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DA1BFAF-18EE-44E5-BF14-24FD801454AA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Daily" sheetId="3" r:id="rId1"/>
    <sheet name="Daily_Covariance matrix" sheetId="4" r:id="rId2"/>
    <sheet name="Daily_Weight" sheetId="5" r:id="rId3"/>
    <sheet name="Monthly" sheetId="2" r:id="rId4"/>
    <sheet name="Monthly_Covariance matrix" sheetId="6" r:id="rId5"/>
    <sheet name="Monthly_Weight" sheetId="7" r:id="rId6"/>
  </sheets>
  <definedNames>
    <definedName name="mkt_weight">Daily_Weight!$C$4:$C$7</definedName>
    <definedName name="mkt_weight_month">Monthly_Weight!$C$4:$C$8</definedName>
    <definedName name="omega">Daily_Weight!$A$26:$C$28</definedName>
    <definedName name="PI">Daily_Weight!$B$12:$B$15</definedName>
    <definedName name="solver_adj" localSheetId="2" hidden="1">Daily_Weight!$B$73:$B$76</definedName>
    <definedName name="solver_cvg" localSheetId="2" hidden="1">0.0001</definedName>
    <definedName name="solver_drv" localSheetId="2" hidden="1">2</definedName>
    <definedName name="solver_eng" localSheetId="1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Daily_Weight!$B$73:$B$76</definedName>
    <definedName name="solver_lhs2" localSheetId="2" hidden="1">Daily_Weight!$B$77</definedName>
    <definedName name="solver_lhs3" localSheetId="2" hidden="1">Daily_Weight!$B$77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2" hidden="1">2147483647</definedName>
    <definedName name="solver_num" localSheetId="1" hidden="1">0</definedName>
    <definedName name="solver_num" localSheetId="2" hidden="1">2</definedName>
    <definedName name="solver_nwt" localSheetId="2" hidden="1">1</definedName>
    <definedName name="solver_opt" localSheetId="1" hidden="1">'Daily_Covariance matrix'!$K$7</definedName>
    <definedName name="solver_opt" localSheetId="2" hidden="1">Daily_Weight!$B$81</definedName>
    <definedName name="solver_pre" localSheetId="2" hidden="1">0.000001</definedName>
    <definedName name="solver_rbv" localSheetId="2" hidden="1">2</definedName>
    <definedName name="solver_rel1" localSheetId="2" hidden="1">3</definedName>
    <definedName name="solver_rel2" localSheetId="2" hidden="1">2</definedName>
    <definedName name="solver_rel3" localSheetId="2" hidden="1">2</definedName>
    <definedName name="solver_rhs1" localSheetId="2" hidden="1">0</definedName>
    <definedName name="solver_rhs2" localSheetId="2" hidden="1">1</definedName>
    <definedName name="solver_rhs3" localSheetId="2" hidden="1">1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var_cov_matrix">'Daily_Covariance matrix'!$K$3:$N$6</definedName>
    <definedName name="var_cov_matrix_m">'Monthly_Covariance matrix'!$K$3:$O$7</definedName>
    <definedName name="View">Daily_Weight!$C$21:$F$23</definedName>
    <definedName name="View_month">Monthly_Weight!$C$22:$G$24</definedName>
  </definedName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7" i="7" l="1" a="1"/>
  <c r="A27" i="7" s="1"/>
  <c r="C29" i="7" l="1"/>
  <c r="B29" i="7"/>
  <c r="A29" i="7"/>
  <c r="C28" i="7"/>
  <c r="B28" i="7"/>
  <c r="A28" i="7"/>
  <c r="C27" i="7"/>
  <c r="B27" i="7"/>
  <c r="B41" i="7" l="1" a="1"/>
  <c r="B41" i="7" s="1"/>
  <c r="B33" i="7" a="1"/>
  <c r="B33" i="7" s="1"/>
  <c r="E37" i="7" l="1"/>
  <c r="B45" i="7"/>
  <c r="B34" i="7"/>
  <c r="B44" i="7"/>
  <c r="B42" i="7"/>
  <c r="B43" i="7"/>
  <c r="F34" i="7"/>
  <c r="D36" i="7"/>
  <c r="F33" i="7"/>
  <c r="B37" i="7"/>
  <c r="F36" i="7"/>
  <c r="E36" i="7"/>
  <c r="F35" i="7"/>
  <c r="E35" i="7"/>
  <c r="C34" i="7"/>
  <c r="C37" i="7"/>
  <c r="F37" i="7"/>
  <c r="B35" i="7"/>
  <c r="E34" i="7"/>
  <c r="D35" i="7"/>
  <c r="D34" i="7"/>
  <c r="C35" i="7"/>
  <c r="D33" i="7"/>
  <c r="D37" i="7"/>
  <c r="C33" i="7"/>
  <c r="B36" i="7"/>
  <c r="C36" i="7"/>
  <c r="E33" i="7"/>
  <c r="J2805" i="3" l="1"/>
  <c r="K2805" i="3"/>
  <c r="L2805" i="3"/>
  <c r="M2805" i="3"/>
  <c r="N2805" i="3"/>
  <c r="I2805" i="3"/>
  <c r="K3" i="4" l="1"/>
  <c r="B77" i="5" l="1"/>
  <c r="D59" i="5" a="1"/>
  <c r="D59" i="5" s="1"/>
  <c r="D62" i="5" l="1"/>
  <c r="D61" i="5"/>
  <c r="D60" i="5"/>
  <c r="B9" i="7" l="1"/>
  <c r="C8" i="7" s="1"/>
  <c r="D64" i="7" s="1"/>
  <c r="P3" i="2"/>
  <c r="N135" i="2"/>
  <c r="M135" i="2"/>
  <c r="L135" i="2"/>
  <c r="K135" i="2"/>
  <c r="J135" i="2"/>
  <c r="I135" i="2"/>
  <c r="N134" i="2"/>
  <c r="M134" i="2"/>
  <c r="L134" i="2"/>
  <c r="K134" i="2"/>
  <c r="J134" i="2"/>
  <c r="I134" i="2"/>
  <c r="N133" i="2"/>
  <c r="M133" i="2"/>
  <c r="L133" i="2"/>
  <c r="K133" i="2"/>
  <c r="J133" i="2"/>
  <c r="I133" i="2"/>
  <c r="N132" i="2"/>
  <c r="M132" i="2"/>
  <c r="L132" i="2"/>
  <c r="K132" i="2"/>
  <c r="J132" i="2"/>
  <c r="I132" i="2"/>
  <c r="N131" i="2"/>
  <c r="M131" i="2"/>
  <c r="L131" i="2"/>
  <c r="K131" i="2"/>
  <c r="J131" i="2"/>
  <c r="I131" i="2"/>
  <c r="N130" i="2"/>
  <c r="M130" i="2"/>
  <c r="L130" i="2"/>
  <c r="K130" i="2"/>
  <c r="J130" i="2"/>
  <c r="I130" i="2"/>
  <c r="N129" i="2"/>
  <c r="M129" i="2"/>
  <c r="L129" i="2"/>
  <c r="K129" i="2"/>
  <c r="J129" i="2"/>
  <c r="I129" i="2"/>
  <c r="N128" i="2"/>
  <c r="M128" i="2"/>
  <c r="L128" i="2"/>
  <c r="K128" i="2"/>
  <c r="J128" i="2"/>
  <c r="I128" i="2"/>
  <c r="N127" i="2"/>
  <c r="M127" i="2"/>
  <c r="L127" i="2"/>
  <c r="K127" i="2"/>
  <c r="J127" i="2"/>
  <c r="I127" i="2"/>
  <c r="N126" i="2"/>
  <c r="M126" i="2"/>
  <c r="L126" i="2"/>
  <c r="K126" i="2"/>
  <c r="J126" i="2"/>
  <c r="I126" i="2"/>
  <c r="N125" i="2"/>
  <c r="M125" i="2"/>
  <c r="L125" i="2"/>
  <c r="K125" i="2"/>
  <c r="J125" i="2"/>
  <c r="I125" i="2"/>
  <c r="N124" i="2"/>
  <c r="M124" i="2"/>
  <c r="L124" i="2"/>
  <c r="K124" i="2"/>
  <c r="J124" i="2"/>
  <c r="I124" i="2"/>
  <c r="N123" i="2"/>
  <c r="M123" i="2"/>
  <c r="L123" i="2"/>
  <c r="K123" i="2"/>
  <c r="J123" i="2"/>
  <c r="I123" i="2"/>
  <c r="N122" i="2"/>
  <c r="M122" i="2"/>
  <c r="L122" i="2"/>
  <c r="K122" i="2"/>
  <c r="J122" i="2"/>
  <c r="I122" i="2"/>
  <c r="N121" i="2"/>
  <c r="M121" i="2"/>
  <c r="L121" i="2"/>
  <c r="K121" i="2"/>
  <c r="J121" i="2"/>
  <c r="I121" i="2"/>
  <c r="N120" i="2"/>
  <c r="M120" i="2"/>
  <c r="L120" i="2"/>
  <c r="K120" i="2"/>
  <c r="J120" i="2"/>
  <c r="I120" i="2"/>
  <c r="N119" i="2"/>
  <c r="M119" i="2"/>
  <c r="L119" i="2"/>
  <c r="K119" i="2"/>
  <c r="J119" i="2"/>
  <c r="I119" i="2"/>
  <c r="N118" i="2"/>
  <c r="M118" i="2"/>
  <c r="L118" i="2"/>
  <c r="K118" i="2"/>
  <c r="J118" i="2"/>
  <c r="I118" i="2"/>
  <c r="N117" i="2"/>
  <c r="M117" i="2"/>
  <c r="L117" i="2"/>
  <c r="K117" i="2"/>
  <c r="J117" i="2"/>
  <c r="I117" i="2"/>
  <c r="N116" i="2"/>
  <c r="M116" i="2"/>
  <c r="L116" i="2"/>
  <c r="K116" i="2"/>
  <c r="J116" i="2"/>
  <c r="I116" i="2"/>
  <c r="N115" i="2"/>
  <c r="M115" i="2"/>
  <c r="L115" i="2"/>
  <c r="K115" i="2"/>
  <c r="J115" i="2"/>
  <c r="I115" i="2"/>
  <c r="N114" i="2"/>
  <c r="M114" i="2"/>
  <c r="L114" i="2"/>
  <c r="K114" i="2"/>
  <c r="J114" i="2"/>
  <c r="I114" i="2"/>
  <c r="N113" i="2"/>
  <c r="M113" i="2"/>
  <c r="L113" i="2"/>
  <c r="K113" i="2"/>
  <c r="J113" i="2"/>
  <c r="I113" i="2"/>
  <c r="N112" i="2"/>
  <c r="M112" i="2"/>
  <c r="L112" i="2"/>
  <c r="K112" i="2"/>
  <c r="J112" i="2"/>
  <c r="I112" i="2"/>
  <c r="N111" i="2"/>
  <c r="M111" i="2"/>
  <c r="L111" i="2"/>
  <c r="K111" i="2"/>
  <c r="J111" i="2"/>
  <c r="I111" i="2"/>
  <c r="N110" i="2"/>
  <c r="M110" i="2"/>
  <c r="L110" i="2"/>
  <c r="K110" i="2"/>
  <c r="J110" i="2"/>
  <c r="I110" i="2"/>
  <c r="N109" i="2"/>
  <c r="M109" i="2"/>
  <c r="L109" i="2"/>
  <c r="K109" i="2"/>
  <c r="J109" i="2"/>
  <c r="I109" i="2"/>
  <c r="N108" i="2"/>
  <c r="M108" i="2"/>
  <c r="L108" i="2"/>
  <c r="K108" i="2"/>
  <c r="J108" i="2"/>
  <c r="I108" i="2"/>
  <c r="N107" i="2"/>
  <c r="M107" i="2"/>
  <c r="L107" i="2"/>
  <c r="K107" i="2"/>
  <c r="J107" i="2"/>
  <c r="I107" i="2"/>
  <c r="N106" i="2"/>
  <c r="M106" i="2"/>
  <c r="L106" i="2"/>
  <c r="K106" i="2"/>
  <c r="J106" i="2"/>
  <c r="I106" i="2"/>
  <c r="N105" i="2"/>
  <c r="M105" i="2"/>
  <c r="L105" i="2"/>
  <c r="K105" i="2"/>
  <c r="J105" i="2"/>
  <c r="I105" i="2"/>
  <c r="N104" i="2"/>
  <c r="M104" i="2"/>
  <c r="L104" i="2"/>
  <c r="K104" i="2"/>
  <c r="J104" i="2"/>
  <c r="I104" i="2"/>
  <c r="N103" i="2"/>
  <c r="M103" i="2"/>
  <c r="L103" i="2"/>
  <c r="K103" i="2"/>
  <c r="J103" i="2"/>
  <c r="I103" i="2"/>
  <c r="N102" i="2"/>
  <c r="M102" i="2"/>
  <c r="L102" i="2"/>
  <c r="K102" i="2"/>
  <c r="J102" i="2"/>
  <c r="I102" i="2"/>
  <c r="N101" i="2"/>
  <c r="M101" i="2"/>
  <c r="L101" i="2"/>
  <c r="K101" i="2"/>
  <c r="J101" i="2"/>
  <c r="I101" i="2"/>
  <c r="N100" i="2"/>
  <c r="M100" i="2"/>
  <c r="L100" i="2"/>
  <c r="K100" i="2"/>
  <c r="J100" i="2"/>
  <c r="I100" i="2"/>
  <c r="N99" i="2"/>
  <c r="M99" i="2"/>
  <c r="L99" i="2"/>
  <c r="K99" i="2"/>
  <c r="J99" i="2"/>
  <c r="I99" i="2"/>
  <c r="N98" i="2"/>
  <c r="M98" i="2"/>
  <c r="L98" i="2"/>
  <c r="K98" i="2"/>
  <c r="J98" i="2"/>
  <c r="I98" i="2"/>
  <c r="N97" i="2"/>
  <c r="M97" i="2"/>
  <c r="L97" i="2"/>
  <c r="K97" i="2"/>
  <c r="J97" i="2"/>
  <c r="I97" i="2"/>
  <c r="N96" i="2"/>
  <c r="M96" i="2"/>
  <c r="L96" i="2"/>
  <c r="K96" i="2"/>
  <c r="J96" i="2"/>
  <c r="I96" i="2"/>
  <c r="N95" i="2"/>
  <c r="M95" i="2"/>
  <c r="L95" i="2"/>
  <c r="K95" i="2"/>
  <c r="J95" i="2"/>
  <c r="I95" i="2"/>
  <c r="N94" i="2"/>
  <c r="M94" i="2"/>
  <c r="L94" i="2"/>
  <c r="K94" i="2"/>
  <c r="J94" i="2"/>
  <c r="I94" i="2"/>
  <c r="N93" i="2"/>
  <c r="M93" i="2"/>
  <c r="L93" i="2"/>
  <c r="K93" i="2"/>
  <c r="J93" i="2"/>
  <c r="I93" i="2"/>
  <c r="N92" i="2"/>
  <c r="M92" i="2"/>
  <c r="L92" i="2"/>
  <c r="K92" i="2"/>
  <c r="J92" i="2"/>
  <c r="I92" i="2"/>
  <c r="N91" i="2"/>
  <c r="M91" i="2"/>
  <c r="L91" i="2"/>
  <c r="K91" i="2"/>
  <c r="J91" i="2"/>
  <c r="I91" i="2"/>
  <c r="N90" i="2"/>
  <c r="M90" i="2"/>
  <c r="L90" i="2"/>
  <c r="K90" i="2"/>
  <c r="J90" i="2"/>
  <c r="I90" i="2"/>
  <c r="N89" i="2"/>
  <c r="M89" i="2"/>
  <c r="L89" i="2"/>
  <c r="K89" i="2"/>
  <c r="J89" i="2"/>
  <c r="I89" i="2"/>
  <c r="N88" i="2"/>
  <c r="M88" i="2"/>
  <c r="L88" i="2"/>
  <c r="K88" i="2"/>
  <c r="J88" i="2"/>
  <c r="I88" i="2"/>
  <c r="N87" i="2"/>
  <c r="M87" i="2"/>
  <c r="L87" i="2"/>
  <c r="K87" i="2"/>
  <c r="J87" i="2"/>
  <c r="I87" i="2"/>
  <c r="N86" i="2"/>
  <c r="M86" i="2"/>
  <c r="L86" i="2"/>
  <c r="K86" i="2"/>
  <c r="J86" i="2"/>
  <c r="I86" i="2"/>
  <c r="N85" i="2"/>
  <c r="M85" i="2"/>
  <c r="L85" i="2"/>
  <c r="K85" i="2"/>
  <c r="J85" i="2"/>
  <c r="I85" i="2"/>
  <c r="N84" i="2"/>
  <c r="M84" i="2"/>
  <c r="L84" i="2"/>
  <c r="K84" i="2"/>
  <c r="J84" i="2"/>
  <c r="I84" i="2"/>
  <c r="N83" i="2"/>
  <c r="M83" i="2"/>
  <c r="L83" i="2"/>
  <c r="K83" i="2"/>
  <c r="J83" i="2"/>
  <c r="I83" i="2"/>
  <c r="N82" i="2"/>
  <c r="M82" i="2"/>
  <c r="L82" i="2"/>
  <c r="K82" i="2"/>
  <c r="J82" i="2"/>
  <c r="I82" i="2"/>
  <c r="N81" i="2"/>
  <c r="M81" i="2"/>
  <c r="L81" i="2"/>
  <c r="K81" i="2"/>
  <c r="J81" i="2"/>
  <c r="I81" i="2"/>
  <c r="N80" i="2"/>
  <c r="M80" i="2"/>
  <c r="L80" i="2"/>
  <c r="K80" i="2"/>
  <c r="J80" i="2"/>
  <c r="I80" i="2"/>
  <c r="N79" i="2"/>
  <c r="M79" i="2"/>
  <c r="L79" i="2"/>
  <c r="K79" i="2"/>
  <c r="J79" i="2"/>
  <c r="I79" i="2"/>
  <c r="N78" i="2"/>
  <c r="M78" i="2"/>
  <c r="L78" i="2"/>
  <c r="K78" i="2"/>
  <c r="J78" i="2"/>
  <c r="I78" i="2"/>
  <c r="N77" i="2"/>
  <c r="M77" i="2"/>
  <c r="L77" i="2"/>
  <c r="K77" i="2"/>
  <c r="J77" i="2"/>
  <c r="I77" i="2"/>
  <c r="N76" i="2"/>
  <c r="M76" i="2"/>
  <c r="L76" i="2"/>
  <c r="K76" i="2"/>
  <c r="J76" i="2"/>
  <c r="I76" i="2"/>
  <c r="N75" i="2"/>
  <c r="M75" i="2"/>
  <c r="L75" i="2"/>
  <c r="K75" i="2"/>
  <c r="J75" i="2"/>
  <c r="I75" i="2"/>
  <c r="N74" i="2"/>
  <c r="M74" i="2"/>
  <c r="L74" i="2"/>
  <c r="K74" i="2"/>
  <c r="J74" i="2"/>
  <c r="I74" i="2"/>
  <c r="N73" i="2"/>
  <c r="M73" i="2"/>
  <c r="L73" i="2"/>
  <c r="K73" i="2"/>
  <c r="J73" i="2"/>
  <c r="I73" i="2"/>
  <c r="N72" i="2"/>
  <c r="M72" i="2"/>
  <c r="L72" i="2"/>
  <c r="K72" i="2"/>
  <c r="J72" i="2"/>
  <c r="I72" i="2"/>
  <c r="N71" i="2"/>
  <c r="M71" i="2"/>
  <c r="L71" i="2"/>
  <c r="K71" i="2"/>
  <c r="J71" i="2"/>
  <c r="I71" i="2"/>
  <c r="N70" i="2"/>
  <c r="M70" i="2"/>
  <c r="L70" i="2"/>
  <c r="K70" i="2"/>
  <c r="J70" i="2"/>
  <c r="I70" i="2"/>
  <c r="N69" i="2"/>
  <c r="M69" i="2"/>
  <c r="L69" i="2"/>
  <c r="K69" i="2"/>
  <c r="J69" i="2"/>
  <c r="I69" i="2"/>
  <c r="N68" i="2"/>
  <c r="M68" i="2"/>
  <c r="L68" i="2"/>
  <c r="K68" i="2"/>
  <c r="J68" i="2"/>
  <c r="I68" i="2"/>
  <c r="N67" i="2"/>
  <c r="M67" i="2"/>
  <c r="L67" i="2"/>
  <c r="K67" i="2"/>
  <c r="J67" i="2"/>
  <c r="I67" i="2"/>
  <c r="N66" i="2"/>
  <c r="M66" i="2"/>
  <c r="L66" i="2"/>
  <c r="K66" i="2"/>
  <c r="J66" i="2"/>
  <c r="I66" i="2"/>
  <c r="N65" i="2"/>
  <c r="M65" i="2"/>
  <c r="L65" i="2"/>
  <c r="K65" i="2"/>
  <c r="J65" i="2"/>
  <c r="I65" i="2"/>
  <c r="N64" i="2"/>
  <c r="M64" i="2"/>
  <c r="L64" i="2"/>
  <c r="K64" i="2"/>
  <c r="J64" i="2"/>
  <c r="I64" i="2"/>
  <c r="N63" i="2"/>
  <c r="M63" i="2"/>
  <c r="L63" i="2"/>
  <c r="K63" i="2"/>
  <c r="J63" i="2"/>
  <c r="I63" i="2"/>
  <c r="N62" i="2"/>
  <c r="M62" i="2"/>
  <c r="L62" i="2"/>
  <c r="K62" i="2"/>
  <c r="J62" i="2"/>
  <c r="I62" i="2"/>
  <c r="N61" i="2"/>
  <c r="M61" i="2"/>
  <c r="L61" i="2"/>
  <c r="K61" i="2"/>
  <c r="J61" i="2"/>
  <c r="I61" i="2"/>
  <c r="N60" i="2"/>
  <c r="M60" i="2"/>
  <c r="L60" i="2"/>
  <c r="K60" i="2"/>
  <c r="J60" i="2"/>
  <c r="I60" i="2"/>
  <c r="N59" i="2"/>
  <c r="M59" i="2"/>
  <c r="L59" i="2"/>
  <c r="K59" i="2"/>
  <c r="J59" i="2"/>
  <c r="I59" i="2"/>
  <c r="N58" i="2"/>
  <c r="M58" i="2"/>
  <c r="L58" i="2"/>
  <c r="K58" i="2"/>
  <c r="J58" i="2"/>
  <c r="I58" i="2"/>
  <c r="N57" i="2"/>
  <c r="M57" i="2"/>
  <c r="L57" i="2"/>
  <c r="K57" i="2"/>
  <c r="J57" i="2"/>
  <c r="I57" i="2"/>
  <c r="N56" i="2"/>
  <c r="M56" i="2"/>
  <c r="L56" i="2"/>
  <c r="K56" i="2"/>
  <c r="J56" i="2"/>
  <c r="I56" i="2"/>
  <c r="N55" i="2"/>
  <c r="M55" i="2"/>
  <c r="L55" i="2"/>
  <c r="K55" i="2"/>
  <c r="J55" i="2"/>
  <c r="I55" i="2"/>
  <c r="N54" i="2"/>
  <c r="M54" i="2"/>
  <c r="L54" i="2"/>
  <c r="K54" i="2"/>
  <c r="J54" i="2"/>
  <c r="I54" i="2"/>
  <c r="N53" i="2"/>
  <c r="M53" i="2"/>
  <c r="L53" i="2"/>
  <c r="K53" i="2"/>
  <c r="J53" i="2"/>
  <c r="I53" i="2"/>
  <c r="N52" i="2"/>
  <c r="M52" i="2"/>
  <c r="L52" i="2"/>
  <c r="K52" i="2"/>
  <c r="J52" i="2"/>
  <c r="I52" i="2"/>
  <c r="N51" i="2"/>
  <c r="M51" i="2"/>
  <c r="L51" i="2"/>
  <c r="K51" i="2"/>
  <c r="J51" i="2"/>
  <c r="I51" i="2"/>
  <c r="N50" i="2"/>
  <c r="M50" i="2"/>
  <c r="L50" i="2"/>
  <c r="K50" i="2"/>
  <c r="J50" i="2"/>
  <c r="I50" i="2"/>
  <c r="N49" i="2"/>
  <c r="M49" i="2"/>
  <c r="L49" i="2"/>
  <c r="K49" i="2"/>
  <c r="J49" i="2"/>
  <c r="I49" i="2"/>
  <c r="N48" i="2"/>
  <c r="M48" i="2"/>
  <c r="L48" i="2"/>
  <c r="K48" i="2"/>
  <c r="J48" i="2"/>
  <c r="I48" i="2"/>
  <c r="N47" i="2"/>
  <c r="M47" i="2"/>
  <c r="L47" i="2"/>
  <c r="K47" i="2"/>
  <c r="J47" i="2"/>
  <c r="I47" i="2"/>
  <c r="N46" i="2"/>
  <c r="M46" i="2"/>
  <c r="L46" i="2"/>
  <c r="K46" i="2"/>
  <c r="J46" i="2"/>
  <c r="I46" i="2"/>
  <c r="N45" i="2"/>
  <c r="M45" i="2"/>
  <c r="L45" i="2"/>
  <c r="K45" i="2"/>
  <c r="J45" i="2"/>
  <c r="I45" i="2"/>
  <c r="N44" i="2"/>
  <c r="M44" i="2"/>
  <c r="L44" i="2"/>
  <c r="K44" i="2"/>
  <c r="J44" i="2"/>
  <c r="I44" i="2"/>
  <c r="N43" i="2"/>
  <c r="M43" i="2"/>
  <c r="L43" i="2"/>
  <c r="K43" i="2"/>
  <c r="J43" i="2"/>
  <c r="I43" i="2"/>
  <c r="N42" i="2"/>
  <c r="M42" i="2"/>
  <c r="L42" i="2"/>
  <c r="K42" i="2"/>
  <c r="J42" i="2"/>
  <c r="I42" i="2"/>
  <c r="N41" i="2"/>
  <c r="M41" i="2"/>
  <c r="L41" i="2"/>
  <c r="K41" i="2"/>
  <c r="J41" i="2"/>
  <c r="I41" i="2"/>
  <c r="N40" i="2"/>
  <c r="M40" i="2"/>
  <c r="L40" i="2"/>
  <c r="K40" i="2"/>
  <c r="J40" i="2"/>
  <c r="I40" i="2"/>
  <c r="N39" i="2"/>
  <c r="M39" i="2"/>
  <c r="L39" i="2"/>
  <c r="K39" i="2"/>
  <c r="J39" i="2"/>
  <c r="I39" i="2"/>
  <c r="N38" i="2"/>
  <c r="M38" i="2"/>
  <c r="L38" i="2"/>
  <c r="K38" i="2"/>
  <c r="J38" i="2"/>
  <c r="I38" i="2"/>
  <c r="N37" i="2"/>
  <c r="M37" i="2"/>
  <c r="L37" i="2"/>
  <c r="K37" i="2"/>
  <c r="J37" i="2"/>
  <c r="I37" i="2"/>
  <c r="N36" i="2"/>
  <c r="M36" i="2"/>
  <c r="L36" i="2"/>
  <c r="K36" i="2"/>
  <c r="J36" i="2"/>
  <c r="I36" i="2"/>
  <c r="N35" i="2"/>
  <c r="M35" i="2"/>
  <c r="L35" i="2"/>
  <c r="K35" i="2"/>
  <c r="J35" i="2"/>
  <c r="I35" i="2"/>
  <c r="N34" i="2"/>
  <c r="M34" i="2"/>
  <c r="L34" i="2"/>
  <c r="K34" i="2"/>
  <c r="J34" i="2"/>
  <c r="I34" i="2"/>
  <c r="N33" i="2"/>
  <c r="M33" i="2"/>
  <c r="L33" i="2"/>
  <c r="K33" i="2"/>
  <c r="J33" i="2"/>
  <c r="I33" i="2"/>
  <c r="N32" i="2"/>
  <c r="M32" i="2"/>
  <c r="L32" i="2"/>
  <c r="K32" i="2"/>
  <c r="J32" i="2"/>
  <c r="I32" i="2"/>
  <c r="N31" i="2"/>
  <c r="M31" i="2"/>
  <c r="L31" i="2"/>
  <c r="K31" i="2"/>
  <c r="J31" i="2"/>
  <c r="I31" i="2"/>
  <c r="N30" i="2"/>
  <c r="M30" i="2"/>
  <c r="L30" i="2"/>
  <c r="K30" i="2"/>
  <c r="J30" i="2"/>
  <c r="I30" i="2"/>
  <c r="N29" i="2"/>
  <c r="M29" i="2"/>
  <c r="L29" i="2"/>
  <c r="K29" i="2"/>
  <c r="J29" i="2"/>
  <c r="I29" i="2"/>
  <c r="N28" i="2"/>
  <c r="M28" i="2"/>
  <c r="L28" i="2"/>
  <c r="K28" i="2"/>
  <c r="J28" i="2"/>
  <c r="I28" i="2"/>
  <c r="N27" i="2"/>
  <c r="M27" i="2"/>
  <c r="L27" i="2"/>
  <c r="K27" i="2"/>
  <c r="J27" i="2"/>
  <c r="I27" i="2"/>
  <c r="N26" i="2"/>
  <c r="M26" i="2"/>
  <c r="L26" i="2"/>
  <c r="K26" i="2"/>
  <c r="J26" i="2"/>
  <c r="I26" i="2"/>
  <c r="N25" i="2"/>
  <c r="M25" i="2"/>
  <c r="L25" i="2"/>
  <c r="K25" i="2"/>
  <c r="J25" i="2"/>
  <c r="I25" i="2"/>
  <c r="N24" i="2"/>
  <c r="M24" i="2"/>
  <c r="L24" i="2"/>
  <c r="K24" i="2"/>
  <c r="J24" i="2"/>
  <c r="I24" i="2"/>
  <c r="N23" i="2"/>
  <c r="M23" i="2"/>
  <c r="L23" i="2"/>
  <c r="K23" i="2"/>
  <c r="J23" i="2"/>
  <c r="I23" i="2"/>
  <c r="N22" i="2"/>
  <c r="M22" i="2"/>
  <c r="L22" i="2"/>
  <c r="K22" i="2"/>
  <c r="J22" i="2"/>
  <c r="I22" i="2"/>
  <c r="N21" i="2"/>
  <c r="M21" i="2"/>
  <c r="L21" i="2"/>
  <c r="K21" i="2"/>
  <c r="J21" i="2"/>
  <c r="I21" i="2"/>
  <c r="N20" i="2"/>
  <c r="M20" i="2"/>
  <c r="L20" i="2"/>
  <c r="K20" i="2"/>
  <c r="J20" i="2"/>
  <c r="I20" i="2"/>
  <c r="N19" i="2"/>
  <c r="M19" i="2"/>
  <c r="L19" i="2"/>
  <c r="K19" i="2"/>
  <c r="J19" i="2"/>
  <c r="I19" i="2"/>
  <c r="N18" i="2"/>
  <c r="M18" i="2"/>
  <c r="L18" i="2"/>
  <c r="K18" i="2"/>
  <c r="J18" i="2"/>
  <c r="I18" i="2"/>
  <c r="N17" i="2"/>
  <c r="M17" i="2"/>
  <c r="L17" i="2"/>
  <c r="K17" i="2"/>
  <c r="J17" i="2"/>
  <c r="I17" i="2"/>
  <c r="N16" i="2"/>
  <c r="M16" i="2"/>
  <c r="L16" i="2"/>
  <c r="K16" i="2"/>
  <c r="J16" i="2"/>
  <c r="I16" i="2"/>
  <c r="N15" i="2"/>
  <c r="M15" i="2"/>
  <c r="L15" i="2"/>
  <c r="K15" i="2"/>
  <c r="J15" i="2"/>
  <c r="I15" i="2"/>
  <c r="N14" i="2"/>
  <c r="M14" i="2"/>
  <c r="L14" i="2"/>
  <c r="K14" i="2"/>
  <c r="J14" i="2"/>
  <c r="I14" i="2"/>
  <c r="N13" i="2"/>
  <c r="M13" i="2"/>
  <c r="L13" i="2"/>
  <c r="K13" i="2"/>
  <c r="J13" i="2"/>
  <c r="I13" i="2"/>
  <c r="N12" i="2"/>
  <c r="M12" i="2"/>
  <c r="L12" i="2"/>
  <c r="K12" i="2"/>
  <c r="J12" i="2"/>
  <c r="I12" i="2"/>
  <c r="N11" i="2"/>
  <c r="M11" i="2"/>
  <c r="L11" i="2"/>
  <c r="K11" i="2"/>
  <c r="J11" i="2"/>
  <c r="I11" i="2"/>
  <c r="N10" i="2"/>
  <c r="M10" i="2"/>
  <c r="L10" i="2"/>
  <c r="K10" i="2"/>
  <c r="J10" i="2"/>
  <c r="I10" i="2"/>
  <c r="N9" i="2"/>
  <c r="M9" i="2"/>
  <c r="L9" i="2"/>
  <c r="K9" i="2"/>
  <c r="J9" i="2"/>
  <c r="I9" i="2"/>
  <c r="N8" i="2"/>
  <c r="M8" i="2"/>
  <c r="L8" i="2"/>
  <c r="K8" i="2"/>
  <c r="J8" i="2"/>
  <c r="I8" i="2"/>
  <c r="N7" i="2"/>
  <c r="M7" i="2"/>
  <c r="L7" i="2"/>
  <c r="K7" i="2"/>
  <c r="J7" i="2"/>
  <c r="I7" i="2"/>
  <c r="N6" i="2"/>
  <c r="M6" i="2"/>
  <c r="L6" i="2"/>
  <c r="K6" i="2"/>
  <c r="J6" i="2"/>
  <c r="I6" i="2"/>
  <c r="N5" i="2"/>
  <c r="M5" i="2"/>
  <c r="L5" i="2"/>
  <c r="K5" i="2"/>
  <c r="J5" i="2"/>
  <c r="I5" i="2"/>
  <c r="N4" i="2"/>
  <c r="M4" i="2"/>
  <c r="L4" i="2"/>
  <c r="K4" i="2"/>
  <c r="J4" i="2"/>
  <c r="I4" i="2"/>
  <c r="N3" i="2"/>
  <c r="N136" i="2" s="1"/>
  <c r="N139" i="2" s="1"/>
  <c r="M3" i="2"/>
  <c r="L3" i="2"/>
  <c r="L136" i="2" s="1"/>
  <c r="L139" i="2" s="1"/>
  <c r="K3" i="2"/>
  <c r="K136" i="2" s="1"/>
  <c r="K139" i="2" s="1"/>
  <c r="J3" i="2"/>
  <c r="J136" i="2" s="1"/>
  <c r="J139" i="2" s="1"/>
  <c r="I3" i="2"/>
  <c r="B8" i="5"/>
  <c r="N6" i="4"/>
  <c r="M5" i="4"/>
  <c r="L4" i="4"/>
  <c r="B80" i="5" l="1" a="1"/>
  <c r="B80" i="5" s="1"/>
  <c r="A26" i="5" a="1"/>
  <c r="C5" i="7"/>
  <c r="D61" i="7" s="1"/>
  <c r="C6" i="7"/>
  <c r="D62" i="7" s="1"/>
  <c r="C7" i="7"/>
  <c r="D63" i="7" s="1"/>
  <c r="C4" i="7"/>
  <c r="I136" i="2"/>
  <c r="P7" i="2" s="1"/>
  <c r="M136" i="2"/>
  <c r="M139" i="2" s="1"/>
  <c r="B26" i="5" l="1"/>
  <c r="C28" i="5"/>
  <c r="B28" i="5"/>
  <c r="A27" i="5"/>
  <c r="A28" i="5"/>
  <c r="C27" i="5"/>
  <c r="A26" i="5"/>
  <c r="C26" i="5"/>
  <c r="B27" i="5"/>
  <c r="C50" i="5" a="1"/>
  <c r="B12" i="5" a="1"/>
  <c r="D60" i="7"/>
  <c r="F4" i="7" a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3" i="3"/>
  <c r="J3" i="3"/>
  <c r="K3" i="3"/>
  <c r="L3" i="3"/>
  <c r="M3" i="3"/>
  <c r="N3" i="3"/>
  <c r="J4" i="3"/>
  <c r="K4" i="3"/>
  <c r="L4" i="3"/>
  <c r="M4" i="3"/>
  <c r="N4" i="3"/>
  <c r="J5" i="3"/>
  <c r="K5" i="3"/>
  <c r="L5" i="3"/>
  <c r="M5" i="3"/>
  <c r="N5" i="3"/>
  <c r="J6" i="3"/>
  <c r="K6" i="3"/>
  <c r="L6" i="3"/>
  <c r="M6" i="3"/>
  <c r="N6" i="3"/>
  <c r="J7" i="3"/>
  <c r="K7" i="3"/>
  <c r="L7" i="3"/>
  <c r="M7" i="3"/>
  <c r="N7" i="3"/>
  <c r="J8" i="3"/>
  <c r="K8" i="3"/>
  <c r="L8" i="3"/>
  <c r="M8" i="3"/>
  <c r="N8" i="3"/>
  <c r="J9" i="3"/>
  <c r="K9" i="3"/>
  <c r="L9" i="3"/>
  <c r="M9" i="3"/>
  <c r="N9" i="3"/>
  <c r="J10" i="3"/>
  <c r="K10" i="3"/>
  <c r="L10" i="3"/>
  <c r="M10" i="3"/>
  <c r="N10" i="3"/>
  <c r="J11" i="3"/>
  <c r="K11" i="3"/>
  <c r="L11" i="3"/>
  <c r="M11" i="3"/>
  <c r="N11" i="3"/>
  <c r="J12" i="3"/>
  <c r="K12" i="3"/>
  <c r="L12" i="3"/>
  <c r="M12" i="3"/>
  <c r="N12" i="3"/>
  <c r="J13" i="3"/>
  <c r="K13" i="3"/>
  <c r="L13" i="3"/>
  <c r="M13" i="3"/>
  <c r="N13" i="3"/>
  <c r="J14" i="3"/>
  <c r="K14" i="3"/>
  <c r="L14" i="3"/>
  <c r="M14" i="3"/>
  <c r="N14" i="3"/>
  <c r="J15" i="3"/>
  <c r="K15" i="3"/>
  <c r="L15" i="3"/>
  <c r="M15" i="3"/>
  <c r="N15" i="3"/>
  <c r="J16" i="3"/>
  <c r="K16" i="3"/>
  <c r="L16" i="3"/>
  <c r="M16" i="3"/>
  <c r="N16" i="3"/>
  <c r="J17" i="3"/>
  <c r="K17" i="3"/>
  <c r="L17" i="3"/>
  <c r="M17" i="3"/>
  <c r="N17" i="3"/>
  <c r="J18" i="3"/>
  <c r="K18" i="3"/>
  <c r="L18" i="3"/>
  <c r="M18" i="3"/>
  <c r="N18" i="3"/>
  <c r="J19" i="3"/>
  <c r="K19" i="3"/>
  <c r="L19" i="3"/>
  <c r="M19" i="3"/>
  <c r="N19" i="3"/>
  <c r="J20" i="3"/>
  <c r="K20" i="3"/>
  <c r="L20" i="3"/>
  <c r="M20" i="3"/>
  <c r="N20" i="3"/>
  <c r="J21" i="3"/>
  <c r="K21" i="3"/>
  <c r="L21" i="3"/>
  <c r="M21" i="3"/>
  <c r="N21" i="3"/>
  <c r="J22" i="3"/>
  <c r="K22" i="3"/>
  <c r="L22" i="3"/>
  <c r="M22" i="3"/>
  <c r="N22" i="3"/>
  <c r="J23" i="3"/>
  <c r="K23" i="3"/>
  <c r="L23" i="3"/>
  <c r="M23" i="3"/>
  <c r="N23" i="3"/>
  <c r="J24" i="3"/>
  <c r="K24" i="3"/>
  <c r="L24" i="3"/>
  <c r="M24" i="3"/>
  <c r="N24" i="3"/>
  <c r="J25" i="3"/>
  <c r="K25" i="3"/>
  <c r="L25" i="3"/>
  <c r="M25" i="3"/>
  <c r="N25" i="3"/>
  <c r="J26" i="3"/>
  <c r="K26" i="3"/>
  <c r="L26" i="3"/>
  <c r="M26" i="3"/>
  <c r="N26" i="3"/>
  <c r="J27" i="3"/>
  <c r="K27" i="3"/>
  <c r="L27" i="3"/>
  <c r="M27" i="3"/>
  <c r="N27" i="3"/>
  <c r="J28" i="3"/>
  <c r="K28" i="3"/>
  <c r="L28" i="3"/>
  <c r="M28" i="3"/>
  <c r="N28" i="3"/>
  <c r="J29" i="3"/>
  <c r="K29" i="3"/>
  <c r="L29" i="3"/>
  <c r="M29" i="3"/>
  <c r="N29" i="3"/>
  <c r="J30" i="3"/>
  <c r="K30" i="3"/>
  <c r="L30" i="3"/>
  <c r="M30" i="3"/>
  <c r="N30" i="3"/>
  <c r="J31" i="3"/>
  <c r="K31" i="3"/>
  <c r="L31" i="3"/>
  <c r="M31" i="3"/>
  <c r="N31" i="3"/>
  <c r="J32" i="3"/>
  <c r="K32" i="3"/>
  <c r="L32" i="3"/>
  <c r="M32" i="3"/>
  <c r="N32" i="3"/>
  <c r="J33" i="3"/>
  <c r="K33" i="3"/>
  <c r="L33" i="3"/>
  <c r="M33" i="3"/>
  <c r="N33" i="3"/>
  <c r="J34" i="3"/>
  <c r="K34" i="3"/>
  <c r="L34" i="3"/>
  <c r="M34" i="3"/>
  <c r="N34" i="3"/>
  <c r="J35" i="3"/>
  <c r="K35" i="3"/>
  <c r="L35" i="3"/>
  <c r="M35" i="3"/>
  <c r="N35" i="3"/>
  <c r="J36" i="3"/>
  <c r="K36" i="3"/>
  <c r="L36" i="3"/>
  <c r="M36" i="3"/>
  <c r="N36" i="3"/>
  <c r="J37" i="3"/>
  <c r="K37" i="3"/>
  <c r="L37" i="3"/>
  <c r="M37" i="3"/>
  <c r="N37" i="3"/>
  <c r="J38" i="3"/>
  <c r="K38" i="3"/>
  <c r="L38" i="3"/>
  <c r="M38" i="3"/>
  <c r="N38" i="3"/>
  <c r="J39" i="3"/>
  <c r="K39" i="3"/>
  <c r="L39" i="3"/>
  <c r="M39" i="3"/>
  <c r="N39" i="3"/>
  <c r="J40" i="3"/>
  <c r="K40" i="3"/>
  <c r="L40" i="3"/>
  <c r="M40" i="3"/>
  <c r="N40" i="3"/>
  <c r="J41" i="3"/>
  <c r="K41" i="3"/>
  <c r="L41" i="3"/>
  <c r="M41" i="3"/>
  <c r="N41" i="3"/>
  <c r="J42" i="3"/>
  <c r="K42" i="3"/>
  <c r="L42" i="3"/>
  <c r="M42" i="3"/>
  <c r="N42" i="3"/>
  <c r="J43" i="3"/>
  <c r="K43" i="3"/>
  <c r="L43" i="3"/>
  <c r="M43" i="3"/>
  <c r="N43" i="3"/>
  <c r="J44" i="3"/>
  <c r="K44" i="3"/>
  <c r="L44" i="3"/>
  <c r="M44" i="3"/>
  <c r="N44" i="3"/>
  <c r="J45" i="3"/>
  <c r="K45" i="3"/>
  <c r="L45" i="3"/>
  <c r="M45" i="3"/>
  <c r="N45" i="3"/>
  <c r="J46" i="3"/>
  <c r="K46" i="3"/>
  <c r="L46" i="3"/>
  <c r="M46" i="3"/>
  <c r="N46" i="3"/>
  <c r="J47" i="3"/>
  <c r="K47" i="3"/>
  <c r="L47" i="3"/>
  <c r="M47" i="3"/>
  <c r="N47" i="3"/>
  <c r="J48" i="3"/>
  <c r="K48" i="3"/>
  <c r="L48" i="3"/>
  <c r="M48" i="3"/>
  <c r="N48" i="3"/>
  <c r="J49" i="3"/>
  <c r="K49" i="3"/>
  <c r="L49" i="3"/>
  <c r="M49" i="3"/>
  <c r="N49" i="3"/>
  <c r="J50" i="3"/>
  <c r="K50" i="3"/>
  <c r="L50" i="3"/>
  <c r="M50" i="3"/>
  <c r="N50" i="3"/>
  <c r="J51" i="3"/>
  <c r="K51" i="3"/>
  <c r="L51" i="3"/>
  <c r="M51" i="3"/>
  <c r="N51" i="3"/>
  <c r="J52" i="3"/>
  <c r="K52" i="3"/>
  <c r="L52" i="3"/>
  <c r="M52" i="3"/>
  <c r="N52" i="3"/>
  <c r="J53" i="3"/>
  <c r="K53" i="3"/>
  <c r="L53" i="3"/>
  <c r="M53" i="3"/>
  <c r="N53" i="3"/>
  <c r="J54" i="3"/>
  <c r="K54" i="3"/>
  <c r="L54" i="3"/>
  <c r="M54" i="3"/>
  <c r="N54" i="3"/>
  <c r="J55" i="3"/>
  <c r="K55" i="3"/>
  <c r="L55" i="3"/>
  <c r="M55" i="3"/>
  <c r="N55" i="3"/>
  <c r="J56" i="3"/>
  <c r="K56" i="3"/>
  <c r="L56" i="3"/>
  <c r="M56" i="3"/>
  <c r="N56" i="3"/>
  <c r="J57" i="3"/>
  <c r="K57" i="3"/>
  <c r="L57" i="3"/>
  <c r="M57" i="3"/>
  <c r="N57" i="3"/>
  <c r="J58" i="3"/>
  <c r="K58" i="3"/>
  <c r="L58" i="3"/>
  <c r="M58" i="3"/>
  <c r="N58" i="3"/>
  <c r="J59" i="3"/>
  <c r="K59" i="3"/>
  <c r="L59" i="3"/>
  <c r="M59" i="3"/>
  <c r="N59" i="3"/>
  <c r="J60" i="3"/>
  <c r="K60" i="3"/>
  <c r="L60" i="3"/>
  <c r="M60" i="3"/>
  <c r="N60" i="3"/>
  <c r="J61" i="3"/>
  <c r="K61" i="3"/>
  <c r="L61" i="3"/>
  <c r="M61" i="3"/>
  <c r="N61" i="3"/>
  <c r="J62" i="3"/>
  <c r="K62" i="3"/>
  <c r="L62" i="3"/>
  <c r="M62" i="3"/>
  <c r="N62" i="3"/>
  <c r="J63" i="3"/>
  <c r="K63" i="3"/>
  <c r="L63" i="3"/>
  <c r="M63" i="3"/>
  <c r="N63" i="3"/>
  <c r="J64" i="3"/>
  <c r="K64" i="3"/>
  <c r="L64" i="3"/>
  <c r="M64" i="3"/>
  <c r="N64" i="3"/>
  <c r="J65" i="3"/>
  <c r="K65" i="3"/>
  <c r="L65" i="3"/>
  <c r="M65" i="3"/>
  <c r="N65" i="3"/>
  <c r="J66" i="3"/>
  <c r="K66" i="3"/>
  <c r="L66" i="3"/>
  <c r="M66" i="3"/>
  <c r="N66" i="3"/>
  <c r="J67" i="3"/>
  <c r="K67" i="3"/>
  <c r="L67" i="3"/>
  <c r="M67" i="3"/>
  <c r="N67" i="3"/>
  <c r="J68" i="3"/>
  <c r="K68" i="3"/>
  <c r="L68" i="3"/>
  <c r="M68" i="3"/>
  <c r="N68" i="3"/>
  <c r="J69" i="3"/>
  <c r="K69" i="3"/>
  <c r="L69" i="3"/>
  <c r="M69" i="3"/>
  <c r="N69" i="3"/>
  <c r="J70" i="3"/>
  <c r="K70" i="3"/>
  <c r="L70" i="3"/>
  <c r="M70" i="3"/>
  <c r="N70" i="3"/>
  <c r="J71" i="3"/>
  <c r="K71" i="3"/>
  <c r="L71" i="3"/>
  <c r="M71" i="3"/>
  <c r="N71" i="3"/>
  <c r="J72" i="3"/>
  <c r="K72" i="3"/>
  <c r="L72" i="3"/>
  <c r="M72" i="3"/>
  <c r="N72" i="3"/>
  <c r="J73" i="3"/>
  <c r="K73" i="3"/>
  <c r="L73" i="3"/>
  <c r="M73" i="3"/>
  <c r="N73" i="3"/>
  <c r="J74" i="3"/>
  <c r="K74" i="3"/>
  <c r="L74" i="3"/>
  <c r="M74" i="3"/>
  <c r="N74" i="3"/>
  <c r="J75" i="3"/>
  <c r="K75" i="3"/>
  <c r="L75" i="3"/>
  <c r="M75" i="3"/>
  <c r="N75" i="3"/>
  <c r="J76" i="3"/>
  <c r="K76" i="3"/>
  <c r="L76" i="3"/>
  <c r="M76" i="3"/>
  <c r="N76" i="3"/>
  <c r="J77" i="3"/>
  <c r="K77" i="3"/>
  <c r="L77" i="3"/>
  <c r="M77" i="3"/>
  <c r="N77" i="3"/>
  <c r="J78" i="3"/>
  <c r="K78" i="3"/>
  <c r="L78" i="3"/>
  <c r="M78" i="3"/>
  <c r="N78" i="3"/>
  <c r="J79" i="3"/>
  <c r="K79" i="3"/>
  <c r="L79" i="3"/>
  <c r="M79" i="3"/>
  <c r="N79" i="3"/>
  <c r="J80" i="3"/>
  <c r="K80" i="3"/>
  <c r="L80" i="3"/>
  <c r="M80" i="3"/>
  <c r="N80" i="3"/>
  <c r="J81" i="3"/>
  <c r="K81" i="3"/>
  <c r="L81" i="3"/>
  <c r="M81" i="3"/>
  <c r="N81" i="3"/>
  <c r="J82" i="3"/>
  <c r="K82" i="3"/>
  <c r="L82" i="3"/>
  <c r="M82" i="3"/>
  <c r="N82" i="3"/>
  <c r="J83" i="3"/>
  <c r="K83" i="3"/>
  <c r="L83" i="3"/>
  <c r="M83" i="3"/>
  <c r="N83" i="3"/>
  <c r="J84" i="3"/>
  <c r="K84" i="3"/>
  <c r="L84" i="3"/>
  <c r="M84" i="3"/>
  <c r="N84" i="3"/>
  <c r="J85" i="3"/>
  <c r="K85" i="3"/>
  <c r="L85" i="3"/>
  <c r="M85" i="3"/>
  <c r="N85" i="3"/>
  <c r="J86" i="3"/>
  <c r="K86" i="3"/>
  <c r="L86" i="3"/>
  <c r="M86" i="3"/>
  <c r="N86" i="3"/>
  <c r="J87" i="3"/>
  <c r="K87" i="3"/>
  <c r="L87" i="3"/>
  <c r="M87" i="3"/>
  <c r="N87" i="3"/>
  <c r="J88" i="3"/>
  <c r="K88" i="3"/>
  <c r="L88" i="3"/>
  <c r="M88" i="3"/>
  <c r="N88" i="3"/>
  <c r="J89" i="3"/>
  <c r="K89" i="3"/>
  <c r="L89" i="3"/>
  <c r="M89" i="3"/>
  <c r="N89" i="3"/>
  <c r="J90" i="3"/>
  <c r="K90" i="3"/>
  <c r="L90" i="3"/>
  <c r="M90" i="3"/>
  <c r="N90" i="3"/>
  <c r="J91" i="3"/>
  <c r="K91" i="3"/>
  <c r="L91" i="3"/>
  <c r="M91" i="3"/>
  <c r="N91" i="3"/>
  <c r="J92" i="3"/>
  <c r="K92" i="3"/>
  <c r="L92" i="3"/>
  <c r="M92" i="3"/>
  <c r="N92" i="3"/>
  <c r="J93" i="3"/>
  <c r="K93" i="3"/>
  <c r="L93" i="3"/>
  <c r="M93" i="3"/>
  <c r="N93" i="3"/>
  <c r="J94" i="3"/>
  <c r="K94" i="3"/>
  <c r="L94" i="3"/>
  <c r="M94" i="3"/>
  <c r="N94" i="3"/>
  <c r="J95" i="3"/>
  <c r="K95" i="3"/>
  <c r="L95" i="3"/>
  <c r="M95" i="3"/>
  <c r="N95" i="3"/>
  <c r="J96" i="3"/>
  <c r="K96" i="3"/>
  <c r="L96" i="3"/>
  <c r="M96" i="3"/>
  <c r="N96" i="3"/>
  <c r="J97" i="3"/>
  <c r="K97" i="3"/>
  <c r="L97" i="3"/>
  <c r="M97" i="3"/>
  <c r="N97" i="3"/>
  <c r="J98" i="3"/>
  <c r="K98" i="3"/>
  <c r="L98" i="3"/>
  <c r="M98" i="3"/>
  <c r="N98" i="3"/>
  <c r="J99" i="3"/>
  <c r="K99" i="3"/>
  <c r="L99" i="3"/>
  <c r="M99" i="3"/>
  <c r="N99" i="3"/>
  <c r="J100" i="3"/>
  <c r="K100" i="3"/>
  <c r="L100" i="3"/>
  <c r="M100" i="3"/>
  <c r="N100" i="3"/>
  <c r="J101" i="3"/>
  <c r="K101" i="3"/>
  <c r="L101" i="3"/>
  <c r="M101" i="3"/>
  <c r="N101" i="3"/>
  <c r="J102" i="3"/>
  <c r="K102" i="3"/>
  <c r="L102" i="3"/>
  <c r="M102" i="3"/>
  <c r="N102" i="3"/>
  <c r="J103" i="3"/>
  <c r="K103" i="3"/>
  <c r="L103" i="3"/>
  <c r="M103" i="3"/>
  <c r="N103" i="3"/>
  <c r="J104" i="3"/>
  <c r="K104" i="3"/>
  <c r="L104" i="3"/>
  <c r="M104" i="3"/>
  <c r="N104" i="3"/>
  <c r="J105" i="3"/>
  <c r="K105" i="3"/>
  <c r="L105" i="3"/>
  <c r="M105" i="3"/>
  <c r="N105" i="3"/>
  <c r="J106" i="3"/>
  <c r="K106" i="3"/>
  <c r="L106" i="3"/>
  <c r="M106" i="3"/>
  <c r="N106" i="3"/>
  <c r="J107" i="3"/>
  <c r="K107" i="3"/>
  <c r="L107" i="3"/>
  <c r="M107" i="3"/>
  <c r="N107" i="3"/>
  <c r="J108" i="3"/>
  <c r="K108" i="3"/>
  <c r="L108" i="3"/>
  <c r="M108" i="3"/>
  <c r="N108" i="3"/>
  <c r="J109" i="3"/>
  <c r="K109" i="3"/>
  <c r="L109" i="3"/>
  <c r="M109" i="3"/>
  <c r="N109" i="3"/>
  <c r="J110" i="3"/>
  <c r="K110" i="3"/>
  <c r="L110" i="3"/>
  <c r="M110" i="3"/>
  <c r="N110" i="3"/>
  <c r="J111" i="3"/>
  <c r="K111" i="3"/>
  <c r="L111" i="3"/>
  <c r="M111" i="3"/>
  <c r="N111" i="3"/>
  <c r="J112" i="3"/>
  <c r="K112" i="3"/>
  <c r="L112" i="3"/>
  <c r="M112" i="3"/>
  <c r="N112" i="3"/>
  <c r="J113" i="3"/>
  <c r="K113" i="3"/>
  <c r="L113" i="3"/>
  <c r="M113" i="3"/>
  <c r="N113" i="3"/>
  <c r="J114" i="3"/>
  <c r="K114" i="3"/>
  <c r="L114" i="3"/>
  <c r="M114" i="3"/>
  <c r="N114" i="3"/>
  <c r="J115" i="3"/>
  <c r="K115" i="3"/>
  <c r="L115" i="3"/>
  <c r="M115" i="3"/>
  <c r="N115" i="3"/>
  <c r="J116" i="3"/>
  <c r="K116" i="3"/>
  <c r="L116" i="3"/>
  <c r="M116" i="3"/>
  <c r="N116" i="3"/>
  <c r="J117" i="3"/>
  <c r="K117" i="3"/>
  <c r="L117" i="3"/>
  <c r="M117" i="3"/>
  <c r="N117" i="3"/>
  <c r="J118" i="3"/>
  <c r="K118" i="3"/>
  <c r="L118" i="3"/>
  <c r="M118" i="3"/>
  <c r="N118" i="3"/>
  <c r="J119" i="3"/>
  <c r="K119" i="3"/>
  <c r="L119" i="3"/>
  <c r="M119" i="3"/>
  <c r="N119" i="3"/>
  <c r="J120" i="3"/>
  <c r="K120" i="3"/>
  <c r="L120" i="3"/>
  <c r="M120" i="3"/>
  <c r="N120" i="3"/>
  <c r="J121" i="3"/>
  <c r="K121" i="3"/>
  <c r="L121" i="3"/>
  <c r="M121" i="3"/>
  <c r="N121" i="3"/>
  <c r="J122" i="3"/>
  <c r="K122" i="3"/>
  <c r="L122" i="3"/>
  <c r="M122" i="3"/>
  <c r="N122" i="3"/>
  <c r="J123" i="3"/>
  <c r="K123" i="3"/>
  <c r="L123" i="3"/>
  <c r="M123" i="3"/>
  <c r="N123" i="3"/>
  <c r="J124" i="3"/>
  <c r="K124" i="3"/>
  <c r="L124" i="3"/>
  <c r="M124" i="3"/>
  <c r="N124" i="3"/>
  <c r="J125" i="3"/>
  <c r="K125" i="3"/>
  <c r="L125" i="3"/>
  <c r="M125" i="3"/>
  <c r="N125" i="3"/>
  <c r="J126" i="3"/>
  <c r="K126" i="3"/>
  <c r="L126" i="3"/>
  <c r="M126" i="3"/>
  <c r="N126" i="3"/>
  <c r="J127" i="3"/>
  <c r="K127" i="3"/>
  <c r="L127" i="3"/>
  <c r="M127" i="3"/>
  <c r="N127" i="3"/>
  <c r="J128" i="3"/>
  <c r="K128" i="3"/>
  <c r="L128" i="3"/>
  <c r="M128" i="3"/>
  <c r="N128" i="3"/>
  <c r="J129" i="3"/>
  <c r="K129" i="3"/>
  <c r="L129" i="3"/>
  <c r="M129" i="3"/>
  <c r="N129" i="3"/>
  <c r="J130" i="3"/>
  <c r="K130" i="3"/>
  <c r="L130" i="3"/>
  <c r="M130" i="3"/>
  <c r="N130" i="3"/>
  <c r="J131" i="3"/>
  <c r="K131" i="3"/>
  <c r="L131" i="3"/>
  <c r="M131" i="3"/>
  <c r="N131" i="3"/>
  <c r="J132" i="3"/>
  <c r="K132" i="3"/>
  <c r="L132" i="3"/>
  <c r="M132" i="3"/>
  <c r="N132" i="3"/>
  <c r="J133" i="3"/>
  <c r="K133" i="3"/>
  <c r="L133" i="3"/>
  <c r="M133" i="3"/>
  <c r="N133" i="3"/>
  <c r="J134" i="3"/>
  <c r="K134" i="3"/>
  <c r="L134" i="3"/>
  <c r="M134" i="3"/>
  <c r="N134" i="3"/>
  <c r="J135" i="3"/>
  <c r="K135" i="3"/>
  <c r="L135" i="3"/>
  <c r="M135" i="3"/>
  <c r="N135" i="3"/>
  <c r="J136" i="3"/>
  <c r="K136" i="3"/>
  <c r="L136" i="3"/>
  <c r="M136" i="3"/>
  <c r="N136" i="3"/>
  <c r="J137" i="3"/>
  <c r="K137" i="3"/>
  <c r="L137" i="3"/>
  <c r="M137" i="3"/>
  <c r="N137" i="3"/>
  <c r="J138" i="3"/>
  <c r="K138" i="3"/>
  <c r="L138" i="3"/>
  <c r="M138" i="3"/>
  <c r="N138" i="3"/>
  <c r="J139" i="3"/>
  <c r="K139" i="3"/>
  <c r="L139" i="3"/>
  <c r="M139" i="3"/>
  <c r="N139" i="3"/>
  <c r="J140" i="3"/>
  <c r="K140" i="3"/>
  <c r="L140" i="3"/>
  <c r="M140" i="3"/>
  <c r="N140" i="3"/>
  <c r="J141" i="3"/>
  <c r="K141" i="3"/>
  <c r="L141" i="3"/>
  <c r="M141" i="3"/>
  <c r="N141" i="3"/>
  <c r="J142" i="3"/>
  <c r="K142" i="3"/>
  <c r="L142" i="3"/>
  <c r="M142" i="3"/>
  <c r="N142" i="3"/>
  <c r="J143" i="3"/>
  <c r="K143" i="3"/>
  <c r="L143" i="3"/>
  <c r="M143" i="3"/>
  <c r="N143" i="3"/>
  <c r="J144" i="3"/>
  <c r="K144" i="3"/>
  <c r="L144" i="3"/>
  <c r="M144" i="3"/>
  <c r="N144" i="3"/>
  <c r="J145" i="3"/>
  <c r="K145" i="3"/>
  <c r="L145" i="3"/>
  <c r="M145" i="3"/>
  <c r="N145" i="3"/>
  <c r="J146" i="3"/>
  <c r="K146" i="3"/>
  <c r="L146" i="3"/>
  <c r="M146" i="3"/>
  <c r="N146" i="3"/>
  <c r="J147" i="3"/>
  <c r="K147" i="3"/>
  <c r="L147" i="3"/>
  <c r="M147" i="3"/>
  <c r="N147" i="3"/>
  <c r="J148" i="3"/>
  <c r="K148" i="3"/>
  <c r="L148" i="3"/>
  <c r="M148" i="3"/>
  <c r="N148" i="3"/>
  <c r="J149" i="3"/>
  <c r="K149" i="3"/>
  <c r="L149" i="3"/>
  <c r="M149" i="3"/>
  <c r="N149" i="3"/>
  <c r="J150" i="3"/>
  <c r="K150" i="3"/>
  <c r="L150" i="3"/>
  <c r="M150" i="3"/>
  <c r="N150" i="3"/>
  <c r="J151" i="3"/>
  <c r="K151" i="3"/>
  <c r="L151" i="3"/>
  <c r="M151" i="3"/>
  <c r="N151" i="3"/>
  <c r="J152" i="3"/>
  <c r="K152" i="3"/>
  <c r="L152" i="3"/>
  <c r="M152" i="3"/>
  <c r="N152" i="3"/>
  <c r="J153" i="3"/>
  <c r="K153" i="3"/>
  <c r="L153" i="3"/>
  <c r="M153" i="3"/>
  <c r="N153" i="3"/>
  <c r="J154" i="3"/>
  <c r="K154" i="3"/>
  <c r="L154" i="3"/>
  <c r="M154" i="3"/>
  <c r="N154" i="3"/>
  <c r="J155" i="3"/>
  <c r="K155" i="3"/>
  <c r="L155" i="3"/>
  <c r="M155" i="3"/>
  <c r="N155" i="3"/>
  <c r="J156" i="3"/>
  <c r="K156" i="3"/>
  <c r="L156" i="3"/>
  <c r="M156" i="3"/>
  <c r="N156" i="3"/>
  <c r="J157" i="3"/>
  <c r="K157" i="3"/>
  <c r="L157" i="3"/>
  <c r="M157" i="3"/>
  <c r="N157" i="3"/>
  <c r="J158" i="3"/>
  <c r="K158" i="3"/>
  <c r="L158" i="3"/>
  <c r="M158" i="3"/>
  <c r="N158" i="3"/>
  <c r="J159" i="3"/>
  <c r="K159" i="3"/>
  <c r="L159" i="3"/>
  <c r="M159" i="3"/>
  <c r="N159" i="3"/>
  <c r="J160" i="3"/>
  <c r="K160" i="3"/>
  <c r="L160" i="3"/>
  <c r="M160" i="3"/>
  <c r="N160" i="3"/>
  <c r="J161" i="3"/>
  <c r="K161" i="3"/>
  <c r="L161" i="3"/>
  <c r="M161" i="3"/>
  <c r="N161" i="3"/>
  <c r="J162" i="3"/>
  <c r="K162" i="3"/>
  <c r="L162" i="3"/>
  <c r="M162" i="3"/>
  <c r="N162" i="3"/>
  <c r="J163" i="3"/>
  <c r="K163" i="3"/>
  <c r="L163" i="3"/>
  <c r="M163" i="3"/>
  <c r="N163" i="3"/>
  <c r="J164" i="3"/>
  <c r="K164" i="3"/>
  <c r="L164" i="3"/>
  <c r="M164" i="3"/>
  <c r="N164" i="3"/>
  <c r="J165" i="3"/>
  <c r="K165" i="3"/>
  <c r="L165" i="3"/>
  <c r="M165" i="3"/>
  <c r="N165" i="3"/>
  <c r="J166" i="3"/>
  <c r="K166" i="3"/>
  <c r="L166" i="3"/>
  <c r="M166" i="3"/>
  <c r="N166" i="3"/>
  <c r="J167" i="3"/>
  <c r="K167" i="3"/>
  <c r="L167" i="3"/>
  <c r="M167" i="3"/>
  <c r="N167" i="3"/>
  <c r="J168" i="3"/>
  <c r="K168" i="3"/>
  <c r="L168" i="3"/>
  <c r="M168" i="3"/>
  <c r="N168" i="3"/>
  <c r="J169" i="3"/>
  <c r="K169" i="3"/>
  <c r="L169" i="3"/>
  <c r="M169" i="3"/>
  <c r="N169" i="3"/>
  <c r="J170" i="3"/>
  <c r="K170" i="3"/>
  <c r="L170" i="3"/>
  <c r="M170" i="3"/>
  <c r="N170" i="3"/>
  <c r="J171" i="3"/>
  <c r="K171" i="3"/>
  <c r="L171" i="3"/>
  <c r="M171" i="3"/>
  <c r="N171" i="3"/>
  <c r="J172" i="3"/>
  <c r="K172" i="3"/>
  <c r="L172" i="3"/>
  <c r="M172" i="3"/>
  <c r="N172" i="3"/>
  <c r="J173" i="3"/>
  <c r="K173" i="3"/>
  <c r="L173" i="3"/>
  <c r="M173" i="3"/>
  <c r="N173" i="3"/>
  <c r="J174" i="3"/>
  <c r="K174" i="3"/>
  <c r="L174" i="3"/>
  <c r="M174" i="3"/>
  <c r="N174" i="3"/>
  <c r="J175" i="3"/>
  <c r="K175" i="3"/>
  <c r="L175" i="3"/>
  <c r="M175" i="3"/>
  <c r="N175" i="3"/>
  <c r="J176" i="3"/>
  <c r="K176" i="3"/>
  <c r="L176" i="3"/>
  <c r="M176" i="3"/>
  <c r="N176" i="3"/>
  <c r="J177" i="3"/>
  <c r="K177" i="3"/>
  <c r="L177" i="3"/>
  <c r="M177" i="3"/>
  <c r="N177" i="3"/>
  <c r="J178" i="3"/>
  <c r="K178" i="3"/>
  <c r="L178" i="3"/>
  <c r="M178" i="3"/>
  <c r="N178" i="3"/>
  <c r="J179" i="3"/>
  <c r="K179" i="3"/>
  <c r="L179" i="3"/>
  <c r="M179" i="3"/>
  <c r="N179" i="3"/>
  <c r="J180" i="3"/>
  <c r="K180" i="3"/>
  <c r="L180" i="3"/>
  <c r="M180" i="3"/>
  <c r="N180" i="3"/>
  <c r="J181" i="3"/>
  <c r="K181" i="3"/>
  <c r="L181" i="3"/>
  <c r="M181" i="3"/>
  <c r="N181" i="3"/>
  <c r="J182" i="3"/>
  <c r="K182" i="3"/>
  <c r="L182" i="3"/>
  <c r="M182" i="3"/>
  <c r="N182" i="3"/>
  <c r="J183" i="3"/>
  <c r="K183" i="3"/>
  <c r="L183" i="3"/>
  <c r="M183" i="3"/>
  <c r="N183" i="3"/>
  <c r="J184" i="3"/>
  <c r="K184" i="3"/>
  <c r="L184" i="3"/>
  <c r="M184" i="3"/>
  <c r="N184" i="3"/>
  <c r="J185" i="3"/>
  <c r="K185" i="3"/>
  <c r="L185" i="3"/>
  <c r="M185" i="3"/>
  <c r="N185" i="3"/>
  <c r="J186" i="3"/>
  <c r="K186" i="3"/>
  <c r="L186" i="3"/>
  <c r="M186" i="3"/>
  <c r="N186" i="3"/>
  <c r="J187" i="3"/>
  <c r="K187" i="3"/>
  <c r="L187" i="3"/>
  <c r="M187" i="3"/>
  <c r="N187" i="3"/>
  <c r="J188" i="3"/>
  <c r="K188" i="3"/>
  <c r="L188" i="3"/>
  <c r="M188" i="3"/>
  <c r="N188" i="3"/>
  <c r="J189" i="3"/>
  <c r="K189" i="3"/>
  <c r="L189" i="3"/>
  <c r="M189" i="3"/>
  <c r="N189" i="3"/>
  <c r="J190" i="3"/>
  <c r="K190" i="3"/>
  <c r="L190" i="3"/>
  <c r="M190" i="3"/>
  <c r="N190" i="3"/>
  <c r="J191" i="3"/>
  <c r="K191" i="3"/>
  <c r="L191" i="3"/>
  <c r="M191" i="3"/>
  <c r="N191" i="3"/>
  <c r="J192" i="3"/>
  <c r="K192" i="3"/>
  <c r="L192" i="3"/>
  <c r="M192" i="3"/>
  <c r="N192" i="3"/>
  <c r="J193" i="3"/>
  <c r="K193" i="3"/>
  <c r="L193" i="3"/>
  <c r="M193" i="3"/>
  <c r="N193" i="3"/>
  <c r="J194" i="3"/>
  <c r="K194" i="3"/>
  <c r="L194" i="3"/>
  <c r="M194" i="3"/>
  <c r="N194" i="3"/>
  <c r="J195" i="3"/>
  <c r="K195" i="3"/>
  <c r="L195" i="3"/>
  <c r="M195" i="3"/>
  <c r="N195" i="3"/>
  <c r="J196" i="3"/>
  <c r="K196" i="3"/>
  <c r="L196" i="3"/>
  <c r="M196" i="3"/>
  <c r="N196" i="3"/>
  <c r="J197" i="3"/>
  <c r="K197" i="3"/>
  <c r="L197" i="3"/>
  <c r="M197" i="3"/>
  <c r="N197" i="3"/>
  <c r="J198" i="3"/>
  <c r="K198" i="3"/>
  <c r="L198" i="3"/>
  <c r="M198" i="3"/>
  <c r="N198" i="3"/>
  <c r="J199" i="3"/>
  <c r="K199" i="3"/>
  <c r="L199" i="3"/>
  <c r="M199" i="3"/>
  <c r="N199" i="3"/>
  <c r="J200" i="3"/>
  <c r="K200" i="3"/>
  <c r="L200" i="3"/>
  <c r="M200" i="3"/>
  <c r="N200" i="3"/>
  <c r="J201" i="3"/>
  <c r="K201" i="3"/>
  <c r="L201" i="3"/>
  <c r="M201" i="3"/>
  <c r="N201" i="3"/>
  <c r="J202" i="3"/>
  <c r="K202" i="3"/>
  <c r="L202" i="3"/>
  <c r="M202" i="3"/>
  <c r="N202" i="3"/>
  <c r="J203" i="3"/>
  <c r="K203" i="3"/>
  <c r="L203" i="3"/>
  <c r="M203" i="3"/>
  <c r="N203" i="3"/>
  <c r="J204" i="3"/>
  <c r="K204" i="3"/>
  <c r="L204" i="3"/>
  <c r="M204" i="3"/>
  <c r="N204" i="3"/>
  <c r="J205" i="3"/>
  <c r="K205" i="3"/>
  <c r="L205" i="3"/>
  <c r="M205" i="3"/>
  <c r="N205" i="3"/>
  <c r="J206" i="3"/>
  <c r="K206" i="3"/>
  <c r="L206" i="3"/>
  <c r="M206" i="3"/>
  <c r="N206" i="3"/>
  <c r="J207" i="3"/>
  <c r="K207" i="3"/>
  <c r="L207" i="3"/>
  <c r="M207" i="3"/>
  <c r="N207" i="3"/>
  <c r="J208" i="3"/>
  <c r="K208" i="3"/>
  <c r="L208" i="3"/>
  <c r="M208" i="3"/>
  <c r="N208" i="3"/>
  <c r="J209" i="3"/>
  <c r="K209" i="3"/>
  <c r="L209" i="3"/>
  <c r="M209" i="3"/>
  <c r="N209" i="3"/>
  <c r="J210" i="3"/>
  <c r="K210" i="3"/>
  <c r="L210" i="3"/>
  <c r="M210" i="3"/>
  <c r="N210" i="3"/>
  <c r="J211" i="3"/>
  <c r="K211" i="3"/>
  <c r="L211" i="3"/>
  <c r="M211" i="3"/>
  <c r="N211" i="3"/>
  <c r="J212" i="3"/>
  <c r="K212" i="3"/>
  <c r="L212" i="3"/>
  <c r="M212" i="3"/>
  <c r="N212" i="3"/>
  <c r="J213" i="3"/>
  <c r="K213" i="3"/>
  <c r="L213" i="3"/>
  <c r="M213" i="3"/>
  <c r="N213" i="3"/>
  <c r="J214" i="3"/>
  <c r="K214" i="3"/>
  <c r="L214" i="3"/>
  <c r="M214" i="3"/>
  <c r="N214" i="3"/>
  <c r="J215" i="3"/>
  <c r="K215" i="3"/>
  <c r="L215" i="3"/>
  <c r="M215" i="3"/>
  <c r="N215" i="3"/>
  <c r="J216" i="3"/>
  <c r="K216" i="3"/>
  <c r="L216" i="3"/>
  <c r="M216" i="3"/>
  <c r="N216" i="3"/>
  <c r="J217" i="3"/>
  <c r="K217" i="3"/>
  <c r="L217" i="3"/>
  <c r="M217" i="3"/>
  <c r="N217" i="3"/>
  <c r="J218" i="3"/>
  <c r="K218" i="3"/>
  <c r="L218" i="3"/>
  <c r="M218" i="3"/>
  <c r="N218" i="3"/>
  <c r="J219" i="3"/>
  <c r="K219" i="3"/>
  <c r="L219" i="3"/>
  <c r="M219" i="3"/>
  <c r="N219" i="3"/>
  <c r="J220" i="3"/>
  <c r="K220" i="3"/>
  <c r="L220" i="3"/>
  <c r="M220" i="3"/>
  <c r="N220" i="3"/>
  <c r="J221" i="3"/>
  <c r="K221" i="3"/>
  <c r="L221" i="3"/>
  <c r="M221" i="3"/>
  <c r="N221" i="3"/>
  <c r="J222" i="3"/>
  <c r="K222" i="3"/>
  <c r="L222" i="3"/>
  <c r="M222" i="3"/>
  <c r="N222" i="3"/>
  <c r="J223" i="3"/>
  <c r="K223" i="3"/>
  <c r="L223" i="3"/>
  <c r="M223" i="3"/>
  <c r="N223" i="3"/>
  <c r="J224" i="3"/>
  <c r="K224" i="3"/>
  <c r="L224" i="3"/>
  <c r="M224" i="3"/>
  <c r="N224" i="3"/>
  <c r="J225" i="3"/>
  <c r="K225" i="3"/>
  <c r="L225" i="3"/>
  <c r="M225" i="3"/>
  <c r="N225" i="3"/>
  <c r="J226" i="3"/>
  <c r="K226" i="3"/>
  <c r="L226" i="3"/>
  <c r="M226" i="3"/>
  <c r="N226" i="3"/>
  <c r="J227" i="3"/>
  <c r="K227" i="3"/>
  <c r="L227" i="3"/>
  <c r="M227" i="3"/>
  <c r="N227" i="3"/>
  <c r="J228" i="3"/>
  <c r="K228" i="3"/>
  <c r="L228" i="3"/>
  <c r="M228" i="3"/>
  <c r="N228" i="3"/>
  <c r="J229" i="3"/>
  <c r="K229" i="3"/>
  <c r="L229" i="3"/>
  <c r="M229" i="3"/>
  <c r="N229" i="3"/>
  <c r="J230" i="3"/>
  <c r="K230" i="3"/>
  <c r="L230" i="3"/>
  <c r="M230" i="3"/>
  <c r="N230" i="3"/>
  <c r="J231" i="3"/>
  <c r="K231" i="3"/>
  <c r="L231" i="3"/>
  <c r="M231" i="3"/>
  <c r="N231" i="3"/>
  <c r="J232" i="3"/>
  <c r="K232" i="3"/>
  <c r="L232" i="3"/>
  <c r="M232" i="3"/>
  <c r="N232" i="3"/>
  <c r="J233" i="3"/>
  <c r="K233" i="3"/>
  <c r="L233" i="3"/>
  <c r="M233" i="3"/>
  <c r="N233" i="3"/>
  <c r="J234" i="3"/>
  <c r="K234" i="3"/>
  <c r="L234" i="3"/>
  <c r="M234" i="3"/>
  <c r="N234" i="3"/>
  <c r="J235" i="3"/>
  <c r="K235" i="3"/>
  <c r="L235" i="3"/>
  <c r="M235" i="3"/>
  <c r="N235" i="3"/>
  <c r="J236" i="3"/>
  <c r="K236" i="3"/>
  <c r="L236" i="3"/>
  <c r="M236" i="3"/>
  <c r="N236" i="3"/>
  <c r="J237" i="3"/>
  <c r="K237" i="3"/>
  <c r="L237" i="3"/>
  <c r="M237" i="3"/>
  <c r="N237" i="3"/>
  <c r="J238" i="3"/>
  <c r="K238" i="3"/>
  <c r="L238" i="3"/>
  <c r="M238" i="3"/>
  <c r="N238" i="3"/>
  <c r="J239" i="3"/>
  <c r="K239" i="3"/>
  <c r="L239" i="3"/>
  <c r="M239" i="3"/>
  <c r="N239" i="3"/>
  <c r="J240" i="3"/>
  <c r="K240" i="3"/>
  <c r="L240" i="3"/>
  <c r="M240" i="3"/>
  <c r="N240" i="3"/>
  <c r="J241" i="3"/>
  <c r="K241" i="3"/>
  <c r="L241" i="3"/>
  <c r="M241" i="3"/>
  <c r="N241" i="3"/>
  <c r="J242" i="3"/>
  <c r="K242" i="3"/>
  <c r="L242" i="3"/>
  <c r="M242" i="3"/>
  <c r="N242" i="3"/>
  <c r="J243" i="3"/>
  <c r="K243" i="3"/>
  <c r="L243" i="3"/>
  <c r="M243" i="3"/>
  <c r="N243" i="3"/>
  <c r="J244" i="3"/>
  <c r="K244" i="3"/>
  <c r="L244" i="3"/>
  <c r="M244" i="3"/>
  <c r="N244" i="3"/>
  <c r="J245" i="3"/>
  <c r="K245" i="3"/>
  <c r="L245" i="3"/>
  <c r="M245" i="3"/>
  <c r="N245" i="3"/>
  <c r="J246" i="3"/>
  <c r="K246" i="3"/>
  <c r="L246" i="3"/>
  <c r="M246" i="3"/>
  <c r="N246" i="3"/>
  <c r="J247" i="3"/>
  <c r="K247" i="3"/>
  <c r="L247" i="3"/>
  <c r="M247" i="3"/>
  <c r="N247" i="3"/>
  <c r="J248" i="3"/>
  <c r="K248" i="3"/>
  <c r="L248" i="3"/>
  <c r="M248" i="3"/>
  <c r="N248" i="3"/>
  <c r="J249" i="3"/>
  <c r="K249" i="3"/>
  <c r="L249" i="3"/>
  <c r="M249" i="3"/>
  <c r="N249" i="3"/>
  <c r="J250" i="3"/>
  <c r="K250" i="3"/>
  <c r="L250" i="3"/>
  <c r="M250" i="3"/>
  <c r="N250" i="3"/>
  <c r="J251" i="3"/>
  <c r="K251" i="3"/>
  <c r="L251" i="3"/>
  <c r="M251" i="3"/>
  <c r="N251" i="3"/>
  <c r="J252" i="3"/>
  <c r="K252" i="3"/>
  <c r="L252" i="3"/>
  <c r="M252" i="3"/>
  <c r="N252" i="3"/>
  <c r="J253" i="3"/>
  <c r="K253" i="3"/>
  <c r="L253" i="3"/>
  <c r="M253" i="3"/>
  <c r="N253" i="3"/>
  <c r="J254" i="3"/>
  <c r="K254" i="3"/>
  <c r="L254" i="3"/>
  <c r="M254" i="3"/>
  <c r="N254" i="3"/>
  <c r="J255" i="3"/>
  <c r="K255" i="3"/>
  <c r="L255" i="3"/>
  <c r="M255" i="3"/>
  <c r="N255" i="3"/>
  <c r="J256" i="3"/>
  <c r="K256" i="3"/>
  <c r="L256" i="3"/>
  <c r="M256" i="3"/>
  <c r="N256" i="3"/>
  <c r="J257" i="3"/>
  <c r="K257" i="3"/>
  <c r="L257" i="3"/>
  <c r="M257" i="3"/>
  <c r="N257" i="3"/>
  <c r="J258" i="3"/>
  <c r="K258" i="3"/>
  <c r="L258" i="3"/>
  <c r="M258" i="3"/>
  <c r="N258" i="3"/>
  <c r="J259" i="3"/>
  <c r="K259" i="3"/>
  <c r="L259" i="3"/>
  <c r="M259" i="3"/>
  <c r="N259" i="3"/>
  <c r="J260" i="3"/>
  <c r="K260" i="3"/>
  <c r="L260" i="3"/>
  <c r="M260" i="3"/>
  <c r="N260" i="3"/>
  <c r="J261" i="3"/>
  <c r="K261" i="3"/>
  <c r="L261" i="3"/>
  <c r="M261" i="3"/>
  <c r="N261" i="3"/>
  <c r="J262" i="3"/>
  <c r="K262" i="3"/>
  <c r="L262" i="3"/>
  <c r="M262" i="3"/>
  <c r="N262" i="3"/>
  <c r="J263" i="3"/>
  <c r="K263" i="3"/>
  <c r="L263" i="3"/>
  <c r="M263" i="3"/>
  <c r="N263" i="3"/>
  <c r="J264" i="3"/>
  <c r="K264" i="3"/>
  <c r="L264" i="3"/>
  <c r="M264" i="3"/>
  <c r="N264" i="3"/>
  <c r="J265" i="3"/>
  <c r="K265" i="3"/>
  <c r="L265" i="3"/>
  <c r="M265" i="3"/>
  <c r="N265" i="3"/>
  <c r="J266" i="3"/>
  <c r="K266" i="3"/>
  <c r="L266" i="3"/>
  <c r="M266" i="3"/>
  <c r="N266" i="3"/>
  <c r="J267" i="3"/>
  <c r="K267" i="3"/>
  <c r="L267" i="3"/>
  <c r="M267" i="3"/>
  <c r="N267" i="3"/>
  <c r="J268" i="3"/>
  <c r="K268" i="3"/>
  <c r="L268" i="3"/>
  <c r="M268" i="3"/>
  <c r="N268" i="3"/>
  <c r="J269" i="3"/>
  <c r="K269" i="3"/>
  <c r="L269" i="3"/>
  <c r="M269" i="3"/>
  <c r="N269" i="3"/>
  <c r="J270" i="3"/>
  <c r="K270" i="3"/>
  <c r="L270" i="3"/>
  <c r="M270" i="3"/>
  <c r="N270" i="3"/>
  <c r="J271" i="3"/>
  <c r="K271" i="3"/>
  <c r="L271" i="3"/>
  <c r="M271" i="3"/>
  <c r="N271" i="3"/>
  <c r="J272" i="3"/>
  <c r="K272" i="3"/>
  <c r="L272" i="3"/>
  <c r="M272" i="3"/>
  <c r="N272" i="3"/>
  <c r="J273" i="3"/>
  <c r="K273" i="3"/>
  <c r="L273" i="3"/>
  <c r="M273" i="3"/>
  <c r="N273" i="3"/>
  <c r="J274" i="3"/>
  <c r="K274" i="3"/>
  <c r="L274" i="3"/>
  <c r="M274" i="3"/>
  <c r="N274" i="3"/>
  <c r="J275" i="3"/>
  <c r="K275" i="3"/>
  <c r="L275" i="3"/>
  <c r="M275" i="3"/>
  <c r="N275" i="3"/>
  <c r="J276" i="3"/>
  <c r="K276" i="3"/>
  <c r="L276" i="3"/>
  <c r="M276" i="3"/>
  <c r="N276" i="3"/>
  <c r="J277" i="3"/>
  <c r="K277" i="3"/>
  <c r="L277" i="3"/>
  <c r="M277" i="3"/>
  <c r="N277" i="3"/>
  <c r="J278" i="3"/>
  <c r="K278" i="3"/>
  <c r="L278" i="3"/>
  <c r="M278" i="3"/>
  <c r="N278" i="3"/>
  <c r="J279" i="3"/>
  <c r="K279" i="3"/>
  <c r="L279" i="3"/>
  <c r="M279" i="3"/>
  <c r="N279" i="3"/>
  <c r="J280" i="3"/>
  <c r="K280" i="3"/>
  <c r="L280" i="3"/>
  <c r="M280" i="3"/>
  <c r="N280" i="3"/>
  <c r="J281" i="3"/>
  <c r="K281" i="3"/>
  <c r="L281" i="3"/>
  <c r="M281" i="3"/>
  <c r="N281" i="3"/>
  <c r="J282" i="3"/>
  <c r="K282" i="3"/>
  <c r="L282" i="3"/>
  <c r="M282" i="3"/>
  <c r="N282" i="3"/>
  <c r="J283" i="3"/>
  <c r="K283" i="3"/>
  <c r="L283" i="3"/>
  <c r="M283" i="3"/>
  <c r="N283" i="3"/>
  <c r="J284" i="3"/>
  <c r="K284" i="3"/>
  <c r="L284" i="3"/>
  <c r="M284" i="3"/>
  <c r="N284" i="3"/>
  <c r="J285" i="3"/>
  <c r="K285" i="3"/>
  <c r="L285" i="3"/>
  <c r="M285" i="3"/>
  <c r="N285" i="3"/>
  <c r="J286" i="3"/>
  <c r="K286" i="3"/>
  <c r="L286" i="3"/>
  <c r="M286" i="3"/>
  <c r="N286" i="3"/>
  <c r="J287" i="3"/>
  <c r="K287" i="3"/>
  <c r="L287" i="3"/>
  <c r="M287" i="3"/>
  <c r="N287" i="3"/>
  <c r="J288" i="3"/>
  <c r="K288" i="3"/>
  <c r="L288" i="3"/>
  <c r="M288" i="3"/>
  <c r="N288" i="3"/>
  <c r="J289" i="3"/>
  <c r="K289" i="3"/>
  <c r="L289" i="3"/>
  <c r="M289" i="3"/>
  <c r="N289" i="3"/>
  <c r="J290" i="3"/>
  <c r="K290" i="3"/>
  <c r="L290" i="3"/>
  <c r="M290" i="3"/>
  <c r="N290" i="3"/>
  <c r="J291" i="3"/>
  <c r="K291" i="3"/>
  <c r="L291" i="3"/>
  <c r="M291" i="3"/>
  <c r="N291" i="3"/>
  <c r="J292" i="3"/>
  <c r="K292" i="3"/>
  <c r="L292" i="3"/>
  <c r="M292" i="3"/>
  <c r="N292" i="3"/>
  <c r="J293" i="3"/>
  <c r="K293" i="3"/>
  <c r="L293" i="3"/>
  <c r="M293" i="3"/>
  <c r="N293" i="3"/>
  <c r="J294" i="3"/>
  <c r="K294" i="3"/>
  <c r="L294" i="3"/>
  <c r="M294" i="3"/>
  <c r="N294" i="3"/>
  <c r="J295" i="3"/>
  <c r="K295" i="3"/>
  <c r="L295" i="3"/>
  <c r="M295" i="3"/>
  <c r="N295" i="3"/>
  <c r="J296" i="3"/>
  <c r="K296" i="3"/>
  <c r="L296" i="3"/>
  <c r="M296" i="3"/>
  <c r="N296" i="3"/>
  <c r="J297" i="3"/>
  <c r="K297" i="3"/>
  <c r="L297" i="3"/>
  <c r="M297" i="3"/>
  <c r="N297" i="3"/>
  <c r="J298" i="3"/>
  <c r="K298" i="3"/>
  <c r="L298" i="3"/>
  <c r="M298" i="3"/>
  <c r="N298" i="3"/>
  <c r="J299" i="3"/>
  <c r="K299" i="3"/>
  <c r="L299" i="3"/>
  <c r="M299" i="3"/>
  <c r="N299" i="3"/>
  <c r="J300" i="3"/>
  <c r="K300" i="3"/>
  <c r="L300" i="3"/>
  <c r="M300" i="3"/>
  <c r="N300" i="3"/>
  <c r="J301" i="3"/>
  <c r="K301" i="3"/>
  <c r="L301" i="3"/>
  <c r="M301" i="3"/>
  <c r="N301" i="3"/>
  <c r="J302" i="3"/>
  <c r="K302" i="3"/>
  <c r="L302" i="3"/>
  <c r="M302" i="3"/>
  <c r="N302" i="3"/>
  <c r="J303" i="3"/>
  <c r="K303" i="3"/>
  <c r="L303" i="3"/>
  <c r="M303" i="3"/>
  <c r="N303" i="3"/>
  <c r="J304" i="3"/>
  <c r="K304" i="3"/>
  <c r="L304" i="3"/>
  <c r="M304" i="3"/>
  <c r="N304" i="3"/>
  <c r="J305" i="3"/>
  <c r="K305" i="3"/>
  <c r="L305" i="3"/>
  <c r="M305" i="3"/>
  <c r="N305" i="3"/>
  <c r="J306" i="3"/>
  <c r="K306" i="3"/>
  <c r="L306" i="3"/>
  <c r="M306" i="3"/>
  <c r="N306" i="3"/>
  <c r="J307" i="3"/>
  <c r="K307" i="3"/>
  <c r="L307" i="3"/>
  <c r="M307" i="3"/>
  <c r="N307" i="3"/>
  <c r="J308" i="3"/>
  <c r="K308" i="3"/>
  <c r="L308" i="3"/>
  <c r="M308" i="3"/>
  <c r="N308" i="3"/>
  <c r="J309" i="3"/>
  <c r="K309" i="3"/>
  <c r="L309" i="3"/>
  <c r="M309" i="3"/>
  <c r="N309" i="3"/>
  <c r="J310" i="3"/>
  <c r="K310" i="3"/>
  <c r="L310" i="3"/>
  <c r="M310" i="3"/>
  <c r="N310" i="3"/>
  <c r="J311" i="3"/>
  <c r="K311" i="3"/>
  <c r="L311" i="3"/>
  <c r="M311" i="3"/>
  <c r="N311" i="3"/>
  <c r="J312" i="3"/>
  <c r="K312" i="3"/>
  <c r="L312" i="3"/>
  <c r="M312" i="3"/>
  <c r="N312" i="3"/>
  <c r="J313" i="3"/>
  <c r="K313" i="3"/>
  <c r="L313" i="3"/>
  <c r="M313" i="3"/>
  <c r="N313" i="3"/>
  <c r="J314" i="3"/>
  <c r="K314" i="3"/>
  <c r="L314" i="3"/>
  <c r="M314" i="3"/>
  <c r="N314" i="3"/>
  <c r="J315" i="3"/>
  <c r="K315" i="3"/>
  <c r="L315" i="3"/>
  <c r="M315" i="3"/>
  <c r="N315" i="3"/>
  <c r="J316" i="3"/>
  <c r="K316" i="3"/>
  <c r="L316" i="3"/>
  <c r="M316" i="3"/>
  <c r="N316" i="3"/>
  <c r="J317" i="3"/>
  <c r="K317" i="3"/>
  <c r="L317" i="3"/>
  <c r="M317" i="3"/>
  <c r="N317" i="3"/>
  <c r="J318" i="3"/>
  <c r="K318" i="3"/>
  <c r="L318" i="3"/>
  <c r="M318" i="3"/>
  <c r="N318" i="3"/>
  <c r="J319" i="3"/>
  <c r="K319" i="3"/>
  <c r="L319" i="3"/>
  <c r="M319" i="3"/>
  <c r="N319" i="3"/>
  <c r="J320" i="3"/>
  <c r="K320" i="3"/>
  <c r="L320" i="3"/>
  <c r="M320" i="3"/>
  <c r="N320" i="3"/>
  <c r="J321" i="3"/>
  <c r="K321" i="3"/>
  <c r="L321" i="3"/>
  <c r="M321" i="3"/>
  <c r="N321" i="3"/>
  <c r="J322" i="3"/>
  <c r="K322" i="3"/>
  <c r="L322" i="3"/>
  <c r="M322" i="3"/>
  <c r="N322" i="3"/>
  <c r="J323" i="3"/>
  <c r="K323" i="3"/>
  <c r="L323" i="3"/>
  <c r="M323" i="3"/>
  <c r="N323" i="3"/>
  <c r="J324" i="3"/>
  <c r="K324" i="3"/>
  <c r="L324" i="3"/>
  <c r="M324" i="3"/>
  <c r="N324" i="3"/>
  <c r="J325" i="3"/>
  <c r="K325" i="3"/>
  <c r="L325" i="3"/>
  <c r="M325" i="3"/>
  <c r="N325" i="3"/>
  <c r="J326" i="3"/>
  <c r="K326" i="3"/>
  <c r="L326" i="3"/>
  <c r="M326" i="3"/>
  <c r="N326" i="3"/>
  <c r="J327" i="3"/>
  <c r="K327" i="3"/>
  <c r="L327" i="3"/>
  <c r="M327" i="3"/>
  <c r="N327" i="3"/>
  <c r="J328" i="3"/>
  <c r="K328" i="3"/>
  <c r="L328" i="3"/>
  <c r="M328" i="3"/>
  <c r="N328" i="3"/>
  <c r="J329" i="3"/>
  <c r="K329" i="3"/>
  <c r="L329" i="3"/>
  <c r="M329" i="3"/>
  <c r="N329" i="3"/>
  <c r="J330" i="3"/>
  <c r="K330" i="3"/>
  <c r="L330" i="3"/>
  <c r="M330" i="3"/>
  <c r="N330" i="3"/>
  <c r="J331" i="3"/>
  <c r="K331" i="3"/>
  <c r="L331" i="3"/>
  <c r="M331" i="3"/>
  <c r="N331" i="3"/>
  <c r="J332" i="3"/>
  <c r="K332" i="3"/>
  <c r="L332" i="3"/>
  <c r="M332" i="3"/>
  <c r="N332" i="3"/>
  <c r="J333" i="3"/>
  <c r="K333" i="3"/>
  <c r="L333" i="3"/>
  <c r="M333" i="3"/>
  <c r="N333" i="3"/>
  <c r="J334" i="3"/>
  <c r="K334" i="3"/>
  <c r="L334" i="3"/>
  <c r="M334" i="3"/>
  <c r="N334" i="3"/>
  <c r="J335" i="3"/>
  <c r="K335" i="3"/>
  <c r="L335" i="3"/>
  <c r="M335" i="3"/>
  <c r="N335" i="3"/>
  <c r="J336" i="3"/>
  <c r="K336" i="3"/>
  <c r="L336" i="3"/>
  <c r="M336" i="3"/>
  <c r="N336" i="3"/>
  <c r="J337" i="3"/>
  <c r="K337" i="3"/>
  <c r="L337" i="3"/>
  <c r="M337" i="3"/>
  <c r="N337" i="3"/>
  <c r="J338" i="3"/>
  <c r="K338" i="3"/>
  <c r="L338" i="3"/>
  <c r="M338" i="3"/>
  <c r="N338" i="3"/>
  <c r="J339" i="3"/>
  <c r="K339" i="3"/>
  <c r="L339" i="3"/>
  <c r="M339" i="3"/>
  <c r="N339" i="3"/>
  <c r="J340" i="3"/>
  <c r="K340" i="3"/>
  <c r="L340" i="3"/>
  <c r="M340" i="3"/>
  <c r="N340" i="3"/>
  <c r="J341" i="3"/>
  <c r="K341" i="3"/>
  <c r="L341" i="3"/>
  <c r="M341" i="3"/>
  <c r="N341" i="3"/>
  <c r="J342" i="3"/>
  <c r="K342" i="3"/>
  <c r="L342" i="3"/>
  <c r="M342" i="3"/>
  <c r="N342" i="3"/>
  <c r="J343" i="3"/>
  <c r="K343" i="3"/>
  <c r="L343" i="3"/>
  <c r="M343" i="3"/>
  <c r="N343" i="3"/>
  <c r="J344" i="3"/>
  <c r="K344" i="3"/>
  <c r="L344" i="3"/>
  <c r="M344" i="3"/>
  <c r="N344" i="3"/>
  <c r="J345" i="3"/>
  <c r="K345" i="3"/>
  <c r="L345" i="3"/>
  <c r="M345" i="3"/>
  <c r="N345" i="3"/>
  <c r="J346" i="3"/>
  <c r="K346" i="3"/>
  <c r="L346" i="3"/>
  <c r="M346" i="3"/>
  <c r="N346" i="3"/>
  <c r="J347" i="3"/>
  <c r="K347" i="3"/>
  <c r="L347" i="3"/>
  <c r="M347" i="3"/>
  <c r="N347" i="3"/>
  <c r="J348" i="3"/>
  <c r="K348" i="3"/>
  <c r="L348" i="3"/>
  <c r="M348" i="3"/>
  <c r="N348" i="3"/>
  <c r="J349" i="3"/>
  <c r="K349" i="3"/>
  <c r="L349" i="3"/>
  <c r="M349" i="3"/>
  <c r="N349" i="3"/>
  <c r="J350" i="3"/>
  <c r="K350" i="3"/>
  <c r="L350" i="3"/>
  <c r="M350" i="3"/>
  <c r="N350" i="3"/>
  <c r="J351" i="3"/>
  <c r="K351" i="3"/>
  <c r="L351" i="3"/>
  <c r="M351" i="3"/>
  <c r="N351" i="3"/>
  <c r="J352" i="3"/>
  <c r="K352" i="3"/>
  <c r="L352" i="3"/>
  <c r="M352" i="3"/>
  <c r="N352" i="3"/>
  <c r="J353" i="3"/>
  <c r="K353" i="3"/>
  <c r="L353" i="3"/>
  <c r="M353" i="3"/>
  <c r="N353" i="3"/>
  <c r="J354" i="3"/>
  <c r="K354" i="3"/>
  <c r="L354" i="3"/>
  <c r="M354" i="3"/>
  <c r="N354" i="3"/>
  <c r="J355" i="3"/>
  <c r="K355" i="3"/>
  <c r="L355" i="3"/>
  <c r="M355" i="3"/>
  <c r="N355" i="3"/>
  <c r="J356" i="3"/>
  <c r="K356" i="3"/>
  <c r="L356" i="3"/>
  <c r="M356" i="3"/>
  <c r="N356" i="3"/>
  <c r="J357" i="3"/>
  <c r="K357" i="3"/>
  <c r="L357" i="3"/>
  <c r="M357" i="3"/>
  <c r="N357" i="3"/>
  <c r="J358" i="3"/>
  <c r="K358" i="3"/>
  <c r="L358" i="3"/>
  <c r="M358" i="3"/>
  <c r="N358" i="3"/>
  <c r="J359" i="3"/>
  <c r="K359" i="3"/>
  <c r="L359" i="3"/>
  <c r="M359" i="3"/>
  <c r="N359" i="3"/>
  <c r="J360" i="3"/>
  <c r="K360" i="3"/>
  <c r="L360" i="3"/>
  <c r="M360" i="3"/>
  <c r="N360" i="3"/>
  <c r="J361" i="3"/>
  <c r="K361" i="3"/>
  <c r="L361" i="3"/>
  <c r="M361" i="3"/>
  <c r="N361" i="3"/>
  <c r="J362" i="3"/>
  <c r="K362" i="3"/>
  <c r="L362" i="3"/>
  <c r="M362" i="3"/>
  <c r="N362" i="3"/>
  <c r="J363" i="3"/>
  <c r="K363" i="3"/>
  <c r="L363" i="3"/>
  <c r="M363" i="3"/>
  <c r="N363" i="3"/>
  <c r="J364" i="3"/>
  <c r="K364" i="3"/>
  <c r="L364" i="3"/>
  <c r="M364" i="3"/>
  <c r="N364" i="3"/>
  <c r="J365" i="3"/>
  <c r="K365" i="3"/>
  <c r="L365" i="3"/>
  <c r="M365" i="3"/>
  <c r="N365" i="3"/>
  <c r="J366" i="3"/>
  <c r="K366" i="3"/>
  <c r="L366" i="3"/>
  <c r="M366" i="3"/>
  <c r="N366" i="3"/>
  <c r="J367" i="3"/>
  <c r="K367" i="3"/>
  <c r="L367" i="3"/>
  <c r="M367" i="3"/>
  <c r="N367" i="3"/>
  <c r="J368" i="3"/>
  <c r="K368" i="3"/>
  <c r="L368" i="3"/>
  <c r="M368" i="3"/>
  <c r="N368" i="3"/>
  <c r="J369" i="3"/>
  <c r="K369" i="3"/>
  <c r="L369" i="3"/>
  <c r="M369" i="3"/>
  <c r="N369" i="3"/>
  <c r="J370" i="3"/>
  <c r="K370" i="3"/>
  <c r="L370" i="3"/>
  <c r="M370" i="3"/>
  <c r="N370" i="3"/>
  <c r="J371" i="3"/>
  <c r="K371" i="3"/>
  <c r="L371" i="3"/>
  <c r="M371" i="3"/>
  <c r="N371" i="3"/>
  <c r="J372" i="3"/>
  <c r="K372" i="3"/>
  <c r="L372" i="3"/>
  <c r="M372" i="3"/>
  <c r="N372" i="3"/>
  <c r="J373" i="3"/>
  <c r="K373" i="3"/>
  <c r="L373" i="3"/>
  <c r="M373" i="3"/>
  <c r="N373" i="3"/>
  <c r="J374" i="3"/>
  <c r="K374" i="3"/>
  <c r="L374" i="3"/>
  <c r="M374" i="3"/>
  <c r="N374" i="3"/>
  <c r="J375" i="3"/>
  <c r="K375" i="3"/>
  <c r="L375" i="3"/>
  <c r="M375" i="3"/>
  <c r="N375" i="3"/>
  <c r="J376" i="3"/>
  <c r="K376" i="3"/>
  <c r="L376" i="3"/>
  <c r="M376" i="3"/>
  <c r="N376" i="3"/>
  <c r="J377" i="3"/>
  <c r="K377" i="3"/>
  <c r="L377" i="3"/>
  <c r="M377" i="3"/>
  <c r="N377" i="3"/>
  <c r="J378" i="3"/>
  <c r="K378" i="3"/>
  <c r="L378" i="3"/>
  <c r="M378" i="3"/>
  <c r="N378" i="3"/>
  <c r="J379" i="3"/>
  <c r="K379" i="3"/>
  <c r="L379" i="3"/>
  <c r="M379" i="3"/>
  <c r="N379" i="3"/>
  <c r="J380" i="3"/>
  <c r="K380" i="3"/>
  <c r="L380" i="3"/>
  <c r="M380" i="3"/>
  <c r="N380" i="3"/>
  <c r="J381" i="3"/>
  <c r="K381" i="3"/>
  <c r="L381" i="3"/>
  <c r="M381" i="3"/>
  <c r="N381" i="3"/>
  <c r="J382" i="3"/>
  <c r="K382" i="3"/>
  <c r="L382" i="3"/>
  <c r="M382" i="3"/>
  <c r="N382" i="3"/>
  <c r="J383" i="3"/>
  <c r="K383" i="3"/>
  <c r="L383" i="3"/>
  <c r="M383" i="3"/>
  <c r="N383" i="3"/>
  <c r="J384" i="3"/>
  <c r="K384" i="3"/>
  <c r="L384" i="3"/>
  <c r="M384" i="3"/>
  <c r="N384" i="3"/>
  <c r="J385" i="3"/>
  <c r="K385" i="3"/>
  <c r="L385" i="3"/>
  <c r="M385" i="3"/>
  <c r="N385" i="3"/>
  <c r="J386" i="3"/>
  <c r="K386" i="3"/>
  <c r="L386" i="3"/>
  <c r="M386" i="3"/>
  <c r="N386" i="3"/>
  <c r="J387" i="3"/>
  <c r="K387" i="3"/>
  <c r="L387" i="3"/>
  <c r="M387" i="3"/>
  <c r="N387" i="3"/>
  <c r="J388" i="3"/>
  <c r="K388" i="3"/>
  <c r="L388" i="3"/>
  <c r="M388" i="3"/>
  <c r="N388" i="3"/>
  <c r="J389" i="3"/>
  <c r="K389" i="3"/>
  <c r="L389" i="3"/>
  <c r="M389" i="3"/>
  <c r="N389" i="3"/>
  <c r="J390" i="3"/>
  <c r="K390" i="3"/>
  <c r="L390" i="3"/>
  <c r="M390" i="3"/>
  <c r="N390" i="3"/>
  <c r="J391" i="3"/>
  <c r="K391" i="3"/>
  <c r="L391" i="3"/>
  <c r="M391" i="3"/>
  <c r="N391" i="3"/>
  <c r="J392" i="3"/>
  <c r="K392" i="3"/>
  <c r="L392" i="3"/>
  <c r="M392" i="3"/>
  <c r="N392" i="3"/>
  <c r="J393" i="3"/>
  <c r="K393" i="3"/>
  <c r="L393" i="3"/>
  <c r="M393" i="3"/>
  <c r="N393" i="3"/>
  <c r="J394" i="3"/>
  <c r="K394" i="3"/>
  <c r="L394" i="3"/>
  <c r="M394" i="3"/>
  <c r="N394" i="3"/>
  <c r="J395" i="3"/>
  <c r="K395" i="3"/>
  <c r="L395" i="3"/>
  <c r="M395" i="3"/>
  <c r="N395" i="3"/>
  <c r="J396" i="3"/>
  <c r="K396" i="3"/>
  <c r="L396" i="3"/>
  <c r="M396" i="3"/>
  <c r="N396" i="3"/>
  <c r="J397" i="3"/>
  <c r="K397" i="3"/>
  <c r="L397" i="3"/>
  <c r="M397" i="3"/>
  <c r="N397" i="3"/>
  <c r="J398" i="3"/>
  <c r="K398" i="3"/>
  <c r="L398" i="3"/>
  <c r="M398" i="3"/>
  <c r="N398" i="3"/>
  <c r="J399" i="3"/>
  <c r="K399" i="3"/>
  <c r="L399" i="3"/>
  <c r="M399" i="3"/>
  <c r="N399" i="3"/>
  <c r="J400" i="3"/>
  <c r="K400" i="3"/>
  <c r="L400" i="3"/>
  <c r="M400" i="3"/>
  <c r="N400" i="3"/>
  <c r="J401" i="3"/>
  <c r="K401" i="3"/>
  <c r="L401" i="3"/>
  <c r="M401" i="3"/>
  <c r="N401" i="3"/>
  <c r="J402" i="3"/>
  <c r="K402" i="3"/>
  <c r="L402" i="3"/>
  <c r="M402" i="3"/>
  <c r="N402" i="3"/>
  <c r="J403" i="3"/>
  <c r="K403" i="3"/>
  <c r="L403" i="3"/>
  <c r="M403" i="3"/>
  <c r="N403" i="3"/>
  <c r="J404" i="3"/>
  <c r="K404" i="3"/>
  <c r="L404" i="3"/>
  <c r="M404" i="3"/>
  <c r="N404" i="3"/>
  <c r="J405" i="3"/>
  <c r="K405" i="3"/>
  <c r="L405" i="3"/>
  <c r="M405" i="3"/>
  <c r="N405" i="3"/>
  <c r="J406" i="3"/>
  <c r="K406" i="3"/>
  <c r="L406" i="3"/>
  <c r="M406" i="3"/>
  <c r="N406" i="3"/>
  <c r="J407" i="3"/>
  <c r="K407" i="3"/>
  <c r="L407" i="3"/>
  <c r="M407" i="3"/>
  <c r="N407" i="3"/>
  <c r="J408" i="3"/>
  <c r="K408" i="3"/>
  <c r="L408" i="3"/>
  <c r="M408" i="3"/>
  <c r="N408" i="3"/>
  <c r="J409" i="3"/>
  <c r="K409" i="3"/>
  <c r="L409" i="3"/>
  <c r="M409" i="3"/>
  <c r="N409" i="3"/>
  <c r="J410" i="3"/>
  <c r="K410" i="3"/>
  <c r="L410" i="3"/>
  <c r="M410" i="3"/>
  <c r="N410" i="3"/>
  <c r="J411" i="3"/>
  <c r="K411" i="3"/>
  <c r="L411" i="3"/>
  <c r="M411" i="3"/>
  <c r="N411" i="3"/>
  <c r="J412" i="3"/>
  <c r="K412" i="3"/>
  <c r="L412" i="3"/>
  <c r="M412" i="3"/>
  <c r="N412" i="3"/>
  <c r="J413" i="3"/>
  <c r="K413" i="3"/>
  <c r="L413" i="3"/>
  <c r="M413" i="3"/>
  <c r="N413" i="3"/>
  <c r="J414" i="3"/>
  <c r="K414" i="3"/>
  <c r="L414" i="3"/>
  <c r="M414" i="3"/>
  <c r="N414" i="3"/>
  <c r="J415" i="3"/>
  <c r="K415" i="3"/>
  <c r="L415" i="3"/>
  <c r="M415" i="3"/>
  <c r="N415" i="3"/>
  <c r="J416" i="3"/>
  <c r="K416" i="3"/>
  <c r="L416" i="3"/>
  <c r="M416" i="3"/>
  <c r="N416" i="3"/>
  <c r="J417" i="3"/>
  <c r="K417" i="3"/>
  <c r="L417" i="3"/>
  <c r="M417" i="3"/>
  <c r="N417" i="3"/>
  <c r="J418" i="3"/>
  <c r="K418" i="3"/>
  <c r="L418" i="3"/>
  <c r="M418" i="3"/>
  <c r="N418" i="3"/>
  <c r="J419" i="3"/>
  <c r="K419" i="3"/>
  <c r="L419" i="3"/>
  <c r="M419" i="3"/>
  <c r="N419" i="3"/>
  <c r="J420" i="3"/>
  <c r="K420" i="3"/>
  <c r="L420" i="3"/>
  <c r="M420" i="3"/>
  <c r="N420" i="3"/>
  <c r="J421" i="3"/>
  <c r="K421" i="3"/>
  <c r="L421" i="3"/>
  <c r="M421" i="3"/>
  <c r="N421" i="3"/>
  <c r="J422" i="3"/>
  <c r="K422" i="3"/>
  <c r="L422" i="3"/>
  <c r="M422" i="3"/>
  <c r="N422" i="3"/>
  <c r="J423" i="3"/>
  <c r="K423" i="3"/>
  <c r="L423" i="3"/>
  <c r="M423" i="3"/>
  <c r="N423" i="3"/>
  <c r="J424" i="3"/>
  <c r="K424" i="3"/>
  <c r="L424" i="3"/>
  <c r="M424" i="3"/>
  <c r="N424" i="3"/>
  <c r="J425" i="3"/>
  <c r="K425" i="3"/>
  <c r="L425" i="3"/>
  <c r="M425" i="3"/>
  <c r="N425" i="3"/>
  <c r="J426" i="3"/>
  <c r="K426" i="3"/>
  <c r="L426" i="3"/>
  <c r="M426" i="3"/>
  <c r="N426" i="3"/>
  <c r="J427" i="3"/>
  <c r="K427" i="3"/>
  <c r="L427" i="3"/>
  <c r="M427" i="3"/>
  <c r="N427" i="3"/>
  <c r="J428" i="3"/>
  <c r="K428" i="3"/>
  <c r="L428" i="3"/>
  <c r="M428" i="3"/>
  <c r="N428" i="3"/>
  <c r="J429" i="3"/>
  <c r="K429" i="3"/>
  <c r="L429" i="3"/>
  <c r="M429" i="3"/>
  <c r="N429" i="3"/>
  <c r="J430" i="3"/>
  <c r="K430" i="3"/>
  <c r="L430" i="3"/>
  <c r="M430" i="3"/>
  <c r="N430" i="3"/>
  <c r="J431" i="3"/>
  <c r="K431" i="3"/>
  <c r="L431" i="3"/>
  <c r="M431" i="3"/>
  <c r="N431" i="3"/>
  <c r="J432" i="3"/>
  <c r="K432" i="3"/>
  <c r="L432" i="3"/>
  <c r="M432" i="3"/>
  <c r="N432" i="3"/>
  <c r="J433" i="3"/>
  <c r="K433" i="3"/>
  <c r="L433" i="3"/>
  <c r="M433" i="3"/>
  <c r="N433" i="3"/>
  <c r="J434" i="3"/>
  <c r="K434" i="3"/>
  <c r="L434" i="3"/>
  <c r="M434" i="3"/>
  <c r="N434" i="3"/>
  <c r="J435" i="3"/>
  <c r="K435" i="3"/>
  <c r="L435" i="3"/>
  <c r="M435" i="3"/>
  <c r="N435" i="3"/>
  <c r="J436" i="3"/>
  <c r="K436" i="3"/>
  <c r="L436" i="3"/>
  <c r="M436" i="3"/>
  <c r="N436" i="3"/>
  <c r="J437" i="3"/>
  <c r="K437" i="3"/>
  <c r="L437" i="3"/>
  <c r="M437" i="3"/>
  <c r="N437" i="3"/>
  <c r="J438" i="3"/>
  <c r="K438" i="3"/>
  <c r="L438" i="3"/>
  <c r="M438" i="3"/>
  <c r="N438" i="3"/>
  <c r="J439" i="3"/>
  <c r="K439" i="3"/>
  <c r="L439" i="3"/>
  <c r="M439" i="3"/>
  <c r="N439" i="3"/>
  <c r="J440" i="3"/>
  <c r="K440" i="3"/>
  <c r="L440" i="3"/>
  <c r="M440" i="3"/>
  <c r="N440" i="3"/>
  <c r="J441" i="3"/>
  <c r="K441" i="3"/>
  <c r="L441" i="3"/>
  <c r="M441" i="3"/>
  <c r="N441" i="3"/>
  <c r="J442" i="3"/>
  <c r="K442" i="3"/>
  <c r="L442" i="3"/>
  <c r="M442" i="3"/>
  <c r="N442" i="3"/>
  <c r="J443" i="3"/>
  <c r="K443" i="3"/>
  <c r="L443" i="3"/>
  <c r="M443" i="3"/>
  <c r="N443" i="3"/>
  <c r="J444" i="3"/>
  <c r="K444" i="3"/>
  <c r="L444" i="3"/>
  <c r="M444" i="3"/>
  <c r="N444" i="3"/>
  <c r="J445" i="3"/>
  <c r="K445" i="3"/>
  <c r="L445" i="3"/>
  <c r="M445" i="3"/>
  <c r="N445" i="3"/>
  <c r="J446" i="3"/>
  <c r="K446" i="3"/>
  <c r="L446" i="3"/>
  <c r="M446" i="3"/>
  <c r="N446" i="3"/>
  <c r="J447" i="3"/>
  <c r="K447" i="3"/>
  <c r="L447" i="3"/>
  <c r="M447" i="3"/>
  <c r="N447" i="3"/>
  <c r="J448" i="3"/>
  <c r="K448" i="3"/>
  <c r="L448" i="3"/>
  <c r="M448" i="3"/>
  <c r="N448" i="3"/>
  <c r="J449" i="3"/>
  <c r="K449" i="3"/>
  <c r="L449" i="3"/>
  <c r="M449" i="3"/>
  <c r="N449" i="3"/>
  <c r="J450" i="3"/>
  <c r="K450" i="3"/>
  <c r="L450" i="3"/>
  <c r="M450" i="3"/>
  <c r="N450" i="3"/>
  <c r="J451" i="3"/>
  <c r="K451" i="3"/>
  <c r="L451" i="3"/>
  <c r="M451" i="3"/>
  <c r="N451" i="3"/>
  <c r="J452" i="3"/>
  <c r="K452" i="3"/>
  <c r="L452" i="3"/>
  <c r="M452" i="3"/>
  <c r="N452" i="3"/>
  <c r="J453" i="3"/>
  <c r="K453" i="3"/>
  <c r="L453" i="3"/>
  <c r="M453" i="3"/>
  <c r="N453" i="3"/>
  <c r="J454" i="3"/>
  <c r="K454" i="3"/>
  <c r="L454" i="3"/>
  <c r="M454" i="3"/>
  <c r="N454" i="3"/>
  <c r="J455" i="3"/>
  <c r="K455" i="3"/>
  <c r="L455" i="3"/>
  <c r="M455" i="3"/>
  <c r="N455" i="3"/>
  <c r="J456" i="3"/>
  <c r="K456" i="3"/>
  <c r="L456" i="3"/>
  <c r="M456" i="3"/>
  <c r="N456" i="3"/>
  <c r="J457" i="3"/>
  <c r="K457" i="3"/>
  <c r="L457" i="3"/>
  <c r="M457" i="3"/>
  <c r="N457" i="3"/>
  <c r="J458" i="3"/>
  <c r="K458" i="3"/>
  <c r="L458" i="3"/>
  <c r="M458" i="3"/>
  <c r="N458" i="3"/>
  <c r="J459" i="3"/>
  <c r="K459" i="3"/>
  <c r="L459" i="3"/>
  <c r="M459" i="3"/>
  <c r="N459" i="3"/>
  <c r="J460" i="3"/>
  <c r="K460" i="3"/>
  <c r="L460" i="3"/>
  <c r="M460" i="3"/>
  <c r="N460" i="3"/>
  <c r="J461" i="3"/>
  <c r="K461" i="3"/>
  <c r="L461" i="3"/>
  <c r="M461" i="3"/>
  <c r="N461" i="3"/>
  <c r="J462" i="3"/>
  <c r="K462" i="3"/>
  <c r="L462" i="3"/>
  <c r="M462" i="3"/>
  <c r="N462" i="3"/>
  <c r="J463" i="3"/>
  <c r="K463" i="3"/>
  <c r="L463" i="3"/>
  <c r="M463" i="3"/>
  <c r="N463" i="3"/>
  <c r="J464" i="3"/>
  <c r="K464" i="3"/>
  <c r="L464" i="3"/>
  <c r="M464" i="3"/>
  <c r="N464" i="3"/>
  <c r="J465" i="3"/>
  <c r="K465" i="3"/>
  <c r="L465" i="3"/>
  <c r="M465" i="3"/>
  <c r="N465" i="3"/>
  <c r="J466" i="3"/>
  <c r="K466" i="3"/>
  <c r="L466" i="3"/>
  <c r="M466" i="3"/>
  <c r="N466" i="3"/>
  <c r="J467" i="3"/>
  <c r="K467" i="3"/>
  <c r="L467" i="3"/>
  <c r="M467" i="3"/>
  <c r="N467" i="3"/>
  <c r="J468" i="3"/>
  <c r="K468" i="3"/>
  <c r="L468" i="3"/>
  <c r="M468" i="3"/>
  <c r="N468" i="3"/>
  <c r="J469" i="3"/>
  <c r="K469" i="3"/>
  <c r="L469" i="3"/>
  <c r="M469" i="3"/>
  <c r="N469" i="3"/>
  <c r="J470" i="3"/>
  <c r="K470" i="3"/>
  <c r="L470" i="3"/>
  <c r="M470" i="3"/>
  <c r="N470" i="3"/>
  <c r="J471" i="3"/>
  <c r="K471" i="3"/>
  <c r="L471" i="3"/>
  <c r="M471" i="3"/>
  <c r="N471" i="3"/>
  <c r="J472" i="3"/>
  <c r="K472" i="3"/>
  <c r="L472" i="3"/>
  <c r="M472" i="3"/>
  <c r="N472" i="3"/>
  <c r="J473" i="3"/>
  <c r="K473" i="3"/>
  <c r="L473" i="3"/>
  <c r="M473" i="3"/>
  <c r="N473" i="3"/>
  <c r="J474" i="3"/>
  <c r="K474" i="3"/>
  <c r="L474" i="3"/>
  <c r="M474" i="3"/>
  <c r="N474" i="3"/>
  <c r="J475" i="3"/>
  <c r="K475" i="3"/>
  <c r="L475" i="3"/>
  <c r="M475" i="3"/>
  <c r="N475" i="3"/>
  <c r="J476" i="3"/>
  <c r="K476" i="3"/>
  <c r="L476" i="3"/>
  <c r="M476" i="3"/>
  <c r="N476" i="3"/>
  <c r="J477" i="3"/>
  <c r="K477" i="3"/>
  <c r="L477" i="3"/>
  <c r="M477" i="3"/>
  <c r="N477" i="3"/>
  <c r="J478" i="3"/>
  <c r="K478" i="3"/>
  <c r="L478" i="3"/>
  <c r="M478" i="3"/>
  <c r="N478" i="3"/>
  <c r="J479" i="3"/>
  <c r="K479" i="3"/>
  <c r="L479" i="3"/>
  <c r="M479" i="3"/>
  <c r="N479" i="3"/>
  <c r="J480" i="3"/>
  <c r="K480" i="3"/>
  <c r="L480" i="3"/>
  <c r="M480" i="3"/>
  <c r="N480" i="3"/>
  <c r="J481" i="3"/>
  <c r="K481" i="3"/>
  <c r="L481" i="3"/>
  <c r="M481" i="3"/>
  <c r="N481" i="3"/>
  <c r="J482" i="3"/>
  <c r="K482" i="3"/>
  <c r="L482" i="3"/>
  <c r="M482" i="3"/>
  <c r="N482" i="3"/>
  <c r="J483" i="3"/>
  <c r="K483" i="3"/>
  <c r="L483" i="3"/>
  <c r="M483" i="3"/>
  <c r="N483" i="3"/>
  <c r="J484" i="3"/>
  <c r="K484" i="3"/>
  <c r="L484" i="3"/>
  <c r="M484" i="3"/>
  <c r="N484" i="3"/>
  <c r="J485" i="3"/>
  <c r="K485" i="3"/>
  <c r="L485" i="3"/>
  <c r="M485" i="3"/>
  <c r="N485" i="3"/>
  <c r="J486" i="3"/>
  <c r="K486" i="3"/>
  <c r="L486" i="3"/>
  <c r="M486" i="3"/>
  <c r="N486" i="3"/>
  <c r="J487" i="3"/>
  <c r="K487" i="3"/>
  <c r="L487" i="3"/>
  <c r="M487" i="3"/>
  <c r="N487" i="3"/>
  <c r="J488" i="3"/>
  <c r="K488" i="3"/>
  <c r="L488" i="3"/>
  <c r="M488" i="3"/>
  <c r="N488" i="3"/>
  <c r="J489" i="3"/>
  <c r="K489" i="3"/>
  <c r="L489" i="3"/>
  <c r="M489" i="3"/>
  <c r="N489" i="3"/>
  <c r="J490" i="3"/>
  <c r="K490" i="3"/>
  <c r="L490" i="3"/>
  <c r="M490" i="3"/>
  <c r="N490" i="3"/>
  <c r="J491" i="3"/>
  <c r="K491" i="3"/>
  <c r="L491" i="3"/>
  <c r="M491" i="3"/>
  <c r="N491" i="3"/>
  <c r="J492" i="3"/>
  <c r="K492" i="3"/>
  <c r="L492" i="3"/>
  <c r="M492" i="3"/>
  <c r="N492" i="3"/>
  <c r="J493" i="3"/>
  <c r="K493" i="3"/>
  <c r="L493" i="3"/>
  <c r="M493" i="3"/>
  <c r="N493" i="3"/>
  <c r="J494" i="3"/>
  <c r="K494" i="3"/>
  <c r="L494" i="3"/>
  <c r="M494" i="3"/>
  <c r="N494" i="3"/>
  <c r="J495" i="3"/>
  <c r="K495" i="3"/>
  <c r="L495" i="3"/>
  <c r="M495" i="3"/>
  <c r="N495" i="3"/>
  <c r="J496" i="3"/>
  <c r="K496" i="3"/>
  <c r="L496" i="3"/>
  <c r="M496" i="3"/>
  <c r="N496" i="3"/>
  <c r="J497" i="3"/>
  <c r="K497" i="3"/>
  <c r="L497" i="3"/>
  <c r="M497" i="3"/>
  <c r="N497" i="3"/>
  <c r="J498" i="3"/>
  <c r="K498" i="3"/>
  <c r="L498" i="3"/>
  <c r="M498" i="3"/>
  <c r="N498" i="3"/>
  <c r="J499" i="3"/>
  <c r="K499" i="3"/>
  <c r="L499" i="3"/>
  <c r="M499" i="3"/>
  <c r="N499" i="3"/>
  <c r="J500" i="3"/>
  <c r="K500" i="3"/>
  <c r="L500" i="3"/>
  <c r="M500" i="3"/>
  <c r="N500" i="3"/>
  <c r="J501" i="3"/>
  <c r="K501" i="3"/>
  <c r="L501" i="3"/>
  <c r="M501" i="3"/>
  <c r="N501" i="3"/>
  <c r="J502" i="3"/>
  <c r="K502" i="3"/>
  <c r="L502" i="3"/>
  <c r="M502" i="3"/>
  <c r="N502" i="3"/>
  <c r="J503" i="3"/>
  <c r="K503" i="3"/>
  <c r="L503" i="3"/>
  <c r="M503" i="3"/>
  <c r="N503" i="3"/>
  <c r="J504" i="3"/>
  <c r="K504" i="3"/>
  <c r="L504" i="3"/>
  <c r="M504" i="3"/>
  <c r="N504" i="3"/>
  <c r="J505" i="3"/>
  <c r="K505" i="3"/>
  <c r="L505" i="3"/>
  <c r="M505" i="3"/>
  <c r="N505" i="3"/>
  <c r="J506" i="3"/>
  <c r="K506" i="3"/>
  <c r="L506" i="3"/>
  <c r="M506" i="3"/>
  <c r="N506" i="3"/>
  <c r="J507" i="3"/>
  <c r="K507" i="3"/>
  <c r="L507" i="3"/>
  <c r="M507" i="3"/>
  <c r="N507" i="3"/>
  <c r="J508" i="3"/>
  <c r="K508" i="3"/>
  <c r="L508" i="3"/>
  <c r="M508" i="3"/>
  <c r="N508" i="3"/>
  <c r="J509" i="3"/>
  <c r="K509" i="3"/>
  <c r="L509" i="3"/>
  <c r="M509" i="3"/>
  <c r="N509" i="3"/>
  <c r="J510" i="3"/>
  <c r="K510" i="3"/>
  <c r="L510" i="3"/>
  <c r="M510" i="3"/>
  <c r="N510" i="3"/>
  <c r="J511" i="3"/>
  <c r="K511" i="3"/>
  <c r="L511" i="3"/>
  <c r="M511" i="3"/>
  <c r="N511" i="3"/>
  <c r="J512" i="3"/>
  <c r="K512" i="3"/>
  <c r="L512" i="3"/>
  <c r="M512" i="3"/>
  <c r="N512" i="3"/>
  <c r="J513" i="3"/>
  <c r="K513" i="3"/>
  <c r="L513" i="3"/>
  <c r="M513" i="3"/>
  <c r="N513" i="3"/>
  <c r="J514" i="3"/>
  <c r="K514" i="3"/>
  <c r="L514" i="3"/>
  <c r="M514" i="3"/>
  <c r="N514" i="3"/>
  <c r="J515" i="3"/>
  <c r="K515" i="3"/>
  <c r="L515" i="3"/>
  <c r="M515" i="3"/>
  <c r="N515" i="3"/>
  <c r="J516" i="3"/>
  <c r="K516" i="3"/>
  <c r="L516" i="3"/>
  <c r="M516" i="3"/>
  <c r="N516" i="3"/>
  <c r="J517" i="3"/>
  <c r="K517" i="3"/>
  <c r="L517" i="3"/>
  <c r="M517" i="3"/>
  <c r="N517" i="3"/>
  <c r="J518" i="3"/>
  <c r="K518" i="3"/>
  <c r="L518" i="3"/>
  <c r="M518" i="3"/>
  <c r="N518" i="3"/>
  <c r="J519" i="3"/>
  <c r="K519" i="3"/>
  <c r="L519" i="3"/>
  <c r="M519" i="3"/>
  <c r="N519" i="3"/>
  <c r="J520" i="3"/>
  <c r="K520" i="3"/>
  <c r="L520" i="3"/>
  <c r="M520" i="3"/>
  <c r="N520" i="3"/>
  <c r="J521" i="3"/>
  <c r="K521" i="3"/>
  <c r="L521" i="3"/>
  <c r="M521" i="3"/>
  <c r="N521" i="3"/>
  <c r="J522" i="3"/>
  <c r="K522" i="3"/>
  <c r="L522" i="3"/>
  <c r="M522" i="3"/>
  <c r="N522" i="3"/>
  <c r="J523" i="3"/>
  <c r="K523" i="3"/>
  <c r="L523" i="3"/>
  <c r="M523" i="3"/>
  <c r="N523" i="3"/>
  <c r="J524" i="3"/>
  <c r="K524" i="3"/>
  <c r="L524" i="3"/>
  <c r="M524" i="3"/>
  <c r="N524" i="3"/>
  <c r="J525" i="3"/>
  <c r="K525" i="3"/>
  <c r="L525" i="3"/>
  <c r="M525" i="3"/>
  <c r="N525" i="3"/>
  <c r="J526" i="3"/>
  <c r="K526" i="3"/>
  <c r="L526" i="3"/>
  <c r="M526" i="3"/>
  <c r="N526" i="3"/>
  <c r="J527" i="3"/>
  <c r="K527" i="3"/>
  <c r="L527" i="3"/>
  <c r="M527" i="3"/>
  <c r="N527" i="3"/>
  <c r="J528" i="3"/>
  <c r="K528" i="3"/>
  <c r="L528" i="3"/>
  <c r="M528" i="3"/>
  <c r="N528" i="3"/>
  <c r="J529" i="3"/>
  <c r="K529" i="3"/>
  <c r="L529" i="3"/>
  <c r="M529" i="3"/>
  <c r="N529" i="3"/>
  <c r="J530" i="3"/>
  <c r="K530" i="3"/>
  <c r="L530" i="3"/>
  <c r="M530" i="3"/>
  <c r="N530" i="3"/>
  <c r="J531" i="3"/>
  <c r="K531" i="3"/>
  <c r="L531" i="3"/>
  <c r="M531" i="3"/>
  <c r="N531" i="3"/>
  <c r="J532" i="3"/>
  <c r="K532" i="3"/>
  <c r="L532" i="3"/>
  <c r="M532" i="3"/>
  <c r="N532" i="3"/>
  <c r="J533" i="3"/>
  <c r="K533" i="3"/>
  <c r="L533" i="3"/>
  <c r="M533" i="3"/>
  <c r="N533" i="3"/>
  <c r="J534" i="3"/>
  <c r="K534" i="3"/>
  <c r="L534" i="3"/>
  <c r="M534" i="3"/>
  <c r="N534" i="3"/>
  <c r="J535" i="3"/>
  <c r="K535" i="3"/>
  <c r="L535" i="3"/>
  <c r="M535" i="3"/>
  <c r="N535" i="3"/>
  <c r="J536" i="3"/>
  <c r="K536" i="3"/>
  <c r="L536" i="3"/>
  <c r="M536" i="3"/>
  <c r="N536" i="3"/>
  <c r="J537" i="3"/>
  <c r="K537" i="3"/>
  <c r="L537" i="3"/>
  <c r="M537" i="3"/>
  <c r="N537" i="3"/>
  <c r="J538" i="3"/>
  <c r="K538" i="3"/>
  <c r="L538" i="3"/>
  <c r="M538" i="3"/>
  <c r="N538" i="3"/>
  <c r="J539" i="3"/>
  <c r="K539" i="3"/>
  <c r="L539" i="3"/>
  <c r="M539" i="3"/>
  <c r="N539" i="3"/>
  <c r="J540" i="3"/>
  <c r="K540" i="3"/>
  <c r="L540" i="3"/>
  <c r="M540" i="3"/>
  <c r="N540" i="3"/>
  <c r="J541" i="3"/>
  <c r="K541" i="3"/>
  <c r="L541" i="3"/>
  <c r="M541" i="3"/>
  <c r="N541" i="3"/>
  <c r="J542" i="3"/>
  <c r="K542" i="3"/>
  <c r="L542" i="3"/>
  <c r="M542" i="3"/>
  <c r="N542" i="3"/>
  <c r="J543" i="3"/>
  <c r="K543" i="3"/>
  <c r="L543" i="3"/>
  <c r="M543" i="3"/>
  <c r="N543" i="3"/>
  <c r="J544" i="3"/>
  <c r="K544" i="3"/>
  <c r="L544" i="3"/>
  <c r="M544" i="3"/>
  <c r="N544" i="3"/>
  <c r="J545" i="3"/>
  <c r="K545" i="3"/>
  <c r="L545" i="3"/>
  <c r="M545" i="3"/>
  <c r="N545" i="3"/>
  <c r="J546" i="3"/>
  <c r="K546" i="3"/>
  <c r="L546" i="3"/>
  <c r="M546" i="3"/>
  <c r="N546" i="3"/>
  <c r="J547" i="3"/>
  <c r="K547" i="3"/>
  <c r="L547" i="3"/>
  <c r="M547" i="3"/>
  <c r="N547" i="3"/>
  <c r="J548" i="3"/>
  <c r="K548" i="3"/>
  <c r="L548" i="3"/>
  <c r="M548" i="3"/>
  <c r="N548" i="3"/>
  <c r="J549" i="3"/>
  <c r="K549" i="3"/>
  <c r="L549" i="3"/>
  <c r="M549" i="3"/>
  <c r="N549" i="3"/>
  <c r="J550" i="3"/>
  <c r="K550" i="3"/>
  <c r="L550" i="3"/>
  <c r="M550" i="3"/>
  <c r="N550" i="3"/>
  <c r="J551" i="3"/>
  <c r="K551" i="3"/>
  <c r="L551" i="3"/>
  <c r="M551" i="3"/>
  <c r="N551" i="3"/>
  <c r="J552" i="3"/>
  <c r="K552" i="3"/>
  <c r="L552" i="3"/>
  <c r="M552" i="3"/>
  <c r="N552" i="3"/>
  <c r="J553" i="3"/>
  <c r="K553" i="3"/>
  <c r="L553" i="3"/>
  <c r="M553" i="3"/>
  <c r="N553" i="3"/>
  <c r="J554" i="3"/>
  <c r="K554" i="3"/>
  <c r="L554" i="3"/>
  <c r="M554" i="3"/>
  <c r="N554" i="3"/>
  <c r="J555" i="3"/>
  <c r="K555" i="3"/>
  <c r="L555" i="3"/>
  <c r="M555" i="3"/>
  <c r="N555" i="3"/>
  <c r="J556" i="3"/>
  <c r="K556" i="3"/>
  <c r="L556" i="3"/>
  <c r="M556" i="3"/>
  <c r="N556" i="3"/>
  <c r="J557" i="3"/>
  <c r="K557" i="3"/>
  <c r="L557" i="3"/>
  <c r="M557" i="3"/>
  <c r="N557" i="3"/>
  <c r="J558" i="3"/>
  <c r="K558" i="3"/>
  <c r="L558" i="3"/>
  <c r="M558" i="3"/>
  <c r="N558" i="3"/>
  <c r="J559" i="3"/>
  <c r="K559" i="3"/>
  <c r="L559" i="3"/>
  <c r="M559" i="3"/>
  <c r="N559" i="3"/>
  <c r="J560" i="3"/>
  <c r="K560" i="3"/>
  <c r="L560" i="3"/>
  <c r="M560" i="3"/>
  <c r="N560" i="3"/>
  <c r="J561" i="3"/>
  <c r="K561" i="3"/>
  <c r="L561" i="3"/>
  <c r="M561" i="3"/>
  <c r="N561" i="3"/>
  <c r="J562" i="3"/>
  <c r="K562" i="3"/>
  <c r="L562" i="3"/>
  <c r="M562" i="3"/>
  <c r="N562" i="3"/>
  <c r="J563" i="3"/>
  <c r="K563" i="3"/>
  <c r="L563" i="3"/>
  <c r="M563" i="3"/>
  <c r="N563" i="3"/>
  <c r="J564" i="3"/>
  <c r="K564" i="3"/>
  <c r="L564" i="3"/>
  <c r="M564" i="3"/>
  <c r="N564" i="3"/>
  <c r="J565" i="3"/>
  <c r="K565" i="3"/>
  <c r="L565" i="3"/>
  <c r="M565" i="3"/>
  <c r="N565" i="3"/>
  <c r="J566" i="3"/>
  <c r="K566" i="3"/>
  <c r="L566" i="3"/>
  <c r="M566" i="3"/>
  <c r="N566" i="3"/>
  <c r="J567" i="3"/>
  <c r="K567" i="3"/>
  <c r="L567" i="3"/>
  <c r="M567" i="3"/>
  <c r="N567" i="3"/>
  <c r="J568" i="3"/>
  <c r="K568" i="3"/>
  <c r="L568" i="3"/>
  <c r="M568" i="3"/>
  <c r="N568" i="3"/>
  <c r="J569" i="3"/>
  <c r="K569" i="3"/>
  <c r="L569" i="3"/>
  <c r="M569" i="3"/>
  <c r="N569" i="3"/>
  <c r="J570" i="3"/>
  <c r="K570" i="3"/>
  <c r="L570" i="3"/>
  <c r="M570" i="3"/>
  <c r="N570" i="3"/>
  <c r="J571" i="3"/>
  <c r="K571" i="3"/>
  <c r="L571" i="3"/>
  <c r="M571" i="3"/>
  <c r="N571" i="3"/>
  <c r="J572" i="3"/>
  <c r="K572" i="3"/>
  <c r="L572" i="3"/>
  <c r="M572" i="3"/>
  <c r="N572" i="3"/>
  <c r="J573" i="3"/>
  <c r="K573" i="3"/>
  <c r="L573" i="3"/>
  <c r="M573" i="3"/>
  <c r="N573" i="3"/>
  <c r="J574" i="3"/>
  <c r="K574" i="3"/>
  <c r="L574" i="3"/>
  <c r="M574" i="3"/>
  <c r="N574" i="3"/>
  <c r="J575" i="3"/>
  <c r="K575" i="3"/>
  <c r="L575" i="3"/>
  <c r="M575" i="3"/>
  <c r="N575" i="3"/>
  <c r="J576" i="3"/>
  <c r="K576" i="3"/>
  <c r="L576" i="3"/>
  <c r="M576" i="3"/>
  <c r="N576" i="3"/>
  <c r="J577" i="3"/>
  <c r="K577" i="3"/>
  <c r="L577" i="3"/>
  <c r="M577" i="3"/>
  <c r="N577" i="3"/>
  <c r="J578" i="3"/>
  <c r="K578" i="3"/>
  <c r="L578" i="3"/>
  <c r="M578" i="3"/>
  <c r="N578" i="3"/>
  <c r="J579" i="3"/>
  <c r="K579" i="3"/>
  <c r="L579" i="3"/>
  <c r="M579" i="3"/>
  <c r="N579" i="3"/>
  <c r="J580" i="3"/>
  <c r="K580" i="3"/>
  <c r="L580" i="3"/>
  <c r="M580" i="3"/>
  <c r="N580" i="3"/>
  <c r="J581" i="3"/>
  <c r="K581" i="3"/>
  <c r="L581" i="3"/>
  <c r="M581" i="3"/>
  <c r="N581" i="3"/>
  <c r="J582" i="3"/>
  <c r="K582" i="3"/>
  <c r="L582" i="3"/>
  <c r="M582" i="3"/>
  <c r="N582" i="3"/>
  <c r="J583" i="3"/>
  <c r="K583" i="3"/>
  <c r="L583" i="3"/>
  <c r="M583" i="3"/>
  <c r="N583" i="3"/>
  <c r="J584" i="3"/>
  <c r="K584" i="3"/>
  <c r="L584" i="3"/>
  <c r="M584" i="3"/>
  <c r="N584" i="3"/>
  <c r="J585" i="3"/>
  <c r="K585" i="3"/>
  <c r="L585" i="3"/>
  <c r="M585" i="3"/>
  <c r="N585" i="3"/>
  <c r="J586" i="3"/>
  <c r="K586" i="3"/>
  <c r="L586" i="3"/>
  <c r="M586" i="3"/>
  <c r="N586" i="3"/>
  <c r="J587" i="3"/>
  <c r="K587" i="3"/>
  <c r="L587" i="3"/>
  <c r="M587" i="3"/>
  <c r="N587" i="3"/>
  <c r="J588" i="3"/>
  <c r="K588" i="3"/>
  <c r="L588" i="3"/>
  <c r="M588" i="3"/>
  <c r="N588" i="3"/>
  <c r="J589" i="3"/>
  <c r="K589" i="3"/>
  <c r="L589" i="3"/>
  <c r="M589" i="3"/>
  <c r="N589" i="3"/>
  <c r="J590" i="3"/>
  <c r="K590" i="3"/>
  <c r="L590" i="3"/>
  <c r="M590" i="3"/>
  <c r="N590" i="3"/>
  <c r="J591" i="3"/>
  <c r="K591" i="3"/>
  <c r="L591" i="3"/>
  <c r="M591" i="3"/>
  <c r="N591" i="3"/>
  <c r="J592" i="3"/>
  <c r="K592" i="3"/>
  <c r="L592" i="3"/>
  <c r="M592" i="3"/>
  <c r="N592" i="3"/>
  <c r="J593" i="3"/>
  <c r="K593" i="3"/>
  <c r="L593" i="3"/>
  <c r="M593" i="3"/>
  <c r="N593" i="3"/>
  <c r="J594" i="3"/>
  <c r="K594" i="3"/>
  <c r="L594" i="3"/>
  <c r="M594" i="3"/>
  <c r="N594" i="3"/>
  <c r="J595" i="3"/>
  <c r="K595" i="3"/>
  <c r="L595" i="3"/>
  <c r="M595" i="3"/>
  <c r="N595" i="3"/>
  <c r="J596" i="3"/>
  <c r="K596" i="3"/>
  <c r="L596" i="3"/>
  <c r="M596" i="3"/>
  <c r="N596" i="3"/>
  <c r="J597" i="3"/>
  <c r="K597" i="3"/>
  <c r="L597" i="3"/>
  <c r="M597" i="3"/>
  <c r="N597" i="3"/>
  <c r="J598" i="3"/>
  <c r="K598" i="3"/>
  <c r="L598" i="3"/>
  <c r="M598" i="3"/>
  <c r="N598" i="3"/>
  <c r="J599" i="3"/>
  <c r="K599" i="3"/>
  <c r="L599" i="3"/>
  <c r="M599" i="3"/>
  <c r="N599" i="3"/>
  <c r="J600" i="3"/>
  <c r="K600" i="3"/>
  <c r="L600" i="3"/>
  <c r="M600" i="3"/>
  <c r="N600" i="3"/>
  <c r="J601" i="3"/>
  <c r="K601" i="3"/>
  <c r="L601" i="3"/>
  <c r="M601" i="3"/>
  <c r="N601" i="3"/>
  <c r="J602" i="3"/>
  <c r="K602" i="3"/>
  <c r="L602" i="3"/>
  <c r="M602" i="3"/>
  <c r="N602" i="3"/>
  <c r="J603" i="3"/>
  <c r="K603" i="3"/>
  <c r="L603" i="3"/>
  <c r="M603" i="3"/>
  <c r="N603" i="3"/>
  <c r="J604" i="3"/>
  <c r="K604" i="3"/>
  <c r="L604" i="3"/>
  <c r="M604" i="3"/>
  <c r="N604" i="3"/>
  <c r="J605" i="3"/>
  <c r="K605" i="3"/>
  <c r="L605" i="3"/>
  <c r="M605" i="3"/>
  <c r="N605" i="3"/>
  <c r="J606" i="3"/>
  <c r="K606" i="3"/>
  <c r="L606" i="3"/>
  <c r="M606" i="3"/>
  <c r="N606" i="3"/>
  <c r="J607" i="3"/>
  <c r="K607" i="3"/>
  <c r="L607" i="3"/>
  <c r="M607" i="3"/>
  <c r="N607" i="3"/>
  <c r="J608" i="3"/>
  <c r="K608" i="3"/>
  <c r="L608" i="3"/>
  <c r="M608" i="3"/>
  <c r="N608" i="3"/>
  <c r="J609" i="3"/>
  <c r="K609" i="3"/>
  <c r="L609" i="3"/>
  <c r="M609" i="3"/>
  <c r="N609" i="3"/>
  <c r="J610" i="3"/>
  <c r="K610" i="3"/>
  <c r="L610" i="3"/>
  <c r="M610" i="3"/>
  <c r="N610" i="3"/>
  <c r="J611" i="3"/>
  <c r="K611" i="3"/>
  <c r="L611" i="3"/>
  <c r="M611" i="3"/>
  <c r="N611" i="3"/>
  <c r="J612" i="3"/>
  <c r="K612" i="3"/>
  <c r="L612" i="3"/>
  <c r="M612" i="3"/>
  <c r="N612" i="3"/>
  <c r="J613" i="3"/>
  <c r="K613" i="3"/>
  <c r="L613" i="3"/>
  <c r="M613" i="3"/>
  <c r="N613" i="3"/>
  <c r="J614" i="3"/>
  <c r="K614" i="3"/>
  <c r="L614" i="3"/>
  <c r="M614" i="3"/>
  <c r="N614" i="3"/>
  <c r="J615" i="3"/>
  <c r="K615" i="3"/>
  <c r="L615" i="3"/>
  <c r="M615" i="3"/>
  <c r="N615" i="3"/>
  <c r="J616" i="3"/>
  <c r="K616" i="3"/>
  <c r="L616" i="3"/>
  <c r="M616" i="3"/>
  <c r="N616" i="3"/>
  <c r="J617" i="3"/>
  <c r="K617" i="3"/>
  <c r="L617" i="3"/>
  <c r="M617" i="3"/>
  <c r="N617" i="3"/>
  <c r="J618" i="3"/>
  <c r="K618" i="3"/>
  <c r="L618" i="3"/>
  <c r="M618" i="3"/>
  <c r="N618" i="3"/>
  <c r="J619" i="3"/>
  <c r="K619" i="3"/>
  <c r="L619" i="3"/>
  <c r="M619" i="3"/>
  <c r="N619" i="3"/>
  <c r="J620" i="3"/>
  <c r="K620" i="3"/>
  <c r="L620" i="3"/>
  <c r="M620" i="3"/>
  <c r="N620" i="3"/>
  <c r="J621" i="3"/>
  <c r="K621" i="3"/>
  <c r="L621" i="3"/>
  <c r="M621" i="3"/>
  <c r="N621" i="3"/>
  <c r="J622" i="3"/>
  <c r="K622" i="3"/>
  <c r="L622" i="3"/>
  <c r="M622" i="3"/>
  <c r="N622" i="3"/>
  <c r="J623" i="3"/>
  <c r="K623" i="3"/>
  <c r="L623" i="3"/>
  <c r="M623" i="3"/>
  <c r="N623" i="3"/>
  <c r="J624" i="3"/>
  <c r="K624" i="3"/>
  <c r="L624" i="3"/>
  <c r="M624" i="3"/>
  <c r="N624" i="3"/>
  <c r="J625" i="3"/>
  <c r="K625" i="3"/>
  <c r="L625" i="3"/>
  <c r="M625" i="3"/>
  <c r="N625" i="3"/>
  <c r="J626" i="3"/>
  <c r="K626" i="3"/>
  <c r="L626" i="3"/>
  <c r="M626" i="3"/>
  <c r="N626" i="3"/>
  <c r="J627" i="3"/>
  <c r="K627" i="3"/>
  <c r="L627" i="3"/>
  <c r="M627" i="3"/>
  <c r="N627" i="3"/>
  <c r="J628" i="3"/>
  <c r="K628" i="3"/>
  <c r="L628" i="3"/>
  <c r="M628" i="3"/>
  <c r="N628" i="3"/>
  <c r="J629" i="3"/>
  <c r="K629" i="3"/>
  <c r="L629" i="3"/>
  <c r="M629" i="3"/>
  <c r="N629" i="3"/>
  <c r="J630" i="3"/>
  <c r="K630" i="3"/>
  <c r="L630" i="3"/>
  <c r="M630" i="3"/>
  <c r="N630" i="3"/>
  <c r="J631" i="3"/>
  <c r="K631" i="3"/>
  <c r="L631" i="3"/>
  <c r="M631" i="3"/>
  <c r="N631" i="3"/>
  <c r="J632" i="3"/>
  <c r="K632" i="3"/>
  <c r="L632" i="3"/>
  <c r="M632" i="3"/>
  <c r="N632" i="3"/>
  <c r="J633" i="3"/>
  <c r="K633" i="3"/>
  <c r="L633" i="3"/>
  <c r="M633" i="3"/>
  <c r="N633" i="3"/>
  <c r="J634" i="3"/>
  <c r="K634" i="3"/>
  <c r="L634" i="3"/>
  <c r="M634" i="3"/>
  <c r="N634" i="3"/>
  <c r="J635" i="3"/>
  <c r="K635" i="3"/>
  <c r="L635" i="3"/>
  <c r="M635" i="3"/>
  <c r="N635" i="3"/>
  <c r="J636" i="3"/>
  <c r="K636" i="3"/>
  <c r="L636" i="3"/>
  <c r="M636" i="3"/>
  <c r="N636" i="3"/>
  <c r="J637" i="3"/>
  <c r="K637" i="3"/>
  <c r="L637" i="3"/>
  <c r="M637" i="3"/>
  <c r="N637" i="3"/>
  <c r="J638" i="3"/>
  <c r="K638" i="3"/>
  <c r="L638" i="3"/>
  <c r="M638" i="3"/>
  <c r="N638" i="3"/>
  <c r="J639" i="3"/>
  <c r="K639" i="3"/>
  <c r="L639" i="3"/>
  <c r="M639" i="3"/>
  <c r="N639" i="3"/>
  <c r="J640" i="3"/>
  <c r="K640" i="3"/>
  <c r="L640" i="3"/>
  <c r="M640" i="3"/>
  <c r="N640" i="3"/>
  <c r="J641" i="3"/>
  <c r="K641" i="3"/>
  <c r="L641" i="3"/>
  <c r="M641" i="3"/>
  <c r="N641" i="3"/>
  <c r="J642" i="3"/>
  <c r="K642" i="3"/>
  <c r="L642" i="3"/>
  <c r="M642" i="3"/>
  <c r="N642" i="3"/>
  <c r="J643" i="3"/>
  <c r="K643" i="3"/>
  <c r="L643" i="3"/>
  <c r="M643" i="3"/>
  <c r="N643" i="3"/>
  <c r="J644" i="3"/>
  <c r="K644" i="3"/>
  <c r="L644" i="3"/>
  <c r="M644" i="3"/>
  <c r="N644" i="3"/>
  <c r="J645" i="3"/>
  <c r="K645" i="3"/>
  <c r="L645" i="3"/>
  <c r="M645" i="3"/>
  <c r="N645" i="3"/>
  <c r="J646" i="3"/>
  <c r="K646" i="3"/>
  <c r="L646" i="3"/>
  <c r="M646" i="3"/>
  <c r="N646" i="3"/>
  <c r="J647" i="3"/>
  <c r="K647" i="3"/>
  <c r="L647" i="3"/>
  <c r="M647" i="3"/>
  <c r="N647" i="3"/>
  <c r="J648" i="3"/>
  <c r="K648" i="3"/>
  <c r="L648" i="3"/>
  <c r="M648" i="3"/>
  <c r="N648" i="3"/>
  <c r="J649" i="3"/>
  <c r="K649" i="3"/>
  <c r="L649" i="3"/>
  <c r="M649" i="3"/>
  <c r="N649" i="3"/>
  <c r="J650" i="3"/>
  <c r="K650" i="3"/>
  <c r="L650" i="3"/>
  <c r="M650" i="3"/>
  <c r="N650" i="3"/>
  <c r="J651" i="3"/>
  <c r="K651" i="3"/>
  <c r="L651" i="3"/>
  <c r="M651" i="3"/>
  <c r="N651" i="3"/>
  <c r="J652" i="3"/>
  <c r="K652" i="3"/>
  <c r="L652" i="3"/>
  <c r="M652" i="3"/>
  <c r="N652" i="3"/>
  <c r="J653" i="3"/>
  <c r="K653" i="3"/>
  <c r="L653" i="3"/>
  <c r="M653" i="3"/>
  <c r="N653" i="3"/>
  <c r="J654" i="3"/>
  <c r="K654" i="3"/>
  <c r="L654" i="3"/>
  <c r="M654" i="3"/>
  <c r="N654" i="3"/>
  <c r="J655" i="3"/>
  <c r="K655" i="3"/>
  <c r="L655" i="3"/>
  <c r="M655" i="3"/>
  <c r="N655" i="3"/>
  <c r="J656" i="3"/>
  <c r="K656" i="3"/>
  <c r="L656" i="3"/>
  <c r="M656" i="3"/>
  <c r="N656" i="3"/>
  <c r="J657" i="3"/>
  <c r="K657" i="3"/>
  <c r="L657" i="3"/>
  <c r="M657" i="3"/>
  <c r="N657" i="3"/>
  <c r="J658" i="3"/>
  <c r="K658" i="3"/>
  <c r="L658" i="3"/>
  <c r="M658" i="3"/>
  <c r="N658" i="3"/>
  <c r="J659" i="3"/>
  <c r="K659" i="3"/>
  <c r="L659" i="3"/>
  <c r="M659" i="3"/>
  <c r="N659" i="3"/>
  <c r="J660" i="3"/>
  <c r="K660" i="3"/>
  <c r="L660" i="3"/>
  <c r="M660" i="3"/>
  <c r="N660" i="3"/>
  <c r="J661" i="3"/>
  <c r="K661" i="3"/>
  <c r="L661" i="3"/>
  <c r="M661" i="3"/>
  <c r="N661" i="3"/>
  <c r="J662" i="3"/>
  <c r="K662" i="3"/>
  <c r="L662" i="3"/>
  <c r="M662" i="3"/>
  <c r="N662" i="3"/>
  <c r="J663" i="3"/>
  <c r="K663" i="3"/>
  <c r="L663" i="3"/>
  <c r="M663" i="3"/>
  <c r="N663" i="3"/>
  <c r="J664" i="3"/>
  <c r="K664" i="3"/>
  <c r="L664" i="3"/>
  <c r="M664" i="3"/>
  <c r="N664" i="3"/>
  <c r="J665" i="3"/>
  <c r="K665" i="3"/>
  <c r="L665" i="3"/>
  <c r="M665" i="3"/>
  <c r="N665" i="3"/>
  <c r="J666" i="3"/>
  <c r="K666" i="3"/>
  <c r="L666" i="3"/>
  <c r="M666" i="3"/>
  <c r="N666" i="3"/>
  <c r="J667" i="3"/>
  <c r="K667" i="3"/>
  <c r="L667" i="3"/>
  <c r="M667" i="3"/>
  <c r="N667" i="3"/>
  <c r="J668" i="3"/>
  <c r="K668" i="3"/>
  <c r="L668" i="3"/>
  <c r="M668" i="3"/>
  <c r="N668" i="3"/>
  <c r="J669" i="3"/>
  <c r="K669" i="3"/>
  <c r="L669" i="3"/>
  <c r="M669" i="3"/>
  <c r="N669" i="3"/>
  <c r="J670" i="3"/>
  <c r="K670" i="3"/>
  <c r="L670" i="3"/>
  <c r="M670" i="3"/>
  <c r="N670" i="3"/>
  <c r="J671" i="3"/>
  <c r="K671" i="3"/>
  <c r="L671" i="3"/>
  <c r="M671" i="3"/>
  <c r="N671" i="3"/>
  <c r="J672" i="3"/>
  <c r="K672" i="3"/>
  <c r="L672" i="3"/>
  <c r="M672" i="3"/>
  <c r="N672" i="3"/>
  <c r="J673" i="3"/>
  <c r="K673" i="3"/>
  <c r="L673" i="3"/>
  <c r="M673" i="3"/>
  <c r="N673" i="3"/>
  <c r="J674" i="3"/>
  <c r="K674" i="3"/>
  <c r="L674" i="3"/>
  <c r="M674" i="3"/>
  <c r="N674" i="3"/>
  <c r="J675" i="3"/>
  <c r="K675" i="3"/>
  <c r="L675" i="3"/>
  <c r="M675" i="3"/>
  <c r="N675" i="3"/>
  <c r="J676" i="3"/>
  <c r="K676" i="3"/>
  <c r="L676" i="3"/>
  <c r="M676" i="3"/>
  <c r="N676" i="3"/>
  <c r="J677" i="3"/>
  <c r="K677" i="3"/>
  <c r="L677" i="3"/>
  <c r="M677" i="3"/>
  <c r="N677" i="3"/>
  <c r="J678" i="3"/>
  <c r="K678" i="3"/>
  <c r="L678" i="3"/>
  <c r="M678" i="3"/>
  <c r="N678" i="3"/>
  <c r="J679" i="3"/>
  <c r="K679" i="3"/>
  <c r="L679" i="3"/>
  <c r="M679" i="3"/>
  <c r="N679" i="3"/>
  <c r="J680" i="3"/>
  <c r="K680" i="3"/>
  <c r="L680" i="3"/>
  <c r="M680" i="3"/>
  <c r="N680" i="3"/>
  <c r="J681" i="3"/>
  <c r="K681" i="3"/>
  <c r="L681" i="3"/>
  <c r="M681" i="3"/>
  <c r="N681" i="3"/>
  <c r="J682" i="3"/>
  <c r="K682" i="3"/>
  <c r="L682" i="3"/>
  <c r="M682" i="3"/>
  <c r="N682" i="3"/>
  <c r="J683" i="3"/>
  <c r="K683" i="3"/>
  <c r="L683" i="3"/>
  <c r="M683" i="3"/>
  <c r="N683" i="3"/>
  <c r="J684" i="3"/>
  <c r="K684" i="3"/>
  <c r="L684" i="3"/>
  <c r="M684" i="3"/>
  <c r="N684" i="3"/>
  <c r="J685" i="3"/>
  <c r="K685" i="3"/>
  <c r="L685" i="3"/>
  <c r="M685" i="3"/>
  <c r="N685" i="3"/>
  <c r="J686" i="3"/>
  <c r="K686" i="3"/>
  <c r="L686" i="3"/>
  <c r="M686" i="3"/>
  <c r="N686" i="3"/>
  <c r="J687" i="3"/>
  <c r="K687" i="3"/>
  <c r="L687" i="3"/>
  <c r="M687" i="3"/>
  <c r="N687" i="3"/>
  <c r="J688" i="3"/>
  <c r="K688" i="3"/>
  <c r="L688" i="3"/>
  <c r="M688" i="3"/>
  <c r="N688" i="3"/>
  <c r="J689" i="3"/>
  <c r="K689" i="3"/>
  <c r="L689" i="3"/>
  <c r="M689" i="3"/>
  <c r="N689" i="3"/>
  <c r="J690" i="3"/>
  <c r="K690" i="3"/>
  <c r="L690" i="3"/>
  <c r="M690" i="3"/>
  <c r="N690" i="3"/>
  <c r="J691" i="3"/>
  <c r="K691" i="3"/>
  <c r="L691" i="3"/>
  <c r="M691" i="3"/>
  <c r="N691" i="3"/>
  <c r="J692" i="3"/>
  <c r="K692" i="3"/>
  <c r="L692" i="3"/>
  <c r="M692" i="3"/>
  <c r="N692" i="3"/>
  <c r="J693" i="3"/>
  <c r="K693" i="3"/>
  <c r="L693" i="3"/>
  <c r="M693" i="3"/>
  <c r="N693" i="3"/>
  <c r="J694" i="3"/>
  <c r="K694" i="3"/>
  <c r="L694" i="3"/>
  <c r="M694" i="3"/>
  <c r="N694" i="3"/>
  <c r="J695" i="3"/>
  <c r="K695" i="3"/>
  <c r="L695" i="3"/>
  <c r="M695" i="3"/>
  <c r="N695" i="3"/>
  <c r="J696" i="3"/>
  <c r="K696" i="3"/>
  <c r="L696" i="3"/>
  <c r="M696" i="3"/>
  <c r="N696" i="3"/>
  <c r="J697" i="3"/>
  <c r="K697" i="3"/>
  <c r="L697" i="3"/>
  <c r="M697" i="3"/>
  <c r="N697" i="3"/>
  <c r="J698" i="3"/>
  <c r="K698" i="3"/>
  <c r="L698" i="3"/>
  <c r="M698" i="3"/>
  <c r="N698" i="3"/>
  <c r="J699" i="3"/>
  <c r="K699" i="3"/>
  <c r="L699" i="3"/>
  <c r="M699" i="3"/>
  <c r="N699" i="3"/>
  <c r="J700" i="3"/>
  <c r="K700" i="3"/>
  <c r="L700" i="3"/>
  <c r="M700" i="3"/>
  <c r="N700" i="3"/>
  <c r="J701" i="3"/>
  <c r="K701" i="3"/>
  <c r="L701" i="3"/>
  <c r="M701" i="3"/>
  <c r="N701" i="3"/>
  <c r="J702" i="3"/>
  <c r="K702" i="3"/>
  <c r="L702" i="3"/>
  <c r="M702" i="3"/>
  <c r="N702" i="3"/>
  <c r="J703" i="3"/>
  <c r="K703" i="3"/>
  <c r="L703" i="3"/>
  <c r="M703" i="3"/>
  <c r="N703" i="3"/>
  <c r="J704" i="3"/>
  <c r="K704" i="3"/>
  <c r="L704" i="3"/>
  <c r="M704" i="3"/>
  <c r="N704" i="3"/>
  <c r="J705" i="3"/>
  <c r="K705" i="3"/>
  <c r="L705" i="3"/>
  <c r="M705" i="3"/>
  <c r="N705" i="3"/>
  <c r="J706" i="3"/>
  <c r="K706" i="3"/>
  <c r="L706" i="3"/>
  <c r="M706" i="3"/>
  <c r="N706" i="3"/>
  <c r="J707" i="3"/>
  <c r="K707" i="3"/>
  <c r="L707" i="3"/>
  <c r="M707" i="3"/>
  <c r="N707" i="3"/>
  <c r="J708" i="3"/>
  <c r="K708" i="3"/>
  <c r="L708" i="3"/>
  <c r="M708" i="3"/>
  <c r="N708" i="3"/>
  <c r="J709" i="3"/>
  <c r="K709" i="3"/>
  <c r="L709" i="3"/>
  <c r="M709" i="3"/>
  <c r="N709" i="3"/>
  <c r="J710" i="3"/>
  <c r="K710" i="3"/>
  <c r="L710" i="3"/>
  <c r="M710" i="3"/>
  <c r="N710" i="3"/>
  <c r="J711" i="3"/>
  <c r="K711" i="3"/>
  <c r="L711" i="3"/>
  <c r="M711" i="3"/>
  <c r="N711" i="3"/>
  <c r="J712" i="3"/>
  <c r="K712" i="3"/>
  <c r="L712" i="3"/>
  <c r="M712" i="3"/>
  <c r="N712" i="3"/>
  <c r="J713" i="3"/>
  <c r="K713" i="3"/>
  <c r="L713" i="3"/>
  <c r="M713" i="3"/>
  <c r="N713" i="3"/>
  <c r="J714" i="3"/>
  <c r="K714" i="3"/>
  <c r="L714" i="3"/>
  <c r="M714" i="3"/>
  <c r="N714" i="3"/>
  <c r="J715" i="3"/>
  <c r="K715" i="3"/>
  <c r="L715" i="3"/>
  <c r="M715" i="3"/>
  <c r="N715" i="3"/>
  <c r="J716" i="3"/>
  <c r="K716" i="3"/>
  <c r="L716" i="3"/>
  <c r="M716" i="3"/>
  <c r="N716" i="3"/>
  <c r="J717" i="3"/>
  <c r="K717" i="3"/>
  <c r="L717" i="3"/>
  <c r="M717" i="3"/>
  <c r="N717" i="3"/>
  <c r="J718" i="3"/>
  <c r="K718" i="3"/>
  <c r="L718" i="3"/>
  <c r="M718" i="3"/>
  <c r="N718" i="3"/>
  <c r="J719" i="3"/>
  <c r="K719" i="3"/>
  <c r="L719" i="3"/>
  <c r="M719" i="3"/>
  <c r="N719" i="3"/>
  <c r="J720" i="3"/>
  <c r="K720" i="3"/>
  <c r="L720" i="3"/>
  <c r="M720" i="3"/>
  <c r="N720" i="3"/>
  <c r="J721" i="3"/>
  <c r="K721" i="3"/>
  <c r="L721" i="3"/>
  <c r="M721" i="3"/>
  <c r="N721" i="3"/>
  <c r="J722" i="3"/>
  <c r="K722" i="3"/>
  <c r="L722" i="3"/>
  <c r="M722" i="3"/>
  <c r="N722" i="3"/>
  <c r="J723" i="3"/>
  <c r="K723" i="3"/>
  <c r="L723" i="3"/>
  <c r="M723" i="3"/>
  <c r="N723" i="3"/>
  <c r="J724" i="3"/>
  <c r="K724" i="3"/>
  <c r="L724" i="3"/>
  <c r="M724" i="3"/>
  <c r="N724" i="3"/>
  <c r="J725" i="3"/>
  <c r="K725" i="3"/>
  <c r="L725" i="3"/>
  <c r="M725" i="3"/>
  <c r="N725" i="3"/>
  <c r="J726" i="3"/>
  <c r="K726" i="3"/>
  <c r="L726" i="3"/>
  <c r="M726" i="3"/>
  <c r="N726" i="3"/>
  <c r="J727" i="3"/>
  <c r="K727" i="3"/>
  <c r="L727" i="3"/>
  <c r="M727" i="3"/>
  <c r="N727" i="3"/>
  <c r="J728" i="3"/>
  <c r="K728" i="3"/>
  <c r="L728" i="3"/>
  <c r="M728" i="3"/>
  <c r="N728" i="3"/>
  <c r="J729" i="3"/>
  <c r="K729" i="3"/>
  <c r="L729" i="3"/>
  <c r="M729" i="3"/>
  <c r="N729" i="3"/>
  <c r="J730" i="3"/>
  <c r="K730" i="3"/>
  <c r="L730" i="3"/>
  <c r="M730" i="3"/>
  <c r="N730" i="3"/>
  <c r="J731" i="3"/>
  <c r="K731" i="3"/>
  <c r="L731" i="3"/>
  <c r="M731" i="3"/>
  <c r="N731" i="3"/>
  <c r="J732" i="3"/>
  <c r="K732" i="3"/>
  <c r="L732" i="3"/>
  <c r="M732" i="3"/>
  <c r="N732" i="3"/>
  <c r="J733" i="3"/>
  <c r="K733" i="3"/>
  <c r="L733" i="3"/>
  <c r="M733" i="3"/>
  <c r="N733" i="3"/>
  <c r="J734" i="3"/>
  <c r="K734" i="3"/>
  <c r="L734" i="3"/>
  <c r="M734" i="3"/>
  <c r="N734" i="3"/>
  <c r="J735" i="3"/>
  <c r="K735" i="3"/>
  <c r="L735" i="3"/>
  <c r="M735" i="3"/>
  <c r="N735" i="3"/>
  <c r="J736" i="3"/>
  <c r="K736" i="3"/>
  <c r="L736" i="3"/>
  <c r="M736" i="3"/>
  <c r="N736" i="3"/>
  <c r="J737" i="3"/>
  <c r="K737" i="3"/>
  <c r="L737" i="3"/>
  <c r="M737" i="3"/>
  <c r="N737" i="3"/>
  <c r="J738" i="3"/>
  <c r="K738" i="3"/>
  <c r="L738" i="3"/>
  <c r="M738" i="3"/>
  <c r="N738" i="3"/>
  <c r="J739" i="3"/>
  <c r="K739" i="3"/>
  <c r="L739" i="3"/>
  <c r="M739" i="3"/>
  <c r="N739" i="3"/>
  <c r="J740" i="3"/>
  <c r="K740" i="3"/>
  <c r="L740" i="3"/>
  <c r="M740" i="3"/>
  <c r="N740" i="3"/>
  <c r="J741" i="3"/>
  <c r="K741" i="3"/>
  <c r="L741" i="3"/>
  <c r="M741" i="3"/>
  <c r="N741" i="3"/>
  <c r="J742" i="3"/>
  <c r="K742" i="3"/>
  <c r="L742" i="3"/>
  <c r="M742" i="3"/>
  <c r="N742" i="3"/>
  <c r="J743" i="3"/>
  <c r="K743" i="3"/>
  <c r="L743" i="3"/>
  <c r="M743" i="3"/>
  <c r="N743" i="3"/>
  <c r="J744" i="3"/>
  <c r="K744" i="3"/>
  <c r="L744" i="3"/>
  <c r="M744" i="3"/>
  <c r="N744" i="3"/>
  <c r="J745" i="3"/>
  <c r="K745" i="3"/>
  <c r="L745" i="3"/>
  <c r="M745" i="3"/>
  <c r="N745" i="3"/>
  <c r="J746" i="3"/>
  <c r="K746" i="3"/>
  <c r="L746" i="3"/>
  <c r="M746" i="3"/>
  <c r="N746" i="3"/>
  <c r="J747" i="3"/>
  <c r="K747" i="3"/>
  <c r="L747" i="3"/>
  <c r="M747" i="3"/>
  <c r="N747" i="3"/>
  <c r="J748" i="3"/>
  <c r="K748" i="3"/>
  <c r="L748" i="3"/>
  <c r="M748" i="3"/>
  <c r="N748" i="3"/>
  <c r="J749" i="3"/>
  <c r="K749" i="3"/>
  <c r="L749" i="3"/>
  <c r="M749" i="3"/>
  <c r="N749" i="3"/>
  <c r="J750" i="3"/>
  <c r="K750" i="3"/>
  <c r="L750" i="3"/>
  <c r="M750" i="3"/>
  <c r="N750" i="3"/>
  <c r="J751" i="3"/>
  <c r="K751" i="3"/>
  <c r="L751" i="3"/>
  <c r="M751" i="3"/>
  <c r="N751" i="3"/>
  <c r="J752" i="3"/>
  <c r="K752" i="3"/>
  <c r="L752" i="3"/>
  <c r="M752" i="3"/>
  <c r="N752" i="3"/>
  <c r="J753" i="3"/>
  <c r="K753" i="3"/>
  <c r="L753" i="3"/>
  <c r="M753" i="3"/>
  <c r="N753" i="3"/>
  <c r="J754" i="3"/>
  <c r="K754" i="3"/>
  <c r="L754" i="3"/>
  <c r="M754" i="3"/>
  <c r="N754" i="3"/>
  <c r="J755" i="3"/>
  <c r="K755" i="3"/>
  <c r="L755" i="3"/>
  <c r="M755" i="3"/>
  <c r="N755" i="3"/>
  <c r="J756" i="3"/>
  <c r="K756" i="3"/>
  <c r="L756" i="3"/>
  <c r="M756" i="3"/>
  <c r="N756" i="3"/>
  <c r="J757" i="3"/>
  <c r="K757" i="3"/>
  <c r="L757" i="3"/>
  <c r="M757" i="3"/>
  <c r="N757" i="3"/>
  <c r="J758" i="3"/>
  <c r="K758" i="3"/>
  <c r="L758" i="3"/>
  <c r="M758" i="3"/>
  <c r="N758" i="3"/>
  <c r="J759" i="3"/>
  <c r="K759" i="3"/>
  <c r="L759" i="3"/>
  <c r="M759" i="3"/>
  <c r="N759" i="3"/>
  <c r="J760" i="3"/>
  <c r="K760" i="3"/>
  <c r="L760" i="3"/>
  <c r="M760" i="3"/>
  <c r="N760" i="3"/>
  <c r="J761" i="3"/>
  <c r="K761" i="3"/>
  <c r="L761" i="3"/>
  <c r="M761" i="3"/>
  <c r="N761" i="3"/>
  <c r="J762" i="3"/>
  <c r="K762" i="3"/>
  <c r="L762" i="3"/>
  <c r="M762" i="3"/>
  <c r="N762" i="3"/>
  <c r="J763" i="3"/>
  <c r="K763" i="3"/>
  <c r="L763" i="3"/>
  <c r="M763" i="3"/>
  <c r="N763" i="3"/>
  <c r="J764" i="3"/>
  <c r="K764" i="3"/>
  <c r="L764" i="3"/>
  <c r="M764" i="3"/>
  <c r="N764" i="3"/>
  <c r="J765" i="3"/>
  <c r="K765" i="3"/>
  <c r="L765" i="3"/>
  <c r="M765" i="3"/>
  <c r="N765" i="3"/>
  <c r="J766" i="3"/>
  <c r="K766" i="3"/>
  <c r="L766" i="3"/>
  <c r="M766" i="3"/>
  <c r="N766" i="3"/>
  <c r="J767" i="3"/>
  <c r="K767" i="3"/>
  <c r="L767" i="3"/>
  <c r="M767" i="3"/>
  <c r="N767" i="3"/>
  <c r="J768" i="3"/>
  <c r="K768" i="3"/>
  <c r="L768" i="3"/>
  <c r="M768" i="3"/>
  <c r="N768" i="3"/>
  <c r="J769" i="3"/>
  <c r="K769" i="3"/>
  <c r="L769" i="3"/>
  <c r="M769" i="3"/>
  <c r="N769" i="3"/>
  <c r="J770" i="3"/>
  <c r="K770" i="3"/>
  <c r="L770" i="3"/>
  <c r="M770" i="3"/>
  <c r="N770" i="3"/>
  <c r="J771" i="3"/>
  <c r="K771" i="3"/>
  <c r="L771" i="3"/>
  <c r="M771" i="3"/>
  <c r="N771" i="3"/>
  <c r="J772" i="3"/>
  <c r="K772" i="3"/>
  <c r="L772" i="3"/>
  <c r="M772" i="3"/>
  <c r="N772" i="3"/>
  <c r="J773" i="3"/>
  <c r="K773" i="3"/>
  <c r="L773" i="3"/>
  <c r="M773" i="3"/>
  <c r="N773" i="3"/>
  <c r="J774" i="3"/>
  <c r="K774" i="3"/>
  <c r="L774" i="3"/>
  <c r="M774" i="3"/>
  <c r="N774" i="3"/>
  <c r="J775" i="3"/>
  <c r="K775" i="3"/>
  <c r="L775" i="3"/>
  <c r="M775" i="3"/>
  <c r="N775" i="3"/>
  <c r="J776" i="3"/>
  <c r="K776" i="3"/>
  <c r="L776" i="3"/>
  <c r="M776" i="3"/>
  <c r="N776" i="3"/>
  <c r="J777" i="3"/>
  <c r="K777" i="3"/>
  <c r="L777" i="3"/>
  <c r="M777" i="3"/>
  <c r="N777" i="3"/>
  <c r="J778" i="3"/>
  <c r="K778" i="3"/>
  <c r="L778" i="3"/>
  <c r="M778" i="3"/>
  <c r="N778" i="3"/>
  <c r="J779" i="3"/>
  <c r="K779" i="3"/>
  <c r="L779" i="3"/>
  <c r="M779" i="3"/>
  <c r="N779" i="3"/>
  <c r="J780" i="3"/>
  <c r="K780" i="3"/>
  <c r="L780" i="3"/>
  <c r="M780" i="3"/>
  <c r="N780" i="3"/>
  <c r="J781" i="3"/>
  <c r="K781" i="3"/>
  <c r="L781" i="3"/>
  <c r="M781" i="3"/>
  <c r="N781" i="3"/>
  <c r="J782" i="3"/>
  <c r="K782" i="3"/>
  <c r="L782" i="3"/>
  <c r="M782" i="3"/>
  <c r="N782" i="3"/>
  <c r="J783" i="3"/>
  <c r="K783" i="3"/>
  <c r="L783" i="3"/>
  <c r="M783" i="3"/>
  <c r="N783" i="3"/>
  <c r="J784" i="3"/>
  <c r="K784" i="3"/>
  <c r="L784" i="3"/>
  <c r="M784" i="3"/>
  <c r="N784" i="3"/>
  <c r="J785" i="3"/>
  <c r="K785" i="3"/>
  <c r="L785" i="3"/>
  <c r="M785" i="3"/>
  <c r="N785" i="3"/>
  <c r="J786" i="3"/>
  <c r="K786" i="3"/>
  <c r="L786" i="3"/>
  <c r="M786" i="3"/>
  <c r="N786" i="3"/>
  <c r="J787" i="3"/>
  <c r="K787" i="3"/>
  <c r="L787" i="3"/>
  <c r="M787" i="3"/>
  <c r="N787" i="3"/>
  <c r="J788" i="3"/>
  <c r="K788" i="3"/>
  <c r="L788" i="3"/>
  <c r="M788" i="3"/>
  <c r="N788" i="3"/>
  <c r="J789" i="3"/>
  <c r="K789" i="3"/>
  <c r="L789" i="3"/>
  <c r="M789" i="3"/>
  <c r="N789" i="3"/>
  <c r="J790" i="3"/>
  <c r="K790" i="3"/>
  <c r="L790" i="3"/>
  <c r="M790" i="3"/>
  <c r="N790" i="3"/>
  <c r="J791" i="3"/>
  <c r="K791" i="3"/>
  <c r="L791" i="3"/>
  <c r="M791" i="3"/>
  <c r="N791" i="3"/>
  <c r="J792" i="3"/>
  <c r="K792" i="3"/>
  <c r="L792" i="3"/>
  <c r="M792" i="3"/>
  <c r="N792" i="3"/>
  <c r="J793" i="3"/>
  <c r="K793" i="3"/>
  <c r="L793" i="3"/>
  <c r="M793" i="3"/>
  <c r="N793" i="3"/>
  <c r="J794" i="3"/>
  <c r="K794" i="3"/>
  <c r="L794" i="3"/>
  <c r="M794" i="3"/>
  <c r="N794" i="3"/>
  <c r="J795" i="3"/>
  <c r="K795" i="3"/>
  <c r="L795" i="3"/>
  <c r="M795" i="3"/>
  <c r="N795" i="3"/>
  <c r="J796" i="3"/>
  <c r="K796" i="3"/>
  <c r="L796" i="3"/>
  <c r="M796" i="3"/>
  <c r="N796" i="3"/>
  <c r="J797" i="3"/>
  <c r="K797" i="3"/>
  <c r="L797" i="3"/>
  <c r="M797" i="3"/>
  <c r="N797" i="3"/>
  <c r="J798" i="3"/>
  <c r="K798" i="3"/>
  <c r="L798" i="3"/>
  <c r="M798" i="3"/>
  <c r="N798" i="3"/>
  <c r="J799" i="3"/>
  <c r="K799" i="3"/>
  <c r="L799" i="3"/>
  <c r="M799" i="3"/>
  <c r="N799" i="3"/>
  <c r="J800" i="3"/>
  <c r="K800" i="3"/>
  <c r="L800" i="3"/>
  <c r="M800" i="3"/>
  <c r="N800" i="3"/>
  <c r="J801" i="3"/>
  <c r="K801" i="3"/>
  <c r="L801" i="3"/>
  <c r="M801" i="3"/>
  <c r="N801" i="3"/>
  <c r="J802" i="3"/>
  <c r="K802" i="3"/>
  <c r="L802" i="3"/>
  <c r="M802" i="3"/>
  <c r="N802" i="3"/>
  <c r="J803" i="3"/>
  <c r="K803" i="3"/>
  <c r="L803" i="3"/>
  <c r="M803" i="3"/>
  <c r="N803" i="3"/>
  <c r="J804" i="3"/>
  <c r="K804" i="3"/>
  <c r="L804" i="3"/>
  <c r="M804" i="3"/>
  <c r="N804" i="3"/>
  <c r="J805" i="3"/>
  <c r="K805" i="3"/>
  <c r="L805" i="3"/>
  <c r="M805" i="3"/>
  <c r="N805" i="3"/>
  <c r="J806" i="3"/>
  <c r="K806" i="3"/>
  <c r="L806" i="3"/>
  <c r="M806" i="3"/>
  <c r="N806" i="3"/>
  <c r="J807" i="3"/>
  <c r="K807" i="3"/>
  <c r="L807" i="3"/>
  <c r="M807" i="3"/>
  <c r="N807" i="3"/>
  <c r="J808" i="3"/>
  <c r="K808" i="3"/>
  <c r="L808" i="3"/>
  <c r="M808" i="3"/>
  <c r="N808" i="3"/>
  <c r="J809" i="3"/>
  <c r="K809" i="3"/>
  <c r="L809" i="3"/>
  <c r="M809" i="3"/>
  <c r="N809" i="3"/>
  <c r="J810" i="3"/>
  <c r="K810" i="3"/>
  <c r="L810" i="3"/>
  <c r="M810" i="3"/>
  <c r="N810" i="3"/>
  <c r="J811" i="3"/>
  <c r="K811" i="3"/>
  <c r="L811" i="3"/>
  <c r="M811" i="3"/>
  <c r="N811" i="3"/>
  <c r="J812" i="3"/>
  <c r="K812" i="3"/>
  <c r="L812" i="3"/>
  <c r="M812" i="3"/>
  <c r="N812" i="3"/>
  <c r="J813" i="3"/>
  <c r="K813" i="3"/>
  <c r="L813" i="3"/>
  <c r="M813" i="3"/>
  <c r="N813" i="3"/>
  <c r="J814" i="3"/>
  <c r="K814" i="3"/>
  <c r="L814" i="3"/>
  <c r="M814" i="3"/>
  <c r="N814" i="3"/>
  <c r="J815" i="3"/>
  <c r="K815" i="3"/>
  <c r="L815" i="3"/>
  <c r="M815" i="3"/>
  <c r="N815" i="3"/>
  <c r="J816" i="3"/>
  <c r="K816" i="3"/>
  <c r="L816" i="3"/>
  <c r="M816" i="3"/>
  <c r="N816" i="3"/>
  <c r="J817" i="3"/>
  <c r="K817" i="3"/>
  <c r="L817" i="3"/>
  <c r="M817" i="3"/>
  <c r="N817" i="3"/>
  <c r="J818" i="3"/>
  <c r="K818" i="3"/>
  <c r="L818" i="3"/>
  <c r="M818" i="3"/>
  <c r="N818" i="3"/>
  <c r="J819" i="3"/>
  <c r="K819" i="3"/>
  <c r="L819" i="3"/>
  <c r="M819" i="3"/>
  <c r="N819" i="3"/>
  <c r="J820" i="3"/>
  <c r="K820" i="3"/>
  <c r="L820" i="3"/>
  <c r="M820" i="3"/>
  <c r="N820" i="3"/>
  <c r="J821" i="3"/>
  <c r="K821" i="3"/>
  <c r="L821" i="3"/>
  <c r="M821" i="3"/>
  <c r="N821" i="3"/>
  <c r="J822" i="3"/>
  <c r="K822" i="3"/>
  <c r="L822" i="3"/>
  <c r="M822" i="3"/>
  <c r="N822" i="3"/>
  <c r="J823" i="3"/>
  <c r="K823" i="3"/>
  <c r="L823" i="3"/>
  <c r="M823" i="3"/>
  <c r="N823" i="3"/>
  <c r="J824" i="3"/>
  <c r="K824" i="3"/>
  <c r="L824" i="3"/>
  <c r="M824" i="3"/>
  <c r="N824" i="3"/>
  <c r="J825" i="3"/>
  <c r="K825" i="3"/>
  <c r="L825" i="3"/>
  <c r="M825" i="3"/>
  <c r="N825" i="3"/>
  <c r="J826" i="3"/>
  <c r="K826" i="3"/>
  <c r="L826" i="3"/>
  <c r="M826" i="3"/>
  <c r="N826" i="3"/>
  <c r="J827" i="3"/>
  <c r="K827" i="3"/>
  <c r="L827" i="3"/>
  <c r="M827" i="3"/>
  <c r="N827" i="3"/>
  <c r="J828" i="3"/>
  <c r="K828" i="3"/>
  <c r="L828" i="3"/>
  <c r="M828" i="3"/>
  <c r="N828" i="3"/>
  <c r="J829" i="3"/>
  <c r="K829" i="3"/>
  <c r="L829" i="3"/>
  <c r="M829" i="3"/>
  <c r="N829" i="3"/>
  <c r="J830" i="3"/>
  <c r="K830" i="3"/>
  <c r="L830" i="3"/>
  <c r="M830" i="3"/>
  <c r="N830" i="3"/>
  <c r="J831" i="3"/>
  <c r="K831" i="3"/>
  <c r="L831" i="3"/>
  <c r="M831" i="3"/>
  <c r="N831" i="3"/>
  <c r="J832" i="3"/>
  <c r="K832" i="3"/>
  <c r="L832" i="3"/>
  <c r="M832" i="3"/>
  <c r="N832" i="3"/>
  <c r="J833" i="3"/>
  <c r="K833" i="3"/>
  <c r="L833" i="3"/>
  <c r="M833" i="3"/>
  <c r="N833" i="3"/>
  <c r="J834" i="3"/>
  <c r="K834" i="3"/>
  <c r="L834" i="3"/>
  <c r="M834" i="3"/>
  <c r="N834" i="3"/>
  <c r="J835" i="3"/>
  <c r="K835" i="3"/>
  <c r="L835" i="3"/>
  <c r="M835" i="3"/>
  <c r="N835" i="3"/>
  <c r="J836" i="3"/>
  <c r="K836" i="3"/>
  <c r="L836" i="3"/>
  <c r="M836" i="3"/>
  <c r="N836" i="3"/>
  <c r="J837" i="3"/>
  <c r="K837" i="3"/>
  <c r="L837" i="3"/>
  <c r="M837" i="3"/>
  <c r="N837" i="3"/>
  <c r="J838" i="3"/>
  <c r="K838" i="3"/>
  <c r="L838" i="3"/>
  <c r="M838" i="3"/>
  <c r="N838" i="3"/>
  <c r="J839" i="3"/>
  <c r="K839" i="3"/>
  <c r="L839" i="3"/>
  <c r="M839" i="3"/>
  <c r="N839" i="3"/>
  <c r="J840" i="3"/>
  <c r="K840" i="3"/>
  <c r="L840" i="3"/>
  <c r="M840" i="3"/>
  <c r="N840" i="3"/>
  <c r="J841" i="3"/>
  <c r="K841" i="3"/>
  <c r="L841" i="3"/>
  <c r="M841" i="3"/>
  <c r="N841" i="3"/>
  <c r="J842" i="3"/>
  <c r="K842" i="3"/>
  <c r="L842" i="3"/>
  <c r="M842" i="3"/>
  <c r="N842" i="3"/>
  <c r="J843" i="3"/>
  <c r="K843" i="3"/>
  <c r="L843" i="3"/>
  <c r="M843" i="3"/>
  <c r="N843" i="3"/>
  <c r="J844" i="3"/>
  <c r="K844" i="3"/>
  <c r="L844" i="3"/>
  <c r="M844" i="3"/>
  <c r="N844" i="3"/>
  <c r="J845" i="3"/>
  <c r="K845" i="3"/>
  <c r="L845" i="3"/>
  <c r="M845" i="3"/>
  <c r="N845" i="3"/>
  <c r="J846" i="3"/>
  <c r="K846" i="3"/>
  <c r="L846" i="3"/>
  <c r="M846" i="3"/>
  <c r="N846" i="3"/>
  <c r="J847" i="3"/>
  <c r="K847" i="3"/>
  <c r="L847" i="3"/>
  <c r="M847" i="3"/>
  <c r="N847" i="3"/>
  <c r="J848" i="3"/>
  <c r="K848" i="3"/>
  <c r="L848" i="3"/>
  <c r="M848" i="3"/>
  <c r="N848" i="3"/>
  <c r="J849" i="3"/>
  <c r="K849" i="3"/>
  <c r="L849" i="3"/>
  <c r="M849" i="3"/>
  <c r="N849" i="3"/>
  <c r="J850" i="3"/>
  <c r="K850" i="3"/>
  <c r="L850" i="3"/>
  <c r="M850" i="3"/>
  <c r="N850" i="3"/>
  <c r="J851" i="3"/>
  <c r="K851" i="3"/>
  <c r="L851" i="3"/>
  <c r="M851" i="3"/>
  <c r="N851" i="3"/>
  <c r="J852" i="3"/>
  <c r="K852" i="3"/>
  <c r="L852" i="3"/>
  <c r="M852" i="3"/>
  <c r="N852" i="3"/>
  <c r="J853" i="3"/>
  <c r="K853" i="3"/>
  <c r="L853" i="3"/>
  <c r="M853" i="3"/>
  <c r="N853" i="3"/>
  <c r="J854" i="3"/>
  <c r="K854" i="3"/>
  <c r="L854" i="3"/>
  <c r="M854" i="3"/>
  <c r="N854" i="3"/>
  <c r="J855" i="3"/>
  <c r="K855" i="3"/>
  <c r="L855" i="3"/>
  <c r="M855" i="3"/>
  <c r="N855" i="3"/>
  <c r="J856" i="3"/>
  <c r="K856" i="3"/>
  <c r="L856" i="3"/>
  <c r="M856" i="3"/>
  <c r="N856" i="3"/>
  <c r="J857" i="3"/>
  <c r="K857" i="3"/>
  <c r="L857" i="3"/>
  <c r="M857" i="3"/>
  <c r="N857" i="3"/>
  <c r="J858" i="3"/>
  <c r="K858" i="3"/>
  <c r="L858" i="3"/>
  <c r="M858" i="3"/>
  <c r="N858" i="3"/>
  <c r="J859" i="3"/>
  <c r="K859" i="3"/>
  <c r="L859" i="3"/>
  <c r="M859" i="3"/>
  <c r="N859" i="3"/>
  <c r="J860" i="3"/>
  <c r="K860" i="3"/>
  <c r="L860" i="3"/>
  <c r="M860" i="3"/>
  <c r="N860" i="3"/>
  <c r="J861" i="3"/>
  <c r="K861" i="3"/>
  <c r="L861" i="3"/>
  <c r="M861" i="3"/>
  <c r="N861" i="3"/>
  <c r="J862" i="3"/>
  <c r="K862" i="3"/>
  <c r="L862" i="3"/>
  <c r="M862" i="3"/>
  <c r="N862" i="3"/>
  <c r="J863" i="3"/>
  <c r="K863" i="3"/>
  <c r="L863" i="3"/>
  <c r="M863" i="3"/>
  <c r="N863" i="3"/>
  <c r="J864" i="3"/>
  <c r="K864" i="3"/>
  <c r="L864" i="3"/>
  <c r="M864" i="3"/>
  <c r="N864" i="3"/>
  <c r="J865" i="3"/>
  <c r="K865" i="3"/>
  <c r="L865" i="3"/>
  <c r="M865" i="3"/>
  <c r="N865" i="3"/>
  <c r="J866" i="3"/>
  <c r="K866" i="3"/>
  <c r="L866" i="3"/>
  <c r="M866" i="3"/>
  <c r="N866" i="3"/>
  <c r="J867" i="3"/>
  <c r="K867" i="3"/>
  <c r="L867" i="3"/>
  <c r="M867" i="3"/>
  <c r="N867" i="3"/>
  <c r="J868" i="3"/>
  <c r="K868" i="3"/>
  <c r="L868" i="3"/>
  <c r="M868" i="3"/>
  <c r="N868" i="3"/>
  <c r="J869" i="3"/>
  <c r="K869" i="3"/>
  <c r="L869" i="3"/>
  <c r="M869" i="3"/>
  <c r="N869" i="3"/>
  <c r="J870" i="3"/>
  <c r="K870" i="3"/>
  <c r="L870" i="3"/>
  <c r="M870" i="3"/>
  <c r="N870" i="3"/>
  <c r="J871" i="3"/>
  <c r="K871" i="3"/>
  <c r="L871" i="3"/>
  <c r="M871" i="3"/>
  <c r="N871" i="3"/>
  <c r="J872" i="3"/>
  <c r="K872" i="3"/>
  <c r="L872" i="3"/>
  <c r="M872" i="3"/>
  <c r="N872" i="3"/>
  <c r="J873" i="3"/>
  <c r="K873" i="3"/>
  <c r="L873" i="3"/>
  <c r="M873" i="3"/>
  <c r="N873" i="3"/>
  <c r="J874" i="3"/>
  <c r="K874" i="3"/>
  <c r="L874" i="3"/>
  <c r="M874" i="3"/>
  <c r="N874" i="3"/>
  <c r="J875" i="3"/>
  <c r="K875" i="3"/>
  <c r="L875" i="3"/>
  <c r="M875" i="3"/>
  <c r="N875" i="3"/>
  <c r="J876" i="3"/>
  <c r="K876" i="3"/>
  <c r="L876" i="3"/>
  <c r="M876" i="3"/>
  <c r="N876" i="3"/>
  <c r="J877" i="3"/>
  <c r="K877" i="3"/>
  <c r="L877" i="3"/>
  <c r="M877" i="3"/>
  <c r="N877" i="3"/>
  <c r="J878" i="3"/>
  <c r="K878" i="3"/>
  <c r="L878" i="3"/>
  <c r="M878" i="3"/>
  <c r="N878" i="3"/>
  <c r="J879" i="3"/>
  <c r="K879" i="3"/>
  <c r="L879" i="3"/>
  <c r="M879" i="3"/>
  <c r="N879" i="3"/>
  <c r="J880" i="3"/>
  <c r="K880" i="3"/>
  <c r="L880" i="3"/>
  <c r="M880" i="3"/>
  <c r="N880" i="3"/>
  <c r="J881" i="3"/>
  <c r="K881" i="3"/>
  <c r="L881" i="3"/>
  <c r="M881" i="3"/>
  <c r="N881" i="3"/>
  <c r="J882" i="3"/>
  <c r="K882" i="3"/>
  <c r="L882" i="3"/>
  <c r="M882" i="3"/>
  <c r="N882" i="3"/>
  <c r="J883" i="3"/>
  <c r="K883" i="3"/>
  <c r="L883" i="3"/>
  <c r="M883" i="3"/>
  <c r="N883" i="3"/>
  <c r="J884" i="3"/>
  <c r="K884" i="3"/>
  <c r="L884" i="3"/>
  <c r="M884" i="3"/>
  <c r="N884" i="3"/>
  <c r="J885" i="3"/>
  <c r="K885" i="3"/>
  <c r="L885" i="3"/>
  <c r="M885" i="3"/>
  <c r="N885" i="3"/>
  <c r="J886" i="3"/>
  <c r="K886" i="3"/>
  <c r="L886" i="3"/>
  <c r="M886" i="3"/>
  <c r="N886" i="3"/>
  <c r="J887" i="3"/>
  <c r="K887" i="3"/>
  <c r="L887" i="3"/>
  <c r="M887" i="3"/>
  <c r="N887" i="3"/>
  <c r="J888" i="3"/>
  <c r="K888" i="3"/>
  <c r="L888" i="3"/>
  <c r="M888" i="3"/>
  <c r="N888" i="3"/>
  <c r="J889" i="3"/>
  <c r="K889" i="3"/>
  <c r="L889" i="3"/>
  <c r="M889" i="3"/>
  <c r="N889" i="3"/>
  <c r="J890" i="3"/>
  <c r="K890" i="3"/>
  <c r="L890" i="3"/>
  <c r="M890" i="3"/>
  <c r="N890" i="3"/>
  <c r="J891" i="3"/>
  <c r="K891" i="3"/>
  <c r="L891" i="3"/>
  <c r="M891" i="3"/>
  <c r="N891" i="3"/>
  <c r="J892" i="3"/>
  <c r="K892" i="3"/>
  <c r="L892" i="3"/>
  <c r="M892" i="3"/>
  <c r="N892" i="3"/>
  <c r="J893" i="3"/>
  <c r="K893" i="3"/>
  <c r="L893" i="3"/>
  <c r="M893" i="3"/>
  <c r="N893" i="3"/>
  <c r="J894" i="3"/>
  <c r="K894" i="3"/>
  <c r="L894" i="3"/>
  <c r="M894" i="3"/>
  <c r="N894" i="3"/>
  <c r="J895" i="3"/>
  <c r="K895" i="3"/>
  <c r="L895" i="3"/>
  <c r="M895" i="3"/>
  <c r="N895" i="3"/>
  <c r="J896" i="3"/>
  <c r="K896" i="3"/>
  <c r="L896" i="3"/>
  <c r="M896" i="3"/>
  <c r="N896" i="3"/>
  <c r="J897" i="3"/>
  <c r="K897" i="3"/>
  <c r="L897" i="3"/>
  <c r="M897" i="3"/>
  <c r="N897" i="3"/>
  <c r="J898" i="3"/>
  <c r="K898" i="3"/>
  <c r="L898" i="3"/>
  <c r="M898" i="3"/>
  <c r="N898" i="3"/>
  <c r="J899" i="3"/>
  <c r="K899" i="3"/>
  <c r="L899" i="3"/>
  <c r="M899" i="3"/>
  <c r="N899" i="3"/>
  <c r="J900" i="3"/>
  <c r="K900" i="3"/>
  <c r="L900" i="3"/>
  <c r="M900" i="3"/>
  <c r="N900" i="3"/>
  <c r="J901" i="3"/>
  <c r="K901" i="3"/>
  <c r="L901" i="3"/>
  <c r="M901" i="3"/>
  <c r="N901" i="3"/>
  <c r="J902" i="3"/>
  <c r="K902" i="3"/>
  <c r="L902" i="3"/>
  <c r="M902" i="3"/>
  <c r="N902" i="3"/>
  <c r="J903" i="3"/>
  <c r="K903" i="3"/>
  <c r="L903" i="3"/>
  <c r="M903" i="3"/>
  <c r="N903" i="3"/>
  <c r="J904" i="3"/>
  <c r="K904" i="3"/>
  <c r="L904" i="3"/>
  <c r="M904" i="3"/>
  <c r="N904" i="3"/>
  <c r="J905" i="3"/>
  <c r="K905" i="3"/>
  <c r="L905" i="3"/>
  <c r="M905" i="3"/>
  <c r="N905" i="3"/>
  <c r="J906" i="3"/>
  <c r="K906" i="3"/>
  <c r="L906" i="3"/>
  <c r="M906" i="3"/>
  <c r="N906" i="3"/>
  <c r="J907" i="3"/>
  <c r="K907" i="3"/>
  <c r="L907" i="3"/>
  <c r="M907" i="3"/>
  <c r="N907" i="3"/>
  <c r="J908" i="3"/>
  <c r="K908" i="3"/>
  <c r="L908" i="3"/>
  <c r="M908" i="3"/>
  <c r="N908" i="3"/>
  <c r="J909" i="3"/>
  <c r="K909" i="3"/>
  <c r="L909" i="3"/>
  <c r="M909" i="3"/>
  <c r="N909" i="3"/>
  <c r="J910" i="3"/>
  <c r="K910" i="3"/>
  <c r="L910" i="3"/>
  <c r="M910" i="3"/>
  <c r="N910" i="3"/>
  <c r="J911" i="3"/>
  <c r="K911" i="3"/>
  <c r="L911" i="3"/>
  <c r="M911" i="3"/>
  <c r="N911" i="3"/>
  <c r="J912" i="3"/>
  <c r="K912" i="3"/>
  <c r="L912" i="3"/>
  <c r="M912" i="3"/>
  <c r="N912" i="3"/>
  <c r="J913" i="3"/>
  <c r="K913" i="3"/>
  <c r="L913" i="3"/>
  <c r="M913" i="3"/>
  <c r="N913" i="3"/>
  <c r="J914" i="3"/>
  <c r="K914" i="3"/>
  <c r="L914" i="3"/>
  <c r="M914" i="3"/>
  <c r="N914" i="3"/>
  <c r="J915" i="3"/>
  <c r="K915" i="3"/>
  <c r="L915" i="3"/>
  <c r="M915" i="3"/>
  <c r="N915" i="3"/>
  <c r="J916" i="3"/>
  <c r="K916" i="3"/>
  <c r="L916" i="3"/>
  <c r="M916" i="3"/>
  <c r="N916" i="3"/>
  <c r="J917" i="3"/>
  <c r="K917" i="3"/>
  <c r="L917" i="3"/>
  <c r="M917" i="3"/>
  <c r="N917" i="3"/>
  <c r="J918" i="3"/>
  <c r="K918" i="3"/>
  <c r="L918" i="3"/>
  <c r="M918" i="3"/>
  <c r="N918" i="3"/>
  <c r="J919" i="3"/>
  <c r="K919" i="3"/>
  <c r="L919" i="3"/>
  <c r="M919" i="3"/>
  <c r="N919" i="3"/>
  <c r="J920" i="3"/>
  <c r="K920" i="3"/>
  <c r="L920" i="3"/>
  <c r="M920" i="3"/>
  <c r="N920" i="3"/>
  <c r="J921" i="3"/>
  <c r="K921" i="3"/>
  <c r="L921" i="3"/>
  <c r="M921" i="3"/>
  <c r="N921" i="3"/>
  <c r="J922" i="3"/>
  <c r="K922" i="3"/>
  <c r="L922" i="3"/>
  <c r="M922" i="3"/>
  <c r="N922" i="3"/>
  <c r="J923" i="3"/>
  <c r="K923" i="3"/>
  <c r="L923" i="3"/>
  <c r="M923" i="3"/>
  <c r="N923" i="3"/>
  <c r="J924" i="3"/>
  <c r="K924" i="3"/>
  <c r="L924" i="3"/>
  <c r="M924" i="3"/>
  <c r="N924" i="3"/>
  <c r="J925" i="3"/>
  <c r="K925" i="3"/>
  <c r="L925" i="3"/>
  <c r="M925" i="3"/>
  <c r="N925" i="3"/>
  <c r="J926" i="3"/>
  <c r="K926" i="3"/>
  <c r="L926" i="3"/>
  <c r="M926" i="3"/>
  <c r="N926" i="3"/>
  <c r="J927" i="3"/>
  <c r="K927" i="3"/>
  <c r="L927" i="3"/>
  <c r="M927" i="3"/>
  <c r="N927" i="3"/>
  <c r="J928" i="3"/>
  <c r="K928" i="3"/>
  <c r="L928" i="3"/>
  <c r="M928" i="3"/>
  <c r="N928" i="3"/>
  <c r="J929" i="3"/>
  <c r="K929" i="3"/>
  <c r="L929" i="3"/>
  <c r="M929" i="3"/>
  <c r="N929" i="3"/>
  <c r="J930" i="3"/>
  <c r="K930" i="3"/>
  <c r="L930" i="3"/>
  <c r="M930" i="3"/>
  <c r="N930" i="3"/>
  <c r="J931" i="3"/>
  <c r="K931" i="3"/>
  <c r="L931" i="3"/>
  <c r="M931" i="3"/>
  <c r="N931" i="3"/>
  <c r="J932" i="3"/>
  <c r="K932" i="3"/>
  <c r="L932" i="3"/>
  <c r="M932" i="3"/>
  <c r="N932" i="3"/>
  <c r="J933" i="3"/>
  <c r="K933" i="3"/>
  <c r="L933" i="3"/>
  <c r="M933" i="3"/>
  <c r="N933" i="3"/>
  <c r="J934" i="3"/>
  <c r="K934" i="3"/>
  <c r="L934" i="3"/>
  <c r="M934" i="3"/>
  <c r="N934" i="3"/>
  <c r="J935" i="3"/>
  <c r="K935" i="3"/>
  <c r="L935" i="3"/>
  <c r="M935" i="3"/>
  <c r="N935" i="3"/>
  <c r="J936" i="3"/>
  <c r="K936" i="3"/>
  <c r="L936" i="3"/>
  <c r="M936" i="3"/>
  <c r="N936" i="3"/>
  <c r="J937" i="3"/>
  <c r="K937" i="3"/>
  <c r="L937" i="3"/>
  <c r="M937" i="3"/>
  <c r="N937" i="3"/>
  <c r="J938" i="3"/>
  <c r="K938" i="3"/>
  <c r="L938" i="3"/>
  <c r="M938" i="3"/>
  <c r="N938" i="3"/>
  <c r="J939" i="3"/>
  <c r="K939" i="3"/>
  <c r="L939" i="3"/>
  <c r="M939" i="3"/>
  <c r="N939" i="3"/>
  <c r="J940" i="3"/>
  <c r="K940" i="3"/>
  <c r="L940" i="3"/>
  <c r="M940" i="3"/>
  <c r="N940" i="3"/>
  <c r="J941" i="3"/>
  <c r="K941" i="3"/>
  <c r="L941" i="3"/>
  <c r="M941" i="3"/>
  <c r="N941" i="3"/>
  <c r="J942" i="3"/>
  <c r="K942" i="3"/>
  <c r="L942" i="3"/>
  <c r="M942" i="3"/>
  <c r="N942" i="3"/>
  <c r="J943" i="3"/>
  <c r="K943" i="3"/>
  <c r="L943" i="3"/>
  <c r="M943" i="3"/>
  <c r="N943" i="3"/>
  <c r="J944" i="3"/>
  <c r="K944" i="3"/>
  <c r="L944" i="3"/>
  <c r="M944" i="3"/>
  <c r="N944" i="3"/>
  <c r="J945" i="3"/>
  <c r="K945" i="3"/>
  <c r="L945" i="3"/>
  <c r="M945" i="3"/>
  <c r="N945" i="3"/>
  <c r="J946" i="3"/>
  <c r="K946" i="3"/>
  <c r="L946" i="3"/>
  <c r="M946" i="3"/>
  <c r="N946" i="3"/>
  <c r="J947" i="3"/>
  <c r="K947" i="3"/>
  <c r="L947" i="3"/>
  <c r="M947" i="3"/>
  <c r="N947" i="3"/>
  <c r="J948" i="3"/>
  <c r="K948" i="3"/>
  <c r="L948" i="3"/>
  <c r="M948" i="3"/>
  <c r="N948" i="3"/>
  <c r="J949" i="3"/>
  <c r="K949" i="3"/>
  <c r="L949" i="3"/>
  <c r="M949" i="3"/>
  <c r="N949" i="3"/>
  <c r="J950" i="3"/>
  <c r="K950" i="3"/>
  <c r="L950" i="3"/>
  <c r="M950" i="3"/>
  <c r="N950" i="3"/>
  <c r="J951" i="3"/>
  <c r="K951" i="3"/>
  <c r="L951" i="3"/>
  <c r="M951" i="3"/>
  <c r="N951" i="3"/>
  <c r="J952" i="3"/>
  <c r="K952" i="3"/>
  <c r="L952" i="3"/>
  <c r="M952" i="3"/>
  <c r="N952" i="3"/>
  <c r="J953" i="3"/>
  <c r="K953" i="3"/>
  <c r="L953" i="3"/>
  <c r="M953" i="3"/>
  <c r="N953" i="3"/>
  <c r="J954" i="3"/>
  <c r="K954" i="3"/>
  <c r="L954" i="3"/>
  <c r="M954" i="3"/>
  <c r="N954" i="3"/>
  <c r="J955" i="3"/>
  <c r="K955" i="3"/>
  <c r="L955" i="3"/>
  <c r="M955" i="3"/>
  <c r="N955" i="3"/>
  <c r="J956" i="3"/>
  <c r="K956" i="3"/>
  <c r="L956" i="3"/>
  <c r="M956" i="3"/>
  <c r="N956" i="3"/>
  <c r="J957" i="3"/>
  <c r="K957" i="3"/>
  <c r="L957" i="3"/>
  <c r="M957" i="3"/>
  <c r="N957" i="3"/>
  <c r="J958" i="3"/>
  <c r="K958" i="3"/>
  <c r="L958" i="3"/>
  <c r="M958" i="3"/>
  <c r="N958" i="3"/>
  <c r="J959" i="3"/>
  <c r="K959" i="3"/>
  <c r="L959" i="3"/>
  <c r="M959" i="3"/>
  <c r="N959" i="3"/>
  <c r="J960" i="3"/>
  <c r="K960" i="3"/>
  <c r="L960" i="3"/>
  <c r="M960" i="3"/>
  <c r="N960" i="3"/>
  <c r="J961" i="3"/>
  <c r="K961" i="3"/>
  <c r="L961" i="3"/>
  <c r="M961" i="3"/>
  <c r="N961" i="3"/>
  <c r="J962" i="3"/>
  <c r="K962" i="3"/>
  <c r="L962" i="3"/>
  <c r="M962" i="3"/>
  <c r="N962" i="3"/>
  <c r="J963" i="3"/>
  <c r="K963" i="3"/>
  <c r="L963" i="3"/>
  <c r="M963" i="3"/>
  <c r="N963" i="3"/>
  <c r="J964" i="3"/>
  <c r="K964" i="3"/>
  <c r="L964" i="3"/>
  <c r="M964" i="3"/>
  <c r="N964" i="3"/>
  <c r="J965" i="3"/>
  <c r="K965" i="3"/>
  <c r="L965" i="3"/>
  <c r="M965" i="3"/>
  <c r="N965" i="3"/>
  <c r="J966" i="3"/>
  <c r="K966" i="3"/>
  <c r="L966" i="3"/>
  <c r="M966" i="3"/>
  <c r="N966" i="3"/>
  <c r="J967" i="3"/>
  <c r="K967" i="3"/>
  <c r="L967" i="3"/>
  <c r="M967" i="3"/>
  <c r="N967" i="3"/>
  <c r="J968" i="3"/>
  <c r="K968" i="3"/>
  <c r="L968" i="3"/>
  <c r="M968" i="3"/>
  <c r="N968" i="3"/>
  <c r="J969" i="3"/>
  <c r="K969" i="3"/>
  <c r="L969" i="3"/>
  <c r="M969" i="3"/>
  <c r="N969" i="3"/>
  <c r="J970" i="3"/>
  <c r="K970" i="3"/>
  <c r="L970" i="3"/>
  <c r="M970" i="3"/>
  <c r="N970" i="3"/>
  <c r="J971" i="3"/>
  <c r="K971" i="3"/>
  <c r="L971" i="3"/>
  <c r="M971" i="3"/>
  <c r="N971" i="3"/>
  <c r="J972" i="3"/>
  <c r="K972" i="3"/>
  <c r="L972" i="3"/>
  <c r="M972" i="3"/>
  <c r="N972" i="3"/>
  <c r="J973" i="3"/>
  <c r="K973" i="3"/>
  <c r="L973" i="3"/>
  <c r="M973" i="3"/>
  <c r="N973" i="3"/>
  <c r="J974" i="3"/>
  <c r="K974" i="3"/>
  <c r="L974" i="3"/>
  <c r="M974" i="3"/>
  <c r="N974" i="3"/>
  <c r="J975" i="3"/>
  <c r="K975" i="3"/>
  <c r="L975" i="3"/>
  <c r="M975" i="3"/>
  <c r="N975" i="3"/>
  <c r="J976" i="3"/>
  <c r="K976" i="3"/>
  <c r="L976" i="3"/>
  <c r="M976" i="3"/>
  <c r="N976" i="3"/>
  <c r="J977" i="3"/>
  <c r="K977" i="3"/>
  <c r="L977" i="3"/>
  <c r="M977" i="3"/>
  <c r="N977" i="3"/>
  <c r="J978" i="3"/>
  <c r="K978" i="3"/>
  <c r="L978" i="3"/>
  <c r="M978" i="3"/>
  <c r="N978" i="3"/>
  <c r="J979" i="3"/>
  <c r="K979" i="3"/>
  <c r="L979" i="3"/>
  <c r="M979" i="3"/>
  <c r="N979" i="3"/>
  <c r="J980" i="3"/>
  <c r="K980" i="3"/>
  <c r="L980" i="3"/>
  <c r="M980" i="3"/>
  <c r="N980" i="3"/>
  <c r="J981" i="3"/>
  <c r="K981" i="3"/>
  <c r="L981" i="3"/>
  <c r="M981" i="3"/>
  <c r="N981" i="3"/>
  <c r="J982" i="3"/>
  <c r="K982" i="3"/>
  <c r="L982" i="3"/>
  <c r="M982" i="3"/>
  <c r="N982" i="3"/>
  <c r="J983" i="3"/>
  <c r="K983" i="3"/>
  <c r="L983" i="3"/>
  <c r="M983" i="3"/>
  <c r="N983" i="3"/>
  <c r="J984" i="3"/>
  <c r="K984" i="3"/>
  <c r="L984" i="3"/>
  <c r="M984" i="3"/>
  <c r="N984" i="3"/>
  <c r="J985" i="3"/>
  <c r="K985" i="3"/>
  <c r="L985" i="3"/>
  <c r="M985" i="3"/>
  <c r="N985" i="3"/>
  <c r="J986" i="3"/>
  <c r="K986" i="3"/>
  <c r="L986" i="3"/>
  <c r="M986" i="3"/>
  <c r="N986" i="3"/>
  <c r="J987" i="3"/>
  <c r="K987" i="3"/>
  <c r="L987" i="3"/>
  <c r="M987" i="3"/>
  <c r="N987" i="3"/>
  <c r="J988" i="3"/>
  <c r="K988" i="3"/>
  <c r="L988" i="3"/>
  <c r="M988" i="3"/>
  <c r="N988" i="3"/>
  <c r="J989" i="3"/>
  <c r="K989" i="3"/>
  <c r="L989" i="3"/>
  <c r="M989" i="3"/>
  <c r="N989" i="3"/>
  <c r="J990" i="3"/>
  <c r="K990" i="3"/>
  <c r="L990" i="3"/>
  <c r="M990" i="3"/>
  <c r="N990" i="3"/>
  <c r="J991" i="3"/>
  <c r="K991" i="3"/>
  <c r="L991" i="3"/>
  <c r="M991" i="3"/>
  <c r="N991" i="3"/>
  <c r="J992" i="3"/>
  <c r="K992" i="3"/>
  <c r="L992" i="3"/>
  <c r="M992" i="3"/>
  <c r="N992" i="3"/>
  <c r="J993" i="3"/>
  <c r="K993" i="3"/>
  <c r="L993" i="3"/>
  <c r="M993" i="3"/>
  <c r="N993" i="3"/>
  <c r="J994" i="3"/>
  <c r="K994" i="3"/>
  <c r="L994" i="3"/>
  <c r="M994" i="3"/>
  <c r="N994" i="3"/>
  <c r="J995" i="3"/>
  <c r="K995" i="3"/>
  <c r="L995" i="3"/>
  <c r="M995" i="3"/>
  <c r="N995" i="3"/>
  <c r="J996" i="3"/>
  <c r="K996" i="3"/>
  <c r="L996" i="3"/>
  <c r="M996" i="3"/>
  <c r="N996" i="3"/>
  <c r="J997" i="3"/>
  <c r="K997" i="3"/>
  <c r="L997" i="3"/>
  <c r="M997" i="3"/>
  <c r="N997" i="3"/>
  <c r="J998" i="3"/>
  <c r="K998" i="3"/>
  <c r="L998" i="3"/>
  <c r="M998" i="3"/>
  <c r="N998" i="3"/>
  <c r="J999" i="3"/>
  <c r="K999" i="3"/>
  <c r="L999" i="3"/>
  <c r="M999" i="3"/>
  <c r="N999" i="3"/>
  <c r="J1000" i="3"/>
  <c r="K1000" i="3"/>
  <c r="L1000" i="3"/>
  <c r="M1000" i="3"/>
  <c r="N1000" i="3"/>
  <c r="J1001" i="3"/>
  <c r="K1001" i="3"/>
  <c r="L1001" i="3"/>
  <c r="M1001" i="3"/>
  <c r="N1001" i="3"/>
  <c r="J1002" i="3"/>
  <c r="K1002" i="3"/>
  <c r="L1002" i="3"/>
  <c r="M1002" i="3"/>
  <c r="N1002" i="3"/>
  <c r="J1003" i="3"/>
  <c r="K1003" i="3"/>
  <c r="L1003" i="3"/>
  <c r="M1003" i="3"/>
  <c r="N1003" i="3"/>
  <c r="J1004" i="3"/>
  <c r="K1004" i="3"/>
  <c r="L1004" i="3"/>
  <c r="M1004" i="3"/>
  <c r="N1004" i="3"/>
  <c r="J1005" i="3"/>
  <c r="K1005" i="3"/>
  <c r="L1005" i="3"/>
  <c r="M1005" i="3"/>
  <c r="N1005" i="3"/>
  <c r="J1006" i="3"/>
  <c r="K1006" i="3"/>
  <c r="L1006" i="3"/>
  <c r="M1006" i="3"/>
  <c r="N1006" i="3"/>
  <c r="J1007" i="3"/>
  <c r="K1007" i="3"/>
  <c r="L1007" i="3"/>
  <c r="M1007" i="3"/>
  <c r="N1007" i="3"/>
  <c r="J1008" i="3"/>
  <c r="K1008" i="3"/>
  <c r="L1008" i="3"/>
  <c r="M1008" i="3"/>
  <c r="N1008" i="3"/>
  <c r="J1009" i="3"/>
  <c r="K1009" i="3"/>
  <c r="L1009" i="3"/>
  <c r="M1009" i="3"/>
  <c r="N1009" i="3"/>
  <c r="J1010" i="3"/>
  <c r="K1010" i="3"/>
  <c r="L1010" i="3"/>
  <c r="M1010" i="3"/>
  <c r="N1010" i="3"/>
  <c r="J1011" i="3"/>
  <c r="K1011" i="3"/>
  <c r="L1011" i="3"/>
  <c r="M1011" i="3"/>
  <c r="N1011" i="3"/>
  <c r="J1012" i="3"/>
  <c r="K1012" i="3"/>
  <c r="L1012" i="3"/>
  <c r="M1012" i="3"/>
  <c r="N1012" i="3"/>
  <c r="J1013" i="3"/>
  <c r="K1013" i="3"/>
  <c r="L1013" i="3"/>
  <c r="M1013" i="3"/>
  <c r="N1013" i="3"/>
  <c r="J1014" i="3"/>
  <c r="K1014" i="3"/>
  <c r="L1014" i="3"/>
  <c r="M1014" i="3"/>
  <c r="N1014" i="3"/>
  <c r="J1015" i="3"/>
  <c r="K1015" i="3"/>
  <c r="L1015" i="3"/>
  <c r="M1015" i="3"/>
  <c r="N1015" i="3"/>
  <c r="J1016" i="3"/>
  <c r="K1016" i="3"/>
  <c r="L1016" i="3"/>
  <c r="M1016" i="3"/>
  <c r="N1016" i="3"/>
  <c r="J1017" i="3"/>
  <c r="K1017" i="3"/>
  <c r="L1017" i="3"/>
  <c r="M1017" i="3"/>
  <c r="N1017" i="3"/>
  <c r="J1018" i="3"/>
  <c r="K1018" i="3"/>
  <c r="L1018" i="3"/>
  <c r="M1018" i="3"/>
  <c r="N1018" i="3"/>
  <c r="J1019" i="3"/>
  <c r="K1019" i="3"/>
  <c r="L1019" i="3"/>
  <c r="M1019" i="3"/>
  <c r="N1019" i="3"/>
  <c r="J1020" i="3"/>
  <c r="K1020" i="3"/>
  <c r="L1020" i="3"/>
  <c r="M1020" i="3"/>
  <c r="N1020" i="3"/>
  <c r="J1021" i="3"/>
  <c r="K1021" i="3"/>
  <c r="L1021" i="3"/>
  <c r="M1021" i="3"/>
  <c r="N1021" i="3"/>
  <c r="J1022" i="3"/>
  <c r="K1022" i="3"/>
  <c r="L1022" i="3"/>
  <c r="M1022" i="3"/>
  <c r="N1022" i="3"/>
  <c r="J1023" i="3"/>
  <c r="K1023" i="3"/>
  <c r="L1023" i="3"/>
  <c r="M1023" i="3"/>
  <c r="N1023" i="3"/>
  <c r="J1024" i="3"/>
  <c r="K1024" i="3"/>
  <c r="L1024" i="3"/>
  <c r="M1024" i="3"/>
  <c r="N1024" i="3"/>
  <c r="J1025" i="3"/>
  <c r="K1025" i="3"/>
  <c r="L1025" i="3"/>
  <c r="M1025" i="3"/>
  <c r="N1025" i="3"/>
  <c r="J1026" i="3"/>
  <c r="K1026" i="3"/>
  <c r="L1026" i="3"/>
  <c r="M1026" i="3"/>
  <c r="N1026" i="3"/>
  <c r="J1027" i="3"/>
  <c r="K1027" i="3"/>
  <c r="L1027" i="3"/>
  <c r="M1027" i="3"/>
  <c r="N1027" i="3"/>
  <c r="J1028" i="3"/>
  <c r="K1028" i="3"/>
  <c r="L1028" i="3"/>
  <c r="M1028" i="3"/>
  <c r="N1028" i="3"/>
  <c r="J1029" i="3"/>
  <c r="K1029" i="3"/>
  <c r="L1029" i="3"/>
  <c r="M1029" i="3"/>
  <c r="N1029" i="3"/>
  <c r="J1030" i="3"/>
  <c r="K1030" i="3"/>
  <c r="L1030" i="3"/>
  <c r="M1030" i="3"/>
  <c r="N1030" i="3"/>
  <c r="J1031" i="3"/>
  <c r="K1031" i="3"/>
  <c r="L1031" i="3"/>
  <c r="M1031" i="3"/>
  <c r="N1031" i="3"/>
  <c r="J1032" i="3"/>
  <c r="K1032" i="3"/>
  <c r="L1032" i="3"/>
  <c r="M1032" i="3"/>
  <c r="N1032" i="3"/>
  <c r="J1033" i="3"/>
  <c r="K1033" i="3"/>
  <c r="L1033" i="3"/>
  <c r="M1033" i="3"/>
  <c r="N1033" i="3"/>
  <c r="J1034" i="3"/>
  <c r="K1034" i="3"/>
  <c r="L1034" i="3"/>
  <c r="M1034" i="3"/>
  <c r="N1034" i="3"/>
  <c r="J1035" i="3"/>
  <c r="K1035" i="3"/>
  <c r="L1035" i="3"/>
  <c r="M1035" i="3"/>
  <c r="N1035" i="3"/>
  <c r="J1036" i="3"/>
  <c r="K1036" i="3"/>
  <c r="L1036" i="3"/>
  <c r="M1036" i="3"/>
  <c r="N1036" i="3"/>
  <c r="J1037" i="3"/>
  <c r="K1037" i="3"/>
  <c r="L1037" i="3"/>
  <c r="M1037" i="3"/>
  <c r="N1037" i="3"/>
  <c r="J1038" i="3"/>
  <c r="K1038" i="3"/>
  <c r="L1038" i="3"/>
  <c r="M1038" i="3"/>
  <c r="N1038" i="3"/>
  <c r="J1039" i="3"/>
  <c r="K1039" i="3"/>
  <c r="L1039" i="3"/>
  <c r="M1039" i="3"/>
  <c r="N1039" i="3"/>
  <c r="J1040" i="3"/>
  <c r="K1040" i="3"/>
  <c r="L1040" i="3"/>
  <c r="M1040" i="3"/>
  <c r="N1040" i="3"/>
  <c r="J1041" i="3"/>
  <c r="K1041" i="3"/>
  <c r="L1041" i="3"/>
  <c r="M1041" i="3"/>
  <c r="N1041" i="3"/>
  <c r="J1042" i="3"/>
  <c r="K1042" i="3"/>
  <c r="L1042" i="3"/>
  <c r="M1042" i="3"/>
  <c r="N1042" i="3"/>
  <c r="J1043" i="3"/>
  <c r="K1043" i="3"/>
  <c r="L1043" i="3"/>
  <c r="M1043" i="3"/>
  <c r="N1043" i="3"/>
  <c r="J1044" i="3"/>
  <c r="K1044" i="3"/>
  <c r="L1044" i="3"/>
  <c r="M1044" i="3"/>
  <c r="N1044" i="3"/>
  <c r="J1045" i="3"/>
  <c r="K1045" i="3"/>
  <c r="L1045" i="3"/>
  <c r="M1045" i="3"/>
  <c r="N1045" i="3"/>
  <c r="J1046" i="3"/>
  <c r="K1046" i="3"/>
  <c r="L1046" i="3"/>
  <c r="M1046" i="3"/>
  <c r="N1046" i="3"/>
  <c r="J1047" i="3"/>
  <c r="K1047" i="3"/>
  <c r="L1047" i="3"/>
  <c r="M1047" i="3"/>
  <c r="N1047" i="3"/>
  <c r="J1048" i="3"/>
  <c r="K1048" i="3"/>
  <c r="L1048" i="3"/>
  <c r="M1048" i="3"/>
  <c r="N1048" i="3"/>
  <c r="J1049" i="3"/>
  <c r="K1049" i="3"/>
  <c r="L1049" i="3"/>
  <c r="M1049" i="3"/>
  <c r="N1049" i="3"/>
  <c r="J1050" i="3"/>
  <c r="K1050" i="3"/>
  <c r="L1050" i="3"/>
  <c r="M1050" i="3"/>
  <c r="N1050" i="3"/>
  <c r="J1051" i="3"/>
  <c r="K1051" i="3"/>
  <c r="L1051" i="3"/>
  <c r="M1051" i="3"/>
  <c r="N1051" i="3"/>
  <c r="J1052" i="3"/>
  <c r="K1052" i="3"/>
  <c r="L1052" i="3"/>
  <c r="M1052" i="3"/>
  <c r="N1052" i="3"/>
  <c r="J1053" i="3"/>
  <c r="K1053" i="3"/>
  <c r="L1053" i="3"/>
  <c r="M1053" i="3"/>
  <c r="N1053" i="3"/>
  <c r="J1054" i="3"/>
  <c r="K1054" i="3"/>
  <c r="L1054" i="3"/>
  <c r="M1054" i="3"/>
  <c r="N1054" i="3"/>
  <c r="J1055" i="3"/>
  <c r="K1055" i="3"/>
  <c r="L1055" i="3"/>
  <c r="M1055" i="3"/>
  <c r="N1055" i="3"/>
  <c r="J1056" i="3"/>
  <c r="K1056" i="3"/>
  <c r="L1056" i="3"/>
  <c r="M1056" i="3"/>
  <c r="N1056" i="3"/>
  <c r="J1057" i="3"/>
  <c r="K1057" i="3"/>
  <c r="L1057" i="3"/>
  <c r="M1057" i="3"/>
  <c r="N1057" i="3"/>
  <c r="J1058" i="3"/>
  <c r="K1058" i="3"/>
  <c r="L1058" i="3"/>
  <c r="M1058" i="3"/>
  <c r="N1058" i="3"/>
  <c r="J1059" i="3"/>
  <c r="K1059" i="3"/>
  <c r="L1059" i="3"/>
  <c r="M1059" i="3"/>
  <c r="N1059" i="3"/>
  <c r="J1060" i="3"/>
  <c r="K1060" i="3"/>
  <c r="L1060" i="3"/>
  <c r="M1060" i="3"/>
  <c r="N1060" i="3"/>
  <c r="J1061" i="3"/>
  <c r="K1061" i="3"/>
  <c r="L1061" i="3"/>
  <c r="M1061" i="3"/>
  <c r="N1061" i="3"/>
  <c r="J1062" i="3"/>
  <c r="K1062" i="3"/>
  <c r="L1062" i="3"/>
  <c r="M1062" i="3"/>
  <c r="N1062" i="3"/>
  <c r="J1063" i="3"/>
  <c r="K1063" i="3"/>
  <c r="L1063" i="3"/>
  <c r="M1063" i="3"/>
  <c r="N1063" i="3"/>
  <c r="J1064" i="3"/>
  <c r="K1064" i="3"/>
  <c r="L1064" i="3"/>
  <c r="M1064" i="3"/>
  <c r="N1064" i="3"/>
  <c r="J1065" i="3"/>
  <c r="K1065" i="3"/>
  <c r="L1065" i="3"/>
  <c r="M1065" i="3"/>
  <c r="N1065" i="3"/>
  <c r="J1066" i="3"/>
  <c r="K1066" i="3"/>
  <c r="L1066" i="3"/>
  <c r="M1066" i="3"/>
  <c r="N1066" i="3"/>
  <c r="J1067" i="3"/>
  <c r="K1067" i="3"/>
  <c r="L1067" i="3"/>
  <c r="M1067" i="3"/>
  <c r="N1067" i="3"/>
  <c r="J1068" i="3"/>
  <c r="K1068" i="3"/>
  <c r="L1068" i="3"/>
  <c r="M1068" i="3"/>
  <c r="N1068" i="3"/>
  <c r="J1069" i="3"/>
  <c r="K1069" i="3"/>
  <c r="L1069" i="3"/>
  <c r="M1069" i="3"/>
  <c r="N1069" i="3"/>
  <c r="J1070" i="3"/>
  <c r="K1070" i="3"/>
  <c r="L1070" i="3"/>
  <c r="M1070" i="3"/>
  <c r="N1070" i="3"/>
  <c r="J1071" i="3"/>
  <c r="K1071" i="3"/>
  <c r="L1071" i="3"/>
  <c r="M1071" i="3"/>
  <c r="N1071" i="3"/>
  <c r="J1072" i="3"/>
  <c r="K1072" i="3"/>
  <c r="L1072" i="3"/>
  <c r="M1072" i="3"/>
  <c r="N1072" i="3"/>
  <c r="J1073" i="3"/>
  <c r="K1073" i="3"/>
  <c r="L1073" i="3"/>
  <c r="M1073" i="3"/>
  <c r="N1073" i="3"/>
  <c r="J1074" i="3"/>
  <c r="K1074" i="3"/>
  <c r="L1074" i="3"/>
  <c r="M1074" i="3"/>
  <c r="N1074" i="3"/>
  <c r="J1075" i="3"/>
  <c r="K1075" i="3"/>
  <c r="L1075" i="3"/>
  <c r="M1075" i="3"/>
  <c r="N1075" i="3"/>
  <c r="J1076" i="3"/>
  <c r="K1076" i="3"/>
  <c r="L1076" i="3"/>
  <c r="M1076" i="3"/>
  <c r="N1076" i="3"/>
  <c r="J1077" i="3"/>
  <c r="K1077" i="3"/>
  <c r="L1077" i="3"/>
  <c r="M1077" i="3"/>
  <c r="N1077" i="3"/>
  <c r="J1078" i="3"/>
  <c r="K1078" i="3"/>
  <c r="L1078" i="3"/>
  <c r="M1078" i="3"/>
  <c r="N1078" i="3"/>
  <c r="J1079" i="3"/>
  <c r="K1079" i="3"/>
  <c r="L1079" i="3"/>
  <c r="M1079" i="3"/>
  <c r="N1079" i="3"/>
  <c r="J1080" i="3"/>
  <c r="K1080" i="3"/>
  <c r="L1080" i="3"/>
  <c r="M1080" i="3"/>
  <c r="N1080" i="3"/>
  <c r="J1081" i="3"/>
  <c r="K1081" i="3"/>
  <c r="L1081" i="3"/>
  <c r="M1081" i="3"/>
  <c r="N1081" i="3"/>
  <c r="J1082" i="3"/>
  <c r="K1082" i="3"/>
  <c r="L1082" i="3"/>
  <c r="M1082" i="3"/>
  <c r="N1082" i="3"/>
  <c r="J1083" i="3"/>
  <c r="K1083" i="3"/>
  <c r="L1083" i="3"/>
  <c r="M1083" i="3"/>
  <c r="N1083" i="3"/>
  <c r="J1084" i="3"/>
  <c r="K1084" i="3"/>
  <c r="L1084" i="3"/>
  <c r="M1084" i="3"/>
  <c r="N1084" i="3"/>
  <c r="J1085" i="3"/>
  <c r="K1085" i="3"/>
  <c r="L1085" i="3"/>
  <c r="M1085" i="3"/>
  <c r="N1085" i="3"/>
  <c r="J1086" i="3"/>
  <c r="K1086" i="3"/>
  <c r="L1086" i="3"/>
  <c r="M1086" i="3"/>
  <c r="N1086" i="3"/>
  <c r="J1087" i="3"/>
  <c r="K1087" i="3"/>
  <c r="L1087" i="3"/>
  <c r="M1087" i="3"/>
  <c r="N1087" i="3"/>
  <c r="J1088" i="3"/>
  <c r="K1088" i="3"/>
  <c r="L1088" i="3"/>
  <c r="M1088" i="3"/>
  <c r="N1088" i="3"/>
  <c r="J1089" i="3"/>
  <c r="K1089" i="3"/>
  <c r="L1089" i="3"/>
  <c r="M1089" i="3"/>
  <c r="N1089" i="3"/>
  <c r="J1090" i="3"/>
  <c r="K1090" i="3"/>
  <c r="L1090" i="3"/>
  <c r="M1090" i="3"/>
  <c r="N1090" i="3"/>
  <c r="J1091" i="3"/>
  <c r="K1091" i="3"/>
  <c r="L1091" i="3"/>
  <c r="M1091" i="3"/>
  <c r="N1091" i="3"/>
  <c r="J1092" i="3"/>
  <c r="K1092" i="3"/>
  <c r="L1092" i="3"/>
  <c r="M1092" i="3"/>
  <c r="N1092" i="3"/>
  <c r="J1093" i="3"/>
  <c r="K1093" i="3"/>
  <c r="L1093" i="3"/>
  <c r="M1093" i="3"/>
  <c r="N1093" i="3"/>
  <c r="J1094" i="3"/>
  <c r="K1094" i="3"/>
  <c r="L1094" i="3"/>
  <c r="M1094" i="3"/>
  <c r="N1094" i="3"/>
  <c r="J1095" i="3"/>
  <c r="K1095" i="3"/>
  <c r="L1095" i="3"/>
  <c r="M1095" i="3"/>
  <c r="N1095" i="3"/>
  <c r="J1096" i="3"/>
  <c r="K1096" i="3"/>
  <c r="L1096" i="3"/>
  <c r="M1096" i="3"/>
  <c r="N1096" i="3"/>
  <c r="J1097" i="3"/>
  <c r="K1097" i="3"/>
  <c r="L1097" i="3"/>
  <c r="M1097" i="3"/>
  <c r="N1097" i="3"/>
  <c r="J1098" i="3"/>
  <c r="K1098" i="3"/>
  <c r="L1098" i="3"/>
  <c r="M1098" i="3"/>
  <c r="N1098" i="3"/>
  <c r="J1099" i="3"/>
  <c r="K1099" i="3"/>
  <c r="L1099" i="3"/>
  <c r="M1099" i="3"/>
  <c r="N1099" i="3"/>
  <c r="J1100" i="3"/>
  <c r="K1100" i="3"/>
  <c r="L1100" i="3"/>
  <c r="M1100" i="3"/>
  <c r="N1100" i="3"/>
  <c r="J1101" i="3"/>
  <c r="K1101" i="3"/>
  <c r="L1101" i="3"/>
  <c r="M1101" i="3"/>
  <c r="N1101" i="3"/>
  <c r="J1102" i="3"/>
  <c r="K1102" i="3"/>
  <c r="L1102" i="3"/>
  <c r="M1102" i="3"/>
  <c r="N1102" i="3"/>
  <c r="J1103" i="3"/>
  <c r="K1103" i="3"/>
  <c r="L1103" i="3"/>
  <c r="M1103" i="3"/>
  <c r="N1103" i="3"/>
  <c r="J1104" i="3"/>
  <c r="K1104" i="3"/>
  <c r="L1104" i="3"/>
  <c r="M1104" i="3"/>
  <c r="N1104" i="3"/>
  <c r="J1105" i="3"/>
  <c r="K1105" i="3"/>
  <c r="L1105" i="3"/>
  <c r="M1105" i="3"/>
  <c r="N1105" i="3"/>
  <c r="J1106" i="3"/>
  <c r="K1106" i="3"/>
  <c r="L1106" i="3"/>
  <c r="M1106" i="3"/>
  <c r="N1106" i="3"/>
  <c r="J1107" i="3"/>
  <c r="K1107" i="3"/>
  <c r="L1107" i="3"/>
  <c r="M1107" i="3"/>
  <c r="N1107" i="3"/>
  <c r="J1108" i="3"/>
  <c r="K1108" i="3"/>
  <c r="L1108" i="3"/>
  <c r="M1108" i="3"/>
  <c r="N1108" i="3"/>
  <c r="J1109" i="3"/>
  <c r="K1109" i="3"/>
  <c r="L1109" i="3"/>
  <c r="M1109" i="3"/>
  <c r="N1109" i="3"/>
  <c r="J1110" i="3"/>
  <c r="K1110" i="3"/>
  <c r="L1110" i="3"/>
  <c r="M1110" i="3"/>
  <c r="N1110" i="3"/>
  <c r="J1111" i="3"/>
  <c r="K1111" i="3"/>
  <c r="L1111" i="3"/>
  <c r="M1111" i="3"/>
  <c r="N1111" i="3"/>
  <c r="J1112" i="3"/>
  <c r="K1112" i="3"/>
  <c r="L1112" i="3"/>
  <c r="M1112" i="3"/>
  <c r="N1112" i="3"/>
  <c r="J1113" i="3"/>
  <c r="K1113" i="3"/>
  <c r="L1113" i="3"/>
  <c r="M1113" i="3"/>
  <c r="N1113" i="3"/>
  <c r="J1114" i="3"/>
  <c r="K1114" i="3"/>
  <c r="L1114" i="3"/>
  <c r="M1114" i="3"/>
  <c r="N1114" i="3"/>
  <c r="J1115" i="3"/>
  <c r="K1115" i="3"/>
  <c r="L1115" i="3"/>
  <c r="M1115" i="3"/>
  <c r="N1115" i="3"/>
  <c r="J1116" i="3"/>
  <c r="K1116" i="3"/>
  <c r="L1116" i="3"/>
  <c r="M1116" i="3"/>
  <c r="N1116" i="3"/>
  <c r="J1117" i="3"/>
  <c r="K1117" i="3"/>
  <c r="L1117" i="3"/>
  <c r="M1117" i="3"/>
  <c r="N1117" i="3"/>
  <c r="J1118" i="3"/>
  <c r="K1118" i="3"/>
  <c r="L1118" i="3"/>
  <c r="M1118" i="3"/>
  <c r="N1118" i="3"/>
  <c r="J1119" i="3"/>
  <c r="K1119" i="3"/>
  <c r="L1119" i="3"/>
  <c r="M1119" i="3"/>
  <c r="N1119" i="3"/>
  <c r="J1120" i="3"/>
  <c r="K1120" i="3"/>
  <c r="L1120" i="3"/>
  <c r="M1120" i="3"/>
  <c r="N1120" i="3"/>
  <c r="J1121" i="3"/>
  <c r="K1121" i="3"/>
  <c r="L1121" i="3"/>
  <c r="M1121" i="3"/>
  <c r="N1121" i="3"/>
  <c r="J1122" i="3"/>
  <c r="K1122" i="3"/>
  <c r="L1122" i="3"/>
  <c r="M1122" i="3"/>
  <c r="N1122" i="3"/>
  <c r="J1123" i="3"/>
  <c r="K1123" i="3"/>
  <c r="L1123" i="3"/>
  <c r="M1123" i="3"/>
  <c r="N1123" i="3"/>
  <c r="J1124" i="3"/>
  <c r="K1124" i="3"/>
  <c r="L1124" i="3"/>
  <c r="M1124" i="3"/>
  <c r="N1124" i="3"/>
  <c r="J1125" i="3"/>
  <c r="K1125" i="3"/>
  <c r="L1125" i="3"/>
  <c r="M1125" i="3"/>
  <c r="N1125" i="3"/>
  <c r="J1126" i="3"/>
  <c r="K1126" i="3"/>
  <c r="L1126" i="3"/>
  <c r="M1126" i="3"/>
  <c r="N1126" i="3"/>
  <c r="J1127" i="3"/>
  <c r="K1127" i="3"/>
  <c r="L1127" i="3"/>
  <c r="M1127" i="3"/>
  <c r="N1127" i="3"/>
  <c r="J1128" i="3"/>
  <c r="K1128" i="3"/>
  <c r="L1128" i="3"/>
  <c r="M1128" i="3"/>
  <c r="N1128" i="3"/>
  <c r="J1129" i="3"/>
  <c r="K1129" i="3"/>
  <c r="L1129" i="3"/>
  <c r="M1129" i="3"/>
  <c r="N1129" i="3"/>
  <c r="J1130" i="3"/>
  <c r="K1130" i="3"/>
  <c r="L1130" i="3"/>
  <c r="M1130" i="3"/>
  <c r="N1130" i="3"/>
  <c r="J1131" i="3"/>
  <c r="K1131" i="3"/>
  <c r="L1131" i="3"/>
  <c r="M1131" i="3"/>
  <c r="N1131" i="3"/>
  <c r="J1132" i="3"/>
  <c r="K1132" i="3"/>
  <c r="L1132" i="3"/>
  <c r="M1132" i="3"/>
  <c r="N1132" i="3"/>
  <c r="J1133" i="3"/>
  <c r="K1133" i="3"/>
  <c r="L1133" i="3"/>
  <c r="M1133" i="3"/>
  <c r="N1133" i="3"/>
  <c r="J1134" i="3"/>
  <c r="K1134" i="3"/>
  <c r="L1134" i="3"/>
  <c r="M1134" i="3"/>
  <c r="N1134" i="3"/>
  <c r="J1135" i="3"/>
  <c r="K1135" i="3"/>
  <c r="L1135" i="3"/>
  <c r="M1135" i="3"/>
  <c r="N1135" i="3"/>
  <c r="J1136" i="3"/>
  <c r="K1136" i="3"/>
  <c r="L1136" i="3"/>
  <c r="M1136" i="3"/>
  <c r="N1136" i="3"/>
  <c r="J1137" i="3"/>
  <c r="K1137" i="3"/>
  <c r="L1137" i="3"/>
  <c r="M1137" i="3"/>
  <c r="N1137" i="3"/>
  <c r="J1138" i="3"/>
  <c r="K1138" i="3"/>
  <c r="L1138" i="3"/>
  <c r="M1138" i="3"/>
  <c r="N1138" i="3"/>
  <c r="J1139" i="3"/>
  <c r="K1139" i="3"/>
  <c r="L1139" i="3"/>
  <c r="M1139" i="3"/>
  <c r="N1139" i="3"/>
  <c r="J1140" i="3"/>
  <c r="K1140" i="3"/>
  <c r="L1140" i="3"/>
  <c r="M1140" i="3"/>
  <c r="N1140" i="3"/>
  <c r="J1141" i="3"/>
  <c r="K1141" i="3"/>
  <c r="L1141" i="3"/>
  <c r="M1141" i="3"/>
  <c r="N1141" i="3"/>
  <c r="J1142" i="3"/>
  <c r="K1142" i="3"/>
  <c r="L1142" i="3"/>
  <c r="M1142" i="3"/>
  <c r="N1142" i="3"/>
  <c r="J1143" i="3"/>
  <c r="K1143" i="3"/>
  <c r="L1143" i="3"/>
  <c r="M1143" i="3"/>
  <c r="N1143" i="3"/>
  <c r="J1144" i="3"/>
  <c r="K1144" i="3"/>
  <c r="L1144" i="3"/>
  <c r="M1144" i="3"/>
  <c r="N1144" i="3"/>
  <c r="J1145" i="3"/>
  <c r="K1145" i="3"/>
  <c r="L1145" i="3"/>
  <c r="M1145" i="3"/>
  <c r="N1145" i="3"/>
  <c r="J1146" i="3"/>
  <c r="K1146" i="3"/>
  <c r="L1146" i="3"/>
  <c r="M1146" i="3"/>
  <c r="N1146" i="3"/>
  <c r="J1147" i="3"/>
  <c r="K1147" i="3"/>
  <c r="L1147" i="3"/>
  <c r="M1147" i="3"/>
  <c r="N1147" i="3"/>
  <c r="J1148" i="3"/>
  <c r="K1148" i="3"/>
  <c r="L1148" i="3"/>
  <c r="M1148" i="3"/>
  <c r="N1148" i="3"/>
  <c r="J1149" i="3"/>
  <c r="K1149" i="3"/>
  <c r="L1149" i="3"/>
  <c r="M1149" i="3"/>
  <c r="N1149" i="3"/>
  <c r="J1150" i="3"/>
  <c r="K1150" i="3"/>
  <c r="L1150" i="3"/>
  <c r="M1150" i="3"/>
  <c r="N1150" i="3"/>
  <c r="J1151" i="3"/>
  <c r="K1151" i="3"/>
  <c r="L1151" i="3"/>
  <c r="M1151" i="3"/>
  <c r="N1151" i="3"/>
  <c r="J1152" i="3"/>
  <c r="K1152" i="3"/>
  <c r="L1152" i="3"/>
  <c r="M1152" i="3"/>
  <c r="N1152" i="3"/>
  <c r="J1153" i="3"/>
  <c r="K1153" i="3"/>
  <c r="L1153" i="3"/>
  <c r="M1153" i="3"/>
  <c r="N1153" i="3"/>
  <c r="J1154" i="3"/>
  <c r="K1154" i="3"/>
  <c r="L1154" i="3"/>
  <c r="M1154" i="3"/>
  <c r="N1154" i="3"/>
  <c r="J1155" i="3"/>
  <c r="K1155" i="3"/>
  <c r="L1155" i="3"/>
  <c r="M1155" i="3"/>
  <c r="N1155" i="3"/>
  <c r="J1156" i="3"/>
  <c r="K1156" i="3"/>
  <c r="L1156" i="3"/>
  <c r="M1156" i="3"/>
  <c r="N1156" i="3"/>
  <c r="J1157" i="3"/>
  <c r="K1157" i="3"/>
  <c r="L1157" i="3"/>
  <c r="M1157" i="3"/>
  <c r="N1157" i="3"/>
  <c r="J1158" i="3"/>
  <c r="K1158" i="3"/>
  <c r="L1158" i="3"/>
  <c r="M1158" i="3"/>
  <c r="N1158" i="3"/>
  <c r="J1159" i="3"/>
  <c r="K1159" i="3"/>
  <c r="L1159" i="3"/>
  <c r="M1159" i="3"/>
  <c r="N1159" i="3"/>
  <c r="J1160" i="3"/>
  <c r="K1160" i="3"/>
  <c r="L1160" i="3"/>
  <c r="M1160" i="3"/>
  <c r="N1160" i="3"/>
  <c r="J1161" i="3"/>
  <c r="K1161" i="3"/>
  <c r="L1161" i="3"/>
  <c r="M1161" i="3"/>
  <c r="N1161" i="3"/>
  <c r="J1162" i="3"/>
  <c r="K1162" i="3"/>
  <c r="L1162" i="3"/>
  <c r="M1162" i="3"/>
  <c r="N1162" i="3"/>
  <c r="J1163" i="3"/>
  <c r="K1163" i="3"/>
  <c r="L1163" i="3"/>
  <c r="M1163" i="3"/>
  <c r="N1163" i="3"/>
  <c r="J1164" i="3"/>
  <c r="K1164" i="3"/>
  <c r="L1164" i="3"/>
  <c r="M1164" i="3"/>
  <c r="N1164" i="3"/>
  <c r="J1165" i="3"/>
  <c r="K1165" i="3"/>
  <c r="L1165" i="3"/>
  <c r="M1165" i="3"/>
  <c r="N1165" i="3"/>
  <c r="J1166" i="3"/>
  <c r="K1166" i="3"/>
  <c r="L1166" i="3"/>
  <c r="M1166" i="3"/>
  <c r="N1166" i="3"/>
  <c r="J1167" i="3"/>
  <c r="K1167" i="3"/>
  <c r="L1167" i="3"/>
  <c r="M1167" i="3"/>
  <c r="N1167" i="3"/>
  <c r="J1168" i="3"/>
  <c r="K1168" i="3"/>
  <c r="L1168" i="3"/>
  <c r="M1168" i="3"/>
  <c r="N1168" i="3"/>
  <c r="J1169" i="3"/>
  <c r="K1169" i="3"/>
  <c r="L1169" i="3"/>
  <c r="M1169" i="3"/>
  <c r="N1169" i="3"/>
  <c r="J1170" i="3"/>
  <c r="K1170" i="3"/>
  <c r="L1170" i="3"/>
  <c r="M1170" i="3"/>
  <c r="N1170" i="3"/>
  <c r="J1171" i="3"/>
  <c r="K1171" i="3"/>
  <c r="L1171" i="3"/>
  <c r="M1171" i="3"/>
  <c r="N1171" i="3"/>
  <c r="J1172" i="3"/>
  <c r="K1172" i="3"/>
  <c r="L1172" i="3"/>
  <c r="M1172" i="3"/>
  <c r="N1172" i="3"/>
  <c r="J1173" i="3"/>
  <c r="K1173" i="3"/>
  <c r="L1173" i="3"/>
  <c r="M1173" i="3"/>
  <c r="N1173" i="3"/>
  <c r="J1174" i="3"/>
  <c r="K1174" i="3"/>
  <c r="L1174" i="3"/>
  <c r="M1174" i="3"/>
  <c r="N1174" i="3"/>
  <c r="J1175" i="3"/>
  <c r="K1175" i="3"/>
  <c r="L1175" i="3"/>
  <c r="M1175" i="3"/>
  <c r="N1175" i="3"/>
  <c r="J1176" i="3"/>
  <c r="K1176" i="3"/>
  <c r="L1176" i="3"/>
  <c r="M1176" i="3"/>
  <c r="N1176" i="3"/>
  <c r="J1177" i="3"/>
  <c r="K1177" i="3"/>
  <c r="L1177" i="3"/>
  <c r="M1177" i="3"/>
  <c r="N1177" i="3"/>
  <c r="J1178" i="3"/>
  <c r="K1178" i="3"/>
  <c r="L1178" i="3"/>
  <c r="M1178" i="3"/>
  <c r="N1178" i="3"/>
  <c r="J1179" i="3"/>
  <c r="K1179" i="3"/>
  <c r="L1179" i="3"/>
  <c r="M1179" i="3"/>
  <c r="N1179" i="3"/>
  <c r="J1180" i="3"/>
  <c r="K1180" i="3"/>
  <c r="L1180" i="3"/>
  <c r="M1180" i="3"/>
  <c r="N1180" i="3"/>
  <c r="J1181" i="3"/>
  <c r="K1181" i="3"/>
  <c r="L1181" i="3"/>
  <c r="M1181" i="3"/>
  <c r="N1181" i="3"/>
  <c r="J1182" i="3"/>
  <c r="K1182" i="3"/>
  <c r="L1182" i="3"/>
  <c r="M1182" i="3"/>
  <c r="N1182" i="3"/>
  <c r="J1183" i="3"/>
  <c r="K1183" i="3"/>
  <c r="L1183" i="3"/>
  <c r="M1183" i="3"/>
  <c r="N1183" i="3"/>
  <c r="J1184" i="3"/>
  <c r="K1184" i="3"/>
  <c r="L1184" i="3"/>
  <c r="M1184" i="3"/>
  <c r="N1184" i="3"/>
  <c r="J1185" i="3"/>
  <c r="K1185" i="3"/>
  <c r="L1185" i="3"/>
  <c r="M1185" i="3"/>
  <c r="N1185" i="3"/>
  <c r="J1186" i="3"/>
  <c r="K1186" i="3"/>
  <c r="L1186" i="3"/>
  <c r="M1186" i="3"/>
  <c r="N1186" i="3"/>
  <c r="J1187" i="3"/>
  <c r="K1187" i="3"/>
  <c r="L1187" i="3"/>
  <c r="M1187" i="3"/>
  <c r="N1187" i="3"/>
  <c r="J1188" i="3"/>
  <c r="K1188" i="3"/>
  <c r="L1188" i="3"/>
  <c r="M1188" i="3"/>
  <c r="N1188" i="3"/>
  <c r="J1189" i="3"/>
  <c r="K1189" i="3"/>
  <c r="L1189" i="3"/>
  <c r="M1189" i="3"/>
  <c r="N1189" i="3"/>
  <c r="J1190" i="3"/>
  <c r="K1190" i="3"/>
  <c r="L1190" i="3"/>
  <c r="M1190" i="3"/>
  <c r="N1190" i="3"/>
  <c r="J1191" i="3"/>
  <c r="K1191" i="3"/>
  <c r="L1191" i="3"/>
  <c r="M1191" i="3"/>
  <c r="N1191" i="3"/>
  <c r="J1192" i="3"/>
  <c r="K1192" i="3"/>
  <c r="L1192" i="3"/>
  <c r="M1192" i="3"/>
  <c r="N1192" i="3"/>
  <c r="J1193" i="3"/>
  <c r="K1193" i="3"/>
  <c r="L1193" i="3"/>
  <c r="M1193" i="3"/>
  <c r="N1193" i="3"/>
  <c r="J1194" i="3"/>
  <c r="K1194" i="3"/>
  <c r="L1194" i="3"/>
  <c r="M1194" i="3"/>
  <c r="N1194" i="3"/>
  <c r="J1195" i="3"/>
  <c r="K1195" i="3"/>
  <c r="L1195" i="3"/>
  <c r="M1195" i="3"/>
  <c r="N1195" i="3"/>
  <c r="J1196" i="3"/>
  <c r="K1196" i="3"/>
  <c r="L1196" i="3"/>
  <c r="M1196" i="3"/>
  <c r="N1196" i="3"/>
  <c r="J1197" i="3"/>
  <c r="K1197" i="3"/>
  <c r="L1197" i="3"/>
  <c r="M1197" i="3"/>
  <c r="N1197" i="3"/>
  <c r="J1198" i="3"/>
  <c r="K1198" i="3"/>
  <c r="L1198" i="3"/>
  <c r="M1198" i="3"/>
  <c r="N1198" i="3"/>
  <c r="J1199" i="3"/>
  <c r="K1199" i="3"/>
  <c r="L1199" i="3"/>
  <c r="M1199" i="3"/>
  <c r="N1199" i="3"/>
  <c r="J1200" i="3"/>
  <c r="K1200" i="3"/>
  <c r="L1200" i="3"/>
  <c r="M1200" i="3"/>
  <c r="N1200" i="3"/>
  <c r="J1201" i="3"/>
  <c r="K1201" i="3"/>
  <c r="L1201" i="3"/>
  <c r="M1201" i="3"/>
  <c r="N1201" i="3"/>
  <c r="J1202" i="3"/>
  <c r="K1202" i="3"/>
  <c r="L1202" i="3"/>
  <c r="M1202" i="3"/>
  <c r="N1202" i="3"/>
  <c r="J1203" i="3"/>
  <c r="K1203" i="3"/>
  <c r="L1203" i="3"/>
  <c r="M1203" i="3"/>
  <c r="N1203" i="3"/>
  <c r="J1204" i="3"/>
  <c r="K1204" i="3"/>
  <c r="L1204" i="3"/>
  <c r="M1204" i="3"/>
  <c r="N1204" i="3"/>
  <c r="J1205" i="3"/>
  <c r="K1205" i="3"/>
  <c r="L1205" i="3"/>
  <c r="M1205" i="3"/>
  <c r="N1205" i="3"/>
  <c r="J1206" i="3"/>
  <c r="K1206" i="3"/>
  <c r="L1206" i="3"/>
  <c r="M1206" i="3"/>
  <c r="N1206" i="3"/>
  <c r="J1207" i="3"/>
  <c r="K1207" i="3"/>
  <c r="L1207" i="3"/>
  <c r="M1207" i="3"/>
  <c r="N1207" i="3"/>
  <c r="J1208" i="3"/>
  <c r="K1208" i="3"/>
  <c r="L1208" i="3"/>
  <c r="M1208" i="3"/>
  <c r="N1208" i="3"/>
  <c r="J1209" i="3"/>
  <c r="K1209" i="3"/>
  <c r="L1209" i="3"/>
  <c r="M1209" i="3"/>
  <c r="N1209" i="3"/>
  <c r="J1210" i="3"/>
  <c r="K1210" i="3"/>
  <c r="L1210" i="3"/>
  <c r="M1210" i="3"/>
  <c r="N1210" i="3"/>
  <c r="J1211" i="3"/>
  <c r="K1211" i="3"/>
  <c r="L1211" i="3"/>
  <c r="M1211" i="3"/>
  <c r="N1211" i="3"/>
  <c r="J1212" i="3"/>
  <c r="K1212" i="3"/>
  <c r="L1212" i="3"/>
  <c r="M1212" i="3"/>
  <c r="N1212" i="3"/>
  <c r="J1213" i="3"/>
  <c r="K1213" i="3"/>
  <c r="L1213" i="3"/>
  <c r="M1213" i="3"/>
  <c r="N1213" i="3"/>
  <c r="J1214" i="3"/>
  <c r="K1214" i="3"/>
  <c r="L1214" i="3"/>
  <c r="M1214" i="3"/>
  <c r="N1214" i="3"/>
  <c r="J1215" i="3"/>
  <c r="K1215" i="3"/>
  <c r="L1215" i="3"/>
  <c r="M1215" i="3"/>
  <c r="N1215" i="3"/>
  <c r="J1216" i="3"/>
  <c r="K1216" i="3"/>
  <c r="L1216" i="3"/>
  <c r="M1216" i="3"/>
  <c r="N1216" i="3"/>
  <c r="J1217" i="3"/>
  <c r="K1217" i="3"/>
  <c r="L1217" i="3"/>
  <c r="M1217" i="3"/>
  <c r="N1217" i="3"/>
  <c r="J1218" i="3"/>
  <c r="K1218" i="3"/>
  <c r="L1218" i="3"/>
  <c r="M1218" i="3"/>
  <c r="N1218" i="3"/>
  <c r="J1219" i="3"/>
  <c r="K1219" i="3"/>
  <c r="L1219" i="3"/>
  <c r="M1219" i="3"/>
  <c r="N1219" i="3"/>
  <c r="J1220" i="3"/>
  <c r="K1220" i="3"/>
  <c r="L1220" i="3"/>
  <c r="M1220" i="3"/>
  <c r="N1220" i="3"/>
  <c r="J1221" i="3"/>
  <c r="K1221" i="3"/>
  <c r="L1221" i="3"/>
  <c r="M1221" i="3"/>
  <c r="N1221" i="3"/>
  <c r="J1222" i="3"/>
  <c r="K1222" i="3"/>
  <c r="L1222" i="3"/>
  <c r="M1222" i="3"/>
  <c r="N1222" i="3"/>
  <c r="J1223" i="3"/>
  <c r="K1223" i="3"/>
  <c r="L1223" i="3"/>
  <c r="M1223" i="3"/>
  <c r="N1223" i="3"/>
  <c r="J1224" i="3"/>
  <c r="K1224" i="3"/>
  <c r="L1224" i="3"/>
  <c r="M1224" i="3"/>
  <c r="N1224" i="3"/>
  <c r="J1225" i="3"/>
  <c r="K1225" i="3"/>
  <c r="L1225" i="3"/>
  <c r="M1225" i="3"/>
  <c r="N1225" i="3"/>
  <c r="J1226" i="3"/>
  <c r="K1226" i="3"/>
  <c r="L1226" i="3"/>
  <c r="M1226" i="3"/>
  <c r="N1226" i="3"/>
  <c r="J1227" i="3"/>
  <c r="K1227" i="3"/>
  <c r="L1227" i="3"/>
  <c r="M1227" i="3"/>
  <c r="N1227" i="3"/>
  <c r="J1228" i="3"/>
  <c r="K1228" i="3"/>
  <c r="L1228" i="3"/>
  <c r="M1228" i="3"/>
  <c r="N1228" i="3"/>
  <c r="J1229" i="3"/>
  <c r="K1229" i="3"/>
  <c r="L1229" i="3"/>
  <c r="M1229" i="3"/>
  <c r="N1229" i="3"/>
  <c r="J1230" i="3"/>
  <c r="K1230" i="3"/>
  <c r="L1230" i="3"/>
  <c r="M1230" i="3"/>
  <c r="N1230" i="3"/>
  <c r="J1231" i="3"/>
  <c r="K1231" i="3"/>
  <c r="L1231" i="3"/>
  <c r="M1231" i="3"/>
  <c r="N1231" i="3"/>
  <c r="J1232" i="3"/>
  <c r="K1232" i="3"/>
  <c r="L1232" i="3"/>
  <c r="M1232" i="3"/>
  <c r="N1232" i="3"/>
  <c r="J1233" i="3"/>
  <c r="K1233" i="3"/>
  <c r="L1233" i="3"/>
  <c r="M1233" i="3"/>
  <c r="N1233" i="3"/>
  <c r="J1234" i="3"/>
  <c r="K1234" i="3"/>
  <c r="L1234" i="3"/>
  <c r="M1234" i="3"/>
  <c r="N1234" i="3"/>
  <c r="J1235" i="3"/>
  <c r="K1235" i="3"/>
  <c r="L1235" i="3"/>
  <c r="M1235" i="3"/>
  <c r="N1235" i="3"/>
  <c r="J1236" i="3"/>
  <c r="K1236" i="3"/>
  <c r="L1236" i="3"/>
  <c r="M1236" i="3"/>
  <c r="N1236" i="3"/>
  <c r="J1237" i="3"/>
  <c r="K1237" i="3"/>
  <c r="L1237" i="3"/>
  <c r="M1237" i="3"/>
  <c r="N1237" i="3"/>
  <c r="J1238" i="3"/>
  <c r="K1238" i="3"/>
  <c r="L1238" i="3"/>
  <c r="M1238" i="3"/>
  <c r="N1238" i="3"/>
  <c r="J1239" i="3"/>
  <c r="K1239" i="3"/>
  <c r="L1239" i="3"/>
  <c r="M1239" i="3"/>
  <c r="N1239" i="3"/>
  <c r="J1240" i="3"/>
  <c r="K1240" i="3"/>
  <c r="L1240" i="3"/>
  <c r="M1240" i="3"/>
  <c r="N1240" i="3"/>
  <c r="J1241" i="3"/>
  <c r="K1241" i="3"/>
  <c r="L1241" i="3"/>
  <c r="M1241" i="3"/>
  <c r="N1241" i="3"/>
  <c r="J1242" i="3"/>
  <c r="K1242" i="3"/>
  <c r="L1242" i="3"/>
  <c r="M1242" i="3"/>
  <c r="N1242" i="3"/>
  <c r="J1243" i="3"/>
  <c r="K1243" i="3"/>
  <c r="L1243" i="3"/>
  <c r="M1243" i="3"/>
  <c r="N1243" i="3"/>
  <c r="J1244" i="3"/>
  <c r="K1244" i="3"/>
  <c r="L1244" i="3"/>
  <c r="M1244" i="3"/>
  <c r="N1244" i="3"/>
  <c r="J1245" i="3"/>
  <c r="K1245" i="3"/>
  <c r="L1245" i="3"/>
  <c r="M1245" i="3"/>
  <c r="N1245" i="3"/>
  <c r="J1246" i="3"/>
  <c r="K1246" i="3"/>
  <c r="L1246" i="3"/>
  <c r="M1246" i="3"/>
  <c r="N1246" i="3"/>
  <c r="J1247" i="3"/>
  <c r="K1247" i="3"/>
  <c r="L1247" i="3"/>
  <c r="M1247" i="3"/>
  <c r="N1247" i="3"/>
  <c r="J1248" i="3"/>
  <c r="K1248" i="3"/>
  <c r="L1248" i="3"/>
  <c r="M1248" i="3"/>
  <c r="N1248" i="3"/>
  <c r="J1249" i="3"/>
  <c r="K1249" i="3"/>
  <c r="L1249" i="3"/>
  <c r="M1249" i="3"/>
  <c r="N1249" i="3"/>
  <c r="J1250" i="3"/>
  <c r="K1250" i="3"/>
  <c r="L1250" i="3"/>
  <c r="M1250" i="3"/>
  <c r="N1250" i="3"/>
  <c r="J1251" i="3"/>
  <c r="K1251" i="3"/>
  <c r="L1251" i="3"/>
  <c r="M1251" i="3"/>
  <c r="N1251" i="3"/>
  <c r="J1252" i="3"/>
  <c r="K1252" i="3"/>
  <c r="L1252" i="3"/>
  <c r="M1252" i="3"/>
  <c r="N1252" i="3"/>
  <c r="J1253" i="3"/>
  <c r="K1253" i="3"/>
  <c r="L1253" i="3"/>
  <c r="M1253" i="3"/>
  <c r="N1253" i="3"/>
  <c r="J1254" i="3"/>
  <c r="K1254" i="3"/>
  <c r="L1254" i="3"/>
  <c r="M1254" i="3"/>
  <c r="N1254" i="3"/>
  <c r="J1255" i="3"/>
  <c r="K1255" i="3"/>
  <c r="L1255" i="3"/>
  <c r="M1255" i="3"/>
  <c r="N1255" i="3"/>
  <c r="J1256" i="3"/>
  <c r="K1256" i="3"/>
  <c r="L1256" i="3"/>
  <c r="M1256" i="3"/>
  <c r="N1256" i="3"/>
  <c r="J1257" i="3"/>
  <c r="K1257" i="3"/>
  <c r="L1257" i="3"/>
  <c r="M1257" i="3"/>
  <c r="N1257" i="3"/>
  <c r="J1258" i="3"/>
  <c r="K1258" i="3"/>
  <c r="L1258" i="3"/>
  <c r="M1258" i="3"/>
  <c r="N1258" i="3"/>
  <c r="J1259" i="3"/>
  <c r="K1259" i="3"/>
  <c r="L1259" i="3"/>
  <c r="M1259" i="3"/>
  <c r="N1259" i="3"/>
  <c r="J1260" i="3"/>
  <c r="K1260" i="3"/>
  <c r="L1260" i="3"/>
  <c r="M1260" i="3"/>
  <c r="N1260" i="3"/>
  <c r="J1261" i="3"/>
  <c r="K1261" i="3"/>
  <c r="L1261" i="3"/>
  <c r="M1261" i="3"/>
  <c r="N1261" i="3"/>
  <c r="J1262" i="3"/>
  <c r="K1262" i="3"/>
  <c r="L1262" i="3"/>
  <c r="M1262" i="3"/>
  <c r="N1262" i="3"/>
  <c r="J1263" i="3"/>
  <c r="K1263" i="3"/>
  <c r="L1263" i="3"/>
  <c r="M1263" i="3"/>
  <c r="N1263" i="3"/>
  <c r="J1264" i="3"/>
  <c r="K1264" i="3"/>
  <c r="L1264" i="3"/>
  <c r="M1264" i="3"/>
  <c r="N1264" i="3"/>
  <c r="J1265" i="3"/>
  <c r="K1265" i="3"/>
  <c r="L1265" i="3"/>
  <c r="M1265" i="3"/>
  <c r="N1265" i="3"/>
  <c r="J1266" i="3"/>
  <c r="K1266" i="3"/>
  <c r="L1266" i="3"/>
  <c r="M1266" i="3"/>
  <c r="N1266" i="3"/>
  <c r="J1267" i="3"/>
  <c r="K1267" i="3"/>
  <c r="L1267" i="3"/>
  <c r="M1267" i="3"/>
  <c r="N1267" i="3"/>
  <c r="J1268" i="3"/>
  <c r="K1268" i="3"/>
  <c r="L1268" i="3"/>
  <c r="M1268" i="3"/>
  <c r="N1268" i="3"/>
  <c r="J1269" i="3"/>
  <c r="K1269" i="3"/>
  <c r="L1269" i="3"/>
  <c r="M1269" i="3"/>
  <c r="N1269" i="3"/>
  <c r="J1270" i="3"/>
  <c r="K1270" i="3"/>
  <c r="L1270" i="3"/>
  <c r="M1270" i="3"/>
  <c r="N1270" i="3"/>
  <c r="J1271" i="3"/>
  <c r="K1271" i="3"/>
  <c r="L1271" i="3"/>
  <c r="M1271" i="3"/>
  <c r="N1271" i="3"/>
  <c r="J1272" i="3"/>
  <c r="K1272" i="3"/>
  <c r="L1272" i="3"/>
  <c r="M1272" i="3"/>
  <c r="N1272" i="3"/>
  <c r="J1273" i="3"/>
  <c r="K1273" i="3"/>
  <c r="L1273" i="3"/>
  <c r="M1273" i="3"/>
  <c r="N1273" i="3"/>
  <c r="J1274" i="3"/>
  <c r="K1274" i="3"/>
  <c r="L1274" i="3"/>
  <c r="M1274" i="3"/>
  <c r="N1274" i="3"/>
  <c r="J1275" i="3"/>
  <c r="K1275" i="3"/>
  <c r="L1275" i="3"/>
  <c r="M1275" i="3"/>
  <c r="N1275" i="3"/>
  <c r="J1276" i="3"/>
  <c r="K1276" i="3"/>
  <c r="L1276" i="3"/>
  <c r="M1276" i="3"/>
  <c r="N1276" i="3"/>
  <c r="J1277" i="3"/>
  <c r="K1277" i="3"/>
  <c r="L1277" i="3"/>
  <c r="M1277" i="3"/>
  <c r="N1277" i="3"/>
  <c r="J1278" i="3"/>
  <c r="K1278" i="3"/>
  <c r="L1278" i="3"/>
  <c r="M1278" i="3"/>
  <c r="N1278" i="3"/>
  <c r="J1279" i="3"/>
  <c r="K1279" i="3"/>
  <c r="L1279" i="3"/>
  <c r="M1279" i="3"/>
  <c r="N1279" i="3"/>
  <c r="J1280" i="3"/>
  <c r="K1280" i="3"/>
  <c r="L1280" i="3"/>
  <c r="M1280" i="3"/>
  <c r="N1280" i="3"/>
  <c r="J1281" i="3"/>
  <c r="K1281" i="3"/>
  <c r="L1281" i="3"/>
  <c r="M1281" i="3"/>
  <c r="N1281" i="3"/>
  <c r="J1282" i="3"/>
  <c r="K1282" i="3"/>
  <c r="L1282" i="3"/>
  <c r="M1282" i="3"/>
  <c r="N1282" i="3"/>
  <c r="J1283" i="3"/>
  <c r="K1283" i="3"/>
  <c r="L1283" i="3"/>
  <c r="M1283" i="3"/>
  <c r="N1283" i="3"/>
  <c r="J1284" i="3"/>
  <c r="K1284" i="3"/>
  <c r="L1284" i="3"/>
  <c r="M1284" i="3"/>
  <c r="N1284" i="3"/>
  <c r="J1285" i="3"/>
  <c r="K1285" i="3"/>
  <c r="L1285" i="3"/>
  <c r="M1285" i="3"/>
  <c r="N1285" i="3"/>
  <c r="J1286" i="3"/>
  <c r="K1286" i="3"/>
  <c r="L1286" i="3"/>
  <c r="M1286" i="3"/>
  <c r="N1286" i="3"/>
  <c r="J1287" i="3"/>
  <c r="K1287" i="3"/>
  <c r="L1287" i="3"/>
  <c r="M1287" i="3"/>
  <c r="N1287" i="3"/>
  <c r="J1288" i="3"/>
  <c r="K1288" i="3"/>
  <c r="L1288" i="3"/>
  <c r="M1288" i="3"/>
  <c r="N1288" i="3"/>
  <c r="J1289" i="3"/>
  <c r="K1289" i="3"/>
  <c r="L1289" i="3"/>
  <c r="M1289" i="3"/>
  <c r="N1289" i="3"/>
  <c r="J1290" i="3"/>
  <c r="K1290" i="3"/>
  <c r="L1290" i="3"/>
  <c r="M1290" i="3"/>
  <c r="N1290" i="3"/>
  <c r="J1291" i="3"/>
  <c r="K1291" i="3"/>
  <c r="L1291" i="3"/>
  <c r="M1291" i="3"/>
  <c r="N1291" i="3"/>
  <c r="J1292" i="3"/>
  <c r="K1292" i="3"/>
  <c r="L1292" i="3"/>
  <c r="M1292" i="3"/>
  <c r="N1292" i="3"/>
  <c r="J1293" i="3"/>
  <c r="K1293" i="3"/>
  <c r="L1293" i="3"/>
  <c r="M1293" i="3"/>
  <c r="N1293" i="3"/>
  <c r="J1294" i="3"/>
  <c r="K1294" i="3"/>
  <c r="L1294" i="3"/>
  <c r="M1294" i="3"/>
  <c r="N1294" i="3"/>
  <c r="J1295" i="3"/>
  <c r="K1295" i="3"/>
  <c r="L1295" i="3"/>
  <c r="M1295" i="3"/>
  <c r="N1295" i="3"/>
  <c r="J1296" i="3"/>
  <c r="K1296" i="3"/>
  <c r="L1296" i="3"/>
  <c r="M1296" i="3"/>
  <c r="N1296" i="3"/>
  <c r="J1297" i="3"/>
  <c r="K1297" i="3"/>
  <c r="L1297" i="3"/>
  <c r="M1297" i="3"/>
  <c r="N1297" i="3"/>
  <c r="J1298" i="3"/>
  <c r="K1298" i="3"/>
  <c r="L1298" i="3"/>
  <c r="M1298" i="3"/>
  <c r="N1298" i="3"/>
  <c r="J1299" i="3"/>
  <c r="K1299" i="3"/>
  <c r="L1299" i="3"/>
  <c r="M1299" i="3"/>
  <c r="N1299" i="3"/>
  <c r="J1300" i="3"/>
  <c r="K1300" i="3"/>
  <c r="L1300" i="3"/>
  <c r="M1300" i="3"/>
  <c r="N1300" i="3"/>
  <c r="J1301" i="3"/>
  <c r="K1301" i="3"/>
  <c r="L1301" i="3"/>
  <c r="M1301" i="3"/>
  <c r="N1301" i="3"/>
  <c r="J1302" i="3"/>
  <c r="K1302" i="3"/>
  <c r="L1302" i="3"/>
  <c r="M1302" i="3"/>
  <c r="N1302" i="3"/>
  <c r="J1303" i="3"/>
  <c r="K1303" i="3"/>
  <c r="L1303" i="3"/>
  <c r="M1303" i="3"/>
  <c r="N1303" i="3"/>
  <c r="J1304" i="3"/>
  <c r="K1304" i="3"/>
  <c r="L1304" i="3"/>
  <c r="M1304" i="3"/>
  <c r="N1304" i="3"/>
  <c r="J1305" i="3"/>
  <c r="K1305" i="3"/>
  <c r="L1305" i="3"/>
  <c r="M1305" i="3"/>
  <c r="N1305" i="3"/>
  <c r="J1306" i="3"/>
  <c r="K1306" i="3"/>
  <c r="L1306" i="3"/>
  <c r="M1306" i="3"/>
  <c r="N1306" i="3"/>
  <c r="J1307" i="3"/>
  <c r="K1307" i="3"/>
  <c r="L1307" i="3"/>
  <c r="M1307" i="3"/>
  <c r="N1307" i="3"/>
  <c r="J1308" i="3"/>
  <c r="K1308" i="3"/>
  <c r="L1308" i="3"/>
  <c r="M1308" i="3"/>
  <c r="N1308" i="3"/>
  <c r="J1309" i="3"/>
  <c r="K1309" i="3"/>
  <c r="L1309" i="3"/>
  <c r="M1309" i="3"/>
  <c r="N1309" i="3"/>
  <c r="J1310" i="3"/>
  <c r="K1310" i="3"/>
  <c r="L1310" i="3"/>
  <c r="M1310" i="3"/>
  <c r="N1310" i="3"/>
  <c r="J1311" i="3"/>
  <c r="K1311" i="3"/>
  <c r="L1311" i="3"/>
  <c r="M1311" i="3"/>
  <c r="N1311" i="3"/>
  <c r="J1312" i="3"/>
  <c r="K1312" i="3"/>
  <c r="L1312" i="3"/>
  <c r="M1312" i="3"/>
  <c r="N1312" i="3"/>
  <c r="J1313" i="3"/>
  <c r="K1313" i="3"/>
  <c r="L1313" i="3"/>
  <c r="M1313" i="3"/>
  <c r="N1313" i="3"/>
  <c r="J1314" i="3"/>
  <c r="K1314" i="3"/>
  <c r="L1314" i="3"/>
  <c r="M1314" i="3"/>
  <c r="N1314" i="3"/>
  <c r="J1315" i="3"/>
  <c r="K1315" i="3"/>
  <c r="L1315" i="3"/>
  <c r="M1315" i="3"/>
  <c r="N1315" i="3"/>
  <c r="J1316" i="3"/>
  <c r="K1316" i="3"/>
  <c r="L1316" i="3"/>
  <c r="M1316" i="3"/>
  <c r="N1316" i="3"/>
  <c r="J1317" i="3"/>
  <c r="K1317" i="3"/>
  <c r="L1317" i="3"/>
  <c r="M1317" i="3"/>
  <c r="N1317" i="3"/>
  <c r="J1318" i="3"/>
  <c r="K1318" i="3"/>
  <c r="L1318" i="3"/>
  <c r="M1318" i="3"/>
  <c r="N1318" i="3"/>
  <c r="J1319" i="3"/>
  <c r="K1319" i="3"/>
  <c r="L1319" i="3"/>
  <c r="M1319" i="3"/>
  <c r="N1319" i="3"/>
  <c r="J1320" i="3"/>
  <c r="K1320" i="3"/>
  <c r="L1320" i="3"/>
  <c r="M1320" i="3"/>
  <c r="N1320" i="3"/>
  <c r="J1321" i="3"/>
  <c r="K1321" i="3"/>
  <c r="L1321" i="3"/>
  <c r="M1321" i="3"/>
  <c r="N1321" i="3"/>
  <c r="J1322" i="3"/>
  <c r="K1322" i="3"/>
  <c r="L1322" i="3"/>
  <c r="M1322" i="3"/>
  <c r="N1322" i="3"/>
  <c r="J1323" i="3"/>
  <c r="K1323" i="3"/>
  <c r="L1323" i="3"/>
  <c r="M1323" i="3"/>
  <c r="N1323" i="3"/>
  <c r="J1324" i="3"/>
  <c r="K1324" i="3"/>
  <c r="L1324" i="3"/>
  <c r="M1324" i="3"/>
  <c r="N1324" i="3"/>
  <c r="J1325" i="3"/>
  <c r="K1325" i="3"/>
  <c r="L1325" i="3"/>
  <c r="M1325" i="3"/>
  <c r="N1325" i="3"/>
  <c r="J1326" i="3"/>
  <c r="K1326" i="3"/>
  <c r="L1326" i="3"/>
  <c r="M1326" i="3"/>
  <c r="N1326" i="3"/>
  <c r="J1327" i="3"/>
  <c r="K1327" i="3"/>
  <c r="L1327" i="3"/>
  <c r="M1327" i="3"/>
  <c r="N1327" i="3"/>
  <c r="J1328" i="3"/>
  <c r="K1328" i="3"/>
  <c r="L1328" i="3"/>
  <c r="M1328" i="3"/>
  <c r="N1328" i="3"/>
  <c r="J1329" i="3"/>
  <c r="K1329" i="3"/>
  <c r="L1329" i="3"/>
  <c r="M1329" i="3"/>
  <c r="N1329" i="3"/>
  <c r="J1330" i="3"/>
  <c r="K1330" i="3"/>
  <c r="L1330" i="3"/>
  <c r="M1330" i="3"/>
  <c r="N1330" i="3"/>
  <c r="J1331" i="3"/>
  <c r="K1331" i="3"/>
  <c r="L1331" i="3"/>
  <c r="M1331" i="3"/>
  <c r="N1331" i="3"/>
  <c r="J1332" i="3"/>
  <c r="K1332" i="3"/>
  <c r="L1332" i="3"/>
  <c r="M1332" i="3"/>
  <c r="N1332" i="3"/>
  <c r="J1333" i="3"/>
  <c r="K1333" i="3"/>
  <c r="L1333" i="3"/>
  <c r="M1333" i="3"/>
  <c r="N1333" i="3"/>
  <c r="J1334" i="3"/>
  <c r="K1334" i="3"/>
  <c r="L1334" i="3"/>
  <c r="M1334" i="3"/>
  <c r="N1334" i="3"/>
  <c r="J1335" i="3"/>
  <c r="K1335" i="3"/>
  <c r="L1335" i="3"/>
  <c r="M1335" i="3"/>
  <c r="N1335" i="3"/>
  <c r="J1336" i="3"/>
  <c r="K1336" i="3"/>
  <c r="L1336" i="3"/>
  <c r="M1336" i="3"/>
  <c r="N1336" i="3"/>
  <c r="J1337" i="3"/>
  <c r="K1337" i="3"/>
  <c r="L1337" i="3"/>
  <c r="M1337" i="3"/>
  <c r="N1337" i="3"/>
  <c r="J1338" i="3"/>
  <c r="K1338" i="3"/>
  <c r="L1338" i="3"/>
  <c r="M1338" i="3"/>
  <c r="N1338" i="3"/>
  <c r="J1339" i="3"/>
  <c r="K1339" i="3"/>
  <c r="L1339" i="3"/>
  <c r="M1339" i="3"/>
  <c r="N1339" i="3"/>
  <c r="J1340" i="3"/>
  <c r="K1340" i="3"/>
  <c r="L1340" i="3"/>
  <c r="M1340" i="3"/>
  <c r="N1340" i="3"/>
  <c r="J1341" i="3"/>
  <c r="K1341" i="3"/>
  <c r="L1341" i="3"/>
  <c r="M1341" i="3"/>
  <c r="N1341" i="3"/>
  <c r="J1342" i="3"/>
  <c r="K1342" i="3"/>
  <c r="L1342" i="3"/>
  <c r="M1342" i="3"/>
  <c r="N1342" i="3"/>
  <c r="J1343" i="3"/>
  <c r="K1343" i="3"/>
  <c r="L1343" i="3"/>
  <c r="M1343" i="3"/>
  <c r="N1343" i="3"/>
  <c r="J1344" i="3"/>
  <c r="K1344" i="3"/>
  <c r="L1344" i="3"/>
  <c r="M1344" i="3"/>
  <c r="N1344" i="3"/>
  <c r="J1345" i="3"/>
  <c r="K1345" i="3"/>
  <c r="L1345" i="3"/>
  <c r="M1345" i="3"/>
  <c r="N1345" i="3"/>
  <c r="J1346" i="3"/>
  <c r="K1346" i="3"/>
  <c r="L1346" i="3"/>
  <c r="M1346" i="3"/>
  <c r="N1346" i="3"/>
  <c r="J1347" i="3"/>
  <c r="K1347" i="3"/>
  <c r="L1347" i="3"/>
  <c r="M1347" i="3"/>
  <c r="N1347" i="3"/>
  <c r="J1348" i="3"/>
  <c r="K1348" i="3"/>
  <c r="L1348" i="3"/>
  <c r="M1348" i="3"/>
  <c r="N1348" i="3"/>
  <c r="J1349" i="3"/>
  <c r="K1349" i="3"/>
  <c r="L1349" i="3"/>
  <c r="M1349" i="3"/>
  <c r="N1349" i="3"/>
  <c r="J1350" i="3"/>
  <c r="K1350" i="3"/>
  <c r="L1350" i="3"/>
  <c r="M1350" i="3"/>
  <c r="N1350" i="3"/>
  <c r="J1351" i="3"/>
  <c r="K1351" i="3"/>
  <c r="L1351" i="3"/>
  <c r="M1351" i="3"/>
  <c r="N1351" i="3"/>
  <c r="J1352" i="3"/>
  <c r="K1352" i="3"/>
  <c r="L1352" i="3"/>
  <c r="M1352" i="3"/>
  <c r="N1352" i="3"/>
  <c r="J1353" i="3"/>
  <c r="K1353" i="3"/>
  <c r="L1353" i="3"/>
  <c r="M1353" i="3"/>
  <c r="N1353" i="3"/>
  <c r="J1354" i="3"/>
  <c r="K1354" i="3"/>
  <c r="L1354" i="3"/>
  <c r="M1354" i="3"/>
  <c r="N1354" i="3"/>
  <c r="J1355" i="3"/>
  <c r="K1355" i="3"/>
  <c r="L1355" i="3"/>
  <c r="M1355" i="3"/>
  <c r="N1355" i="3"/>
  <c r="J1356" i="3"/>
  <c r="K1356" i="3"/>
  <c r="L1356" i="3"/>
  <c r="M1356" i="3"/>
  <c r="N1356" i="3"/>
  <c r="J1357" i="3"/>
  <c r="K1357" i="3"/>
  <c r="L1357" i="3"/>
  <c r="M1357" i="3"/>
  <c r="N1357" i="3"/>
  <c r="J1358" i="3"/>
  <c r="K1358" i="3"/>
  <c r="L1358" i="3"/>
  <c r="M1358" i="3"/>
  <c r="N1358" i="3"/>
  <c r="J1359" i="3"/>
  <c r="K1359" i="3"/>
  <c r="L1359" i="3"/>
  <c r="M1359" i="3"/>
  <c r="N1359" i="3"/>
  <c r="J1360" i="3"/>
  <c r="K1360" i="3"/>
  <c r="L1360" i="3"/>
  <c r="M1360" i="3"/>
  <c r="N1360" i="3"/>
  <c r="J1361" i="3"/>
  <c r="K1361" i="3"/>
  <c r="L1361" i="3"/>
  <c r="M1361" i="3"/>
  <c r="N1361" i="3"/>
  <c r="J1362" i="3"/>
  <c r="K1362" i="3"/>
  <c r="L1362" i="3"/>
  <c r="M1362" i="3"/>
  <c r="N1362" i="3"/>
  <c r="J1363" i="3"/>
  <c r="K1363" i="3"/>
  <c r="L1363" i="3"/>
  <c r="M1363" i="3"/>
  <c r="N1363" i="3"/>
  <c r="J1364" i="3"/>
  <c r="K1364" i="3"/>
  <c r="L1364" i="3"/>
  <c r="M1364" i="3"/>
  <c r="N1364" i="3"/>
  <c r="J1365" i="3"/>
  <c r="K1365" i="3"/>
  <c r="L1365" i="3"/>
  <c r="M1365" i="3"/>
  <c r="N1365" i="3"/>
  <c r="J1366" i="3"/>
  <c r="K1366" i="3"/>
  <c r="L1366" i="3"/>
  <c r="M1366" i="3"/>
  <c r="N1366" i="3"/>
  <c r="J1367" i="3"/>
  <c r="K1367" i="3"/>
  <c r="L1367" i="3"/>
  <c r="M1367" i="3"/>
  <c r="N1367" i="3"/>
  <c r="J1368" i="3"/>
  <c r="K1368" i="3"/>
  <c r="L1368" i="3"/>
  <c r="M1368" i="3"/>
  <c r="N1368" i="3"/>
  <c r="J1369" i="3"/>
  <c r="K1369" i="3"/>
  <c r="L1369" i="3"/>
  <c r="M1369" i="3"/>
  <c r="N1369" i="3"/>
  <c r="J1370" i="3"/>
  <c r="K1370" i="3"/>
  <c r="L1370" i="3"/>
  <c r="M1370" i="3"/>
  <c r="N1370" i="3"/>
  <c r="J1371" i="3"/>
  <c r="K1371" i="3"/>
  <c r="L1371" i="3"/>
  <c r="M1371" i="3"/>
  <c r="N1371" i="3"/>
  <c r="J1372" i="3"/>
  <c r="K1372" i="3"/>
  <c r="L1372" i="3"/>
  <c r="M1372" i="3"/>
  <c r="N1372" i="3"/>
  <c r="J1373" i="3"/>
  <c r="K1373" i="3"/>
  <c r="L1373" i="3"/>
  <c r="M1373" i="3"/>
  <c r="N1373" i="3"/>
  <c r="J1374" i="3"/>
  <c r="K1374" i="3"/>
  <c r="L1374" i="3"/>
  <c r="M1374" i="3"/>
  <c r="N1374" i="3"/>
  <c r="J1375" i="3"/>
  <c r="K1375" i="3"/>
  <c r="L1375" i="3"/>
  <c r="M1375" i="3"/>
  <c r="N1375" i="3"/>
  <c r="J1376" i="3"/>
  <c r="K1376" i="3"/>
  <c r="L1376" i="3"/>
  <c r="M1376" i="3"/>
  <c r="N1376" i="3"/>
  <c r="J1377" i="3"/>
  <c r="K1377" i="3"/>
  <c r="L1377" i="3"/>
  <c r="M1377" i="3"/>
  <c r="N1377" i="3"/>
  <c r="J1378" i="3"/>
  <c r="K1378" i="3"/>
  <c r="L1378" i="3"/>
  <c r="M1378" i="3"/>
  <c r="N1378" i="3"/>
  <c r="J1379" i="3"/>
  <c r="K1379" i="3"/>
  <c r="L1379" i="3"/>
  <c r="M1379" i="3"/>
  <c r="N1379" i="3"/>
  <c r="J1380" i="3"/>
  <c r="K1380" i="3"/>
  <c r="L1380" i="3"/>
  <c r="M1380" i="3"/>
  <c r="N1380" i="3"/>
  <c r="J1381" i="3"/>
  <c r="K1381" i="3"/>
  <c r="L1381" i="3"/>
  <c r="M1381" i="3"/>
  <c r="N1381" i="3"/>
  <c r="J1382" i="3"/>
  <c r="K1382" i="3"/>
  <c r="L1382" i="3"/>
  <c r="M1382" i="3"/>
  <c r="N1382" i="3"/>
  <c r="J1383" i="3"/>
  <c r="K1383" i="3"/>
  <c r="L1383" i="3"/>
  <c r="M1383" i="3"/>
  <c r="N1383" i="3"/>
  <c r="J1384" i="3"/>
  <c r="K1384" i="3"/>
  <c r="L1384" i="3"/>
  <c r="M1384" i="3"/>
  <c r="N1384" i="3"/>
  <c r="J1385" i="3"/>
  <c r="K1385" i="3"/>
  <c r="L1385" i="3"/>
  <c r="M1385" i="3"/>
  <c r="N1385" i="3"/>
  <c r="J1386" i="3"/>
  <c r="K1386" i="3"/>
  <c r="L1386" i="3"/>
  <c r="M1386" i="3"/>
  <c r="N1386" i="3"/>
  <c r="J1387" i="3"/>
  <c r="K1387" i="3"/>
  <c r="L1387" i="3"/>
  <c r="M1387" i="3"/>
  <c r="N1387" i="3"/>
  <c r="J1388" i="3"/>
  <c r="K1388" i="3"/>
  <c r="L1388" i="3"/>
  <c r="M1388" i="3"/>
  <c r="N1388" i="3"/>
  <c r="J1389" i="3"/>
  <c r="K1389" i="3"/>
  <c r="L1389" i="3"/>
  <c r="M1389" i="3"/>
  <c r="N1389" i="3"/>
  <c r="J1390" i="3"/>
  <c r="K1390" i="3"/>
  <c r="L1390" i="3"/>
  <c r="M1390" i="3"/>
  <c r="N1390" i="3"/>
  <c r="J1391" i="3"/>
  <c r="K1391" i="3"/>
  <c r="L1391" i="3"/>
  <c r="M1391" i="3"/>
  <c r="N1391" i="3"/>
  <c r="J1392" i="3"/>
  <c r="K1392" i="3"/>
  <c r="L1392" i="3"/>
  <c r="M1392" i="3"/>
  <c r="N1392" i="3"/>
  <c r="J1393" i="3"/>
  <c r="K1393" i="3"/>
  <c r="L1393" i="3"/>
  <c r="M1393" i="3"/>
  <c r="N1393" i="3"/>
  <c r="J1394" i="3"/>
  <c r="K1394" i="3"/>
  <c r="L1394" i="3"/>
  <c r="M1394" i="3"/>
  <c r="N1394" i="3"/>
  <c r="J1395" i="3"/>
  <c r="K1395" i="3"/>
  <c r="L1395" i="3"/>
  <c r="M1395" i="3"/>
  <c r="N1395" i="3"/>
  <c r="J1396" i="3"/>
  <c r="K1396" i="3"/>
  <c r="L1396" i="3"/>
  <c r="M1396" i="3"/>
  <c r="N1396" i="3"/>
  <c r="J1397" i="3"/>
  <c r="K1397" i="3"/>
  <c r="L1397" i="3"/>
  <c r="M1397" i="3"/>
  <c r="N1397" i="3"/>
  <c r="J1398" i="3"/>
  <c r="K1398" i="3"/>
  <c r="L1398" i="3"/>
  <c r="M1398" i="3"/>
  <c r="N1398" i="3"/>
  <c r="J1399" i="3"/>
  <c r="K1399" i="3"/>
  <c r="L1399" i="3"/>
  <c r="M1399" i="3"/>
  <c r="N1399" i="3"/>
  <c r="J1400" i="3"/>
  <c r="K1400" i="3"/>
  <c r="L1400" i="3"/>
  <c r="M1400" i="3"/>
  <c r="N1400" i="3"/>
  <c r="J1401" i="3"/>
  <c r="K1401" i="3"/>
  <c r="L1401" i="3"/>
  <c r="M1401" i="3"/>
  <c r="N1401" i="3"/>
  <c r="J1402" i="3"/>
  <c r="K1402" i="3"/>
  <c r="L1402" i="3"/>
  <c r="M1402" i="3"/>
  <c r="N1402" i="3"/>
  <c r="J1403" i="3"/>
  <c r="K1403" i="3"/>
  <c r="L1403" i="3"/>
  <c r="M1403" i="3"/>
  <c r="N1403" i="3"/>
  <c r="J1404" i="3"/>
  <c r="K1404" i="3"/>
  <c r="L1404" i="3"/>
  <c r="M1404" i="3"/>
  <c r="N1404" i="3"/>
  <c r="J1405" i="3"/>
  <c r="K1405" i="3"/>
  <c r="L1405" i="3"/>
  <c r="M1405" i="3"/>
  <c r="N1405" i="3"/>
  <c r="J1406" i="3"/>
  <c r="K1406" i="3"/>
  <c r="L1406" i="3"/>
  <c r="M1406" i="3"/>
  <c r="N1406" i="3"/>
  <c r="J1407" i="3"/>
  <c r="K1407" i="3"/>
  <c r="L1407" i="3"/>
  <c r="M1407" i="3"/>
  <c r="N1407" i="3"/>
  <c r="J1408" i="3"/>
  <c r="K1408" i="3"/>
  <c r="L1408" i="3"/>
  <c r="M1408" i="3"/>
  <c r="N1408" i="3"/>
  <c r="J1409" i="3"/>
  <c r="K1409" i="3"/>
  <c r="L1409" i="3"/>
  <c r="M1409" i="3"/>
  <c r="N1409" i="3"/>
  <c r="J1410" i="3"/>
  <c r="K1410" i="3"/>
  <c r="L1410" i="3"/>
  <c r="M1410" i="3"/>
  <c r="N1410" i="3"/>
  <c r="J1411" i="3"/>
  <c r="K1411" i="3"/>
  <c r="L1411" i="3"/>
  <c r="M1411" i="3"/>
  <c r="N1411" i="3"/>
  <c r="J1412" i="3"/>
  <c r="K1412" i="3"/>
  <c r="L1412" i="3"/>
  <c r="M1412" i="3"/>
  <c r="N1412" i="3"/>
  <c r="J1413" i="3"/>
  <c r="K1413" i="3"/>
  <c r="L1413" i="3"/>
  <c r="M1413" i="3"/>
  <c r="N1413" i="3"/>
  <c r="J1414" i="3"/>
  <c r="K1414" i="3"/>
  <c r="L1414" i="3"/>
  <c r="M1414" i="3"/>
  <c r="N1414" i="3"/>
  <c r="J1415" i="3"/>
  <c r="K1415" i="3"/>
  <c r="L1415" i="3"/>
  <c r="M1415" i="3"/>
  <c r="N1415" i="3"/>
  <c r="J1416" i="3"/>
  <c r="K1416" i="3"/>
  <c r="L1416" i="3"/>
  <c r="M1416" i="3"/>
  <c r="N1416" i="3"/>
  <c r="J1417" i="3"/>
  <c r="K1417" i="3"/>
  <c r="L1417" i="3"/>
  <c r="M1417" i="3"/>
  <c r="N1417" i="3"/>
  <c r="J1418" i="3"/>
  <c r="K1418" i="3"/>
  <c r="L1418" i="3"/>
  <c r="M1418" i="3"/>
  <c r="N1418" i="3"/>
  <c r="J1419" i="3"/>
  <c r="K1419" i="3"/>
  <c r="L1419" i="3"/>
  <c r="M1419" i="3"/>
  <c r="N1419" i="3"/>
  <c r="J1420" i="3"/>
  <c r="K1420" i="3"/>
  <c r="L1420" i="3"/>
  <c r="M1420" i="3"/>
  <c r="N1420" i="3"/>
  <c r="J1421" i="3"/>
  <c r="K1421" i="3"/>
  <c r="L1421" i="3"/>
  <c r="M1421" i="3"/>
  <c r="N1421" i="3"/>
  <c r="J1422" i="3"/>
  <c r="K1422" i="3"/>
  <c r="L1422" i="3"/>
  <c r="M1422" i="3"/>
  <c r="N1422" i="3"/>
  <c r="J1423" i="3"/>
  <c r="K1423" i="3"/>
  <c r="L1423" i="3"/>
  <c r="M1423" i="3"/>
  <c r="N1423" i="3"/>
  <c r="J1424" i="3"/>
  <c r="K1424" i="3"/>
  <c r="L1424" i="3"/>
  <c r="M1424" i="3"/>
  <c r="N1424" i="3"/>
  <c r="J1425" i="3"/>
  <c r="K1425" i="3"/>
  <c r="L1425" i="3"/>
  <c r="M1425" i="3"/>
  <c r="N1425" i="3"/>
  <c r="J1426" i="3"/>
  <c r="K1426" i="3"/>
  <c r="L1426" i="3"/>
  <c r="M1426" i="3"/>
  <c r="N1426" i="3"/>
  <c r="J1427" i="3"/>
  <c r="K1427" i="3"/>
  <c r="L1427" i="3"/>
  <c r="M1427" i="3"/>
  <c r="N1427" i="3"/>
  <c r="J1428" i="3"/>
  <c r="K1428" i="3"/>
  <c r="L1428" i="3"/>
  <c r="M1428" i="3"/>
  <c r="N1428" i="3"/>
  <c r="J1429" i="3"/>
  <c r="K1429" i="3"/>
  <c r="L1429" i="3"/>
  <c r="M1429" i="3"/>
  <c r="N1429" i="3"/>
  <c r="J1430" i="3"/>
  <c r="K1430" i="3"/>
  <c r="L1430" i="3"/>
  <c r="M1430" i="3"/>
  <c r="N1430" i="3"/>
  <c r="J1431" i="3"/>
  <c r="K1431" i="3"/>
  <c r="L1431" i="3"/>
  <c r="M1431" i="3"/>
  <c r="N1431" i="3"/>
  <c r="J1432" i="3"/>
  <c r="K1432" i="3"/>
  <c r="L1432" i="3"/>
  <c r="M1432" i="3"/>
  <c r="N1432" i="3"/>
  <c r="J1433" i="3"/>
  <c r="K1433" i="3"/>
  <c r="L1433" i="3"/>
  <c r="M1433" i="3"/>
  <c r="N1433" i="3"/>
  <c r="J1434" i="3"/>
  <c r="K1434" i="3"/>
  <c r="L1434" i="3"/>
  <c r="M1434" i="3"/>
  <c r="N1434" i="3"/>
  <c r="J1435" i="3"/>
  <c r="K1435" i="3"/>
  <c r="L1435" i="3"/>
  <c r="M1435" i="3"/>
  <c r="N1435" i="3"/>
  <c r="J1436" i="3"/>
  <c r="K1436" i="3"/>
  <c r="L1436" i="3"/>
  <c r="M1436" i="3"/>
  <c r="N1436" i="3"/>
  <c r="J1437" i="3"/>
  <c r="K1437" i="3"/>
  <c r="L1437" i="3"/>
  <c r="M1437" i="3"/>
  <c r="N1437" i="3"/>
  <c r="J1438" i="3"/>
  <c r="K1438" i="3"/>
  <c r="L1438" i="3"/>
  <c r="M1438" i="3"/>
  <c r="N1438" i="3"/>
  <c r="J1439" i="3"/>
  <c r="K1439" i="3"/>
  <c r="L1439" i="3"/>
  <c r="M1439" i="3"/>
  <c r="N1439" i="3"/>
  <c r="J1440" i="3"/>
  <c r="K1440" i="3"/>
  <c r="L1440" i="3"/>
  <c r="M1440" i="3"/>
  <c r="N1440" i="3"/>
  <c r="J1441" i="3"/>
  <c r="K1441" i="3"/>
  <c r="L1441" i="3"/>
  <c r="M1441" i="3"/>
  <c r="N1441" i="3"/>
  <c r="J1442" i="3"/>
  <c r="K1442" i="3"/>
  <c r="L1442" i="3"/>
  <c r="M1442" i="3"/>
  <c r="N1442" i="3"/>
  <c r="J1443" i="3"/>
  <c r="K1443" i="3"/>
  <c r="L1443" i="3"/>
  <c r="M1443" i="3"/>
  <c r="N1443" i="3"/>
  <c r="J1444" i="3"/>
  <c r="K1444" i="3"/>
  <c r="L1444" i="3"/>
  <c r="M1444" i="3"/>
  <c r="N1444" i="3"/>
  <c r="J1445" i="3"/>
  <c r="K1445" i="3"/>
  <c r="L1445" i="3"/>
  <c r="M1445" i="3"/>
  <c r="N1445" i="3"/>
  <c r="J1446" i="3"/>
  <c r="K1446" i="3"/>
  <c r="L1446" i="3"/>
  <c r="M1446" i="3"/>
  <c r="N1446" i="3"/>
  <c r="J1447" i="3"/>
  <c r="K1447" i="3"/>
  <c r="L1447" i="3"/>
  <c r="M1447" i="3"/>
  <c r="N1447" i="3"/>
  <c r="J1448" i="3"/>
  <c r="K1448" i="3"/>
  <c r="L1448" i="3"/>
  <c r="M1448" i="3"/>
  <c r="N1448" i="3"/>
  <c r="J1449" i="3"/>
  <c r="K1449" i="3"/>
  <c r="L1449" i="3"/>
  <c r="M1449" i="3"/>
  <c r="N1449" i="3"/>
  <c r="J1450" i="3"/>
  <c r="K1450" i="3"/>
  <c r="L1450" i="3"/>
  <c r="M1450" i="3"/>
  <c r="N1450" i="3"/>
  <c r="J1451" i="3"/>
  <c r="K1451" i="3"/>
  <c r="L1451" i="3"/>
  <c r="M1451" i="3"/>
  <c r="N1451" i="3"/>
  <c r="J1452" i="3"/>
  <c r="K1452" i="3"/>
  <c r="L1452" i="3"/>
  <c r="M1452" i="3"/>
  <c r="N1452" i="3"/>
  <c r="J1453" i="3"/>
  <c r="K1453" i="3"/>
  <c r="L1453" i="3"/>
  <c r="M1453" i="3"/>
  <c r="N1453" i="3"/>
  <c r="J1454" i="3"/>
  <c r="K1454" i="3"/>
  <c r="L1454" i="3"/>
  <c r="M1454" i="3"/>
  <c r="N1454" i="3"/>
  <c r="J1455" i="3"/>
  <c r="K1455" i="3"/>
  <c r="L1455" i="3"/>
  <c r="M1455" i="3"/>
  <c r="N1455" i="3"/>
  <c r="J1456" i="3"/>
  <c r="K1456" i="3"/>
  <c r="L1456" i="3"/>
  <c r="M1456" i="3"/>
  <c r="N1456" i="3"/>
  <c r="J1457" i="3"/>
  <c r="K1457" i="3"/>
  <c r="L1457" i="3"/>
  <c r="M1457" i="3"/>
  <c r="N1457" i="3"/>
  <c r="J1458" i="3"/>
  <c r="K1458" i="3"/>
  <c r="L1458" i="3"/>
  <c r="M1458" i="3"/>
  <c r="N1458" i="3"/>
  <c r="J1459" i="3"/>
  <c r="K1459" i="3"/>
  <c r="L1459" i="3"/>
  <c r="M1459" i="3"/>
  <c r="N1459" i="3"/>
  <c r="J1460" i="3"/>
  <c r="K1460" i="3"/>
  <c r="L1460" i="3"/>
  <c r="M1460" i="3"/>
  <c r="N1460" i="3"/>
  <c r="J1461" i="3"/>
  <c r="K1461" i="3"/>
  <c r="L1461" i="3"/>
  <c r="M1461" i="3"/>
  <c r="N1461" i="3"/>
  <c r="J1462" i="3"/>
  <c r="K1462" i="3"/>
  <c r="L1462" i="3"/>
  <c r="M1462" i="3"/>
  <c r="N1462" i="3"/>
  <c r="J1463" i="3"/>
  <c r="K1463" i="3"/>
  <c r="L1463" i="3"/>
  <c r="M1463" i="3"/>
  <c r="N1463" i="3"/>
  <c r="J1464" i="3"/>
  <c r="K1464" i="3"/>
  <c r="L1464" i="3"/>
  <c r="M1464" i="3"/>
  <c r="N1464" i="3"/>
  <c r="J1465" i="3"/>
  <c r="K1465" i="3"/>
  <c r="L1465" i="3"/>
  <c r="M1465" i="3"/>
  <c r="N1465" i="3"/>
  <c r="J1466" i="3"/>
  <c r="K1466" i="3"/>
  <c r="L1466" i="3"/>
  <c r="M1466" i="3"/>
  <c r="N1466" i="3"/>
  <c r="J1467" i="3"/>
  <c r="K1467" i="3"/>
  <c r="L1467" i="3"/>
  <c r="M1467" i="3"/>
  <c r="N1467" i="3"/>
  <c r="J1468" i="3"/>
  <c r="K1468" i="3"/>
  <c r="L1468" i="3"/>
  <c r="M1468" i="3"/>
  <c r="N1468" i="3"/>
  <c r="J1469" i="3"/>
  <c r="K1469" i="3"/>
  <c r="L1469" i="3"/>
  <c r="M1469" i="3"/>
  <c r="N1469" i="3"/>
  <c r="J1470" i="3"/>
  <c r="K1470" i="3"/>
  <c r="L1470" i="3"/>
  <c r="M1470" i="3"/>
  <c r="N1470" i="3"/>
  <c r="J1471" i="3"/>
  <c r="K1471" i="3"/>
  <c r="L1471" i="3"/>
  <c r="M1471" i="3"/>
  <c r="N1471" i="3"/>
  <c r="J1472" i="3"/>
  <c r="K1472" i="3"/>
  <c r="L1472" i="3"/>
  <c r="M1472" i="3"/>
  <c r="N1472" i="3"/>
  <c r="J1473" i="3"/>
  <c r="K1473" i="3"/>
  <c r="L1473" i="3"/>
  <c r="M1473" i="3"/>
  <c r="N1473" i="3"/>
  <c r="J1474" i="3"/>
  <c r="K1474" i="3"/>
  <c r="L1474" i="3"/>
  <c r="M1474" i="3"/>
  <c r="N1474" i="3"/>
  <c r="J1475" i="3"/>
  <c r="K1475" i="3"/>
  <c r="L1475" i="3"/>
  <c r="M1475" i="3"/>
  <c r="N1475" i="3"/>
  <c r="J1476" i="3"/>
  <c r="K1476" i="3"/>
  <c r="L1476" i="3"/>
  <c r="M1476" i="3"/>
  <c r="N1476" i="3"/>
  <c r="J1477" i="3"/>
  <c r="K1477" i="3"/>
  <c r="L1477" i="3"/>
  <c r="M1477" i="3"/>
  <c r="N1477" i="3"/>
  <c r="J1478" i="3"/>
  <c r="K1478" i="3"/>
  <c r="L1478" i="3"/>
  <c r="M1478" i="3"/>
  <c r="N1478" i="3"/>
  <c r="J1479" i="3"/>
  <c r="K1479" i="3"/>
  <c r="L1479" i="3"/>
  <c r="M1479" i="3"/>
  <c r="N1479" i="3"/>
  <c r="J1480" i="3"/>
  <c r="K1480" i="3"/>
  <c r="L1480" i="3"/>
  <c r="M1480" i="3"/>
  <c r="N1480" i="3"/>
  <c r="J1481" i="3"/>
  <c r="K1481" i="3"/>
  <c r="L1481" i="3"/>
  <c r="M1481" i="3"/>
  <c r="N1481" i="3"/>
  <c r="J1482" i="3"/>
  <c r="K1482" i="3"/>
  <c r="L1482" i="3"/>
  <c r="M1482" i="3"/>
  <c r="N1482" i="3"/>
  <c r="J1483" i="3"/>
  <c r="K1483" i="3"/>
  <c r="L1483" i="3"/>
  <c r="M1483" i="3"/>
  <c r="N1483" i="3"/>
  <c r="J1484" i="3"/>
  <c r="K1484" i="3"/>
  <c r="L1484" i="3"/>
  <c r="M1484" i="3"/>
  <c r="N1484" i="3"/>
  <c r="J1485" i="3"/>
  <c r="K1485" i="3"/>
  <c r="L1485" i="3"/>
  <c r="M1485" i="3"/>
  <c r="N1485" i="3"/>
  <c r="J1486" i="3"/>
  <c r="K1486" i="3"/>
  <c r="L1486" i="3"/>
  <c r="M1486" i="3"/>
  <c r="N1486" i="3"/>
  <c r="J1487" i="3"/>
  <c r="K1487" i="3"/>
  <c r="L1487" i="3"/>
  <c r="M1487" i="3"/>
  <c r="N1487" i="3"/>
  <c r="J1488" i="3"/>
  <c r="K1488" i="3"/>
  <c r="L1488" i="3"/>
  <c r="M1488" i="3"/>
  <c r="N1488" i="3"/>
  <c r="J1489" i="3"/>
  <c r="K1489" i="3"/>
  <c r="L1489" i="3"/>
  <c r="M1489" i="3"/>
  <c r="N1489" i="3"/>
  <c r="J1490" i="3"/>
  <c r="K1490" i="3"/>
  <c r="L1490" i="3"/>
  <c r="M1490" i="3"/>
  <c r="N1490" i="3"/>
  <c r="J1491" i="3"/>
  <c r="K1491" i="3"/>
  <c r="L1491" i="3"/>
  <c r="M1491" i="3"/>
  <c r="N1491" i="3"/>
  <c r="J1492" i="3"/>
  <c r="K1492" i="3"/>
  <c r="L1492" i="3"/>
  <c r="M1492" i="3"/>
  <c r="N1492" i="3"/>
  <c r="J1493" i="3"/>
  <c r="K1493" i="3"/>
  <c r="L1493" i="3"/>
  <c r="M1493" i="3"/>
  <c r="N1493" i="3"/>
  <c r="J1494" i="3"/>
  <c r="K1494" i="3"/>
  <c r="L1494" i="3"/>
  <c r="M1494" i="3"/>
  <c r="N1494" i="3"/>
  <c r="J1495" i="3"/>
  <c r="K1495" i="3"/>
  <c r="L1495" i="3"/>
  <c r="M1495" i="3"/>
  <c r="N1495" i="3"/>
  <c r="J1496" i="3"/>
  <c r="K1496" i="3"/>
  <c r="L1496" i="3"/>
  <c r="M1496" i="3"/>
  <c r="N1496" i="3"/>
  <c r="J1497" i="3"/>
  <c r="K1497" i="3"/>
  <c r="L1497" i="3"/>
  <c r="M1497" i="3"/>
  <c r="N1497" i="3"/>
  <c r="J1498" i="3"/>
  <c r="K1498" i="3"/>
  <c r="L1498" i="3"/>
  <c r="M1498" i="3"/>
  <c r="N1498" i="3"/>
  <c r="J1499" i="3"/>
  <c r="K1499" i="3"/>
  <c r="L1499" i="3"/>
  <c r="M1499" i="3"/>
  <c r="N1499" i="3"/>
  <c r="J1500" i="3"/>
  <c r="K1500" i="3"/>
  <c r="L1500" i="3"/>
  <c r="M1500" i="3"/>
  <c r="N1500" i="3"/>
  <c r="J1501" i="3"/>
  <c r="K1501" i="3"/>
  <c r="L1501" i="3"/>
  <c r="M1501" i="3"/>
  <c r="N1501" i="3"/>
  <c r="J1502" i="3"/>
  <c r="K1502" i="3"/>
  <c r="L1502" i="3"/>
  <c r="M1502" i="3"/>
  <c r="N1502" i="3"/>
  <c r="J1503" i="3"/>
  <c r="K1503" i="3"/>
  <c r="L1503" i="3"/>
  <c r="M1503" i="3"/>
  <c r="N1503" i="3"/>
  <c r="J1504" i="3"/>
  <c r="K1504" i="3"/>
  <c r="L1504" i="3"/>
  <c r="M1504" i="3"/>
  <c r="N1504" i="3"/>
  <c r="J1505" i="3"/>
  <c r="K1505" i="3"/>
  <c r="L1505" i="3"/>
  <c r="M1505" i="3"/>
  <c r="N1505" i="3"/>
  <c r="J1506" i="3"/>
  <c r="K1506" i="3"/>
  <c r="L1506" i="3"/>
  <c r="M1506" i="3"/>
  <c r="N1506" i="3"/>
  <c r="J1507" i="3"/>
  <c r="K1507" i="3"/>
  <c r="L1507" i="3"/>
  <c r="M1507" i="3"/>
  <c r="N1507" i="3"/>
  <c r="J1508" i="3"/>
  <c r="K1508" i="3"/>
  <c r="L1508" i="3"/>
  <c r="M1508" i="3"/>
  <c r="N1508" i="3"/>
  <c r="J1509" i="3"/>
  <c r="K1509" i="3"/>
  <c r="L1509" i="3"/>
  <c r="M1509" i="3"/>
  <c r="N1509" i="3"/>
  <c r="J1510" i="3"/>
  <c r="K1510" i="3"/>
  <c r="L1510" i="3"/>
  <c r="M1510" i="3"/>
  <c r="N1510" i="3"/>
  <c r="J1511" i="3"/>
  <c r="K1511" i="3"/>
  <c r="L1511" i="3"/>
  <c r="M1511" i="3"/>
  <c r="N1511" i="3"/>
  <c r="J1512" i="3"/>
  <c r="K1512" i="3"/>
  <c r="L1512" i="3"/>
  <c r="M1512" i="3"/>
  <c r="N1512" i="3"/>
  <c r="J1513" i="3"/>
  <c r="K1513" i="3"/>
  <c r="L1513" i="3"/>
  <c r="M1513" i="3"/>
  <c r="N1513" i="3"/>
  <c r="J1514" i="3"/>
  <c r="K1514" i="3"/>
  <c r="L1514" i="3"/>
  <c r="M1514" i="3"/>
  <c r="N1514" i="3"/>
  <c r="J1515" i="3"/>
  <c r="K1515" i="3"/>
  <c r="L1515" i="3"/>
  <c r="M1515" i="3"/>
  <c r="N1515" i="3"/>
  <c r="J1516" i="3"/>
  <c r="K1516" i="3"/>
  <c r="L1516" i="3"/>
  <c r="M1516" i="3"/>
  <c r="N1516" i="3"/>
  <c r="J1517" i="3"/>
  <c r="K1517" i="3"/>
  <c r="L1517" i="3"/>
  <c r="M1517" i="3"/>
  <c r="N1517" i="3"/>
  <c r="J1518" i="3"/>
  <c r="K1518" i="3"/>
  <c r="L1518" i="3"/>
  <c r="M1518" i="3"/>
  <c r="N1518" i="3"/>
  <c r="J1519" i="3"/>
  <c r="K1519" i="3"/>
  <c r="L1519" i="3"/>
  <c r="M1519" i="3"/>
  <c r="N1519" i="3"/>
  <c r="J1520" i="3"/>
  <c r="K1520" i="3"/>
  <c r="L1520" i="3"/>
  <c r="M1520" i="3"/>
  <c r="N1520" i="3"/>
  <c r="J1521" i="3"/>
  <c r="K1521" i="3"/>
  <c r="L1521" i="3"/>
  <c r="M1521" i="3"/>
  <c r="N1521" i="3"/>
  <c r="J1522" i="3"/>
  <c r="K1522" i="3"/>
  <c r="L1522" i="3"/>
  <c r="M1522" i="3"/>
  <c r="N1522" i="3"/>
  <c r="J1523" i="3"/>
  <c r="K1523" i="3"/>
  <c r="L1523" i="3"/>
  <c r="M1523" i="3"/>
  <c r="N1523" i="3"/>
  <c r="J1524" i="3"/>
  <c r="K1524" i="3"/>
  <c r="L1524" i="3"/>
  <c r="M1524" i="3"/>
  <c r="N1524" i="3"/>
  <c r="J1525" i="3"/>
  <c r="K1525" i="3"/>
  <c r="L1525" i="3"/>
  <c r="M1525" i="3"/>
  <c r="N1525" i="3"/>
  <c r="J1526" i="3"/>
  <c r="K1526" i="3"/>
  <c r="L1526" i="3"/>
  <c r="M1526" i="3"/>
  <c r="N1526" i="3"/>
  <c r="J1527" i="3"/>
  <c r="K1527" i="3"/>
  <c r="L1527" i="3"/>
  <c r="M1527" i="3"/>
  <c r="N1527" i="3"/>
  <c r="J1528" i="3"/>
  <c r="K1528" i="3"/>
  <c r="L1528" i="3"/>
  <c r="M1528" i="3"/>
  <c r="N1528" i="3"/>
  <c r="J1529" i="3"/>
  <c r="K1529" i="3"/>
  <c r="L1529" i="3"/>
  <c r="M1529" i="3"/>
  <c r="N1529" i="3"/>
  <c r="J1530" i="3"/>
  <c r="K1530" i="3"/>
  <c r="L1530" i="3"/>
  <c r="M1530" i="3"/>
  <c r="N1530" i="3"/>
  <c r="J1531" i="3"/>
  <c r="K1531" i="3"/>
  <c r="L1531" i="3"/>
  <c r="M1531" i="3"/>
  <c r="N1531" i="3"/>
  <c r="J1532" i="3"/>
  <c r="K1532" i="3"/>
  <c r="L1532" i="3"/>
  <c r="M1532" i="3"/>
  <c r="N1532" i="3"/>
  <c r="J1533" i="3"/>
  <c r="K1533" i="3"/>
  <c r="L1533" i="3"/>
  <c r="M1533" i="3"/>
  <c r="N1533" i="3"/>
  <c r="J1534" i="3"/>
  <c r="K1534" i="3"/>
  <c r="L1534" i="3"/>
  <c r="M1534" i="3"/>
  <c r="N1534" i="3"/>
  <c r="J1535" i="3"/>
  <c r="K1535" i="3"/>
  <c r="L1535" i="3"/>
  <c r="M1535" i="3"/>
  <c r="N1535" i="3"/>
  <c r="J1536" i="3"/>
  <c r="K1536" i="3"/>
  <c r="L1536" i="3"/>
  <c r="M1536" i="3"/>
  <c r="N1536" i="3"/>
  <c r="J1537" i="3"/>
  <c r="K1537" i="3"/>
  <c r="L1537" i="3"/>
  <c r="M1537" i="3"/>
  <c r="N1537" i="3"/>
  <c r="J1538" i="3"/>
  <c r="K1538" i="3"/>
  <c r="L1538" i="3"/>
  <c r="M1538" i="3"/>
  <c r="N1538" i="3"/>
  <c r="J1539" i="3"/>
  <c r="K1539" i="3"/>
  <c r="L1539" i="3"/>
  <c r="M1539" i="3"/>
  <c r="N1539" i="3"/>
  <c r="J1540" i="3"/>
  <c r="K1540" i="3"/>
  <c r="L1540" i="3"/>
  <c r="M1540" i="3"/>
  <c r="N1540" i="3"/>
  <c r="J1541" i="3"/>
  <c r="K1541" i="3"/>
  <c r="L1541" i="3"/>
  <c r="M1541" i="3"/>
  <c r="N1541" i="3"/>
  <c r="J1542" i="3"/>
  <c r="K1542" i="3"/>
  <c r="L1542" i="3"/>
  <c r="M1542" i="3"/>
  <c r="N1542" i="3"/>
  <c r="J1543" i="3"/>
  <c r="K1543" i="3"/>
  <c r="L1543" i="3"/>
  <c r="M1543" i="3"/>
  <c r="N1543" i="3"/>
  <c r="J1544" i="3"/>
  <c r="K1544" i="3"/>
  <c r="L1544" i="3"/>
  <c r="M1544" i="3"/>
  <c r="N1544" i="3"/>
  <c r="J1545" i="3"/>
  <c r="K1545" i="3"/>
  <c r="L1545" i="3"/>
  <c r="M1545" i="3"/>
  <c r="N1545" i="3"/>
  <c r="J1546" i="3"/>
  <c r="K1546" i="3"/>
  <c r="L1546" i="3"/>
  <c r="M1546" i="3"/>
  <c r="N1546" i="3"/>
  <c r="J1547" i="3"/>
  <c r="K1547" i="3"/>
  <c r="L1547" i="3"/>
  <c r="M1547" i="3"/>
  <c r="N1547" i="3"/>
  <c r="J1548" i="3"/>
  <c r="K1548" i="3"/>
  <c r="L1548" i="3"/>
  <c r="M1548" i="3"/>
  <c r="N1548" i="3"/>
  <c r="J1549" i="3"/>
  <c r="K1549" i="3"/>
  <c r="L1549" i="3"/>
  <c r="M1549" i="3"/>
  <c r="N1549" i="3"/>
  <c r="J1550" i="3"/>
  <c r="K1550" i="3"/>
  <c r="L1550" i="3"/>
  <c r="M1550" i="3"/>
  <c r="N1550" i="3"/>
  <c r="J1551" i="3"/>
  <c r="K1551" i="3"/>
  <c r="L1551" i="3"/>
  <c r="M1551" i="3"/>
  <c r="N1551" i="3"/>
  <c r="J1552" i="3"/>
  <c r="K1552" i="3"/>
  <c r="L1552" i="3"/>
  <c r="M1552" i="3"/>
  <c r="N1552" i="3"/>
  <c r="J1553" i="3"/>
  <c r="K1553" i="3"/>
  <c r="L1553" i="3"/>
  <c r="M1553" i="3"/>
  <c r="N1553" i="3"/>
  <c r="J1554" i="3"/>
  <c r="K1554" i="3"/>
  <c r="L1554" i="3"/>
  <c r="M1554" i="3"/>
  <c r="N1554" i="3"/>
  <c r="J1555" i="3"/>
  <c r="K1555" i="3"/>
  <c r="L1555" i="3"/>
  <c r="M1555" i="3"/>
  <c r="N1555" i="3"/>
  <c r="J1556" i="3"/>
  <c r="K1556" i="3"/>
  <c r="L1556" i="3"/>
  <c r="M1556" i="3"/>
  <c r="N1556" i="3"/>
  <c r="J1557" i="3"/>
  <c r="K1557" i="3"/>
  <c r="L1557" i="3"/>
  <c r="M1557" i="3"/>
  <c r="N1557" i="3"/>
  <c r="J1558" i="3"/>
  <c r="K1558" i="3"/>
  <c r="L1558" i="3"/>
  <c r="M1558" i="3"/>
  <c r="N1558" i="3"/>
  <c r="J1559" i="3"/>
  <c r="K1559" i="3"/>
  <c r="L1559" i="3"/>
  <c r="M1559" i="3"/>
  <c r="N1559" i="3"/>
  <c r="J1560" i="3"/>
  <c r="K1560" i="3"/>
  <c r="L1560" i="3"/>
  <c r="M1560" i="3"/>
  <c r="N1560" i="3"/>
  <c r="J1561" i="3"/>
  <c r="K1561" i="3"/>
  <c r="L1561" i="3"/>
  <c r="M1561" i="3"/>
  <c r="N1561" i="3"/>
  <c r="J1562" i="3"/>
  <c r="K1562" i="3"/>
  <c r="L1562" i="3"/>
  <c r="M1562" i="3"/>
  <c r="N1562" i="3"/>
  <c r="J1563" i="3"/>
  <c r="K1563" i="3"/>
  <c r="L1563" i="3"/>
  <c r="M1563" i="3"/>
  <c r="N1563" i="3"/>
  <c r="J1564" i="3"/>
  <c r="K1564" i="3"/>
  <c r="L1564" i="3"/>
  <c r="M1564" i="3"/>
  <c r="N1564" i="3"/>
  <c r="J1565" i="3"/>
  <c r="K1565" i="3"/>
  <c r="L1565" i="3"/>
  <c r="M1565" i="3"/>
  <c r="N1565" i="3"/>
  <c r="J1566" i="3"/>
  <c r="K1566" i="3"/>
  <c r="L1566" i="3"/>
  <c r="M1566" i="3"/>
  <c r="N1566" i="3"/>
  <c r="J1567" i="3"/>
  <c r="K1567" i="3"/>
  <c r="L1567" i="3"/>
  <c r="M1567" i="3"/>
  <c r="N1567" i="3"/>
  <c r="J1568" i="3"/>
  <c r="K1568" i="3"/>
  <c r="L1568" i="3"/>
  <c r="M1568" i="3"/>
  <c r="N1568" i="3"/>
  <c r="J1569" i="3"/>
  <c r="K1569" i="3"/>
  <c r="L1569" i="3"/>
  <c r="M1569" i="3"/>
  <c r="N1569" i="3"/>
  <c r="J1570" i="3"/>
  <c r="K1570" i="3"/>
  <c r="L1570" i="3"/>
  <c r="M1570" i="3"/>
  <c r="N1570" i="3"/>
  <c r="J1571" i="3"/>
  <c r="K1571" i="3"/>
  <c r="L1571" i="3"/>
  <c r="M1571" i="3"/>
  <c r="N1571" i="3"/>
  <c r="J1572" i="3"/>
  <c r="K1572" i="3"/>
  <c r="L1572" i="3"/>
  <c r="M1572" i="3"/>
  <c r="N1572" i="3"/>
  <c r="J1573" i="3"/>
  <c r="K1573" i="3"/>
  <c r="L1573" i="3"/>
  <c r="M1573" i="3"/>
  <c r="N1573" i="3"/>
  <c r="J1574" i="3"/>
  <c r="K1574" i="3"/>
  <c r="L1574" i="3"/>
  <c r="M1574" i="3"/>
  <c r="N1574" i="3"/>
  <c r="J1575" i="3"/>
  <c r="K1575" i="3"/>
  <c r="L1575" i="3"/>
  <c r="M1575" i="3"/>
  <c r="N1575" i="3"/>
  <c r="J1576" i="3"/>
  <c r="K1576" i="3"/>
  <c r="L1576" i="3"/>
  <c r="M1576" i="3"/>
  <c r="N1576" i="3"/>
  <c r="J1577" i="3"/>
  <c r="K1577" i="3"/>
  <c r="L1577" i="3"/>
  <c r="M1577" i="3"/>
  <c r="N1577" i="3"/>
  <c r="J1578" i="3"/>
  <c r="K1578" i="3"/>
  <c r="L1578" i="3"/>
  <c r="M1578" i="3"/>
  <c r="N1578" i="3"/>
  <c r="J1579" i="3"/>
  <c r="K1579" i="3"/>
  <c r="L1579" i="3"/>
  <c r="M1579" i="3"/>
  <c r="N1579" i="3"/>
  <c r="J1580" i="3"/>
  <c r="K1580" i="3"/>
  <c r="L1580" i="3"/>
  <c r="M1580" i="3"/>
  <c r="N1580" i="3"/>
  <c r="J1581" i="3"/>
  <c r="K1581" i="3"/>
  <c r="L1581" i="3"/>
  <c r="M1581" i="3"/>
  <c r="N1581" i="3"/>
  <c r="J1582" i="3"/>
  <c r="K1582" i="3"/>
  <c r="L1582" i="3"/>
  <c r="M1582" i="3"/>
  <c r="N1582" i="3"/>
  <c r="J1583" i="3"/>
  <c r="K1583" i="3"/>
  <c r="L1583" i="3"/>
  <c r="M1583" i="3"/>
  <c r="N1583" i="3"/>
  <c r="J1584" i="3"/>
  <c r="K1584" i="3"/>
  <c r="L1584" i="3"/>
  <c r="M1584" i="3"/>
  <c r="N1584" i="3"/>
  <c r="J1585" i="3"/>
  <c r="K1585" i="3"/>
  <c r="L1585" i="3"/>
  <c r="M1585" i="3"/>
  <c r="N1585" i="3"/>
  <c r="J1586" i="3"/>
  <c r="K1586" i="3"/>
  <c r="L1586" i="3"/>
  <c r="M1586" i="3"/>
  <c r="N1586" i="3"/>
  <c r="J1587" i="3"/>
  <c r="K1587" i="3"/>
  <c r="L1587" i="3"/>
  <c r="M1587" i="3"/>
  <c r="N1587" i="3"/>
  <c r="J1588" i="3"/>
  <c r="K1588" i="3"/>
  <c r="L1588" i="3"/>
  <c r="M1588" i="3"/>
  <c r="N1588" i="3"/>
  <c r="J1589" i="3"/>
  <c r="K1589" i="3"/>
  <c r="L1589" i="3"/>
  <c r="M1589" i="3"/>
  <c r="N1589" i="3"/>
  <c r="J1590" i="3"/>
  <c r="K1590" i="3"/>
  <c r="L1590" i="3"/>
  <c r="M1590" i="3"/>
  <c r="N1590" i="3"/>
  <c r="J1591" i="3"/>
  <c r="K1591" i="3"/>
  <c r="L1591" i="3"/>
  <c r="M1591" i="3"/>
  <c r="N1591" i="3"/>
  <c r="J1592" i="3"/>
  <c r="K1592" i="3"/>
  <c r="L1592" i="3"/>
  <c r="M1592" i="3"/>
  <c r="N1592" i="3"/>
  <c r="J1593" i="3"/>
  <c r="K1593" i="3"/>
  <c r="L1593" i="3"/>
  <c r="M1593" i="3"/>
  <c r="N1593" i="3"/>
  <c r="J1594" i="3"/>
  <c r="K1594" i="3"/>
  <c r="L1594" i="3"/>
  <c r="M1594" i="3"/>
  <c r="N1594" i="3"/>
  <c r="J1595" i="3"/>
  <c r="K1595" i="3"/>
  <c r="L1595" i="3"/>
  <c r="M1595" i="3"/>
  <c r="N1595" i="3"/>
  <c r="J1596" i="3"/>
  <c r="K1596" i="3"/>
  <c r="L1596" i="3"/>
  <c r="M1596" i="3"/>
  <c r="N1596" i="3"/>
  <c r="J1597" i="3"/>
  <c r="K1597" i="3"/>
  <c r="L1597" i="3"/>
  <c r="M1597" i="3"/>
  <c r="N1597" i="3"/>
  <c r="J1598" i="3"/>
  <c r="K1598" i="3"/>
  <c r="L1598" i="3"/>
  <c r="M1598" i="3"/>
  <c r="N1598" i="3"/>
  <c r="J1599" i="3"/>
  <c r="K1599" i="3"/>
  <c r="L1599" i="3"/>
  <c r="M1599" i="3"/>
  <c r="N1599" i="3"/>
  <c r="J1600" i="3"/>
  <c r="K1600" i="3"/>
  <c r="L1600" i="3"/>
  <c r="M1600" i="3"/>
  <c r="N1600" i="3"/>
  <c r="J1601" i="3"/>
  <c r="K1601" i="3"/>
  <c r="L1601" i="3"/>
  <c r="M1601" i="3"/>
  <c r="N1601" i="3"/>
  <c r="J1602" i="3"/>
  <c r="K1602" i="3"/>
  <c r="L1602" i="3"/>
  <c r="M1602" i="3"/>
  <c r="N1602" i="3"/>
  <c r="J1603" i="3"/>
  <c r="K1603" i="3"/>
  <c r="L1603" i="3"/>
  <c r="M1603" i="3"/>
  <c r="N1603" i="3"/>
  <c r="J1604" i="3"/>
  <c r="K1604" i="3"/>
  <c r="L1604" i="3"/>
  <c r="M1604" i="3"/>
  <c r="N1604" i="3"/>
  <c r="J1605" i="3"/>
  <c r="K1605" i="3"/>
  <c r="L1605" i="3"/>
  <c r="M1605" i="3"/>
  <c r="N1605" i="3"/>
  <c r="J1606" i="3"/>
  <c r="K1606" i="3"/>
  <c r="L1606" i="3"/>
  <c r="M1606" i="3"/>
  <c r="N1606" i="3"/>
  <c r="J1607" i="3"/>
  <c r="K1607" i="3"/>
  <c r="L1607" i="3"/>
  <c r="M1607" i="3"/>
  <c r="N1607" i="3"/>
  <c r="J1608" i="3"/>
  <c r="K1608" i="3"/>
  <c r="L1608" i="3"/>
  <c r="M1608" i="3"/>
  <c r="N1608" i="3"/>
  <c r="J1609" i="3"/>
  <c r="K1609" i="3"/>
  <c r="L1609" i="3"/>
  <c r="M1609" i="3"/>
  <c r="N1609" i="3"/>
  <c r="J1610" i="3"/>
  <c r="K1610" i="3"/>
  <c r="L1610" i="3"/>
  <c r="M1610" i="3"/>
  <c r="N1610" i="3"/>
  <c r="J1611" i="3"/>
  <c r="K1611" i="3"/>
  <c r="L1611" i="3"/>
  <c r="M1611" i="3"/>
  <c r="N1611" i="3"/>
  <c r="J1612" i="3"/>
  <c r="K1612" i="3"/>
  <c r="L1612" i="3"/>
  <c r="M1612" i="3"/>
  <c r="N1612" i="3"/>
  <c r="J1613" i="3"/>
  <c r="K1613" i="3"/>
  <c r="L1613" i="3"/>
  <c r="M1613" i="3"/>
  <c r="N1613" i="3"/>
  <c r="J1614" i="3"/>
  <c r="K1614" i="3"/>
  <c r="L1614" i="3"/>
  <c r="M1614" i="3"/>
  <c r="N1614" i="3"/>
  <c r="J1615" i="3"/>
  <c r="K1615" i="3"/>
  <c r="L1615" i="3"/>
  <c r="M1615" i="3"/>
  <c r="N1615" i="3"/>
  <c r="J1616" i="3"/>
  <c r="K1616" i="3"/>
  <c r="L1616" i="3"/>
  <c r="M1616" i="3"/>
  <c r="N1616" i="3"/>
  <c r="J1617" i="3"/>
  <c r="K1617" i="3"/>
  <c r="L1617" i="3"/>
  <c r="M1617" i="3"/>
  <c r="N1617" i="3"/>
  <c r="J1618" i="3"/>
  <c r="K1618" i="3"/>
  <c r="L1618" i="3"/>
  <c r="M1618" i="3"/>
  <c r="N1618" i="3"/>
  <c r="J1619" i="3"/>
  <c r="K1619" i="3"/>
  <c r="L1619" i="3"/>
  <c r="M1619" i="3"/>
  <c r="N1619" i="3"/>
  <c r="J1620" i="3"/>
  <c r="K1620" i="3"/>
  <c r="L1620" i="3"/>
  <c r="M1620" i="3"/>
  <c r="N1620" i="3"/>
  <c r="J1621" i="3"/>
  <c r="K1621" i="3"/>
  <c r="L1621" i="3"/>
  <c r="M1621" i="3"/>
  <c r="N1621" i="3"/>
  <c r="J1622" i="3"/>
  <c r="K1622" i="3"/>
  <c r="L1622" i="3"/>
  <c r="M1622" i="3"/>
  <c r="N1622" i="3"/>
  <c r="J1623" i="3"/>
  <c r="K1623" i="3"/>
  <c r="L1623" i="3"/>
  <c r="M1623" i="3"/>
  <c r="N1623" i="3"/>
  <c r="J1624" i="3"/>
  <c r="K1624" i="3"/>
  <c r="L1624" i="3"/>
  <c r="M1624" i="3"/>
  <c r="N1624" i="3"/>
  <c r="J1625" i="3"/>
  <c r="K1625" i="3"/>
  <c r="L1625" i="3"/>
  <c r="M1625" i="3"/>
  <c r="N1625" i="3"/>
  <c r="J1626" i="3"/>
  <c r="K1626" i="3"/>
  <c r="L1626" i="3"/>
  <c r="M1626" i="3"/>
  <c r="N1626" i="3"/>
  <c r="J1627" i="3"/>
  <c r="K1627" i="3"/>
  <c r="L1627" i="3"/>
  <c r="M1627" i="3"/>
  <c r="N1627" i="3"/>
  <c r="J1628" i="3"/>
  <c r="K1628" i="3"/>
  <c r="L1628" i="3"/>
  <c r="M1628" i="3"/>
  <c r="N1628" i="3"/>
  <c r="J1629" i="3"/>
  <c r="K1629" i="3"/>
  <c r="L1629" i="3"/>
  <c r="M1629" i="3"/>
  <c r="N1629" i="3"/>
  <c r="J1630" i="3"/>
  <c r="K1630" i="3"/>
  <c r="L1630" i="3"/>
  <c r="M1630" i="3"/>
  <c r="N1630" i="3"/>
  <c r="J1631" i="3"/>
  <c r="K1631" i="3"/>
  <c r="L1631" i="3"/>
  <c r="M1631" i="3"/>
  <c r="N1631" i="3"/>
  <c r="J1632" i="3"/>
  <c r="K1632" i="3"/>
  <c r="L1632" i="3"/>
  <c r="M1632" i="3"/>
  <c r="N1632" i="3"/>
  <c r="J1633" i="3"/>
  <c r="K1633" i="3"/>
  <c r="L1633" i="3"/>
  <c r="M1633" i="3"/>
  <c r="N1633" i="3"/>
  <c r="J1634" i="3"/>
  <c r="K1634" i="3"/>
  <c r="L1634" i="3"/>
  <c r="M1634" i="3"/>
  <c r="N1634" i="3"/>
  <c r="J1635" i="3"/>
  <c r="K1635" i="3"/>
  <c r="L1635" i="3"/>
  <c r="M1635" i="3"/>
  <c r="N1635" i="3"/>
  <c r="J1636" i="3"/>
  <c r="K1636" i="3"/>
  <c r="L1636" i="3"/>
  <c r="M1636" i="3"/>
  <c r="N1636" i="3"/>
  <c r="J1637" i="3"/>
  <c r="K1637" i="3"/>
  <c r="L1637" i="3"/>
  <c r="M1637" i="3"/>
  <c r="N1637" i="3"/>
  <c r="J1638" i="3"/>
  <c r="K1638" i="3"/>
  <c r="L1638" i="3"/>
  <c r="M1638" i="3"/>
  <c r="N1638" i="3"/>
  <c r="J1639" i="3"/>
  <c r="K1639" i="3"/>
  <c r="L1639" i="3"/>
  <c r="M1639" i="3"/>
  <c r="N1639" i="3"/>
  <c r="J1640" i="3"/>
  <c r="K1640" i="3"/>
  <c r="L1640" i="3"/>
  <c r="M1640" i="3"/>
  <c r="N1640" i="3"/>
  <c r="J1641" i="3"/>
  <c r="K1641" i="3"/>
  <c r="L1641" i="3"/>
  <c r="M1641" i="3"/>
  <c r="N1641" i="3"/>
  <c r="J1642" i="3"/>
  <c r="K1642" i="3"/>
  <c r="L1642" i="3"/>
  <c r="M1642" i="3"/>
  <c r="N1642" i="3"/>
  <c r="J1643" i="3"/>
  <c r="K1643" i="3"/>
  <c r="L1643" i="3"/>
  <c r="M1643" i="3"/>
  <c r="N1643" i="3"/>
  <c r="J1644" i="3"/>
  <c r="K1644" i="3"/>
  <c r="L1644" i="3"/>
  <c r="M1644" i="3"/>
  <c r="N1644" i="3"/>
  <c r="J1645" i="3"/>
  <c r="K1645" i="3"/>
  <c r="L1645" i="3"/>
  <c r="M1645" i="3"/>
  <c r="N1645" i="3"/>
  <c r="J1646" i="3"/>
  <c r="K1646" i="3"/>
  <c r="L1646" i="3"/>
  <c r="M1646" i="3"/>
  <c r="N1646" i="3"/>
  <c r="J1647" i="3"/>
  <c r="K1647" i="3"/>
  <c r="L1647" i="3"/>
  <c r="M1647" i="3"/>
  <c r="N1647" i="3"/>
  <c r="J1648" i="3"/>
  <c r="K1648" i="3"/>
  <c r="L1648" i="3"/>
  <c r="M1648" i="3"/>
  <c r="N1648" i="3"/>
  <c r="J1649" i="3"/>
  <c r="K1649" i="3"/>
  <c r="L1649" i="3"/>
  <c r="M1649" i="3"/>
  <c r="N1649" i="3"/>
  <c r="J1650" i="3"/>
  <c r="K1650" i="3"/>
  <c r="L1650" i="3"/>
  <c r="M1650" i="3"/>
  <c r="N1650" i="3"/>
  <c r="J1651" i="3"/>
  <c r="K1651" i="3"/>
  <c r="L1651" i="3"/>
  <c r="M1651" i="3"/>
  <c r="N1651" i="3"/>
  <c r="J1652" i="3"/>
  <c r="K1652" i="3"/>
  <c r="L1652" i="3"/>
  <c r="M1652" i="3"/>
  <c r="N1652" i="3"/>
  <c r="J1653" i="3"/>
  <c r="K1653" i="3"/>
  <c r="L1653" i="3"/>
  <c r="M1653" i="3"/>
  <c r="N1653" i="3"/>
  <c r="J1654" i="3"/>
  <c r="K1654" i="3"/>
  <c r="L1654" i="3"/>
  <c r="M1654" i="3"/>
  <c r="N1654" i="3"/>
  <c r="J1655" i="3"/>
  <c r="K1655" i="3"/>
  <c r="L1655" i="3"/>
  <c r="M1655" i="3"/>
  <c r="N1655" i="3"/>
  <c r="J1656" i="3"/>
  <c r="K1656" i="3"/>
  <c r="L1656" i="3"/>
  <c r="M1656" i="3"/>
  <c r="N1656" i="3"/>
  <c r="J1657" i="3"/>
  <c r="K1657" i="3"/>
  <c r="L1657" i="3"/>
  <c r="M1657" i="3"/>
  <c r="N1657" i="3"/>
  <c r="J1658" i="3"/>
  <c r="K1658" i="3"/>
  <c r="L1658" i="3"/>
  <c r="M1658" i="3"/>
  <c r="N1658" i="3"/>
  <c r="J1659" i="3"/>
  <c r="K1659" i="3"/>
  <c r="L1659" i="3"/>
  <c r="M1659" i="3"/>
  <c r="N1659" i="3"/>
  <c r="J1660" i="3"/>
  <c r="K1660" i="3"/>
  <c r="L1660" i="3"/>
  <c r="M1660" i="3"/>
  <c r="N1660" i="3"/>
  <c r="J1661" i="3"/>
  <c r="K1661" i="3"/>
  <c r="L1661" i="3"/>
  <c r="M1661" i="3"/>
  <c r="N1661" i="3"/>
  <c r="J1662" i="3"/>
  <c r="K1662" i="3"/>
  <c r="L1662" i="3"/>
  <c r="M1662" i="3"/>
  <c r="N1662" i="3"/>
  <c r="J1663" i="3"/>
  <c r="K1663" i="3"/>
  <c r="L1663" i="3"/>
  <c r="M1663" i="3"/>
  <c r="N1663" i="3"/>
  <c r="J1664" i="3"/>
  <c r="K1664" i="3"/>
  <c r="L1664" i="3"/>
  <c r="M1664" i="3"/>
  <c r="N1664" i="3"/>
  <c r="J1665" i="3"/>
  <c r="K1665" i="3"/>
  <c r="L1665" i="3"/>
  <c r="M1665" i="3"/>
  <c r="N1665" i="3"/>
  <c r="J1666" i="3"/>
  <c r="K1666" i="3"/>
  <c r="L1666" i="3"/>
  <c r="M1666" i="3"/>
  <c r="N1666" i="3"/>
  <c r="J1667" i="3"/>
  <c r="K1667" i="3"/>
  <c r="L1667" i="3"/>
  <c r="M1667" i="3"/>
  <c r="N1667" i="3"/>
  <c r="J1668" i="3"/>
  <c r="K1668" i="3"/>
  <c r="L1668" i="3"/>
  <c r="M1668" i="3"/>
  <c r="N1668" i="3"/>
  <c r="J1669" i="3"/>
  <c r="K1669" i="3"/>
  <c r="L1669" i="3"/>
  <c r="M1669" i="3"/>
  <c r="N1669" i="3"/>
  <c r="J1670" i="3"/>
  <c r="K1670" i="3"/>
  <c r="L1670" i="3"/>
  <c r="M1670" i="3"/>
  <c r="N1670" i="3"/>
  <c r="J1671" i="3"/>
  <c r="K1671" i="3"/>
  <c r="L1671" i="3"/>
  <c r="M1671" i="3"/>
  <c r="N1671" i="3"/>
  <c r="J1672" i="3"/>
  <c r="K1672" i="3"/>
  <c r="L1672" i="3"/>
  <c r="M1672" i="3"/>
  <c r="N1672" i="3"/>
  <c r="J1673" i="3"/>
  <c r="K1673" i="3"/>
  <c r="L1673" i="3"/>
  <c r="M1673" i="3"/>
  <c r="N1673" i="3"/>
  <c r="J1674" i="3"/>
  <c r="K1674" i="3"/>
  <c r="L1674" i="3"/>
  <c r="M1674" i="3"/>
  <c r="N1674" i="3"/>
  <c r="J1675" i="3"/>
  <c r="K1675" i="3"/>
  <c r="L1675" i="3"/>
  <c r="M1675" i="3"/>
  <c r="N1675" i="3"/>
  <c r="J1676" i="3"/>
  <c r="K1676" i="3"/>
  <c r="L1676" i="3"/>
  <c r="M1676" i="3"/>
  <c r="N1676" i="3"/>
  <c r="J1677" i="3"/>
  <c r="K1677" i="3"/>
  <c r="L1677" i="3"/>
  <c r="M1677" i="3"/>
  <c r="N1677" i="3"/>
  <c r="J1678" i="3"/>
  <c r="K1678" i="3"/>
  <c r="L1678" i="3"/>
  <c r="M1678" i="3"/>
  <c r="N1678" i="3"/>
  <c r="J1679" i="3"/>
  <c r="K1679" i="3"/>
  <c r="L1679" i="3"/>
  <c r="M1679" i="3"/>
  <c r="N1679" i="3"/>
  <c r="J1680" i="3"/>
  <c r="K1680" i="3"/>
  <c r="L1680" i="3"/>
  <c r="M1680" i="3"/>
  <c r="N1680" i="3"/>
  <c r="J1681" i="3"/>
  <c r="K1681" i="3"/>
  <c r="L1681" i="3"/>
  <c r="M1681" i="3"/>
  <c r="N1681" i="3"/>
  <c r="J1682" i="3"/>
  <c r="K1682" i="3"/>
  <c r="L1682" i="3"/>
  <c r="M1682" i="3"/>
  <c r="N1682" i="3"/>
  <c r="J1683" i="3"/>
  <c r="K1683" i="3"/>
  <c r="L1683" i="3"/>
  <c r="M1683" i="3"/>
  <c r="N1683" i="3"/>
  <c r="J1684" i="3"/>
  <c r="K1684" i="3"/>
  <c r="L1684" i="3"/>
  <c r="M1684" i="3"/>
  <c r="N1684" i="3"/>
  <c r="J1685" i="3"/>
  <c r="K1685" i="3"/>
  <c r="L1685" i="3"/>
  <c r="M1685" i="3"/>
  <c r="N1685" i="3"/>
  <c r="J1686" i="3"/>
  <c r="K1686" i="3"/>
  <c r="L1686" i="3"/>
  <c r="M1686" i="3"/>
  <c r="N1686" i="3"/>
  <c r="J1687" i="3"/>
  <c r="K1687" i="3"/>
  <c r="L1687" i="3"/>
  <c r="M1687" i="3"/>
  <c r="N1687" i="3"/>
  <c r="J1688" i="3"/>
  <c r="K1688" i="3"/>
  <c r="L1688" i="3"/>
  <c r="M1688" i="3"/>
  <c r="N1688" i="3"/>
  <c r="J1689" i="3"/>
  <c r="K1689" i="3"/>
  <c r="L1689" i="3"/>
  <c r="M1689" i="3"/>
  <c r="N1689" i="3"/>
  <c r="J1690" i="3"/>
  <c r="K1690" i="3"/>
  <c r="L1690" i="3"/>
  <c r="M1690" i="3"/>
  <c r="N1690" i="3"/>
  <c r="J1691" i="3"/>
  <c r="K1691" i="3"/>
  <c r="L1691" i="3"/>
  <c r="M1691" i="3"/>
  <c r="N1691" i="3"/>
  <c r="J1692" i="3"/>
  <c r="K1692" i="3"/>
  <c r="L1692" i="3"/>
  <c r="M1692" i="3"/>
  <c r="N1692" i="3"/>
  <c r="J1693" i="3"/>
  <c r="K1693" i="3"/>
  <c r="L1693" i="3"/>
  <c r="M1693" i="3"/>
  <c r="N1693" i="3"/>
  <c r="J1694" i="3"/>
  <c r="K1694" i="3"/>
  <c r="L1694" i="3"/>
  <c r="M1694" i="3"/>
  <c r="N1694" i="3"/>
  <c r="J1695" i="3"/>
  <c r="K1695" i="3"/>
  <c r="L1695" i="3"/>
  <c r="M1695" i="3"/>
  <c r="N1695" i="3"/>
  <c r="J1696" i="3"/>
  <c r="K1696" i="3"/>
  <c r="L1696" i="3"/>
  <c r="M1696" i="3"/>
  <c r="N1696" i="3"/>
  <c r="J1697" i="3"/>
  <c r="K1697" i="3"/>
  <c r="L1697" i="3"/>
  <c r="M1697" i="3"/>
  <c r="N1697" i="3"/>
  <c r="J1698" i="3"/>
  <c r="K1698" i="3"/>
  <c r="L1698" i="3"/>
  <c r="M1698" i="3"/>
  <c r="N1698" i="3"/>
  <c r="J1699" i="3"/>
  <c r="K1699" i="3"/>
  <c r="L1699" i="3"/>
  <c r="M1699" i="3"/>
  <c r="N1699" i="3"/>
  <c r="J1700" i="3"/>
  <c r="K1700" i="3"/>
  <c r="L1700" i="3"/>
  <c r="M1700" i="3"/>
  <c r="N1700" i="3"/>
  <c r="J1701" i="3"/>
  <c r="K1701" i="3"/>
  <c r="L1701" i="3"/>
  <c r="M1701" i="3"/>
  <c r="N1701" i="3"/>
  <c r="J1702" i="3"/>
  <c r="K1702" i="3"/>
  <c r="L1702" i="3"/>
  <c r="M1702" i="3"/>
  <c r="N1702" i="3"/>
  <c r="J1703" i="3"/>
  <c r="K1703" i="3"/>
  <c r="L1703" i="3"/>
  <c r="M1703" i="3"/>
  <c r="N1703" i="3"/>
  <c r="J1704" i="3"/>
  <c r="K1704" i="3"/>
  <c r="L1704" i="3"/>
  <c r="M1704" i="3"/>
  <c r="N1704" i="3"/>
  <c r="J1705" i="3"/>
  <c r="K1705" i="3"/>
  <c r="L1705" i="3"/>
  <c r="M1705" i="3"/>
  <c r="N1705" i="3"/>
  <c r="J1706" i="3"/>
  <c r="K1706" i="3"/>
  <c r="L1706" i="3"/>
  <c r="M1706" i="3"/>
  <c r="N1706" i="3"/>
  <c r="J1707" i="3"/>
  <c r="K1707" i="3"/>
  <c r="L1707" i="3"/>
  <c r="M1707" i="3"/>
  <c r="N1707" i="3"/>
  <c r="J1708" i="3"/>
  <c r="K1708" i="3"/>
  <c r="L1708" i="3"/>
  <c r="M1708" i="3"/>
  <c r="N1708" i="3"/>
  <c r="J1709" i="3"/>
  <c r="K1709" i="3"/>
  <c r="L1709" i="3"/>
  <c r="M1709" i="3"/>
  <c r="N1709" i="3"/>
  <c r="J1710" i="3"/>
  <c r="K1710" i="3"/>
  <c r="L1710" i="3"/>
  <c r="M1710" i="3"/>
  <c r="N1710" i="3"/>
  <c r="J1711" i="3"/>
  <c r="K1711" i="3"/>
  <c r="L1711" i="3"/>
  <c r="M1711" i="3"/>
  <c r="N1711" i="3"/>
  <c r="J1712" i="3"/>
  <c r="K1712" i="3"/>
  <c r="L1712" i="3"/>
  <c r="M1712" i="3"/>
  <c r="N1712" i="3"/>
  <c r="J1713" i="3"/>
  <c r="K1713" i="3"/>
  <c r="L1713" i="3"/>
  <c r="M1713" i="3"/>
  <c r="N1713" i="3"/>
  <c r="J1714" i="3"/>
  <c r="K1714" i="3"/>
  <c r="L1714" i="3"/>
  <c r="M1714" i="3"/>
  <c r="N1714" i="3"/>
  <c r="J1715" i="3"/>
  <c r="K1715" i="3"/>
  <c r="L1715" i="3"/>
  <c r="M1715" i="3"/>
  <c r="N1715" i="3"/>
  <c r="J1716" i="3"/>
  <c r="K1716" i="3"/>
  <c r="L1716" i="3"/>
  <c r="M1716" i="3"/>
  <c r="N1716" i="3"/>
  <c r="J1717" i="3"/>
  <c r="K1717" i="3"/>
  <c r="L1717" i="3"/>
  <c r="M1717" i="3"/>
  <c r="N1717" i="3"/>
  <c r="J1718" i="3"/>
  <c r="K1718" i="3"/>
  <c r="L1718" i="3"/>
  <c r="M1718" i="3"/>
  <c r="N1718" i="3"/>
  <c r="J1719" i="3"/>
  <c r="K1719" i="3"/>
  <c r="L1719" i="3"/>
  <c r="M1719" i="3"/>
  <c r="N1719" i="3"/>
  <c r="J1720" i="3"/>
  <c r="K1720" i="3"/>
  <c r="L1720" i="3"/>
  <c r="M1720" i="3"/>
  <c r="N1720" i="3"/>
  <c r="J1721" i="3"/>
  <c r="K1721" i="3"/>
  <c r="L1721" i="3"/>
  <c r="M1721" i="3"/>
  <c r="N1721" i="3"/>
  <c r="J1722" i="3"/>
  <c r="K1722" i="3"/>
  <c r="L1722" i="3"/>
  <c r="M1722" i="3"/>
  <c r="N1722" i="3"/>
  <c r="J1723" i="3"/>
  <c r="K1723" i="3"/>
  <c r="L1723" i="3"/>
  <c r="M1723" i="3"/>
  <c r="N1723" i="3"/>
  <c r="J1724" i="3"/>
  <c r="K1724" i="3"/>
  <c r="L1724" i="3"/>
  <c r="M1724" i="3"/>
  <c r="N1724" i="3"/>
  <c r="J1725" i="3"/>
  <c r="K1725" i="3"/>
  <c r="L1725" i="3"/>
  <c r="M1725" i="3"/>
  <c r="N1725" i="3"/>
  <c r="J1726" i="3"/>
  <c r="K1726" i="3"/>
  <c r="L1726" i="3"/>
  <c r="M1726" i="3"/>
  <c r="N1726" i="3"/>
  <c r="J1727" i="3"/>
  <c r="K1727" i="3"/>
  <c r="L1727" i="3"/>
  <c r="M1727" i="3"/>
  <c r="N1727" i="3"/>
  <c r="J1728" i="3"/>
  <c r="K1728" i="3"/>
  <c r="L1728" i="3"/>
  <c r="M1728" i="3"/>
  <c r="N1728" i="3"/>
  <c r="J1729" i="3"/>
  <c r="K1729" i="3"/>
  <c r="L1729" i="3"/>
  <c r="M1729" i="3"/>
  <c r="N1729" i="3"/>
  <c r="J1730" i="3"/>
  <c r="K1730" i="3"/>
  <c r="L1730" i="3"/>
  <c r="M1730" i="3"/>
  <c r="N1730" i="3"/>
  <c r="J1731" i="3"/>
  <c r="K1731" i="3"/>
  <c r="L1731" i="3"/>
  <c r="M1731" i="3"/>
  <c r="N1731" i="3"/>
  <c r="J1732" i="3"/>
  <c r="K1732" i="3"/>
  <c r="L1732" i="3"/>
  <c r="M1732" i="3"/>
  <c r="N1732" i="3"/>
  <c r="J1733" i="3"/>
  <c r="K1733" i="3"/>
  <c r="L1733" i="3"/>
  <c r="M1733" i="3"/>
  <c r="N1733" i="3"/>
  <c r="J1734" i="3"/>
  <c r="K1734" i="3"/>
  <c r="L1734" i="3"/>
  <c r="M1734" i="3"/>
  <c r="N1734" i="3"/>
  <c r="J1735" i="3"/>
  <c r="K1735" i="3"/>
  <c r="L1735" i="3"/>
  <c r="M1735" i="3"/>
  <c r="N1735" i="3"/>
  <c r="J1736" i="3"/>
  <c r="K1736" i="3"/>
  <c r="L1736" i="3"/>
  <c r="M1736" i="3"/>
  <c r="N1736" i="3"/>
  <c r="J1737" i="3"/>
  <c r="K1737" i="3"/>
  <c r="L1737" i="3"/>
  <c r="M1737" i="3"/>
  <c r="N1737" i="3"/>
  <c r="J1738" i="3"/>
  <c r="K1738" i="3"/>
  <c r="L1738" i="3"/>
  <c r="M1738" i="3"/>
  <c r="N1738" i="3"/>
  <c r="J1739" i="3"/>
  <c r="K1739" i="3"/>
  <c r="L1739" i="3"/>
  <c r="M1739" i="3"/>
  <c r="N1739" i="3"/>
  <c r="J1740" i="3"/>
  <c r="K1740" i="3"/>
  <c r="L1740" i="3"/>
  <c r="M1740" i="3"/>
  <c r="N1740" i="3"/>
  <c r="J1741" i="3"/>
  <c r="K1741" i="3"/>
  <c r="L1741" i="3"/>
  <c r="M1741" i="3"/>
  <c r="N1741" i="3"/>
  <c r="J1742" i="3"/>
  <c r="K1742" i="3"/>
  <c r="L1742" i="3"/>
  <c r="M1742" i="3"/>
  <c r="N1742" i="3"/>
  <c r="J1743" i="3"/>
  <c r="K1743" i="3"/>
  <c r="L1743" i="3"/>
  <c r="M1743" i="3"/>
  <c r="N1743" i="3"/>
  <c r="J1744" i="3"/>
  <c r="K1744" i="3"/>
  <c r="L1744" i="3"/>
  <c r="M1744" i="3"/>
  <c r="N1744" i="3"/>
  <c r="J1745" i="3"/>
  <c r="K1745" i="3"/>
  <c r="L1745" i="3"/>
  <c r="M1745" i="3"/>
  <c r="N1745" i="3"/>
  <c r="J1746" i="3"/>
  <c r="K1746" i="3"/>
  <c r="L1746" i="3"/>
  <c r="M1746" i="3"/>
  <c r="N1746" i="3"/>
  <c r="J1747" i="3"/>
  <c r="K1747" i="3"/>
  <c r="L1747" i="3"/>
  <c r="M1747" i="3"/>
  <c r="N1747" i="3"/>
  <c r="J1748" i="3"/>
  <c r="K1748" i="3"/>
  <c r="L1748" i="3"/>
  <c r="M1748" i="3"/>
  <c r="N1748" i="3"/>
  <c r="J1749" i="3"/>
  <c r="K1749" i="3"/>
  <c r="L1749" i="3"/>
  <c r="M1749" i="3"/>
  <c r="N1749" i="3"/>
  <c r="J1750" i="3"/>
  <c r="K1750" i="3"/>
  <c r="L1750" i="3"/>
  <c r="M1750" i="3"/>
  <c r="N1750" i="3"/>
  <c r="J1751" i="3"/>
  <c r="K1751" i="3"/>
  <c r="L1751" i="3"/>
  <c r="M1751" i="3"/>
  <c r="N1751" i="3"/>
  <c r="J1752" i="3"/>
  <c r="K1752" i="3"/>
  <c r="L1752" i="3"/>
  <c r="M1752" i="3"/>
  <c r="N1752" i="3"/>
  <c r="J1753" i="3"/>
  <c r="K1753" i="3"/>
  <c r="L1753" i="3"/>
  <c r="M1753" i="3"/>
  <c r="N1753" i="3"/>
  <c r="J1754" i="3"/>
  <c r="K1754" i="3"/>
  <c r="L1754" i="3"/>
  <c r="M1754" i="3"/>
  <c r="N1754" i="3"/>
  <c r="J1755" i="3"/>
  <c r="K1755" i="3"/>
  <c r="L1755" i="3"/>
  <c r="M1755" i="3"/>
  <c r="N1755" i="3"/>
  <c r="J1756" i="3"/>
  <c r="K1756" i="3"/>
  <c r="L1756" i="3"/>
  <c r="M1756" i="3"/>
  <c r="N1756" i="3"/>
  <c r="J1757" i="3"/>
  <c r="K1757" i="3"/>
  <c r="L1757" i="3"/>
  <c r="M1757" i="3"/>
  <c r="N1757" i="3"/>
  <c r="J1758" i="3"/>
  <c r="K1758" i="3"/>
  <c r="L1758" i="3"/>
  <c r="M1758" i="3"/>
  <c r="N1758" i="3"/>
  <c r="J1759" i="3"/>
  <c r="K1759" i="3"/>
  <c r="L1759" i="3"/>
  <c r="M1759" i="3"/>
  <c r="N1759" i="3"/>
  <c r="J1760" i="3"/>
  <c r="K1760" i="3"/>
  <c r="L1760" i="3"/>
  <c r="M1760" i="3"/>
  <c r="N1760" i="3"/>
  <c r="J1761" i="3"/>
  <c r="K1761" i="3"/>
  <c r="L1761" i="3"/>
  <c r="M1761" i="3"/>
  <c r="N1761" i="3"/>
  <c r="J1762" i="3"/>
  <c r="K1762" i="3"/>
  <c r="L1762" i="3"/>
  <c r="M1762" i="3"/>
  <c r="N1762" i="3"/>
  <c r="J1763" i="3"/>
  <c r="K1763" i="3"/>
  <c r="L1763" i="3"/>
  <c r="M1763" i="3"/>
  <c r="N1763" i="3"/>
  <c r="J1764" i="3"/>
  <c r="K1764" i="3"/>
  <c r="L1764" i="3"/>
  <c r="M1764" i="3"/>
  <c r="N1764" i="3"/>
  <c r="J1765" i="3"/>
  <c r="K1765" i="3"/>
  <c r="L1765" i="3"/>
  <c r="M1765" i="3"/>
  <c r="N1765" i="3"/>
  <c r="J1766" i="3"/>
  <c r="K1766" i="3"/>
  <c r="L1766" i="3"/>
  <c r="M1766" i="3"/>
  <c r="N1766" i="3"/>
  <c r="J1767" i="3"/>
  <c r="K1767" i="3"/>
  <c r="L1767" i="3"/>
  <c r="M1767" i="3"/>
  <c r="N1767" i="3"/>
  <c r="J1768" i="3"/>
  <c r="K1768" i="3"/>
  <c r="L1768" i="3"/>
  <c r="M1768" i="3"/>
  <c r="N1768" i="3"/>
  <c r="J1769" i="3"/>
  <c r="K1769" i="3"/>
  <c r="L1769" i="3"/>
  <c r="M1769" i="3"/>
  <c r="N1769" i="3"/>
  <c r="J1770" i="3"/>
  <c r="K1770" i="3"/>
  <c r="L1770" i="3"/>
  <c r="M1770" i="3"/>
  <c r="N1770" i="3"/>
  <c r="J1771" i="3"/>
  <c r="K1771" i="3"/>
  <c r="L1771" i="3"/>
  <c r="M1771" i="3"/>
  <c r="N1771" i="3"/>
  <c r="J1772" i="3"/>
  <c r="K1772" i="3"/>
  <c r="L1772" i="3"/>
  <c r="M1772" i="3"/>
  <c r="N1772" i="3"/>
  <c r="J1773" i="3"/>
  <c r="K1773" i="3"/>
  <c r="L1773" i="3"/>
  <c r="M1773" i="3"/>
  <c r="N1773" i="3"/>
  <c r="J1774" i="3"/>
  <c r="K1774" i="3"/>
  <c r="L1774" i="3"/>
  <c r="M1774" i="3"/>
  <c r="N1774" i="3"/>
  <c r="J1775" i="3"/>
  <c r="K1775" i="3"/>
  <c r="L1775" i="3"/>
  <c r="M1775" i="3"/>
  <c r="N1775" i="3"/>
  <c r="J1776" i="3"/>
  <c r="K1776" i="3"/>
  <c r="L1776" i="3"/>
  <c r="M1776" i="3"/>
  <c r="N1776" i="3"/>
  <c r="J1777" i="3"/>
  <c r="K1777" i="3"/>
  <c r="L1777" i="3"/>
  <c r="M1777" i="3"/>
  <c r="N1777" i="3"/>
  <c r="J1778" i="3"/>
  <c r="K1778" i="3"/>
  <c r="L1778" i="3"/>
  <c r="M1778" i="3"/>
  <c r="N1778" i="3"/>
  <c r="J1779" i="3"/>
  <c r="K1779" i="3"/>
  <c r="L1779" i="3"/>
  <c r="M1779" i="3"/>
  <c r="N1779" i="3"/>
  <c r="J1780" i="3"/>
  <c r="K1780" i="3"/>
  <c r="L1780" i="3"/>
  <c r="M1780" i="3"/>
  <c r="N1780" i="3"/>
  <c r="J1781" i="3"/>
  <c r="K1781" i="3"/>
  <c r="L1781" i="3"/>
  <c r="M1781" i="3"/>
  <c r="N1781" i="3"/>
  <c r="J1782" i="3"/>
  <c r="K1782" i="3"/>
  <c r="L1782" i="3"/>
  <c r="M1782" i="3"/>
  <c r="N1782" i="3"/>
  <c r="J1783" i="3"/>
  <c r="K1783" i="3"/>
  <c r="L1783" i="3"/>
  <c r="M1783" i="3"/>
  <c r="N1783" i="3"/>
  <c r="J1784" i="3"/>
  <c r="K1784" i="3"/>
  <c r="L1784" i="3"/>
  <c r="M1784" i="3"/>
  <c r="N1784" i="3"/>
  <c r="J1785" i="3"/>
  <c r="K1785" i="3"/>
  <c r="L1785" i="3"/>
  <c r="M1785" i="3"/>
  <c r="N1785" i="3"/>
  <c r="J1786" i="3"/>
  <c r="K1786" i="3"/>
  <c r="L1786" i="3"/>
  <c r="M1786" i="3"/>
  <c r="N1786" i="3"/>
  <c r="J1787" i="3"/>
  <c r="K1787" i="3"/>
  <c r="L1787" i="3"/>
  <c r="M1787" i="3"/>
  <c r="N1787" i="3"/>
  <c r="J1788" i="3"/>
  <c r="K1788" i="3"/>
  <c r="L1788" i="3"/>
  <c r="M1788" i="3"/>
  <c r="N1788" i="3"/>
  <c r="J1789" i="3"/>
  <c r="K1789" i="3"/>
  <c r="L1789" i="3"/>
  <c r="M1789" i="3"/>
  <c r="N1789" i="3"/>
  <c r="J1790" i="3"/>
  <c r="K1790" i="3"/>
  <c r="L1790" i="3"/>
  <c r="M1790" i="3"/>
  <c r="N1790" i="3"/>
  <c r="J1791" i="3"/>
  <c r="K1791" i="3"/>
  <c r="L1791" i="3"/>
  <c r="M1791" i="3"/>
  <c r="N1791" i="3"/>
  <c r="J1792" i="3"/>
  <c r="K1792" i="3"/>
  <c r="L1792" i="3"/>
  <c r="M1792" i="3"/>
  <c r="N1792" i="3"/>
  <c r="J1793" i="3"/>
  <c r="K1793" i="3"/>
  <c r="L1793" i="3"/>
  <c r="M1793" i="3"/>
  <c r="N1793" i="3"/>
  <c r="J1794" i="3"/>
  <c r="K1794" i="3"/>
  <c r="L1794" i="3"/>
  <c r="M1794" i="3"/>
  <c r="N1794" i="3"/>
  <c r="J1795" i="3"/>
  <c r="K1795" i="3"/>
  <c r="L1795" i="3"/>
  <c r="M1795" i="3"/>
  <c r="N1795" i="3"/>
  <c r="J1796" i="3"/>
  <c r="K1796" i="3"/>
  <c r="L1796" i="3"/>
  <c r="M1796" i="3"/>
  <c r="N1796" i="3"/>
  <c r="J1797" i="3"/>
  <c r="K1797" i="3"/>
  <c r="L1797" i="3"/>
  <c r="M1797" i="3"/>
  <c r="N1797" i="3"/>
  <c r="J1798" i="3"/>
  <c r="K1798" i="3"/>
  <c r="L1798" i="3"/>
  <c r="M1798" i="3"/>
  <c r="N1798" i="3"/>
  <c r="J1799" i="3"/>
  <c r="K1799" i="3"/>
  <c r="L1799" i="3"/>
  <c r="M1799" i="3"/>
  <c r="N1799" i="3"/>
  <c r="J1800" i="3"/>
  <c r="K1800" i="3"/>
  <c r="L1800" i="3"/>
  <c r="M1800" i="3"/>
  <c r="N1800" i="3"/>
  <c r="J1801" i="3"/>
  <c r="K1801" i="3"/>
  <c r="L1801" i="3"/>
  <c r="M1801" i="3"/>
  <c r="N1801" i="3"/>
  <c r="J1802" i="3"/>
  <c r="K1802" i="3"/>
  <c r="L1802" i="3"/>
  <c r="M1802" i="3"/>
  <c r="N1802" i="3"/>
  <c r="J1803" i="3"/>
  <c r="K1803" i="3"/>
  <c r="L1803" i="3"/>
  <c r="M1803" i="3"/>
  <c r="N1803" i="3"/>
  <c r="J1804" i="3"/>
  <c r="K1804" i="3"/>
  <c r="L1804" i="3"/>
  <c r="M1804" i="3"/>
  <c r="N1804" i="3"/>
  <c r="J1805" i="3"/>
  <c r="K1805" i="3"/>
  <c r="L1805" i="3"/>
  <c r="M1805" i="3"/>
  <c r="N1805" i="3"/>
  <c r="J1806" i="3"/>
  <c r="K1806" i="3"/>
  <c r="L1806" i="3"/>
  <c r="M1806" i="3"/>
  <c r="N1806" i="3"/>
  <c r="J1807" i="3"/>
  <c r="K1807" i="3"/>
  <c r="L1807" i="3"/>
  <c r="M1807" i="3"/>
  <c r="N1807" i="3"/>
  <c r="J1808" i="3"/>
  <c r="K1808" i="3"/>
  <c r="L1808" i="3"/>
  <c r="M1808" i="3"/>
  <c r="N1808" i="3"/>
  <c r="J1809" i="3"/>
  <c r="K1809" i="3"/>
  <c r="L1809" i="3"/>
  <c r="M1809" i="3"/>
  <c r="N1809" i="3"/>
  <c r="J1810" i="3"/>
  <c r="K1810" i="3"/>
  <c r="L1810" i="3"/>
  <c r="M1810" i="3"/>
  <c r="N1810" i="3"/>
  <c r="J1811" i="3"/>
  <c r="K1811" i="3"/>
  <c r="L1811" i="3"/>
  <c r="M1811" i="3"/>
  <c r="N1811" i="3"/>
  <c r="J1812" i="3"/>
  <c r="K1812" i="3"/>
  <c r="L1812" i="3"/>
  <c r="M1812" i="3"/>
  <c r="N1812" i="3"/>
  <c r="J1813" i="3"/>
  <c r="K1813" i="3"/>
  <c r="L1813" i="3"/>
  <c r="M1813" i="3"/>
  <c r="N1813" i="3"/>
  <c r="J1814" i="3"/>
  <c r="K1814" i="3"/>
  <c r="L1814" i="3"/>
  <c r="M1814" i="3"/>
  <c r="N1814" i="3"/>
  <c r="J1815" i="3"/>
  <c r="K1815" i="3"/>
  <c r="L1815" i="3"/>
  <c r="M1815" i="3"/>
  <c r="N1815" i="3"/>
  <c r="J1816" i="3"/>
  <c r="K1816" i="3"/>
  <c r="L1816" i="3"/>
  <c r="M1816" i="3"/>
  <c r="N1816" i="3"/>
  <c r="J1817" i="3"/>
  <c r="K1817" i="3"/>
  <c r="L1817" i="3"/>
  <c r="M1817" i="3"/>
  <c r="N1817" i="3"/>
  <c r="J1818" i="3"/>
  <c r="K1818" i="3"/>
  <c r="L1818" i="3"/>
  <c r="M1818" i="3"/>
  <c r="N1818" i="3"/>
  <c r="J1819" i="3"/>
  <c r="K1819" i="3"/>
  <c r="L1819" i="3"/>
  <c r="M1819" i="3"/>
  <c r="N1819" i="3"/>
  <c r="J1820" i="3"/>
  <c r="K1820" i="3"/>
  <c r="L1820" i="3"/>
  <c r="M1820" i="3"/>
  <c r="N1820" i="3"/>
  <c r="J1821" i="3"/>
  <c r="K1821" i="3"/>
  <c r="L1821" i="3"/>
  <c r="M1821" i="3"/>
  <c r="N1821" i="3"/>
  <c r="J1822" i="3"/>
  <c r="K1822" i="3"/>
  <c r="L1822" i="3"/>
  <c r="M1822" i="3"/>
  <c r="N1822" i="3"/>
  <c r="J1823" i="3"/>
  <c r="K1823" i="3"/>
  <c r="L1823" i="3"/>
  <c r="M1823" i="3"/>
  <c r="N1823" i="3"/>
  <c r="J1824" i="3"/>
  <c r="K1824" i="3"/>
  <c r="L1824" i="3"/>
  <c r="M1824" i="3"/>
  <c r="N1824" i="3"/>
  <c r="J1825" i="3"/>
  <c r="K1825" i="3"/>
  <c r="L1825" i="3"/>
  <c r="M1825" i="3"/>
  <c r="N1825" i="3"/>
  <c r="J1826" i="3"/>
  <c r="K1826" i="3"/>
  <c r="L1826" i="3"/>
  <c r="M1826" i="3"/>
  <c r="N1826" i="3"/>
  <c r="J1827" i="3"/>
  <c r="K1827" i="3"/>
  <c r="L1827" i="3"/>
  <c r="M1827" i="3"/>
  <c r="N1827" i="3"/>
  <c r="J1828" i="3"/>
  <c r="K1828" i="3"/>
  <c r="L1828" i="3"/>
  <c r="M1828" i="3"/>
  <c r="N1828" i="3"/>
  <c r="J1829" i="3"/>
  <c r="K1829" i="3"/>
  <c r="L1829" i="3"/>
  <c r="M1829" i="3"/>
  <c r="N1829" i="3"/>
  <c r="J1830" i="3"/>
  <c r="K1830" i="3"/>
  <c r="L1830" i="3"/>
  <c r="M1830" i="3"/>
  <c r="N1830" i="3"/>
  <c r="J1831" i="3"/>
  <c r="K1831" i="3"/>
  <c r="L1831" i="3"/>
  <c r="M1831" i="3"/>
  <c r="N1831" i="3"/>
  <c r="J1832" i="3"/>
  <c r="K1832" i="3"/>
  <c r="L1832" i="3"/>
  <c r="M1832" i="3"/>
  <c r="N1832" i="3"/>
  <c r="J1833" i="3"/>
  <c r="K1833" i="3"/>
  <c r="L1833" i="3"/>
  <c r="M1833" i="3"/>
  <c r="N1833" i="3"/>
  <c r="J1834" i="3"/>
  <c r="K1834" i="3"/>
  <c r="L1834" i="3"/>
  <c r="M1834" i="3"/>
  <c r="N1834" i="3"/>
  <c r="J1835" i="3"/>
  <c r="K1835" i="3"/>
  <c r="L1835" i="3"/>
  <c r="M1835" i="3"/>
  <c r="N1835" i="3"/>
  <c r="J1836" i="3"/>
  <c r="K1836" i="3"/>
  <c r="L1836" i="3"/>
  <c r="M1836" i="3"/>
  <c r="N1836" i="3"/>
  <c r="J1837" i="3"/>
  <c r="K1837" i="3"/>
  <c r="L1837" i="3"/>
  <c r="M1837" i="3"/>
  <c r="N1837" i="3"/>
  <c r="J1838" i="3"/>
  <c r="K1838" i="3"/>
  <c r="L1838" i="3"/>
  <c r="M1838" i="3"/>
  <c r="N1838" i="3"/>
  <c r="J1839" i="3"/>
  <c r="K1839" i="3"/>
  <c r="L1839" i="3"/>
  <c r="M1839" i="3"/>
  <c r="N1839" i="3"/>
  <c r="J1840" i="3"/>
  <c r="K1840" i="3"/>
  <c r="L1840" i="3"/>
  <c r="M1840" i="3"/>
  <c r="N1840" i="3"/>
  <c r="J1841" i="3"/>
  <c r="K1841" i="3"/>
  <c r="L1841" i="3"/>
  <c r="M1841" i="3"/>
  <c r="N1841" i="3"/>
  <c r="J1842" i="3"/>
  <c r="K1842" i="3"/>
  <c r="L1842" i="3"/>
  <c r="M1842" i="3"/>
  <c r="N1842" i="3"/>
  <c r="J1843" i="3"/>
  <c r="K1843" i="3"/>
  <c r="L1843" i="3"/>
  <c r="M1843" i="3"/>
  <c r="N1843" i="3"/>
  <c r="J1844" i="3"/>
  <c r="K1844" i="3"/>
  <c r="L1844" i="3"/>
  <c r="M1844" i="3"/>
  <c r="N1844" i="3"/>
  <c r="J1845" i="3"/>
  <c r="K1845" i="3"/>
  <c r="L1845" i="3"/>
  <c r="M1845" i="3"/>
  <c r="N1845" i="3"/>
  <c r="J1846" i="3"/>
  <c r="K1846" i="3"/>
  <c r="L1846" i="3"/>
  <c r="M1846" i="3"/>
  <c r="N1846" i="3"/>
  <c r="J1847" i="3"/>
  <c r="K1847" i="3"/>
  <c r="L1847" i="3"/>
  <c r="M1847" i="3"/>
  <c r="N1847" i="3"/>
  <c r="J1848" i="3"/>
  <c r="K1848" i="3"/>
  <c r="L1848" i="3"/>
  <c r="M1848" i="3"/>
  <c r="N1848" i="3"/>
  <c r="J1849" i="3"/>
  <c r="K1849" i="3"/>
  <c r="L1849" i="3"/>
  <c r="M1849" i="3"/>
  <c r="N1849" i="3"/>
  <c r="J1850" i="3"/>
  <c r="K1850" i="3"/>
  <c r="L1850" i="3"/>
  <c r="M1850" i="3"/>
  <c r="N1850" i="3"/>
  <c r="J1851" i="3"/>
  <c r="K1851" i="3"/>
  <c r="L1851" i="3"/>
  <c r="M1851" i="3"/>
  <c r="N1851" i="3"/>
  <c r="J1852" i="3"/>
  <c r="K1852" i="3"/>
  <c r="L1852" i="3"/>
  <c r="M1852" i="3"/>
  <c r="N1852" i="3"/>
  <c r="J1853" i="3"/>
  <c r="K1853" i="3"/>
  <c r="L1853" i="3"/>
  <c r="M1853" i="3"/>
  <c r="N1853" i="3"/>
  <c r="J1854" i="3"/>
  <c r="K1854" i="3"/>
  <c r="L1854" i="3"/>
  <c r="M1854" i="3"/>
  <c r="N1854" i="3"/>
  <c r="J1855" i="3"/>
  <c r="K1855" i="3"/>
  <c r="L1855" i="3"/>
  <c r="M1855" i="3"/>
  <c r="N1855" i="3"/>
  <c r="J1856" i="3"/>
  <c r="K1856" i="3"/>
  <c r="L1856" i="3"/>
  <c r="M1856" i="3"/>
  <c r="N1856" i="3"/>
  <c r="J1857" i="3"/>
  <c r="K1857" i="3"/>
  <c r="L1857" i="3"/>
  <c r="M1857" i="3"/>
  <c r="N1857" i="3"/>
  <c r="J1858" i="3"/>
  <c r="K1858" i="3"/>
  <c r="L1858" i="3"/>
  <c r="M1858" i="3"/>
  <c r="N1858" i="3"/>
  <c r="J1859" i="3"/>
  <c r="K1859" i="3"/>
  <c r="L1859" i="3"/>
  <c r="M1859" i="3"/>
  <c r="N1859" i="3"/>
  <c r="J1860" i="3"/>
  <c r="K1860" i="3"/>
  <c r="L1860" i="3"/>
  <c r="M1860" i="3"/>
  <c r="N1860" i="3"/>
  <c r="J1861" i="3"/>
  <c r="K1861" i="3"/>
  <c r="L1861" i="3"/>
  <c r="M1861" i="3"/>
  <c r="N1861" i="3"/>
  <c r="J1862" i="3"/>
  <c r="K1862" i="3"/>
  <c r="L1862" i="3"/>
  <c r="M1862" i="3"/>
  <c r="N1862" i="3"/>
  <c r="J1863" i="3"/>
  <c r="K1863" i="3"/>
  <c r="L1863" i="3"/>
  <c r="M1863" i="3"/>
  <c r="N1863" i="3"/>
  <c r="J1864" i="3"/>
  <c r="K1864" i="3"/>
  <c r="L1864" i="3"/>
  <c r="M1864" i="3"/>
  <c r="N1864" i="3"/>
  <c r="J1865" i="3"/>
  <c r="K1865" i="3"/>
  <c r="L1865" i="3"/>
  <c r="M1865" i="3"/>
  <c r="N1865" i="3"/>
  <c r="J1866" i="3"/>
  <c r="K1866" i="3"/>
  <c r="L1866" i="3"/>
  <c r="M1866" i="3"/>
  <c r="N1866" i="3"/>
  <c r="J1867" i="3"/>
  <c r="K1867" i="3"/>
  <c r="L1867" i="3"/>
  <c r="M1867" i="3"/>
  <c r="N1867" i="3"/>
  <c r="J1868" i="3"/>
  <c r="K1868" i="3"/>
  <c r="L1868" i="3"/>
  <c r="M1868" i="3"/>
  <c r="N1868" i="3"/>
  <c r="J1869" i="3"/>
  <c r="K1869" i="3"/>
  <c r="L1869" i="3"/>
  <c r="M1869" i="3"/>
  <c r="N1869" i="3"/>
  <c r="J1870" i="3"/>
  <c r="K1870" i="3"/>
  <c r="L1870" i="3"/>
  <c r="M1870" i="3"/>
  <c r="N1870" i="3"/>
  <c r="J1871" i="3"/>
  <c r="K1871" i="3"/>
  <c r="L1871" i="3"/>
  <c r="M1871" i="3"/>
  <c r="N1871" i="3"/>
  <c r="J1872" i="3"/>
  <c r="K1872" i="3"/>
  <c r="L1872" i="3"/>
  <c r="M1872" i="3"/>
  <c r="N1872" i="3"/>
  <c r="J1873" i="3"/>
  <c r="K1873" i="3"/>
  <c r="L1873" i="3"/>
  <c r="M1873" i="3"/>
  <c r="N1873" i="3"/>
  <c r="J1874" i="3"/>
  <c r="K1874" i="3"/>
  <c r="L1874" i="3"/>
  <c r="M1874" i="3"/>
  <c r="N1874" i="3"/>
  <c r="J1875" i="3"/>
  <c r="K1875" i="3"/>
  <c r="L1875" i="3"/>
  <c r="M1875" i="3"/>
  <c r="N1875" i="3"/>
  <c r="J1876" i="3"/>
  <c r="K1876" i="3"/>
  <c r="L1876" i="3"/>
  <c r="M1876" i="3"/>
  <c r="N1876" i="3"/>
  <c r="J1877" i="3"/>
  <c r="K1877" i="3"/>
  <c r="L1877" i="3"/>
  <c r="M1877" i="3"/>
  <c r="N1877" i="3"/>
  <c r="J1878" i="3"/>
  <c r="K1878" i="3"/>
  <c r="L1878" i="3"/>
  <c r="M1878" i="3"/>
  <c r="N1878" i="3"/>
  <c r="J1879" i="3"/>
  <c r="K1879" i="3"/>
  <c r="L1879" i="3"/>
  <c r="M1879" i="3"/>
  <c r="N1879" i="3"/>
  <c r="J1880" i="3"/>
  <c r="K1880" i="3"/>
  <c r="L1880" i="3"/>
  <c r="M1880" i="3"/>
  <c r="N1880" i="3"/>
  <c r="J1881" i="3"/>
  <c r="K1881" i="3"/>
  <c r="L1881" i="3"/>
  <c r="M1881" i="3"/>
  <c r="N1881" i="3"/>
  <c r="J1882" i="3"/>
  <c r="K1882" i="3"/>
  <c r="L1882" i="3"/>
  <c r="M1882" i="3"/>
  <c r="N1882" i="3"/>
  <c r="J1883" i="3"/>
  <c r="K1883" i="3"/>
  <c r="L1883" i="3"/>
  <c r="M1883" i="3"/>
  <c r="N1883" i="3"/>
  <c r="J1884" i="3"/>
  <c r="K1884" i="3"/>
  <c r="L1884" i="3"/>
  <c r="M1884" i="3"/>
  <c r="N1884" i="3"/>
  <c r="J1885" i="3"/>
  <c r="K1885" i="3"/>
  <c r="L1885" i="3"/>
  <c r="M1885" i="3"/>
  <c r="N1885" i="3"/>
  <c r="J1886" i="3"/>
  <c r="K1886" i="3"/>
  <c r="L1886" i="3"/>
  <c r="M1886" i="3"/>
  <c r="N1886" i="3"/>
  <c r="J1887" i="3"/>
  <c r="K1887" i="3"/>
  <c r="L1887" i="3"/>
  <c r="M1887" i="3"/>
  <c r="N1887" i="3"/>
  <c r="J1888" i="3"/>
  <c r="K1888" i="3"/>
  <c r="L1888" i="3"/>
  <c r="M1888" i="3"/>
  <c r="N1888" i="3"/>
  <c r="J1889" i="3"/>
  <c r="K1889" i="3"/>
  <c r="L1889" i="3"/>
  <c r="M1889" i="3"/>
  <c r="N1889" i="3"/>
  <c r="J1890" i="3"/>
  <c r="K1890" i="3"/>
  <c r="L1890" i="3"/>
  <c r="M1890" i="3"/>
  <c r="N1890" i="3"/>
  <c r="J1891" i="3"/>
  <c r="K1891" i="3"/>
  <c r="L1891" i="3"/>
  <c r="M1891" i="3"/>
  <c r="N1891" i="3"/>
  <c r="J1892" i="3"/>
  <c r="K1892" i="3"/>
  <c r="L1892" i="3"/>
  <c r="M1892" i="3"/>
  <c r="N1892" i="3"/>
  <c r="J1893" i="3"/>
  <c r="K1893" i="3"/>
  <c r="L1893" i="3"/>
  <c r="M1893" i="3"/>
  <c r="N1893" i="3"/>
  <c r="J1894" i="3"/>
  <c r="K1894" i="3"/>
  <c r="L1894" i="3"/>
  <c r="M1894" i="3"/>
  <c r="N1894" i="3"/>
  <c r="J1895" i="3"/>
  <c r="K1895" i="3"/>
  <c r="L1895" i="3"/>
  <c r="M1895" i="3"/>
  <c r="N1895" i="3"/>
  <c r="J1896" i="3"/>
  <c r="K1896" i="3"/>
  <c r="L1896" i="3"/>
  <c r="M1896" i="3"/>
  <c r="N1896" i="3"/>
  <c r="J1897" i="3"/>
  <c r="K1897" i="3"/>
  <c r="L1897" i="3"/>
  <c r="M1897" i="3"/>
  <c r="N1897" i="3"/>
  <c r="J1898" i="3"/>
  <c r="K1898" i="3"/>
  <c r="L1898" i="3"/>
  <c r="M1898" i="3"/>
  <c r="N1898" i="3"/>
  <c r="J1899" i="3"/>
  <c r="K1899" i="3"/>
  <c r="L1899" i="3"/>
  <c r="M1899" i="3"/>
  <c r="N1899" i="3"/>
  <c r="J1900" i="3"/>
  <c r="K1900" i="3"/>
  <c r="L1900" i="3"/>
  <c r="M1900" i="3"/>
  <c r="N1900" i="3"/>
  <c r="J1901" i="3"/>
  <c r="K1901" i="3"/>
  <c r="L1901" i="3"/>
  <c r="M1901" i="3"/>
  <c r="N1901" i="3"/>
  <c r="J1902" i="3"/>
  <c r="K1902" i="3"/>
  <c r="L1902" i="3"/>
  <c r="M1902" i="3"/>
  <c r="N1902" i="3"/>
  <c r="J1903" i="3"/>
  <c r="K1903" i="3"/>
  <c r="L1903" i="3"/>
  <c r="M1903" i="3"/>
  <c r="N1903" i="3"/>
  <c r="J1904" i="3"/>
  <c r="K1904" i="3"/>
  <c r="L1904" i="3"/>
  <c r="M1904" i="3"/>
  <c r="N1904" i="3"/>
  <c r="J1905" i="3"/>
  <c r="K1905" i="3"/>
  <c r="L1905" i="3"/>
  <c r="M1905" i="3"/>
  <c r="N1905" i="3"/>
  <c r="J1906" i="3"/>
  <c r="K1906" i="3"/>
  <c r="L1906" i="3"/>
  <c r="M1906" i="3"/>
  <c r="N1906" i="3"/>
  <c r="J1907" i="3"/>
  <c r="K1907" i="3"/>
  <c r="L1907" i="3"/>
  <c r="M1907" i="3"/>
  <c r="N1907" i="3"/>
  <c r="J1908" i="3"/>
  <c r="K1908" i="3"/>
  <c r="L1908" i="3"/>
  <c r="M1908" i="3"/>
  <c r="N1908" i="3"/>
  <c r="J1909" i="3"/>
  <c r="K1909" i="3"/>
  <c r="L1909" i="3"/>
  <c r="M1909" i="3"/>
  <c r="N1909" i="3"/>
  <c r="J1910" i="3"/>
  <c r="K1910" i="3"/>
  <c r="L1910" i="3"/>
  <c r="M1910" i="3"/>
  <c r="N1910" i="3"/>
  <c r="J1911" i="3"/>
  <c r="K1911" i="3"/>
  <c r="L1911" i="3"/>
  <c r="M1911" i="3"/>
  <c r="N1911" i="3"/>
  <c r="J1912" i="3"/>
  <c r="K1912" i="3"/>
  <c r="L1912" i="3"/>
  <c r="M1912" i="3"/>
  <c r="N1912" i="3"/>
  <c r="J1913" i="3"/>
  <c r="K1913" i="3"/>
  <c r="L1913" i="3"/>
  <c r="M1913" i="3"/>
  <c r="N1913" i="3"/>
  <c r="J1914" i="3"/>
  <c r="K1914" i="3"/>
  <c r="L1914" i="3"/>
  <c r="M1914" i="3"/>
  <c r="N1914" i="3"/>
  <c r="J1915" i="3"/>
  <c r="K1915" i="3"/>
  <c r="L1915" i="3"/>
  <c r="M1915" i="3"/>
  <c r="N1915" i="3"/>
  <c r="J1916" i="3"/>
  <c r="K1916" i="3"/>
  <c r="L1916" i="3"/>
  <c r="M1916" i="3"/>
  <c r="N1916" i="3"/>
  <c r="J1917" i="3"/>
  <c r="K1917" i="3"/>
  <c r="L1917" i="3"/>
  <c r="M1917" i="3"/>
  <c r="N1917" i="3"/>
  <c r="J1918" i="3"/>
  <c r="K1918" i="3"/>
  <c r="L1918" i="3"/>
  <c r="M1918" i="3"/>
  <c r="N1918" i="3"/>
  <c r="J1919" i="3"/>
  <c r="K1919" i="3"/>
  <c r="L1919" i="3"/>
  <c r="M1919" i="3"/>
  <c r="N1919" i="3"/>
  <c r="J1920" i="3"/>
  <c r="K1920" i="3"/>
  <c r="L1920" i="3"/>
  <c r="M1920" i="3"/>
  <c r="N1920" i="3"/>
  <c r="J1921" i="3"/>
  <c r="K1921" i="3"/>
  <c r="L1921" i="3"/>
  <c r="M1921" i="3"/>
  <c r="N1921" i="3"/>
  <c r="J1922" i="3"/>
  <c r="K1922" i="3"/>
  <c r="L1922" i="3"/>
  <c r="M1922" i="3"/>
  <c r="N1922" i="3"/>
  <c r="J1923" i="3"/>
  <c r="K1923" i="3"/>
  <c r="L1923" i="3"/>
  <c r="M1923" i="3"/>
  <c r="N1923" i="3"/>
  <c r="J1924" i="3"/>
  <c r="K1924" i="3"/>
  <c r="L1924" i="3"/>
  <c r="M1924" i="3"/>
  <c r="N1924" i="3"/>
  <c r="J1925" i="3"/>
  <c r="K1925" i="3"/>
  <c r="L1925" i="3"/>
  <c r="M1925" i="3"/>
  <c r="N1925" i="3"/>
  <c r="J1926" i="3"/>
  <c r="K1926" i="3"/>
  <c r="L1926" i="3"/>
  <c r="M1926" i="3"/>
  <c r="N1926" i="3"/>
  <c r="J1927" i="3"/>
  <c r="K1927" i="3"/>
  <c r="L1927" i="3"/>
  <c r="M1927" i="3"/>
  <c r="N1927" i="3"/>
  <c r="J1928" i="3"/>
  <c r="K1928" i="3"/>
  <c r="L1928" i="3"/>
  <c r="M1928" i="3"/>
  <c r="N1928" i="3"/>
  <c r="J1929" i="3"/>
  <c r="K1929" i="3"/>
  <c r="L1929" i="3"/>
  <c r="M1929" i="3"/>
  <c r="N1929" i="3"/>
  <c r="J1930" i="3"/>
  <c r="K1930" i="3"/>
  <c r="L1930" i="3"/>
  <c r="M1930" i="3"/>
  <c r="N1930" i="3"/>
  <c r="J1931" i="3"/>
  <c r="K1931" i="3"/>
  <c r="L1931" i="3"/>
  <c r="M1931" i="3"/>
  <c r="N1931" i="3"/>
  <c r="J1932" i="3"/>
  <c r="K1932" i="3"/>
  <c r="L1932" i="3"/>
  <c r="M1932" i="3"/>
  <c r="N1932" i="3"/>
  <c r="J1933" i="3"/>
  <c r="K1933" i="3"/>
  <c r="L1933" i="3"/>
  <c r="M1933" i="3"/>
  <c r="N1933" i="3"/>
  <c r="J1934" i="3"/>
  <c r="K1934" i="3"/>
  <c r="L1934" i="3"/>
  <c r="M1934" i="3"/>
  <c r="N1934" i="3"/>
  <c r="J1935" i="3"/>
  <c r="K1935" i="3"/>
  <c r="L1935" i="3"/>
  <c r="M1935" i="3"/>
  <c r="N1935" i="3"/>
  <c r="J1936" i="3"/>
  <c r="K1936" i="3"/>
  <c r="L1936" i="3"/>
  <c r="M1936" i="3"/>
  <c r="N1936" i="3"/>
  <c r="J1937" i="3"/>
  <c r="K1937" i="3"/>
  <c r="L1937" i="3"/>
  <c r="M1937" i="3"/>
  <c r="N1937" i="3"/>
  <c r="J1938" i="3"/>
  <c r="K1938" i="3"/>
  <c r="L1938" i="3"/>
  <c r="M1938" i="3"/>
  <c r="N1938" i="3"/>
  <c r="J1939" i="3"/>
  <c r="K1939" i="3"/>
  <c r="L1939" i="3"/>
  <c r="M1939" i="3"/>
  <c r="N1939" i="3"/>
  <c r="J1940" i="3"/>
  <c r="K1940" i="3"/>
  <c r="L1940" i="3"/>
  <c r="M1940" i="3"/>
  <c r="N1940" i="3"/>
  <c r="J1941" i="3"/>
  <c r="K1941" i="3"/>
  <c r="L1941" i="3"/>
  <c r="M1941" i="3"/>
  <c r="N1941" i="3"/>
  <c r="J1942" i="3"/>
  <c r="K1942" i="3"/>
  <c r="L1942" i="3"/>
  <c r="M1942" i="3"/>
  <c r="N1942" i="3"/>
  <c r="J1943" i="3"/>
  <c r="K1943" i="3"/>
  <c r="L1943" i="3"/>
  <c r="M1943" i="3"/>
  <c r="N1943" i="3"/>
  <c r="J1944" i="3"/>
  <c r="K1944" i="3"/>
  <c r="L1944" i="3"/>
  <c r="M1944" i="3"/>
  <c r="N1944" i="3"/>
  <c r="J1945" i="3"/>
  <c r="K1945" i="3"/>
  <c r="L1945" i="3"/>
  <c r="M1945" i="3"/>
  <c r="N1945" i="3"/>
  <c r="J1946" i="3"/>
  <c r="K1946" i="3"/>
  <c r="L1946" i="3"/>
  <c r="M1946" i="3"/>
  <c r="N1946" i="3"/>
  <c r="J1947" i="3"/>
  <c r="K1947" i="3"/>
  <c r="L1947" i="3"/>
  <c r="M1947" i="3"/>
  <c r="N1947" i="3"/>
  <c r="J1948" i="3"/>
  <c r="K1948" i="3"/>
  <c r="L1948" i="3"/>
  <c r="M1948" i="3"/>
  <c r="N1948" i="3"/>
  <c r="J1949" i="3"/>
  <c r="K1949" i="3"/>
  <c r="L1949" i="3"/>
  <c r="M1949" i="3"/>
  <c r="N1949" i="3"/>
  <c r="J1950" i="3"/>
  <c r="K1950" i="3"/>
  <c r="L1950" i="3"/>
  <c r="M1950" i="3"/>
  <c r="N1950" i="3"/>
  <c r="J1951" i="3"/>
  <c r="K1951" i="3"/>
  <c r="L1951" i="3"/>
  <c r="M1951" i="3"/>
  <c r="N1951" i="3"/>
  <c r="J1952" i="3"/>
  <c r="K1952" i="3"/>
  <c r="L1952" i="3"/>
  <c r="M1952" i="3"/>
  <c r="N1952" i="3"/>
  <c r="J1953" i="3"/>
  <c r="K1953" i="3"/>
  <c r="L1953" i="3"/>
  <c r="M1953" i="3"/>
  <c r="N1953" i="3"/>
  <c r="J1954" i="3"/>
  <c r="K1954" i="3"/>
  <c r="L1954" i="3"/>
  <c r="M1954" i="3"/>
  <c r="N1954" i="3"/>
  <c r="J1955" i="3"/>
  <c r="K1955" i="3"/>
  <c r="L1955" i="3"/>
  <c r="M1955" i="3"/>
  <c r="N1955" i="3"/>
  <c r="J1956" i="3"/>
  <c r="K1956" i="3"/>
  <c r="L1956" i="3"/>
  <c r="M1956" i="3"/>
  <c r="N1956" i="3"/>
  <c r="J1957" i="3"/>
  <c r="K1957" i="3"/>
  <c r="L1957" i="3"/>
  <c r="M1957" i="3"/>
  <c r="N1957" i="3"/>
  <c r="J1958" i="3"/>
  <c r="K1958" i="3"/>
  <c r="L1958" i="3"/>
  <c r="M1958" i="3"/>
  <c r="N1958" i="3"/>
  <c r="J1959" i="3"/>
  <c r="K1959" i="3"/>
  <c r="L1959" i="3"/>
  <c r="M1959" i="3"/>
  <c r="N1959" i="3"/>
  <c r="J1960" i="3"/>
  <c r="K1960" i="3"/>
  <c r="L1960" i="3"/>
  <c r="M1960" i="3"/>
  <c r="N1960" i="3"/>
  <c r="J1961" i="3"/>
  <c r="K1961" i="3"/>
  <c r="L1961" i="3"/>
  <c r="M1961" i="3"/>
  <c r="N1961" i="3"/>
  <c r="J1962" i="3"/>
  <c r="K1962" i="3"/>
  <c r="L1962" i="3"/>
  <c r="M1962" i="3"/>
  <c r="N1962" i="3"/>
  <c r="J1963" i="3"/>
  <c r="K1963" i="3"/>
  <c r="L1963" i="3"/>
  <c r="M1963" i="3"/>
  <c r="N1963" i="3"/>
  <c r="J1964" i="3"/>
  <c r="K1964" i="3"/>
  <c r="L1964" i="3"/>
  <c r="M1964" i="3"/>
  <c r="N1964" i="3"/>
  <c r="J1965" i="3"/>
  <c r="K1965" i="3"/>
  <c r="L1965" i="3"/>
  <c r="M1965" i="3"/>
  <c r="N1965" i="3"/>
  <c r="J1966" i="3"/>
  <c r="K1966" i="3"/>
  <c r="L1966" i="3"/>
  <c r="M1966" i="3"/>
  <c r="N1966" i="3"/>
  <c r="J1967" i="3"/>
  <c r="K1967" i="3"/>
  <c r="L1967" i="3"/>
  <c r="M1967" i="3"/>
  <c r="N1967" i="3"/>
  <c r="J1968" i="3"/>
  <c r="K1968" i="3"/>
  <c r="L1968" i="3"/>
  <c r="M1968" i="3"/>
  <c r="N1968" i="3"/>
  <c r="J1969" i="3"/>
  <c r="K1969" i="3"/>
  <c r="L1969" i="3"/>
  <c r="M1969" i="3"/>
  <c r="N1969" i="3"/>
  <c r="J1970" i="3"/>
  <c r="K1970" i="3"/>
  <c r="L1970" i="3"/>
  <c r="M1970" i="3"/>
  <c r="N1970" i="3"/>
  <c r="J1971" i="3"/>
  <c r="K1971" i="3"/>
  <c r="L1971" i="3"/>
  <c r="M1971" i="3"/>
  <c r="N1971" i="3"/>
  <c r="J1972" i="3"/>
  <c r="K1972" i="3"/>
  <c r="L1972" i="3"/>
  <c r="M1972" i="3"/>
  <c r="N1972" i="3"/>
  <c r="J1973" i="3"/>
  <c r="K1973" i="3"/>
  <c r="L1973" i="3"/>
  <c r="M1973" i="3"/>
  <c r="N1973" i="3"/>
  <c r="J1974" i="3"/>
  <c r="K1974" i="3"/>
  <c r="L1974" i="3"/>
  <c r="M1974" i="3"/>
  <c r="N1974" i="3"/>
  <c r="J1975" i="3"/>
  <c r="K1975" i="3"/>
  <c r="L1975" i="3"/>
  <c r="M1975" i="3"/>
  <c r="N1975" i="3"/>
  <c r="J1976" i="3"/>
  <c r="K1976" i="3"/>
  <c r="L1976" i="3"/>
  <c r="M1976" i="3"/>
  <c r="N1976" i="3"/>
  <c r="J1977" i="3"/>
  <c r="K1977" i="3"/>
  <c r="L1977" i="3"/>
  <c r="M1977" i="3"/>
  <c r="N1977" i="3"/>
  <c r="J1978" i="3"/>
  <c r="K1978" i="3"/>
  <c r="L1978" i="3"/>
  <c r="M1978" i="3"/>
  <c r="N1978" i="3"/>
  <c r="J1979" i="3"/>
  <c r="K1979" i="3"/>
  <c r="L1979" i="3"/>
  <c r="M1979" i="3"/>
  <c r="N1979" i="3"/>
  <c r="J1980" i="3"/>
  <c r="K1980" i="3"/>
  <c r="L1980" i="3"/>
  <c r="M1980" i="3"/>
  <c r="N1980" i="3"/>
  <c r="J1981" i="3"/>
  <c r="K1981" i="3"/>
  <c r="L1981" i="3"/>
  <c r="M1981" i="3"/>
  <c r="N1981" i="3"/>
  <c r="J1982" i="3"/>
  <c r="K1982" i="3"/>
  <c r="L1982" i="3"/>
  <c r="M1982" i="3"/>
  <c r="N1982" i="3"/>
  <c r="J1983" i="3"/>
  <c r="K1983" i="3"/>
  <c r="L1983" i="3"/>
  <c r="M1983" i="3"/>
  <c r="N1983" i="3"/>
  <c r="J1984" i="3"/>
  <c r="K1984" i="3"/>
  <c r="L1984" i="3"/>
  <c r="M1984" i="3"/>
  <c r="N1984" i="3"/>
  <c r="J1985" i="3"/>
  <c r="K1985" i="3"/>
  <c r="L1985" i="3"/>
  <c r="M1985" i="3"/>
  <c r="N1985" i="3"/>
  <c r="J1986" i="3"/>
  <c r="K1986" i="3"/>
  <c r="L1986" i="3"/>
  <c r="M1986" i="3"/>
  <c r="N1986" i="3"/>
  <c r="J1987" i="3"/>
  <c r="K1987" i="3"/>
  <c r="L1987" i="3"/>
  <c r="M1987" i="3"/>
  <c r="N1987" i="3"/>
  <c r="J1988" i="3"/>
  <c r="K1988" i="3"/>
  <c r="L1988" i="3"/>
  <c r="M1988" i="3"/>
  <c r="N1988" i="3"/>
  <c r="J1989" i="3"/>
  <c r="K1989" i="3"/>
  <c r="L1989" i="3"/>
  <c r="M1989" i="3"/>
  <c r="N1989" i="3"/>
  <c r="J1990" i="3"/>
  <c r="K1990" i="3"/>
  <c r="L1990" i="3"/>
  <c r="M1990" i="3"/>
  <c r="N1990" i="3"/>
  <c r="J1991" i="3"/>
  <c r="K1991" i="3"/>
  <c r="L1991" i="3"/>
  <c r="M1991" i="3"/>
  <c r="N1991" i="3"/>
  <c r="J1992" i="3"/>
  <c r="K1992" i="3"/>
  <c r="L1992" i="3"/>
  <c r="M1992" i="3"/>
  <c r="N1992" i="3"/>
  <c r="J1993" i="3"/>
  <c r="K1993" i="3"/>
  <c r="L1993" i="3"/>
  <c r="M1993" i="3"/>
  <c r="N1993" i="3"/>
  <c r="J1994" i="3"/>
  <c r="K1994" i="3"/>
  <c r="L1994" i="3"/>
  <c r="M1994" i="3"/>
  <c r="N1994" i="3"/>
  <c r="J1995" i="3"/>
  <c r="K1995" i="3"/>
  <c r="L1995" i="3"/>
  <c r="M1995" i="3"/>
  <c r="N1995" i="3"/>
  <c r="J1996" i="3"/>
  <c r="K1996" i="3"/>
  <c r="L1996" i="3"/>
  <c r="M1996" i="3"/>
  <c r="N1996" i="3"/>
  <c r="J1997" i="3"/>
  <c r="K1997" i="3"/>
  <c r="L1997" i="3"/>
  <c r="M1997" i="3"/>
  <c r="N1997" i="3"/>
  <c r="J1998" i="3"/>
  <c r="K1998" i="3"/>
  <c r="L1998" i="3"/>
  <c r="M1998" i="3"/>
  <c r="N1998" i="3"/>
  <c r="J1999" i="3"/>
  <c r="K1999" i="3"/>
  <c r="L1999" i="3"/>
  <c r="M1999" i="3"/>
  <c r="N1999" i="3"/>
  <c r="J2000" i="3"/>
  <c r="K2000" i="3"/>
  <c r="L2000" i="3"/>
  <c r="M2000" i="3"/>
  <c r="N2000" i="3"/>
  <c r="J2001" i="3"/>
  <c r="K2001" i="3"/>
  <c r="L2001" i="3"/>
  <c r="M2001" i="3"/>
  <c r="N2001" i="3"/>
  <c r="J2002" i="3"/>
  <c r="K2002" i="3"/>
  <c r="L2002" i="3"/>
  <c r="M2002" i="3"/>
  <c r="N2002" i="3"/>
  <c r="J2003" i="3"/>
  <c r="K2003" i="3"/>
  <c r="L2003" i="3"/>
  <c r="M2003" i="3"/>
  <c r="N2003" i="3"/>
  <c r="J2004" i="3"/>
  <c r="K2004" i="3"/>
  <c r="L2004" i="3"/>
  <c r="M2004" i="3"/>
  <c r="N2004" i="3"/>
  <c r="J2005" i="3"/>
  <c r="K2005" i="3"/>
  <c r="L2005" i="3"/>
  <c r="M2005" i="3"/>
  <c r="N2005" i="3"/>
  <c r="J2006" i="3"/>
  <c r="K2006" i="3"/>
  <c r="L2006" i="3"/>
  <c r="M2006" i="3"/>
  <c r="N2006" i="3"/>
  <c r="J2007" i="3"/>
  <c r="K2007" i="3"/>
  <c r="L2007" i="3"/>
  <c r="M2007" i="3"/>
  <c r="N2007" i="3"/>
  <c r="J2008" i="3"/>
  <c r="K2008" i="3"/>
  <c r="L2008" i="3"/>
  <c r="M2008" i="3"/>
  <c r="N2008" i="3"/>
  <c r="J2009" i="3"/>
  <c r="K2009" i="3"/>
  <c r="L2009" i="3"/>
  <c r="M2009" i="3"/>
  <c r="N2009" i="3"/>
  <c r="J2010" i="3"/>
  <c r="K2010" i="3"/>
  <c r="L2010" i="3"/>
  <c r="M2010" i="3"/>
  <c r="N2010" i="3"/>
  <c r="J2011" i="3"/>
  <c r="K2011" i="3"/>
  <c r="L2011" i="3"/>
  <c r="M2011" i="3"/>
  <c r="N2011" i="3"/>
  <c r="J2012" i="3"/>
  <c r="K2012" i="3"/>
  <c r="L2012" i="3"/>
  <c r="M2012" i="3"/>
  <c r="N2012" i="3"/>
  <c r="J2013" i="3"/>
  <c r="K2013" i="3"/>
  <c r="L2013" i="3"/>
  <c r="M2013" i="3"/>
  <c r="N2013" i="3"/>
  <c r="J2014" i="3"/>
  <c r="K2014" i="3"/>
  <c r="L2014" i="3"/>
  <c r="M2014" i="3"/>
  <c r="N2014" i="3"/>
  <c r="J2015" i="3"/>
  <c r="K2015" i="3"/>
  <c r="L2015" i="3"/>
  <c r="M2015" i="3"/>
  <c r="N2015" i="3"/>
  <c r="J2016" i="3"/>
  <c r="K2016" i="3"/>
  <c r="L2016" i="3"/>
  <c r="M2016" i="3"/>
  <c r="N2016" i="3"/>
  <c r="J2017" i="3"/>
  <c r="K2017" i="3"/>
  <c r="L2017" i="3"/>
  <c r="M2017" i="3"/>
  <c r="N2017" i="3"/>
  <c r="J2018" i="3"/>
  <c r="K2018" i="3"/>
  <c r="L2018" i="3"/>
  <c r="M2018" i="3"/>
  <c r="N2018" i="3"/>
  <c r="J2019" i="3"/>
  <c r="K2019" i="3"/>
  <c r="L2019" i="3"/>
  <c r="M2019" i="3"/>
  <c r="N2019" i="3"/>
  <c r="J2020" i="3"/>
  <c r="K2020" i="3"/>
  <c r="L2020" i="3"/>
  <c r="M2020" i="3"/>
  <c r="N2020" i="3"/>
  <c r="J2021" i="3"/>
  <c r="K2021" i="3"/>
  <c r="L2021" i="3"/>
  <c r="M2021" i="3"/>
  <c r="N2021" i="3"/>
  <c r="J2022" i="3"/>
  <c r="K2022" i="3"/>
  <c r="L2022" i="3"/>
  <c r="M2022" i="3"/>
  <c r="N2022" i="3"/>
  <c r="J2023" i="3"/>
  <c r="K2023" i="3"/>
  <c r="L2023" i="3"/>
  <c r="M2023" i="3"/>
  <c r="N2023" i="3"/>
  <c r="J2024" i="3"/>
  <c r="K2024" i="3"/>
  <c r="L2024" i="3"/>
  <c r="M2024" i="3"/>
  <c r="N2024" i="3"/>
  <c r="J2025" i="3"/>
  <c r="K2025" i="3"/>
  <c r="L2025" i="3"/>
  <c r="M2025" i="3"/>
  <c r="N2025" i="3"/>
  <c r="J2026" i="3"/>
  <c r="K2026" i="3"/>
  <c r="L2026" i="3"/>
  <c r="M2026" i="3"/>
  <c r="N2026" i="3"/>
  <c r="J2027" i="3"/>
  <c r="K2027" i="3"/>
  <c r="L2027" i="3"/>
  <c r="M2027" i="3"/>
  <c r="N2027" i="3"/>
  <c r="J2028" i="3"/>
  <c r="K2028" i="3"/>
  <c r="L2028" i="3"/>
  <c r="M2028" i="3"/>
  <c r="N2028" i="3"/>
  <c r="J2029" i="3"/>
  <c r="K2029" i="3"/>
  <c r="L2029" i="3"/>
  <c r="M2029" i="3"/>
  <c r="N2029" i="3"/>
  <c r="J2030" i="3"/>
  <c r="K2030" i="3"/>
  <c r="L2030" i="3"/>
  <c r="M2030" i="3"/>
  <c r="N2030" i="3"/>
  <c r="J2031" i="3"/>
  <c r="K2031" i="3"/>
  <c r="L2031" i="3"/>
  <c r="M2031" i="3"/>
  <c r="N2031" i="3"/>
  <c r="J2032" i="3"/>
  <c r="K2032" i="3"/>
  <c r="L2032" i="3"/>
  <c r="M2032" i="3"/>
  <c r="N2032" i="3"/>
  <c r="J2033" i="3"/>
  <c r="K2033" i="3"/>
  <c r="L2033" i="3"/>
  <c r="M2033" i="3"/>
  <c r="N2033" i="3"/>
  <c r="J2034" i="3"/>
  <c r="K2034" i="3"/>
  <c r="L2034" i="3"/>
  <c r="M2034" i="3"/>
  <c r="N2034" i="3"/>
  <c r="J2035" i="3"/>
  <c r="K2035" i="3"/>
  <c r="L2035" i="3"/>
  <c r="M2035" i="3"/>
  <c r="N2035" i="3"/>
  <c r="J2036" i="3"/>
  <c r="K2036" i="3"/>
  <c r="L2036" i="3"/>
  <c r="M2036" i="3"/>
  <c r="N2036" i="3"/>
  <c r="J2037" i="3"/>
  <c r="K2037" i="3"/>
  <c r="L2037" i="3"/>
  <c r="M2037" i="3"/>
  <c r="N2037" i="3"/>
  <c r="J2038" i="3"/>
  <c r="K2038" i="3"/>
  <c r="L2038" i="3"/>
  <c r="M2038" i="3"/>
  <c r="N2038" i="3"/>
  <c r="J2039" i="3"/>
  <c r="K2039" i="3"/>
  <c r="L2039" i="3"/>
  <c r="M2039" i="3"/>
  <c r="N2039" i="3"/>
  <c r="J2040" i="3"/>
  <c r="K2040" i="3"/>
  <c r="L2040" i="3"/>
  <c r="M2040" i="3"/>
  <c r="N2040" i="3"/>
  <c r="J2041" i="3"/>
  <c r="K2041" i="3"/>
  <c r="L2041" i="3"/>
  <c r="M2041" i="3"/>
  <c r="N2041" i="3"/>
  <c r="J2042" i="3"/>
  <c r="K2042" i="3"/>
  <c r="L2042" i="3"/>
  <c r="M2042" i="3"/>
  <c r="N2042" i="3"/>
  <c r="J2043" i="3"/>
  <c r="K2043" i="3"/>
  <c r="L2043" i="3"/>
  <c r="M2043" i="3"/>
  <c r="N2043" i="3"/>
  <c r="J2044" i="3"/>
  <c r="K2044" i="3"/>
  <c r="L2044" i="3"/>
  <c r="M2044" i="3"/>
  <c r="N2044" i="3"/>
  <c r="J2045" i="3"/>
  <c r="K2045" i="3"/>
  <c r="L2045" i="3"/>
  <c r="M2045" i="3"/>
  <c r="N2045" i="3"/>
  <c r="J2046" i="3"/>
  <c r="K2046" i="3"/>
  <c r="L2046" i="3"/>
  <c r="M2046" i="3"/>
  <c r="N2046" i="3"/>
  <c r="J2047" i="3"/>
  <c r="K2047" i="3"/>
  <c r="L2047" i="3"/>
  <c r="M2047" i="3"/>
  <c r="N2047" i="3"/>
  <c r="J2048" i="3"/>
  <c r="K2048" i="3"/>
  <c r="L2048" i="3"/>
  <c r="M2048" i="3"/>
  <c r="N2048" i="3"/>
  <c r="J2049" i="3"/>
  <c r="K2049" i="3"/>
  <c r="L2049" i="3"/>
  <c r="M2049" i="3"/>
  <c r="N2049" i="3"/>
  <c r="J2050" i="3"/>
  <c r="K2050" i="3"/>
  <c r="L2050" i="3"/>
  <c r="M2050" i="3"/>
  <c r="N2050" i="3"/>
  <c r="J2051" i="3"/>
  <c r="K2051" i="3"/>
  <c r="L2051" i="3"/>
  <c r="M2051" i="3"/>
  <c r="N2051" i="3"/>
  <c r="J2052" i="3"/>
  <c r="K2052" i="3"/>
  <c r="L2052" i="3"/>
  <c r="M2052" i="3"/>
  <c r="N2052" i="3"/>
  <c r="J2053" i="3"/>
  <c r="K2053" i="3"/>
  <c r="L2053" i="3"/>
  <c r="M2053" i="3"/>
  <c r="N2053" i="3"/>
  <c r="J2054" i="3"/>
  <c r="K2054" i="3"/>
  <c r="L2054" i="3"/>
  <c r="M2054" i="3"/>
  <c r="N2054" i="3"/>
  <c r="J2055" i="3"/>
  <c r="K2055" i="3"/>
  <c r="L2055" i="3"/>
  <c r="M2055" i="3"/>
  <c r="N2055" i="3"/>
  <c r="J2056" i="3"/>
  <c r="K2056" i="3"/>
  <c r="L2056" i="3"/>
  <c r="M2056" i="3"/>
  <c r="N2056" i="3"/>
  <c r="J2057" i="3"/>
  <c r="K2057" i="3"/>
  <c r="L2057" i="3"/>
  <c r="M2057" i="3"/>
  <c r="N2057" i="3"/>
  <c r="J2058" i="3"/>
  <c r="K2058" i="3"/>
  <c r="L2058" i="3"/>
  <c r="M2058" i="3"/>
  <c r="N2058" i="3"/>
  <c r="J2059" i="3"/>
  <c r="K2059" i="3"/>
  <c r="L2059" i="3"/>
  <c r="M2059" i="3"/>
  <c r="N2059" i="3"/>
  <c r="J2060" i="3"/>
  <c r="K2060" i="3"/>
  <c r="L2060" i="3"/>
  <c r="M2060" i="3"/>
  <c r="N2060" i="3"/>
  <c r="J2061" i="3"/>
  <c r="K2061" i="3"/>
  <c r="L2061" i="3"/>
  <c r="M2061" i="3"/>
  <c r="N2061" i="3"/>
  <c r="J2062" i="3"/>
  <c r="K2062" i="3"/>
  <c r="L2062" i="3"/>
  <c r="M2062" i="3"/>
  <c r="N2062" i="3"/>
  <c r="J2063" i="3"/>
  <c r="K2063" i="3"/>
  <c r="L2063" i="3"/>
  <c r="M2063" i="3"/>
  <c r="N2063" i="3"/>
  <c r="J2064" i="3"/>
  <c r="K2064" i="3"/>
  <c r="L2064" i="3"/>
  <c r="M2064" i="3"/>
  <c r="N2064" i="3"/>
  <c r="J2065" i="3"/>
  <c r="K2065" i="3"/>
  <c r="L2065" i="3"/>
  <c r="M2065" i="3"/>
  <c r="N2065" i="3"/>
  <c r="J2066" i="3"/>
  <c r="K2066" i="3"/>
  <c r="L2066" i="3"/>
  <c r="M2066" i="3"/>
  <c r="N2066" i="3"/>
  <c r="J2067" i="3"/>
  <c r="K2067" i="3"/>
  <c r="L2067" i="3"/>
  <c r="M2067" i="3"/>
  <c r="N2067" i="3"/>
  <c r="J2068" i="3"/>
  <c r="K2068" i="3"/>
  <c r="L2068" i="3"/>
  <c r="M2068" i="3"/>
  <c r="N2068" i="3"/>
  <c r="J2069" i="3"/>
  <c r="K2069" i="3"/>
  <c r="L2069" i="3"/>
  <c r="M2069" i="3"/>
  <c r="N2069" i="3"/>
  <c r="J2070" i="3"/>
  <c r="K2070" i="3"/>
  <c r="L2070" i="3"/>
  <c r="M2070" i="3"/>
  <c r="N2070" i="3"/>
  <c r="J2071" i="3"/>
  <c r="K2071" i="3"/>
  <c r="L2071" i="3"/>
  <c r="M2071" i="3"/>
  <c r="N2071" i="3"/>
  <c r="J2072" i="3"/>
  <c r="K2072" i="3"/>
  <c r="L2072" i="3"/>
  <c r="M2072" i="3"/>
  <c r="N2072" i="3"/>
  <c r="J2073" i="3"/>
  <c r="K2073" i="3"/>
  <c r="L2073" i="3"/>
  <c r="M2073" i="3"/>
  <c r="N2073" i="3"/>
  <c r="J2074" i="3"/>
  <c r="K2074" i="3"/>
  <c r="L2074" i="3"/>
  <c r="M2074" i="3"/>
  <c r="N2074" i="3"/>
  <c r="J2075" i="3"/>
  <c r="K2075" i="3"/>
  <c r="L2075" i="3"/>
  <c r="M2075" i="3"/>
  <c r="N2075" i="3"/>
  <c r="J2076" i="3"/>
  <c r="K2076" i="3"/>
  <c r="L2076" i="3"/>
  <c r="M2076" i="3"/>
  <c r="N2076" i="3"/>
  <c r="J2077" i="3"/>
  <c r="K2077" i="3"/>
  <c r="L2077" i="3"/>
  <c r="M2077" i="3"/>
  <c r="N2077" i="3"/>
  <c r="J2078" i="3"/>
  <c r="K2078" i="3"/>
  <c r="L2078" i="3"/>
  <c r="M2078" i="3"/>
  <c r="N2078" i="3"/>
  <c r="J2079" i="3"/>
  <c r="K2079" i="3"/>
  <c r="L2079" i="3"/>
  <c r="M2079" i="3"/>
  <c r="N2079" i="3"/>
  <c r="J2080" i="3"/>
  <c r="K2080" i="3"/>
  <c r="L2080" i="3"/>
  <c r="M2080" i="3"/>
  <c r="N2080" i="3"/>
  <c r="J2081" i="3"/>
  <c r="K2081" i="3"/>
  <c r="L2081" i="3"/>
  <c r="M2081" i="3"/>
  <c r="N2081" i="3"/>
  <c r="J2082" i="3"/>
  <c r="K2082" i="3"/>
  <c r="L2082" i="3"/>
  <c r="M2082" i="3"/>
  <c r="N2082" i="3"/>
  <c r="J2083" i="3"/>
  <c r="K2083" i="3"/>
  <c r="L2083" i="3"/>
  <c r="M2083" i="3"/>
  <c r="N2083" i="3"/>
  <c r="J2084" i="3"/>
  <c r="K2084" i="3"/>
  <c r="L2084" i="3"/>
  <c r="M2084" i="3"/>
  <c r="N2084" i="3"/>
  <c r="J2085" i="3"/>
  <c r="K2085" i="3"/>
  <c r="L2085" i="3"/>
  <c r="M2085" i="3"/>
  <c r="N2085" i="3"/>
  <c r="J2086" i="3"/>
  <c r="K2086" i="3"/>
  <c r="L2086" i="3"/>
  <c r="M2086" i="3"/>
  <c r="N2086" i="3"/>
  <c r="J2087" i="3"/>
  <c r="K2087" i="3"/>
  <c r="L2087" i="3"/>
  <c r="M2087" i="3"/>
  <c r="N2087" i="3"/>
  <c r="J2088" i="3"/>
  <c r="K2088" i="3"/>
  <c r="L2088" i="3"/>
  <c r="M2088" i="3"/>
  <c r="N2088" i="3"/>
  <c r="J2089" i="3"/>
  <c r="K2089" i="3"/>
  <c r="L2089" i="3"/>
  <c r="M2089" i="3"/>
  <c r="N2089" i="3"/>
  <c r="J2090" i="3"/>
  <c r="K2090" i="3"/>
  <c r="L2090" i="3"/>
  <c r="M2090" i="3"/>
  <c r="N2090" i="3"/>
  <c r="J2091" i="3"/>
  <c r="K2091" i="3"/>
  <c r="L2091" i="3"/>
  <c r="M2091" i="3"/>
  <c r="N2091" i="3"/>
  <c r="J2092" i="3"/>
  <c r="K2092" i="3"/>
  <c r="L2092" i="3"/>
  <c r="M2092" i="3"/>
  <c r="N2092" i="3"/>
  <c r="J2093" i="3"/>
  <c r="K2093" i="3"/>
  <c r="L2093" i="3"/>
  <c r="M2093" i="3"/>
  <c r="N2093" i="3"/>
  <c r="J2094" i="3"/>
  <c r="K2094" i="3"/>
  <c r="L2094" i="3"/>
  <c r="M2094" i="3"/>
  <c r="N2094" i="3"/>
  <c r="J2095" i="3"/>
  <c r="K2095" i="3"/>
  <c r="L2095" i="3"/>
  <c r="M2095" i="3"/>
  <c r="N2095" i="3"/>
  <c r="J2096" i="3"/>
  <c r="K2096" i="3"/>
  <c r="L2096" i="3"/>
  <c r="M2096" i="3"/>
  <c r="N2096" i="3"/>
  <c r="J2097" i="3"/>
  <c r="K2097" i="3"/>
  <c r="L2097" i="3"/>
  <c r="M2097" i="3"/>
  <c r="N2097" i="3"/>
  <c r="J2098" i="3"/>
  <c r="K2098" i="3"/>
  <c r="L2098" i="3"/>
  <c r="M2098" i="3"/>
  <c r="N2098" i="3"/>
  <c r="J2099" i="3"/>
  <c r="K2099" i="3"/>
  <c r="L2099" i="3"/>
  <c r="M2099" i="3"/>
  <c r="N2099" i="3"/>
  <c r="J2100" i="3"/>
  <c r="K2100" i="3"/>
  <c r="L2100" i="3"/>
  <c r="M2100" i="3"/>
  <c r="N2100" i="3"/>
  <c r="J2101" i="3"/>
  <c r="K2101" i="3"/>
  <c r="L2101" i="3"/>
  <c r="M2101" i="3"/>
  <c r="N2101" i="3"/>
  <c r="J2102" i="3"/>
  <c r="K2102" i="3"/>
  <c r="L2102" i="3"/>
  <c r="M2102" i="3"/>
  <c r="N2102" i="3"/>
  <c r="J2103" i="3"/>
  <c r="K2103" i="3"/>
  <c r="L2103" i="3"/>
  <c r="M2103" i="3"/>
  <c r="N2103" i="3"/>
  <c r="J2104" i="3"/>
  <c r="K2104" i="3"/>
  <c r="L2104" i="3"/>
  <c r="M2104" i="3"/>
  <c r="N2104" i="3"/>
  <c r="J2105" i="3"/>
  <c r="K2105" i="3"/>
  <c r="L2105" i="3"/>
  <c r="M2105" i="3"/>
  <c r="N2105" i="3"/>
  <c r="J2106" i="3"/>
  <c r="K2106" i="3"/>
  <c r="L2106" i="3"/>
  <c r="M2106" i="3"/>
  <c r="N2106" i="3"/>
  <c r="J2107" i="3"/>
  <c r="K2107" i="3"/>
  <c r="L2107" i="3"/>
  <c r="M2107" i="3"/>
  <c r="N2107" i="3"/>
  <c r="J2108" i="3"/>
  <c r="K2108" i="3"/>
  <c r="L2108" i="3"/>
  <c r="M2108" i="3"/>
  <c r="N2108" i="3"/>
  <c r="J2109" i="3"/>
  <c r="K2109" i="3"/>
  <c r="L2109" i="3"/>
  <c r="M2109" i="3"/>
  <c r="N2109" i="3"/>
  <c r="J2110" i="3"/>
  <c r="K2110" i="3"/>
  <c r="L2110" i="3"/>
  <c r="M2110" i="3"/>
  <c r="N2110" i="3"/>
  <c r="J2111" i="3"/>
  <c r="K2111" i="3"/>
  <c r="L2111" i="3"/>
  <c r="M2111" i="3"/>
  <c r="N2111" i="3"/>
  <c r="J2112" i="3"/>
  <c r="K2112" i="3"/>
  <c r="L2112" i="3"/>
  <c r="M2112" i="3"/>
  <c r="N2112" i="3"/>
  <c r="J2113" i="3"/>
  <c r="K2113" i="3"/>
  <c r="L2113" i="3"/>
  <c r="M2113" i="3"/>
  <c r="N2113" i="3"/>
  <c r="J2114" i="3"/>
  <c r="K2114" i="3"/>
  <c r="L2114" i="3"/>
  <c r="M2114" i="3"/>
  <c r="N2114" i="3"/>
  <c r="J2115" i="3"/>
  <c r="K2115" i="3"/>
  <c r="L2115" i="3"/>
  <c r="M2115" i="3"/>
  <c r="N2115" i="3"/>
  <c r="J2116" i="3"/>
  <c r="K2116" i="3"/>
  <c r="L2116" i="3"/>
  <c r="M2116" i="3"/>
  <c r="N2116" i="3"/>
  <c r="J2117" i="3"/>
  <c r="K2117" i="3"/>
  <c r="L2117" i="3"/>
  <c r="M2117" i="3"/>
  <c r="N2117" i="3"/>
  <c r="J2118" i="3"/>
  <c r="K2118" i="3"/>
  <c r="L2118" i="3"/>
  <c r="M2118" i="3"/>
  <c r="N2118" i="3"/>
  <c r="J2119" i="3"/>
  <c r="K2119" i="3"/>
  <c r="L2119" i="3"/>
  <c r="M2119" i="3"/>
  <c r="N2119" i="3"/>
  <c r="J2120" i="3"/>
  <c r="K2120" i="3"/>
  <c r="L2120" i="3"/>
  <c r="M2120" i="3"/>
  <c r="N2120" i="3"/>
  <c r="J2121" i="3"/>
  <c r="K2121" i="3"/>
  <c r="L2121" i="3"/>
  <c r="M2121" i="3"/>
  <c r="N2121" i="3"/>
  <c r="J2122" i="3"/>
  <c r="K2122" i="3"/>
  <c r="L2122" i="3"/>
  <c r="M2122" i="3"/>
  <c r="N2122" i="3"/>
  <c r="J2123" i="3"/>
  <c r="K2123" i="3"/>
  <c r="L2123" i="3"/>
  <c r="M2123" i="3"/>
  <c r="N2123" i="3"/>
  <c r="J2124" i="3"/>
  <c r="K2124" i="3"/>
  <c r="L2124" i="3"/>
  <c r="M2124" i="3"/>
  <c r="N2124" i="3"/>
  <c r="J2125" i="3"/>
  <c r="K2125" i="3"/>
  <c r="L2125" i="3"/>
  <c r="M2125" i="3"/>
  <c r="N2125" i="3"/>
  <c r="J2126" i="3"/>
  <c r="K2126" i="3"/>
  <c r="L2126" i="3"/>
  <c r="M2126" i="3"/>
  <c r="N2126" i="3"/>
  <c r="J2127" i="3"/>
  <c r="K2127" i="3"/>
  <c r="L2127" i="3"/>
  <c r="M2127" i="3"/>
  <c r="N2127" i="3"/>
  <c r="J2128" i="3"/>
  <c r="K2128" i="3"/>
  <c r="L2128" i="3"/>
  <c r="M2128" i="3"/>
  <c r="N2128" i="3"/>
  <c r="J2129" i="3"/>
  <c r="K2129" i="3"/>
  <c r="L2129" i="3"/>
  <c r="M2129" i="3"/>
  <c r="N2129" i="3"/>
  <c r="J2130" i="3"/>
  <c r="K2130" i="3"/>
  <c r="L2130" i="3"/>
  <c r="M2130" i="3"/>
  <c r="N2130" i="3"/>
  <c r="J2131" i="3"/>
  <c r="K2131" i="3"/>
  <c r="L2131" i="3"/>
  <c r="M2131" i="3"/>
  <c r="N2131" i="3"/>
  <c r="J2132" i="3"/>
  <c r="K2132" i="3"/>
  <c r="L2132" i="3"/>
  <c r="M2132" i="3"/>
  <c r="N2132" i="3"/>
  <c r="J2133" i="3"/>
  <c r="K2133" i="3"/>
  <c r="L2133" i="3"/>
  <c r="M2133" i="3"/>
  <c r="N2133" i="3"/>
  <c r="J2134" i="3"/>
  <c r="K2134" i="3"/>
  <c r="L2134" i="3"/>
  <c r="M2134" i="3"/>
  <c r="N2134" i="3"/>
  <c r="J2135" i="3"/>
  <c r="K2135" i="3"/>
  <c r="L2135" i="3"/>
  <c r="M2135" i="3"/>
  <c r="N2135" i="3"/>
  <c r="J2136" i="3"/>
  <c r="K2136" i="3"/>
  <c r="L2136" i="3"/>
  <c r="M2136" i="3"/>
  <c r="N2136" i="3"/>
  <c r="J2137" i="3"/>
  <c r="K2137" i="3"/>
  <c r="L2137" i="3"/>
  <c r="M2137" i="3"/>
  <c r="N2137" i="3"/>
  <c r="J2138" i="3"/>
  <c r="K2138" i="3"/>
  <c r="L2138" i="3"/>
  <c r="M2138" i="3"/>
  <c r="N2138" i="3"/>
  <c r="J2139" i="3"/>
  <c r="K2139" i="3"/>
  <c r="L2139" i="3"/>
  <c r="M2139" i="3"/>
  <c r="N2139" i="3"/>
  <c r="J2140" i="3"/>
  <c r="K2140" i="3"/>
  <c r="L2140" i="3"/>
  <c r="M2140" i="3"/>
  <c r="N2140" i="3"/>
  <c r="J2141" i="3"/>
  <c r="K2141" i="3"/>
  <c r="L2141" i="3"/>
  <c r="M2141" i="3"/>
  <c r="N2141" i="3"/>
  <c r="J2142" i="3"/>
  <c r="K2142" i="3"/>
  <c r="L2142" i="3"/>
  <c r="M2142" i="3"/>
  <c r="N2142" i="3"/>
  <c r="J2143" i="3"/>
  <c r="K2143" i="3"/>
  <c r="L2143" i="3"/>
  <c r="M2143" i="3"/>
  <c r="N2143" i="3"/>
  <c r="J2144" i="3"/>
  <c r="K2144" i="3"/>
  <c r="L2144" i="3"/>
  <c r="M2144" i="3"/>
  <c r="N2144" i="3"/>
  <c r="J2145" i="3"/>
  <c r="K2145" i="3"/>
  <c r="L2145" i="3"/>
  <c r="M2145" i="3"/>
  <c r="N2145" i="3"/>
  <c r="J2146" i="3"/>
  <c r="K2146" i="3"/>
  <c r="L2146" i="3"/>
  <c r="M2146" i="3"/>
  <c r="N2146" i="3"/>
  <c r="J2147" i="3"/>
  <c r="K2147" i="3"/>
  <c r="L2147" i="3"/>
  <c r="M2147" i="3"/>
  <c r="N2147" i="3"/>
  <c r="J2148" i="3"/>
  <c r="K2148" i="3"/>
  <c r="L2148" i="3"/>
  <c r="M2148" i="3"/>
  <c r="N2148" i="3"/>
  <c r="J2149" i="3"/>
  <c r="K2149" i="3"/>
  <c r="L2149" i="3"/>
  <c r="M2149" i="3"/>
  <c r="N2149" i="3"/>
  <c r="J2150" i="3"/>
  <c r="K2150" i="3"/>
  <c r="L2150" i="3"/>
  <c r="M2150" i="3"/>
  <c r="N2150" i="3"/>
  <c r="J2151" i="3"/>
  <c r="K2151" i="3"/>
  <c r="L2151" i="3"/>
  <c r="M2151" i="3"/>
  <c r="N2151" i="3"/>
  <c r="J2152" i="3"/>
  <c r="K2152" i="3"/>
  <c r="L2152" i="3"/>
  <c r="M2152" i="3"/>
  <c r="N2152" i="3"/>
  <c r="J2153" i="3"/>
  <c r="K2153" i="3"/>
  <c r="L2153" i="3"/>
  <c r="M2153" i="3"/>
  <c r="N2153" i="3"/>
  <c r="J2154" i="3"/>
  <c r="K2154" i="3"/>
  <c r="L2154" i="3"/>
  <c r="M2154" i="3"/>
  <c r="N2154" i="3"/>
  <c r="J2155" i="3"/>
  <c r="K2155" i="3"/>
  <c r="L2155" i="3"/>
  <c r="M2155" i="3"/>
  <c r="N2155" i="3"/>
  <c r="J2156" i="3"/>
  <c r="K2156" i="3"/>
  <c r="L2156" i="3"/>
  <c r="M2156" i="3"/>
  <c r="N2156" i="3"/>
  <c r="J2157" i="3"/>
  <c r="K2157" i="3"/>
  <c r="L2157" i="3"/>
  <c r="M2157" i="3"/>
  <c r="N2157" i="3"/>
  <c r="J2158" i="3"/>
  <c r="K2158" i="3"/>
  <c r="L2158" i="3"/>
  <c r="M2158" i="3"/>
  <c r="N2158" i="3"/>
  <c r="J2159" i="3"/>
  <c r="K2159" i="3"/>
  <c r="L2159" i="3"/>
  <c r="M2159" i="3"/>
  <c r="N2159" i="3"/>
  <c r="J2160" i="3"/>
  <c r="K2160" i="3"/>
  <c r="L2160" i="3"/>
  <c r="M2160" i="3"/>
  <c r="N2160" i="3"/>
  <c r="J2161" i="3"/>
  <c r="K2161" i="3"/>
  <c r="L2161" i="3"/>
  <c r="M2161" i="3"/>
  <c r="N2161" i="3"/>
  <c r="J2162" i="3"/>
  <c r="K2162" i="3"/>
  <c r="L2162" i="3"/>
  <c r="M2162" i="3"/>
  <c r="N2162" i="3"/>
  <c r="J2163" i="3"/>
  <c r="K2163" i="3"/>
  <c r="L2163" i="3"/>
  <c r="M2163" i="3"/>
  <c r="N2163" i="3"/>
  <c r="J2164" i="3"/>
  <c r="K2164" i="3"/>
  <c r="L2164" i="3"/>
  <c r="M2164" i="3"/>
  <c r="N2164" i="3"/>
  <c r="J2165" i="3"/>
  <c r="K2165" i="3"/>
  <c r="L2165" i="3"/>
  <c r="M2165" i="3"/>
  <c r="N2165" i="3"/>
  <c r="J2166" i="3"/>
  <c r="K2166" i="3"/>
  <c r="L2166" i="3"/>
  <c r="M2166" i="3"/>
  <c r="N2166" i="3"/>
  <c r="J2167" i="3"/>
  <c r="K2167" i="3"/>
  <c r="L2167" i="3"/>
  <c r="M2167" i="3"/>
  <c r="N2167" i="3"/>
  <c r="J2168" i="3"/>
  <c r="K2168" i="3"/>
  <c r="L2168" i="3"/>
  <c r="M2168" i="3"/>
  <c r="N2168" i="3"/>
  <c r="J2169" i="3"/>
  <c r="K2169" i="3"/>
  <c r="L2169" i="3"/>
  <c r="M2169" i="3"/>
  <c r="N2169" i="3"/>
  <c r="J2170" i="3"/>
  <c r="K2170" i="3"/>
  <c r="L2170" i="3"/>
  <c r="M2170" i="3"/>
  <c r="N2170" i="3"/>
  <c r="J2171" i="3"/>
  <c r="K2171" i="3"/>
  <c r="L2171" i="3"/>
  <c r="M2171" i="3"/>
  <c r="N2171" i="3"/>
  <c r="J2172" i="3"/>
  <c r="K2172" i="3"/>
  <c r="L2172" i="3"/>
  <c r="M2172" i="3"/>
  <c r="N2172" i="3"/>
  <c r="J2173" i="3"/>
  <c r="K2173" i="3"/>
  <c r="L2173" i="3"/>
  <c r="M2173" i="3"/>
  <c r="N2173" i="3"/>
  <c r="J2174" i="3"/>
  <c r="K2174" i="3"/>
  <c r="L2174" i="3"/>
  <c r="M2174" i="3"/>
  <c r="N2174" i="3"/>
  <c r="J2175" i="3"/>
  <c r="K2175" i="3"/>
  <c r="L2175" i="3"/>
  <c r="M2175" i="3"/>
  <c r="N2175" i="3"/>
  <c r="J2176" i="3"/>
  <c r="K2176" i="3"/>
  <c r="L2176" i="3"/>
  <c r="M2176" i="3"/>
  <c r="N2176" i="3"/>
  <c r="J2177" i="3"/>
  <c r="K2177" i="3"/>
  <c r="L2177" i="3"/>
  <c r="M2177" i="3"/>
  <c r="N2177" i="3"/>
  <c r="J2178" i="3"/>
  <c r="K2178" i="3"/>
  <c r="L2178" i="3"/>
  <c r="M2178" i="3"/>
  <c r="N2178" i="3"/>
  <c r="J2179" i="3"/>
  <c r="K2179" i="3"/>
  <c r="L2179" i="3"/>
  <c r="M2179" i="3"/>
  <c r="N2179" i="3"/>
  <c r="J2180" i="3"/>
  <c r="K2180" i="3"/>
  <c r="L2180" i="3"/>
  <c r="M2180" i="3"/>
  <c r="N2180" i="3"/>
  <c r="J2181" i="3"/>
  <c r="K2181" i="3"/>
  <c r="L2181" i="3"/>
  <c r="M2181" i="3"/>
  <c r="N2181" i="3"/>
  <c r="J2182" i="3"/>
  <c r="K2182" i="3"/>
  <c r="L2182" i="3"/>
  <c r="M2182" i="3"/>
  <c r="N2182" i="3"/>
  <c r="J2183" i="3"/>
  <c r="K2183" i="3"/>
  <c r="L2183" i="3"/>
  <c r="M2183" i="3"/>
  <c r="N2183" i="3"/>
  <c r="J2184" i="3"/>
  <c r="K2184" i="3"/>
  <c r="L2184" i="3"/>
  <c r="M2184" i="3"/>
  <c r="N2184" i="3"/>
  <c r="J2185" i="3"/>
  <c r="K2185" i="3"/>
  <c r="L2185" i="3"/>
  <c r="M2185" i="3"/>
  <c r="N2185" i="3"/>
  <c r="J2186" i="3"/>
  <c r="K2186" i="3"/>
  <c r="L2186" i="3"/>
  <c r="M2186" i="3"/>
  <c r="N2186" i="3"/>
  <c r="J2187" i="3"/>
  <c r="K2187" i="3"/>
  <c r="L2187" i="3"/>
  <c r="M2187" i="3"/>
  <c r="N2187" i="3"/>
  <c r="J2188" i="3"/>
  <c r="K2188" i="3"/>
  <c r="L2188" i="3"/>
  <c r="M2188" i="3"/>
  <c r="N2188" i="3"/>
  <c r="J2189" i="3"/>
  <c r="K2189" i="3"/>
  <c r="L2189" i="3"/>
  <c r="M2189" i="3"/>
  <c r="N2189" i="3"/>
  <c r="J2190" i="3"/>
  <c r="K2190" i="3"/>
  <c r="L2190" i="3"/>
  <c r="M2190" i="3"/>
  <c r="N2190" i="3"/>
  <c r="J2191" i="3"/>
  <c r="K2191" i="3"/>
  <c r="L2191" i="3"/>
  <c r="M2191" i="3"/>
  <c r="N2191" i="3"/>
  <c r="J2192" i="3"/>
  <c r="K2192" i="3"/>
  <c r="L2192" i="3"/>
  <c r="M2192" i="3"/>
  <c r="N2192" i="3"/>
  <c r="J2193" i="3"/>
  <c r="K2193" i="3"/>
  <c r="L2193" i="3"/>
  <c r="M2193" i="3"/>
  <c r="N2193" i="3"/>
  <c r="J2194" i="3"/>
  <c r="K2194" i="3"/>
  <c r="L2194" i="3"/>
  <c r="M2194" i="3"/>
  <c r="N2194" i="3"/>
  <c r="J2195" i="3"/>
  <c r="K2195" i="3"/>
  <c r="L2195" i="3"/>
  <c r="M2195" i="3"/>
  <c r="N2195" i="3"/>
  <c r="J2196" i="3"/>
  <c r="K2196" i="3"/>
  <c r="L2196" i="3"/>
  <c r="M2196" i="3"/>
  <c r="N2196" i="3"/>
  <c r="J2197" i="3"/>
  <c r="K2197" i="3"/>
  <c r="L2197" i="3"/>
  <c r="M2197" i="3"/>
  <c r="N2197" i="3"/>
  <c r="J2198" i="3"/>
  <c r="K2198" i="3"/>
  <c r="L2198" i="3"/>
  <c r="M2198" i="3"/>
  <c r="N2198" i="3"/>
  <c r="J2199" i="3"/>
  <c r="K2199" i="3"/>
  <c r="L2199" i="3"/>
  <c r="M2199" i="3"/>
  <c r="N2199" i="3"/>
  <c r="J2200" i="3"/>
  <c r="K2200" i="3"/>
  <c r="L2200" i="3"/>
  <c r="M2200" i="3"/>
  <c r="N2200" i="3"/>
  <c r="J2201" i="3"/>
  <c r="K2201" i="3"/>
  <c r="L2201" i="3"/>
  <c r="M2201" i="3"/>
  <c r="N2201" i="3"/>
  <c r="J2202" i="3"/>
  <c r="K2202" i="3"/>
  <c r="L2202" i="3"/>
  <c r="M2202" i="3"/>
  <c r="N2202" i="3"/>
  <c r="J2203" i="3"/>
  <c r="K2203" i="3"/>
  <c r="L2203" i="3"/>
  <c r="M2203" i="3"/>
  <c r="N2203" i="3"/>
  <c r="J2204" i="3"/>
  <c r="K2204" i="3"/>
  <c r="L2204" i="3"/>
  <c r="M2204" i="3"/>
  <c r="N2204" i="3"/>
  <c r="J2205" i="3"/>
  <c r="K2205" i="3"/>
  <c r="L2205" i="3"/>
  <c r="M2205" i="3"/>
  <c r="N2205" i="3"/>
  <c r="J2206" i="3"/>
  <c r="K2206" i="3"/>
  <c r="L2206" i="3"/>
  <c r="M2206" i="3"/>
  <c r="N2206" i="3"/>
  <c r="J2207" i="3"/>
  <c r="K2207" i="3"/>
  <c r="L2207" i="3"/>
  <c r="M2207" i="3"/>
  <c r="N2207" i="3"/>
  <c r="J2208" i="3"/>
  <c r="K2208" i="3"/>
  <c r="L2208" i="3"/>
  <c r="M2208" i="3"/>
  <c r="N2208" i="3"/>
  <c r="J2209" i="3"/>
  <c r="K2209" i="3"/>
  <c r="L2209" i="3"/>
  <c r="M2209" i="3"/>
  <c r="N2209" i="3"/>
  <c r="J2210" i="3"/>
  <c r="K2210" i="3"/>
  <c r="L2210" i="3"/>
  <c r="M2210" i="3"/>
  <c r="N2210" i="3"/>
  <c r="J2211" i="3"/>
  <c r="K2211" i="3"/>
  <c r="L2211" i="3"/>
  <c r="M2211" i="3"/>
  <c r="N2211" i="3"/>
  <c r="J2212" i="3"/>
  <c r="K2212" i="3"/>
  <c r="L2212" i="3"/>
  <c r="M2212" i="3"/>
  <c r="N2212" i="3"/>
  <c r="J2213" i="3"/>
  <c r="K2213" i="3"/>
  <c r="L2213" i="3"/>
  <c r="M2213" i="3"/>
  <c r="N2213" i="3"/>
  <c r="J2214" i="3"/>
  <c r="K2214" i="3"/>
  <c r="L2214" i="3"/>
  <c r="M2214" i="3"/>
  <c r="N2214" i="3"/>
  <c r="J2215" i="3"/>
  <c r="K2215" i="3"/>
  <c r="L2215" i="3"/>
  <c r="M2215" i="3"/>
  <c r="N2215" i="3"/>
  <c r="J2216" i="3"/>
  <c r="K2216" i="3"/>
  <c r="L2216" i="3"/>
  <c r="M2216" i="3"/>
  <c r="N2216" i="3"/>
  <c r="J2217" i="3"/>
  <c r="K2217" i="3"/>
  <c r="L2217" i="3"/>
  <c r="M2217" i="3"/>
  <c r="N2217" i="3"/>
  <c r="J2218" i="3"/>
  <c r="K2218" i="3"/>
  <c r="L2218" i="3"/>
  <c r="M2218" i="3"/>
  <c r="N2218" i="3"/>
  <c r="J2219" i="3"/>
  <c r="K2219" i="3"/>
  <c r="L2219" i="3"/>
  <c r="M2219" i="3"/>
  <c r="N2219" i="3"/>
  <c r="J2220" i="3"/>
  <c r="K2220" i="3"/>
  <c r="L2220" i="3"/>
  <c r="M2220" i="3"/>
  <c r="N2220" i="3"/>
  <c r="J2221" i="3"/>
  <c r="K2221" i="3"/>
  <c r="L2221" i="3"/>
  <c r="M2221" i="3"/>
  <c r="N2221" i="3"/>
  <c r="J2222" i="3"/>
  <c r="K2222" i="3"/>
  <c r="L2222" i="3"/>
  <c r="M2222" i="3"/>
  <c r="N2222" i="3"/>
  <c r="J2223" i="3"/>
  <c r="K2223" i="3"/>
  <c r="L2223" i="3"/>
  <c r="M2223" i="3"/>
  <c r="N2223" i="3"/>
  <c r="J2224" i="3"/>
  <c r="K2224" i="3"/>
  <c r="L2224" i="3"/>
  <c r="M2224" i="3"/>
  <c r="N2224" i="3"/>
  <c r="J2225" i="3"/>
  <c r="K2225" i="3"/>
  <c r="L2225" i="3"/>
  <c r="M2225" i="3"/>
  <c r="N2225" i="3"/>
  <c r="J2226" i="3"/>
  <c r="K2226" i="3"/>
  <c r="L2226" i="3"/>
  <c r="M2226" i="3"/>
  <c r="N2226" i="3"/>
  <c r="J2227" i="3"/>
  <c r="K2227" i="3"/>
  <c r="L2227" i="3"/>
  <c r="M2227" i="3"/>
  <c r="N2227" i="3"/>
  <c r="J2228" i="3"/>
  <c r="K2228" i="3"/>
  <c r="L2228" i="3"/>
  <c r="M2228" i="3"/>
  <c r="N2228" i="3"/>
  <c r="J2229" i="3"/>
  <c r="K2229" i="3"/>
  <c r="L2229" i="3"/>
  <c r="M2229" i="3"/>
  <c r="N2229" i="3"/>
  <c r="J2230" i="3"/>
  <c r="K2230" i="3"/>
  <c r="L2230" i="3"/>
  <c r="M2230" i="3"/>
  <c r="N2230" i="3"/>
  <c r="J2231" i="3"/>
  <c r="K2231" i="3"/>
  <c r="L2231" i="3"/>
  <c r="M2231" i="3"/>
  <c r="N2231" i="3"/>
  <c r="J2232" i="3"/>
  <c r="K2232" i="3"/>
  <c r="L2232" i="3"/>
  <c r="M2232" i="3"/>
  <c r="N2232" i="3"/>
  <c r="J2233" i="3"/>
  <c r="K2233" i="3"/>
  <c r="L2233" i="3"/>
  <c r="M2233" i="3"/>
  <c r="N2233" i="3"/>
  <c r="J2234" i="3"/>
  <c r="K2234" i="3"/>
  <c r="L2234" i="3"/>
  <c r="M2234" i="3"/>
  <c r="N2234" i="3"/>
  <c r="J2235" i="3"/>
  <c r="K2235" i="3"/>
  <c r="L2235" i="3"/>
  <c r="M2235" i="3"/>
  <c r="N2235" i="3"/>
  <c r="J2236" i="3"/>
  <c r="K2236" i="3"/>
  <c r="L2236" i="3"/>
  <c r="M2236" i="3"/>
  <c r="N2236" i="3"/>
  <c r="J2237" i="3"/>
  <c r="K2237" i="3"/>
  <c r="L2237" i="3"/>
  <c r="M2237" i="3"/>
  <c r="N2237" i="3"/>
  <c r="J2238" i="3"/>
  <c r="K2238" i="3"/>
  <c r="L2238" i="3"/>
  <c r="M2238" i="3"/>
  <c r="N2238" i="3"/>
  <c r="J2239" i="3"/>
  <c r="K2239" i="3"/>
  <c r="L2239" i="3"/>
  <c r="M2239" i="3"/>
  <c r="N2239" i="3"/>
  <c r="J2240" i="3"/>
  <c r="K2240" i="3"/>
  <c r="L2240" i="3"/>
  <c r="M2240" i="3"/>
  <c r="N2240" i="3"/>
  <c r="J2241" i="3"/>
  <c r="K2241" i="3"/>
  <c r="L2241" i="3"/>
  <c r="M2241" i="3"/>
  <c r="N2241" i="3"/>
  <c r="J2242" i="3"/>
  <c r="K2242" i="3"/>
  <c r="L2242" i="3"/>
  <c r="M2242" i="3"/>
  <c r="N2242" i="3"/>
  <c r="J2243" i="3"/>
  <c r="K2243" i="3"/>
  <c r="L2243" i="3"/>
  <c r="M2243" i="3"/>
  <c r="N2243" i="3"/>
  <c r="J2244" i="3"/>
  <c r="K2244" i="3"/>
  <c r="L2244" i="3"/>
  <c r="M2244" i="3"/>
  <c r="N2244" i="3"/>
  <c r="J2245" i="3"/>
  <c r="K2245" i="3"/>
  <c r="L2245" i="3"/>
  <c r="M2245" i="3"/>
  <c r="N2245" i="3"/>
  <c r="J2246" i="3"/>
  <c r="K2246" i="3"/>
  <c r="L2246" i="3"/>
  <c r="M2246" i="3"/>
  <c r="N2246" i="3"/>
  <c r="J2247" i="3"/>
  <c r="K2247" i="3"/>
  <c r="L2247" i="3"/>
  <c r="M2247" i="3"/>
  <c r="N2247" i="3"/>
  <c r="J2248" i="3"/>
  <c r="K2248" i="3"/>
  <c r="L2248" i="3"/>
  <c r="M2248" i="3"/>
  <c r="N2248" i="3"/>
  <c r="J2249" i="3"/>
  <c r="K2249" i="3"/>
  <c r="L2249" i="3"/>
  <c r="M2249" i="3"/>
  <c r="N2249" i="3"/>
  <c r="J2250" i="3"/>
  <c r="K2250" i="3"/>
  <c r="L2250" i="3"/>
  <c r="M2250" i="3"/>
  <c r="N2250" i="3"/>
  <c r="J2251" i="3"/>
  <c r="K2251" i="3"/>
  <c r="L2251" i="3"/>
  <c r="M2251" i="3"/>
  <c r="N2251" i="3"/>
  <c r="J2252" i="3"/>
  <c r="K2252" i="3"/>
  <c r="L2252" i="3"/>
  <c r="M2252" i="3"/>
  <c r="N2252" i="3"/>
  <c r="J2253" i="3"/>
  <c r="K2253" i="3"/>
  <c r="L2253" i="3"/>
  <c r="M2253" i="3"/>
  <c r="N2253" i="3"/>
  <c r="J2254" i="3"/>
  <c r="K2254" i="3"/>
  <c r="L2254" i="3"/>
  <c r="M2254" i="3"/>
  <c r="N2254" i="3"/>
  <c r="J2255" i="3"/>
  <c r="K2255" i="3"/>
  <c r="L2255" i="3"/>
  <c r="M2255" i="3"/>
  <c r="N2255" i="3"/>
  <c r="J2256" i="3"/>
  <c r="K2256" i="3"/>
  <c r="L2256" i="3"/>
  <c r="M2256" i="3"/>
  <c r="N2256" i="3"/>
  <c r="J2257" i="3"/>
  <c r="K2257" i="3"/>
  <c r="L2257" i="3"/>
  <c r="M2257" i="3"/>
  <c r="N2257" i="3"/>
  <c r="J2258" i="3"/>
  <c r="K2258" i="3"/>
  <c r="L2258" i="3"/>
  <c r="M2258" i="3"/>
  <c r="N2258" i="3"/>
  <c r="J2259" i="3"/>
  <c r="K2259" i="3"/>
  <c r="L2259" i="3"/>
  <c r="M2259" i="3"/>
  <c r="N2259" i="3"/>
  <c r="J2260" i="3"/>
  <c r="K2260" i="3"/>
  <c r="L2260" i="3"/>
  <c r="M2260" i="3"/>
  <c r="N2260" i="3"/>
  <c r="J2261" i="3"/>
  <c r="K2261" i="3"/>
  <c r="L2261" i="3"/>
  <c r="M2261" i="3"/>
  <c r="N2261" i="3"/>
  <c r="J2262" i="3"/>
  <c r="K2262" i="3"/>
  <c r="L2262" i="3"/>
  <c r="M2262" i="3"/>
  <c r="N2262" i="3"/>
  <c r="J2263" i="3"/>
  <c r="K2263" i="3"/>
  <c r="L2263" i="3"/>
  <c r="M2263" i="3"/>
  <c r="N2263" i="3"/>
  <c r="J2264" i="3"/>
  <c r="K2264" i="3"/>
  <c r="L2264" i="3"/>
  <c r="M2264" i="3"/>
  <c r="N2264" i="3"/>
  <c r="J2265" i="3"/>
  <c r="K2265" i="3"/>
  <c r="L2265" i="3"/>
  <c r="M2265" i="3"/>
  <c r="N2265" i="3"/>
  <c r="J2266" i="3"/>
  <c r="K2266" i="3"/>
  <c r="L2266" i="3"/>
  <c r="M2266" i="3"/>
  <c r="N2266" i="3"/>
  <c r="J2267" i="3"/>
  <c r="K2267" i="3"/>
  <c r="L2267" i="3"/>
  <c r="M2267" i="3"/>
  <c r="N2267" i="3"/>
  <c r="J2268" i="3"/>
  <c r="K2268" i="3"/>
  <c r="L2268" i="3"/>
  <c r="M2268" i="3"/>
  <c r="N2268" i="3"/>
  <c r="J2269" i="3"/>
  <c r="K2269" i="3"/>
  <c r="L2269" i="3"/>
  <c r="M2269" i="3"/>
  <c r="N2269" i="3"/>
  <c r="J2270" i="3"/>
  <c r="K2270" i="3"/>
  <c r="L2270" i="3"/>
  <c r="M2270" i="3"/>
  <c r="N2270" i="3"/>
  <c r="J2271" i="3"/>
  <c r="K2271" i="3"/>
  <c r="L2271" i="3"/>
  <c r="M2271" i="3"/>
  <c r="N2271" i="3"/>
  <c r="J2272" i="3"/>
  <c r="K2272" i="3"/>
  <c r="L2272" i="3"/>
  <c r="M2272" i="3"/>
  <c r="N2272" i="3"/>
  <c r="J2273" i="3"/>
  <c r="K2273" i="3"/>
  <c r="L2273" i="3"/>
  <c r="M2273" i="3"/>
  <c r="N2273" i="3"/>
  <c r="J2274" i="3"/>
  <c r="K2274" i="3"/>
  <c r="L2274" i="3"/>
  <c r="M2274" i="3"/>
  <c r="N2274" i="3"/>
  <c r="J2275" i="3"/>
  <c r="K2275" i="3"/>
  <c r="L2275" i="3"/>
  <c r="M2275" i="3"/>
  <c r="N2275" i="3"/>
  <c r="J2276" i="3"/>
  <c r="K2276" i="3"/>
  <c r="L2276" i="3"/>
  <c r="M2276" i="3"/>
  <c r="N2276" i="3"/>
  <c r="J2277" i="3"/>
  <c r="K2277" i="3"/>
  <c r="L2277" i="3"/>
  <c r="M2277" i="3"/>
  <c r="N2277" i="3"/>
  <c r="J2278" i="3"/>
  <c r="K2278" i="3"/>
  <c r="L2278" i="3"/>
  <c r="M2278" i="3"/>
  <c r="N2278" i="3"/>
  <c r="J2279" i="3"/>
  <c r="K2279" i="3"/>
  <c r="L2279" i="3"/>
  <c r="M2279" i="3"/>
  <c r="N2279" i="3"/>
  <c r="J2280" i="3"/>
  <c r="K2280" i="3"/>
  <c r="L2280" i="3"/>
  <c r="M2280" i="3"/>
  <c r="N2280" i="3"/>
  <c r="J2281" i="3"/>
  <c r="K2281" i="3"/>
  <c r="L2281" i="3"/>
  <c r="M2281" i="3"/>
  <c r="N2281" i="3"/>
  <c r="J2282" i="3"/>
  <c r="K2282" i="3"/>
  <c r="L2282" i="3"/>
  <c r="M2282" i="3"/>
  <c r="N2282" i="3"/>
  <c r="J2283" i="3"/>
  <c r="K2283" i="3"/>
  <c r="L2283" i="3"/>
  <c r="M2283" i="3"/>
  <c r="N2283" i="3"/>
  <c r="J2284" i="3"/>
  <c r="K2284" i="3"/>
  <c r="L2284" i="3"/>
  <c r="M2284" i="3"/>
  <c r="N2284" i="3"/>
  <c r="J2285" i="3"/>
  <c r="K2285" i="3"/>
  <c r="L2285" i="3"/>
  <c r="M2285" i="3"/>
  <c r="N2285" i="3"/>
  <c r="J2286" i="3"/>
  <c r="K2286" i="3"/>
  <c r="L2286" i="3"/>
  <c r="M2286" i="3"/>
  <c r="N2286" i="3"/>
  <c r="J2287" i="3"/>
  <c r="K2287" i="3"/>
  <c r="L2287" i="3"/>
  <c r="M2287" i="3"/>
  <c r="N2287" i="3"/>
  <c r="J2288" i="3"/>
  <c r="K2288" i="3"/>
  <c r="L2288" i="3"/>
  <c r="M2288" i="3"/>
  <c r="N2288" i="3"/>
  <c r="J2289" i="3"/>
  <c r="K2289" i="3"/>
  <c r="L2289" i="3"/>
  <c r="M2289" i="3"/>
  <c r="N2289" i="3"/>
  <c r="J2290" i="3"/>
  <c r="K2290" i="3"/>
  <c r="L2290" i="3"/>
  <c r="M2290" i="3"/>
  <c r="N2290" i="3"/>
  <c r="J2291" i="3"/>
  <c r="K2291" i="3"/>
  <c r="L2291" i="3"/>
  <c r="M2291" i="3"/>
  <c r="N2291" i="3"/>
  <c r="J2292" i="3"/>
  <c r="K2292" i="3"/>
  <c r="L2292" i="3"/>
  <c r="M2292" i="3"/>
  <c r="N2292" i="3"/>
  <c r="J2293" i="3"/>
  <c r="K2293" i="3"/>
  <c r="L2293" i="3"/>
  <c r="M2293" i="3"/>
  <c r="N2293" i="3"/>
  <c r="J2294" i="3"/>
  <c r="K2294" i="3"/>
  <c r="L2294" i="3"/>
  <c r="M2294" i="3"/>
  <c r="N2294" i="3"/>
  <c r="J2295" i="3"/>
  <c r="K2295" i="3"/>
  <c r="L2295" i="3"/>
  <c r="M2295" i="3"/>
  <c r="N2295" i="3"/>
  <c r="J2296" i="3"/>
  <c r="K2296" i="3"/>
  <c r="L2296" i="3"/>
  <c r="M2296" i="3"/>
  <c r="N2296" i="3"/>
  <c r="J2297" i="3"/>
  <c r="K2297" i="3"/>
  <c r="L2297" i="3"/>
  <c r="M2297" i="3"/>
  <c r="N2297" i="3"/>
  <c r="J2298" i="3"/>
  <c r="K2298" i="3"/>
  <c r="L2298" i="3"/>
  <c r="M2298" i="3"/>
  <c r="N2298" i="3"/>
  <c r="J2299" i="3"/>
  <c r="K2299" i="3"/>
  <c r="L2299" i="3"/>
  <c r="M2299" i="3"/>
  <c r="N2299" i="3"/>
  <c r="J2300" i="3"/>
  <c r="K2300" i="3"/>
  <c r="L2300" i="3"/>
  <c r="M2300" i="3"/>
  <c r="N2300" i="3"/>
  <c r="J2301" i="3"/>
  <c r="K2301" i="3"/>
  <c r="L2301" i="3"/>
  <c r="M2301" i="3"/>
  <c r="N2301" i="3"/>
  <c r="J2302" i="3"/>
  <c r="K2302" i="3"/>
  <c r="L2302" i="3"/>
  <c r="M2302" i="3"/>
  <c r="N2302" i="3"/>
  <c r="J2303" i="3"/>
  <c r="K2303" i="3"/>
  <c r="L2303" i="3"/>
  <c r="M2303" i="3"/>
  <c r="N2303" i="3"/>
  <c r="J2304" i="3"/>
  <c r="K2304" i="3"/>
  <c r="L2304" i="3"/>
  <c r="M2304" i="3"/>
  <c r="N2304" i="3"/>
  <c r="J2305" i="3"/>
  <c r="K2305" i="3"/>
  <c r="L2305" i="3"/>
  <c r="M2305" i="3"/>
  <c r="N2305" i="3"/>
  <c r="J2306" i="3"/>
  <c r="K2306" i="3"/>
  <c r="L2306" i="3"/>
  <c r="M2306" i="3"/>
  <c r="N2306" i="3"/>
  <c r="J2307" i="3"/>
  <c r="K2307" i="3"/>
  <c r="L2307" i="3"/>
  <c r="M2307" i="3"/>
  <c r="N2307" i="3"/>
  <c r="J2308" i="3"/>
  <c r="K2308" i="3"/>
  <c r="L2308" i="3"/>
  <c r="M2308" i="3"/>
  <c r="N2308" i="3"/>
  <c r="J2309" i="3"/>
  <c r="K2309" i="3"/>
  <c r="L2309" i="3"/>
  <c r="M2309" i="3"/>
  <c r="N2309" i="3"/>
  <c r="J2310" i="3"/>
  <c r="K2310" i="3"/>
  <c r="L2310" i="3"/>
  <c r="M2310" i="3"/>
  <c r="N2310" i="3"/>
  <c r="J2311" i="3"/>
  <c r="K2311" i="3"/>
  <c r="L2311" i="3"/>
  <c r="M2311" i="3"/>
  <c r="N2311" i="3"/>
  <c r="J2312" i="3"/>
  <c r="K2312" i="3"/>
  <c r="L2312" i="3"/>
  <c r="M2312" i="3"/>
  <c r="N2312" i="3"/>
  <c r="J2313" i="3"/>
  <c r="K2313" i="3"/>
  <c r="L2313" i="3"/>
  <c r="M2313" i="3"/>
  <c r="N2313" i="3"/>
  <c r="J2314" i="3"/>
  <c r="K2314" i="3"/>
  <c r="L2314" i="3"/>
  <c r="M2314" i="3"/>
  <c r="N2314" i="3"/>
  <c r="J2315" i="3"/>
  <c r="K2315" i="3"/>
  <c r="L2315" i="3"/>
  <c r="M2315" i="3"/>
  <c r="N2315" i="3"/>
  <c r="J2316" i="3"/>
  <c r="K2316" i="3"/>
  <c r="L2316" i="3"/>
  <c r="M2316" i="3"/>
  <c r="N2316" i="3"/>
  <c r="J2317" i="3"/>
  <c r="K2317" i="3"/>
  <c r="L2317" i="3"/>
  <c r="M2317" i="3"/>
  <c r="N2317" i="3"/>
  <c r="J2318" i="3"/>
  <c r="K2318" i="3"/>
  <c r="L2318" i="3"/>
  <c r="M2318" i="3"/>
  <c r="N2318" i="3"/>
  <c r="J2319" i="3"/>
  <c r="K2319" i="3"/>
  <c r="L2319" i="3"/>
  <c r="M2319" i="3"/>
  <c r="N2319" i="3"/>
  <c r="J2320" i="3"/>
  <c r="K2320" i="3"/>
  <c r="L2320" i="3"/>
  <c r="M2320" i="3"/>
  <c r="N2320" i="3"/>
  <c r="J2321" i="3"/>
  <c r="K2321" i="3"/>
  <c r="L2321" i="3"/>
  <c r="M2321" i="3"/>
  <c r="N2321" i="3"/>
  <c r="J2322" i="3"/>
  <c r="K2322" i="3"/>
  <c r="L2322" i="3"/>
  <c r="M2322" i="3"/>
  <c r="N2322" i="3"/>
  <c r="J2323" i="3"/>
  <c r="K2323" i="3"/>
  <c r="L2323" i="3"/>
  <c r="M2323" i="3"/>
  <c r="N2323" i="3"/>
  <c r="J2324" i="3"/>
  <c r="K2324" i="3"/>
  <c r="L2324" i="3"/>
  <c r="M2324" i="3"/>
  <c r="N2324" i="3"/>
  <c r="J2325" i="3"/>
  <c r="K2325" i="3"/>
  <c r="L2325" i="3"/>
  <c r="M2325" i="3"/>
  <c r="N2325" i="3"/>
  <c r="J2326" i="3"/>
  <c r="K2326" i="3"/>
  <c r="L2326" i="3"/>
  <c r="M2326" i="3"/>
  <c r="N2326" i="3"/>
  <c r="J2327" i="3"/>
  <c r="K2327" i="3"/>
  <c r="L2327" i="3"/>
  <c r="M2327" i="3"/>
  <c r="N2327" i="3"/>
  <c r="J2328" i="3"/>
  <c r="K2328" i="3"/>
  <c r="L2328" i="3"/>
  <c r="M2328" i="3"/>
  <c r="N2328" i="3"/>
  <c r="J2329" i="3"/>
  <c r="K2329" i="3"/>
  <c r="L2329" i="3"/>
  <c r="M2329" i="3"/>
  <c r="N2329" i="3"/>
  <c r="J2330" i="3"/>
  <c r="K2330" i="3"/>
  <c r="L2330" i="3"/>
  <c r="M2330" i="3"/>
  <c r="N2330" i="3"/>
  <c r="J2331" i="3"/>
  <c r="K2331" i="3"/>
  <c r="L2331" i="3"/>
  <c r="M2331" i="3"/>
  <c r="N2331" i="3"/>
  <c r="J2332" i="3"/>
  <c r="K2332" i="3"/>
  <c r="L2332" i="3"/>
  <c r="M2332" i="3"/>
  <c r="N2332" i="3"/>
  <c r="J2333" i="3"/>
  <c r="K2333" i="3"/>
  <c r="L2333" i="3"/>
  <c r="M2333" i="3"/>
  <c r="N2333" i="3"/>
  <c r="J2334" i="3"/>
  <c r="K2334" i="3"/>
  <c r="L2334" i="3"/>
  <c r="M2334" i="3"/>
  <c r="N2334" i="3"/>
  <c r="J2335" i="3"/>
  <c r="K2335" i="3"/>
  <c r="L2335" i="3"/>
  <c r="M2335" i="3"/>
  <c r="N2335" i="3"/>
  <c r="J2336" i="3"/>
  <c r="K2336" i="3"/>
  <c r="L2336" i="3"/>
  <c r="M2336" i="3"/>
  <c r="N2336" i="3"/>
  <c r="J2337" i="3"/>
  <c r="K2337" i="3"/>
  <c r="L2337" i="3"/>
  <c r="M2337" i="3"/>
  <c r="N2337" i="3"/>
  <c r="J2338" i="3"/>
  <c r="K2338" i="3"/>
  <c r="L2338" i="3"/>
  <c r="M2338" i="3"/>
  <c r="N2338" i="3"/>
  <c r="J2339" i="3"/>
  <c r="K2339" i="3"/>
  <c r="L2339" i="3"/>
  <c r="M2339" i="3"/>
  <c r="N2339" i="3"/>
  <c r="J2340" i="3"/>
  <c r="K2340" i="3"/>
  <c r="L2340" i="3"/>
  <c r="M2340" i="3"/>
  <c r="N2340" i="3"/>
  <c r="J2341" i="3"/>
  <c r="K2341" i="3"/>
  <c r="L2341" i="3"/>
  <c r="M2341" i="3"/>
  <c r="N2341" i="3"/>
  <c r="J2342" i="3"/>
  <c r="K2342" i="3"/>
  <c r="L2342" i="3"/>
  <c r="M2342" i="3"/>
  <c r="N2342" i="3"/>
  <c r="J2343" i="3"/>
  <c r="K2343" i="3"/>
  <c r="L2343" i="3"/>
  <c r="M2343" i="3"/>
  <c r="N2343" i="3"/>
  <c r="J2344" i="3"/>
  <c r="K2344" i="3"/>
  <c r="L2344" i="3"/>
  <c r="M2344" i="3"/>
  <c r="N2344" i="3"/>
  <c r="J2345" i="3"/>
  <c r="K2345" i="3"/>
  <c r="L2345" i="3"/>
  <c r="M2345" i="3"/>
  <c r="N2345" i="3"/>
  <c r="J2346" i="3"/>
  <c r="K2346" i="3"/>
  <c r="L2346" i="3"/>
  <c r="M2346" i="3"/>
  <c r="N2346" i="3"/>
  <c r="J2347" i="3"/>
  <c r="K2347" i="3"/>
  <c r="L2347" i="3"/>
  <c r="M2347" i="3"/>
  <c r="N2347" i="3"/>
  <c r="J2348" i="3"/>
  <c r="K2348" i="3"/>
  <c r="L2348" i="3"/>
  <c r="M2348" i="3"/>
  <c r="N2348" i="3"/>
  <c r="J2349" i="3"/>
  <c r="K2349" i="3"/>
  <c r="L2349" i="3"/>
  <c r="M2349" i="3"/>
  <c r="N2349" i="3"/>
  <c r="J2350" i="3"/>
  <c r="K2350" i="3"/>
  <c r="L2350" i="3"/>
  <c r="M2350" i="3"/>
  <c r="N2350" i="3"/>
  <c r="J2351" i="3"/>
  <c r="K2351" i="3"/>
  <c r="L2351" i="3"/>
  <c r="M2351" i="3"/>
  <c r="N2351" i="3"/>
  <c r="J2352" i="3"/>
  <c r="K2352" i="3"/>
  <c r="L2352" i="3"/>
  <c r="M2352" i="3"/>
  <c r="N2352" i="3"/>
  <c r="J2353" i="3"/>
  <c r="K2353" i="3"/>
  <c r="L2353" i="3"/>
  <c r="M2353" i="3"/>
  <c r="N2353" i="3"/>
  <c r="J2354" i="3"/>
  <c r="K2354" i="3"/>
  <c r="L2354" i="3"/>
  <c r="M2354" i="3"/>
  <c r="N2354" i="3"/>
  <c r="J2355" i="3"/>
  <c r="K2355" i="3"/>
  <c r="L2355" i="3"/>
  <c r="M2355" i="3"/>
  <c r="N2355" i="3"/>
  <c r="J2356" i="3"/>
  <c r="K2356" i="3"/>
  <c r="L2356" i="3"/>
  <c r="M2356" i="3"/>
  <c r="N2356" i="3"/>
  <c r="J2357" i="3"/>
  <c r="K2357" i="3"/>
  <c r="L2357" i="3"/>
  <c r="M2357" i="3"/>
  <c r="N2357" i="3"/>
  <c r="J2358" i="3"/>
  <c r="K2358" i="3"/>
  <c r="L2358" i="3"/>
  <c r="M2358" i="3"/>
  <c r="N2358" i="3"/>
  <c r="J2359" i="3"/>
  <c r="K2359" i="3"/>
  <c r="L2359" i="3"/>
  <c r="M2359" i="3"/>
  <c r="N2359" i="3"/>
  <c r="J2360" i="3"/>
  <c r="K2360" i="3"/>
  <c r="L2360" i="3"/>
  <c r="M2360" i="3"/>
  <c r="N2360" i="3"/>
  <c r="J2361" i="3"/>
  <c r="K2361" i="3"/>
  <c r="L2361" i="3"/>
  <c r="M2361" i="3"/>
  <c r="N2361" i="3"/>
  <c r="J2362" i="3"/>
  <c r="K2362" i="3"/>
  <c r="L2362" i="3"/>
  <c r="M2362" i="3"/>
  <c r="N2362" i="3"/>
  <c r="J2363" i="3"/>
  <c r="K2363" i="3"/>
  <c r="L2363" i="3"/>
  <c r="M2363" i="3"/>
  <c r="N2363" i="3"/>
  <c r="J2364" i="3"/>
  <c r="K2364" i="3"/>
  <c r="L2364" i="3"/>
  <c r="M2364" i="3"/>
  <c r="N2364" i="3"/>
  <c r="J2365" i="3"/>
  <c r="K2365" i="3"/>
  <c r="L2365" i="3"/>
  <c r="M2365" i="3"/>
  <c r="N2365" i="3"/>
  <c r="J2366" i="3"/>
  <c r="K2366" i="3"/>
  <c r="L2366" i="3"/>
  <c r="M2366" i="3"/>
  <c r="N2366" i="3"/>
  <c r="J2367" i="3"/>
  <c r="K2367" i="3"/>
  <c r="L2367" i="3"/>
  <c r="M2367" i="3"/>
  <c r="N2367" i="3"/>
  <c r="J2368" i="3"/>
  <c r="K2368" i="3"/>
  <c r="L2368" i="3"/>
  <c r="M2368" i="3"/>
  <c r="N2368" i="3"/>
  <c r="J2369" i="3"/>
  <c r="K2369" i="3"/>
  <c r="L2369" i="3"/>
  <c r="M2369" i="3"/>
  <c r="N2369" i="3"/>
  <c r="J2370" i="3"/>
  <c r="K2370" i="3"/>
  <c r="L2370" i="3"/>
  <c r="M2370" i="3"/>
  <c r="N2370" i="3"/>
  <c r="J2371" i="3"/>
  <c r="K2371" i="3"/>
  <c r="L2371" i="3"/>
  <c r="M2371" i="3"/>
  <c r="N2371" i="3"/>
  <c r="J2372" i="3"/>
  <c r="K2372" i="3"/>
  <c r="L2372" i="3"/>
  <c r="M2372" i="3"/>
  <c r="N2372" i="3"/>
  <c r="J2373" i="3"/>
  <c r="K2373" i="3"/>
  <c r="L2373" i="3"/>
  <c r="M2373" i="3"/>
  <c r="N2373" i="3"/>
  <c r="J2374" i="3"/>
  <c r="K2374" i="3"/>
  <c r="L2374" i="3"/>
  <c r="M2374" i="3"/>
  <c r="N2374" i="3"/>
  <c r="J2375" i="3"/>
  <c r="K2375" i="3"/>
  <c r="L2375" i="3"/>
  <c r="M2375" i="3"/>
  <c r="N2375" i="3"/>
  <c r="J2376" i="3"/>
  <c r="K2376" i="3"/>
  <c r="L2376" i="3"/>
  <c r="M2376" i="3"/>
  <c r="N2376" i="3"/>
  <c r="J2377" i="3"/>
  <c r="K2377" i="3"/>
  <c r="L2377" i="3"/>
  <c r="M2377" i="3"/>
  <c r="N2377" i="3"/>
  <c r="J2378" i="3"/>
  <c r="K2378" i="3"/>
  <c r="L2378" i="3"/>
  <c r="M2378" i="3"/>
  <c r="N2378" i="3"/>
  <c r="J2379" i="3"/>
  <c r="K2379" i="3"/>
  <c r="L2379" i="3"/>
  <c r="M2379" i="3"/>
  <c r="N2379" i="3"/>
  <c r="J2380" i="3"/>
  <c r="K2380" i="3"/>
  <c r="L2380" i="3"/>
  <c r="M2380" i="3"/>
  <c r="N2380" i="3"/>
  <c r="J2381" i="3"/>
  <c r="K2381" i="3"/>
  <c r="L2381" i="3"/>
  <c r="M2381" i="3"/>
  <c r="N2381" i="3"/>
  <c r="J2382" i="3"/>
  <c r="K2382" i="3"/>
  <c r="L2382" i="3"/>
  <c r="M2382" i="3"/>
  <c r="N2382" i="3"/>
  <c r="J2383" i="3"/>
  <c r="K2383" i="3"/>
  <c r="L2383" i="3"/>
  <c r="M2383" i="3"/>
  <c r="N2383" i="3"/>
  <c r="J2384" i="3"/>
  <c r="K2384" i="3"/>
  <c r="L2384" i="3"/>
  <c r="M2384" i="3"/>
  <c r="N2384" i="3"/>
  <c r="J2385" i="3"/>
  <c r="K2385" i="3"/>
  <c r="L2385" i="3"/>
  <c r="M2385" i="3"/>
  <c r="N2385" i="3"/>
  <c r="J2386" i="3"/>
  <c r="K2386" i="3"/>
  <c r="L2386" i="3"/>
  <c r="M2386" i="3"/>
  <c r="N2386" i="3"/>
  <c r="J2387" i="3"/>
  <c r="K2387" i="3"/>
  <c r="L2387" i="3"/>
  <c r="M2387" i="3"/>
  <c r="N2387" i="3"/>
  <c r="J2388" i="3"/>
  <c r="K2388" i="3"/>
  <c r="L2388" i="3"/>
  <c r="M2388" i="3"/>
  <c r="N2388" i="3"/>
  <c r="J2389" i="3"/>
  <c r="K2389" i="3"/>
  <c r="L2389" i="3"/>
  <c r="M2389" i="3"/>
  <c r="N2389" i="3"/>
  <c r="J2390" i="3"/>
  <c r="K2390" i="3"/>
  <c r="L2390" i="3"/>
  <c r="M2390" i="3"/>
  <c r="N2390" i="3"/>
  <c r="J2391" i="3"/>
  <c r="K2391" i="3"/>
  <c r="L2391" i="3"/>
  <c r="M2391" i="3"/>
  <c r="N2391" i="3"/>
  <c r="J2392" i="3"/>
  <c r="K2392" i="3"/>
  <c r="L2392" i="3"/>
  <c r="M2392" i="3"/>
  <c r="N2392" i="3"/>
  <c r="J2393" i="3"/>
  <c r="K2393" i="3"/>
  <c r="L2393" i="3"/>
  <c r="M2393" i="3"/>
  <c r="N2393" i="3"/>
  <c r="J2394" i="3"/>
  <c r="K2394" i="3"/>
  <c r="L2394" i="3"/>
  <c r="M2394" i="3"/>
  <c r="N2394" i="3"/>
  <c r="J2395" i="3"/>
  <c r="K2395" i="3"/>
  <c r="L2395" i="3"/>
  <c r="M2395" i="3"/>
  <c r="N2395" i="3"/>
  <c r="J2396" i="3"/>
  <c r="K2396" i="3"/>
  <c r="L2396" i="3"/>
  <c r="M2396" i="3"/>
  <c r="N2396" i="3"/>
  <c r="J2397" i="3"/>
  <c r="K2397" i="3"/>
  <c r="L2397" i="3"/>
  <c r="M2397" i="3"/>
  <c r="N2397" i="3"/>
  <c r="J2398" i="3"/>
  <c r="K2398" i="3"/>
  <c r="L2398" i="3"/>
  <c r="M2398" i="3"/>
  <c r="N2398" i="3"/>
  <c r="J2399" i="3"/>
  <c r="K2399" i="3"/>
  <c r="L2399" i="3"/>
  <c r="M2399" i="3"/>
  <c r="N2399" i="3"/>
  <c r="J2400" i="3"/>
  <c r="K2400" i="3"/>
  <c r="L2400" i="3"/>
  <c r="M2400" i="3"/>
  <c r="N2400" i="3"/>
  <c r="J2401" i="3"/>
  <c r="K2401" i="3"/>
  <c r="L2401" i="3"/>
  <c r="M2401" i="3"/>
  <c r="N2401" i="3"/>
  <c r="J2402" i="3"/>
  <c r="K2402" i="3"/>
  <c r="L2402" i="3"/>
  <c r="M2402" i="3"/>
  <c r="N2402" i="3"/>
  <c r="J2403" i="3"/>
  <c r="K2403" i="3"/>
  <c r="L2403" i="3"/>
  <c r="M2403" i="3"/>
  <c r="N2403" i="3"/>
  <c r="J2404" i="3"/>
  <c r="K2404" i="3"/>
  <c r="L2404" i="3"/>
  <c r="M2404" i="3"/>
  <c r="N2404" i="3"/>
  <c r="J2405" i="3"/>
  <c r="K2405" i="3"/>
  <c r="L2405" i="3"/>
  <c r="M2405" i="3"/>
  <c r="N2405" i="3"/>
  <c r="J2406" i="3"/>
  <c r="K2406" i="3"/>
  <c r="L2406" i="3"/>
  <c r="M2406" i="3"/>
  <c r="N2406" i="3"/>
  <c r="J2407" i="3"/>
  <c r="K2407" i="3"/>
  <c r="L2407" i="3"/>
  <c r="M2407" i="3"/>
  <c r="N2407" i="3"/>
  <c r="J2408" i="3"/>
  <c r="K2408" i="3"/>
  <c r="L2408" i="3"/>
  <c r="M2408" i="3"/>
  <c r="N2408" i="3"/>
  <c r="J2409" i="3"/>
  <c r="K2409" i="3"/>
  <c r="L2409" i="3"/>
  <c r="M2409" i="3"/>
  <c r="N2409" i="3"/>
  <c r="J2410" i="3"/>
  <c r="K2410" i="3"/>
  <c r="L2410" i="3"/>
  <c r="M2410" i="3"/>
  <c r="N2410" i="3"/>
  <c r="J2411" i="3"/>
  <c r="K2411" i="3"/>
  <c r="L2411" i="3"/>
  <c r="M2411" i="3"/>
  <c r="N2411" i="3"/>
  <c r="J2412" i="3"/>
  <c r="K2412" i="3"/>
  <c r="L2412" i="3"/>
  <c r="M2412" i="3"/>
  <c r="N2412" i="3"/>
  <c r="J2413" i="3"/>
  <c r="K2413" i="3"/>
  <c r="L2413" i="3"/>
  <c r="M2413" i="3"/>
  <c r="N2413" i="3"/>
  <c r="J2414" i="3"/>
  <c r="K2414" i="3"/>
  <c r="L2414" i="3"/>
  <c r="M2414" i="3"/>
  <c r="N2414" i="3"/>
  <c r="J2415" i="3"/>
  <c r="K2415" i="3"/>
  <c r="L2415" i="3"/>
  <c r="M2415" i="3"/>
  <c r="N2415" i="3"/>
  <c r="J2416" i="3"/>
  <c r="K2416" i="3"/>
  <c r="L2416" i="3"/>
  <c r="M2416" i="3"/>
  <c r="N2416" i="3"/>
  <c r="J2417" i="3"/>
  <c r="K2417" i="3"/>
  <c r="L2417" i="3"/>
  <c r="M2417" i="3"/>
  <c r="N2417" i="3"/>
  <c r="J2418" i="3"/>
  <c r="K2418" i="3"/>
  <c r="L2418" i="3"/>
  <c r="M2418" i="3"/>
  <c r="N2418" i="3"/>
  <c r="J2419" i="3"/>
  <c r="K2419" i="3"/>
  <c r="L2419" i="3"/>
  <c r="M2419" i="3"/>
  <c r="N2419" i="3"/>
  <c r="J2420" i="3"/>
  <c r="K2420" i="3"/>
  <c r="L2420" i="3"/>
  <c r="M2420" i="3"/>
  <c r="N2420" i="3"/>
  <c r="J2421" i="3"/>
  <c r="K2421" i="3"/>
  <c r="L2421" i="3"/>
  <c r="M2421" i="3"/>
  <c r="N2421" i="3"/>
  <c r="J2422" i="3"/>
  <c r="K2422" i="3"/>
  <c r="L2422" i="3"/>
  <c r="M2422" i="3"/>
  <c r="N2422" i="3"/>
  <c r="J2423" i="3"/>
  <c r="K2423" i="3"/>
  <c r="L2423" i="3"/>
  <c r="M2423" i="3"/>
  <c r="N2423" i="3"/>
  <c r="J2424" i="3"/>
  <c r="K2424" i="3"/>
  <c r="L2424" i="3"/>
  <c r="M2424" i="3"/>
  <c r="N2424" i="3"/>
  <c r="J2425" i="3"/>
  <c r="K2425" i="3"/>
  <c r="L2425" i="3"/>
  <c r="M2425" i="3"/>
  <c r="N2425" i="3"/>
  <c r="J2426" i="3"/>
  <c r="K2426" i="3"/>
  <c r="L2426" i="3"/>
  <c r="M2426" i="3"/>
  <c r="N2426" i="3"/>
  <c r="J2427" i="3"/>
  <c r="K2427" i="3"/>
  <c r="L2427" i="3"/>
  <c r="M2427" i="3"/>
  <c r="N2427" i="3"/>
  <c r="J2428" i="3"/>
  <c r="K2428" i="3"/>
  <c r="L2428" i="3"/>
  <c r="M2428" i="3"/>
  <c r="N2428" i="3"/>
  <c r="J2429" i="3"/>
  <c r="K2429" i="3"/>
  <c r="L2429" i="3"/>
  <c r="M2429" i="3"/>
  <c r="N2429" i="3"/>
  <c r="J2430" i="3"/>
  <c r="K2430" i="3"/>
  <c r="L2430" i="3"/>
  <c r="M2430" i="3"/>
  <c r="N2430" i="3"/>
  <c r="J2431" i="3"/>
  <c r="K2431" i="3"/>
  <c r="L2431" i="3"/>
  <c r="M2431" i="3"/>
  <c r="N2431" i="3"/>
  <c r="J2432" i="3"/>
  <c r="K2432" i="3"/>
  <c r="L2432" i="3"/>
  <c r="M2432" i="3"/>
  <c r="N2432" i="3"/>
  <c r="J2433" i="3"/>
  <c r="K2433" i="3"/>
  <c r="L2433" i="3"/>
  <c r="M2433" i="3"/>
  <c r="N2433" i="3"/>
  <c r="J2434" i="3"/>
  <c r="K2434" i="3"/>
  <c r="L2434" i="3"/>
  <c r="M2434" i="3"/>
  <c r="N2434" i="3"/>
  <c r="J2435" i="3"/>
  <c r="K2435" i="3"/>
  <c r="L2435" i="3"/>
  <c r="M2435" i="3"/>
  <c r="N2435" i="3"/>
  <c r="J2436" i="3"/>
  <c r="K2436" i="3"/>
  <c r="L2436" i="3"/>
  <c r="M2436" i="3"/>
  <c r="N2436" i="3"/>
  <c r="J2437" i="3"/>
  <c r="K2437" i="3"/>
  <c r="L2437" i="3"/>
  <c r="M2437" i="3"/>
  <c r="N2437" i="3"/>
  <c r="J2438" i="3"/>
  <c r="K2438" i="3"/>
  <c r="L2438" i="3"/>
  <c r="M2438" i="3"/>
  <c r="N2438" i="3"/>
  <c r="J2439" i="3"/>
  <c r="K2439" i="3"/>
  <c r="L2439" i="3"/>
  <c r="M2439" i="3"/>
  <c r="N2439" i="3"/>
  <c r="J2440" i="3"/>
  <c r="K2440" i="3"/>
  <c r="L2440" i="3"/>
  <c r="M2440" i="3"/>
  <c r="N2440" i="3"/>
  <c r="J2441" i="3"/>
  <c r="K2441" i="3"/>
  <c r="L2441" i="3"/>
  <c r="M2441" i="3"/>
  <c r="N2441" i="3"/>
  <c r="J2442" i="3"/>
  <c r="K2442" i="3"/>
  <c r="L2442" i="3"/>
  <c r="M2442" i="3"/>
  <c r="N2442" i="3"/>
  <c r="J2443" i="3"/>
  <c r="K2443" i="3"/>
  <c r="L2443" i="3"/>
  <c r="M2443" i="3"/>
  <c r="N2443" i="3"/>
  <c r="J2444" i="3"/>
  <c r="K2444" i="3"/>
  <c r="L2444" i="3"/>
  <c r="M2444" i="3"/>
  <c r="N2444" i="3"/>
  <c r="J2445" i="3"/>
  <c r="K2445" i="3"/>
  <c r="L2445" i="3"/>
  <c r="M2445" i="3"/>
  <c r="N2445" i="3"/>
  <c r="J2446" i="3"/>
  <c r="K2446" i="3"/>
  <c r="L2446" i="3"/>
  <c r="M2446" i="3"/>
  <c r="N2446" i="3"/>
  <c r="J2447" i="3"/>
  <c r="K2447" i="3"/>
  <c r="L2447" i="3"/>
  <c r="M2447" i="3"/>
  <c r="N2447" i="3"/>
  <c r="J2448" i="3"/>
  <c r="K2448" i="3"/>
  <c r="L2448" i="3"/>
  <c r="M2448" i="3"/>
  <c r="N2448" i="3"/>
  <c r="J2449" i="3"/>
  <c r="K2449" i="3"/>
  <c r="L2449" i="3"/>
  <c r="M2449" i="3"/>
  <c r="N2449" i="3"/>
  <c r="J2450" i="3"/>
  <c r="K2450" i="3"/>
  <c r="L2450" i="3"/>
  <c r="M2450" i="3"/>
  <c r="N2450" i="3"/>
  <c r="J2451" i="3"/>
  <c r="K2451" i="3"/>
  <c r="L2451" i="3"/>
  <c r="M2451" i="3"/>
  <c r="N2451" i="3"/>
  <c r="J2452" i="3"/>
  <c r="K2452" i="3"/>
  <c r="L2452" i="3"/>
  <c r="M2452" i="3"/>
  <c r="N2452" i="3"/>
  <c r="J2453" i="3"/>
  <c r="K2453" i="3"/>
  <c r="L2453" i="3"/>
  <c r="M2453" i="3"/>
  <c r="N2453" i="3"/>
  <c r="J2454" i="3"/>
  <c r="K2454" i="3"/>
  <c r="L2454" i="3"/>
  <c r="M2454" i="3"/>
  <c r="N2454" i="3"/>
  <c r="J2455" i="3"/>
  <c r="K2455" i="3"/>
  <c r="L2455" i="3"/>
  <c r="M2455" i="3"/>
  <c r="N2455" i="3"/>
  <c r="J2456" i="3"/>
  <c r="K2456" i="3"/>
  <c r="L2456" i="3"/>
  <c r="M2456" i="3"/>
  <c r="N2456" i="3"/>
  <c r="J2457" i="3"/>
  <c r="K2457" i="3"/>
  <c r="L2457" i="3"/>
  <c r="M2457" i="3"/>
  <c r="N2457" i="3"/>
  <c r="J2458" i="3"/>
  <c r="K2458" i="3"/>
  <c r="L2458" i="3"/>
  <c r="M2458" i="3"/>
  <c r="N2458" i="3"/>
  <c r="J2459" i="3"/>
  <c r="K2459" i="3"/>
  <c r="L2459" i="3"/>
  <c r="M2459" i="3"/>
  <c r="N2459" i="3"/>
  <c r="J2460" i="3"/>
  <c r="K2460" i="3"/>
  <c r="L2460" i="3"/>
  <c r="M2460" i="3"/>
  <c r="N2460" i="3"/>
  <c r="J2461" i="3"/>
  <c r="K2461" i="3"/>
  <c r="L2461" i="3"/>
  <c r="M2461" i="3"/>
  <c r="N2461" i="3"/>
  <c r="J2462" i="3"/>
  <c r="K2462" i="3"/>
  <c r="L2462" i="3"/>
  <c r="M2462" i="3"/>
  <c r="N2462" i="3"/>
  <c r="J2463" i="3"/>
  <c r="K2463" i="3"/>
  <c r="L2463" i="3"/>
  <c r="M2463" i="3"/>
  <c r="N2463" i="3"/>
  <c r="J2464" i="3"/>
  <c r="K2464" i="3"/>
  <c r="L2464" i="3"/>
  <c r="M2464" i="3"/>
  <c r="N2464" i="3"/>
  <c r="J2465" i="3"/>
  <c r="K2465" i="3"/>
  <c r="L2465" i="3"/>
  <c r="M2465" i="3"/>
  <c r="N2465" i="3"/>
  <c r="J2466" i="3"/>
  <c r="K2466" i="3"/>
  <c r="L2466" i="3"/>
  <c r="M2466" i="3"/>
  <c r="N2466" i="3"/>
  <c r="J2467" i="3"/>
  <c r="K2467" i="3"/>
  <c r="L2467" i="3"/>
  <c r="M2467" i="3"/>
  <c r="N2467" i="3"/>
  <c r="J2468" i="3"/>
  <c r="K2468" i="3"/>
  <c r="L2468" i="3"/>
  <c r="M2468" i="3"/>
  <c r="N2468" i="3"/>
  <c r="J2469" i="3"/>
  <c r="K2469" i="3"/>
  <c r="L2469" i="3"/>
  <c r="M2469" i="3"/>
  <c r="N2469" i="3"/>
  <c r="J2470" i="3"/>
  <c r="K2470" i="3"/>
  <c r="L2470" i="3"/>
  <c r="M2470" i="3"/>
  <c r="N2470" i="3"/>
  <c r="J2471" i="3"/>
  <c r="K2471" i="3"/>
  <c r="L2471" i="3"/>
  <c r="M2471" i="3"/>
  <c r="N2471" i="3"/>
  <c r="J2472" i="3"/>
  <c r="K2472" i="3"/>
  <c r="L2472" i="3"/>
  <c r="M2472" i="3"/>
  <c r="N2472" i="3"/>
  <c r="J2473" i="3"/>
  <c r="K2473" i="3"/>
  <c r="L2473" i="3"/>
  <c r="M2473" i="3"/>
  <c r="N2473" i="3"/>
  <c r="J2474" i="3"/>
  <c r="K2474" i="3"/>
  <c r="L2474" i="3"/>
  <c r="M2474" i="3"/>
  <c r="N2474" i="3"/>
  <c r="J2475" i="3"/>
  <c r="K2475" i="3"/>
  <c r="L2475" i="3"/>
  <c r="M2475" i="3"/>
  <c r="N2475" i="3"/>
  <c r="J2476" i="3"/>
  <c r="K2476" i="3"/>
  <c r="L2476" i="3"/>
  <c r="M2476" i="3"/>
  <c r="N2476" i="3"/>
  <c r="J2477" i="3"/>
  <c r="K2477" i="3"/>
  <c r="L2477" i="3"/>
  <c r="M2477" i="3"/>
  <c r="N2477" i="3"/>
  <c r="J2478" i="3"/>
  <c r="K2478" i="3"/>
  <c r="L2478" i="3"/>
  <c r="M2478" i="3"/>
  <c r="N2478" i="3"/>
  <c r="J2479" i="3"/>
  <c r="K2479" i="3"/>
  <c r="L2479" i="3"/>
  <c r="M2479" i="3"/>
  <c r="N2479" i="3"/>
  <c r="J2480" i="3"/>
  <c r="K2480" i="3"/>
  <c r="L2480" i="3"/>
  <c r="M2480" i="3"/>
  <c r="N2480" i="3"/>
  <c r="J2481" i="3"/>
  <c r="K2481" i="3"/>
  <c r="L2481" i="3"/>
  <c r="M2481" i="3"/>
  <c r="N2481" i="3"/>
  <c r="J2482" i="3"/>
  <c r="K2482" i="3"/>
  <c r="L2482" i="3"/>
  <c r="M2482" i="3"/>
  <c r="N2482" i="3"/>
  <c r="J2483" i="3"/>
  <c r="K2483" i="3"/>
  <c r="L2483" i="3"/>
  <c r="M2483" i="3"/>
  <c r="N2483" i="3"/>
  <c r="J2484" i="3"/>
  <c r="K2484" i="3"/>
  <c r="L2484" i="3"/>
  <c r="M2484" i="3"/>
  <c r="N2484" i="3"/>
  <c r="J2485" i="3"/>
  <c r="K2485" i="3"/>
  <c r="L2485" i="3"/>
  <c r="M2485" i="3"/>
  <c r="N2485" i="3"/>
  <c r="J2486" i="3"/>
  <c r="K2486" i="3"/>
  <c r="L2486" i="3"/>
  <c r="M2486" i="3"/>
  <c r="N2486" i="3"/>
  <c r="J2487" i="3"/>
  <c r="K2487" i="3"/>
  <c r="L2487" i="3"/>
  <c r="M2487" i="3"/>
  <c r="N2487" i="3"/>
  <c r="J2488" i="3"/>
  <c r="K2488" i="3"/>
  <c r="L2488" i="3"/>
  <c r="M2488" i="3"/>
  <c r="N2488" i="3"/>
  <c r="J2489" i="3"/>
  <c r="K2489" i="3"/>
  <c r="L2489" i="3"/>
  <c r="M2489" i="3"/>
  <c r="N2489" i="3"/>
  <c r="J2490" i="3"/>
  <c r="K2490" i="3"/>
  <c r="L2490" i="3"/>
  <c r="M2490" i="3"/>
  <c r="N2490" i="3"/>
  <c r="J2491" i="3"/>
  <c r="K2491" i="3"/>
  <c r="L2491" i="3"/>
  <c r="M2491" i="3"/>
  <c r="N2491" i="3"/>
  <c r="J2492" i="3"/>
  <c r="K2492" i="3"/>
  <c r="L2492" i="3"/>
  <c r="M2492" i="3"/>
  <c r="N2492" i="3"/>
  <c r="J2493" i="3"/>
  <c r="K2493" i="3"/>
  <c r="L2493" i="3"/>
  <c r="M2493" i="3"/>
  <c r="N2493" i="3"/>
  <c r="J2494" i="3"/>
  <c r="K2494" i="3"/>
  <c r="L2494" i="3"/>
  <c r="M2494" i="3"/>
  <c r="N2494" i="3"/>
  <c r="J2495" i="3"/>
  <c r="K2495" i="3"/>
  <c r="L2495" i="3"/>
  <c r="M2495" i="3"/>
  <c r="N2495" i="3"/>
  <c r="J2496" i="3"/>
  <c r="K2496" i="3"/>
  <c r="L2496" i="3"/>
  <c r="M2496" i="3"/>
  <c r="N2496" i="3"/>
  <c r="J2497" i="3"/>
  <c r="K2497" i="3"/>
  <c r="L2497" i="3"/>
  <c r="M2497" i="3"/>
  <c r="N2497" i="3"/>
  <c r="J2498" i="3"/>
  <c r="K2498" i="3"/>
  <c r="L2498" i="3"/>
  <c r="M2498" i="3"/>
  <c r="N2498" i="3"/>
  <c r="J2499" i="3"/>
  <c r="K2499" i="3"/>
  <c r="L2499" i="3"/>
  <c r="M2499" i="3"/>
  <c r="N2499" i="3"/>
  <c r="J2500" i="3"/>
  <c r="K2500" i="3"/>
  <c r="L2500" i="3"/>
  <c r="M2500" i="3"/>
  <c r="N2500" i="3"/>
  <c r="J2501" i="3"/>
  <c r="K2501" i="3"/>
  <c r="L2501" i="3"/>
  <c r="M2501" i="3"/>
  <c r="N2501" i="3"/>
  <c r="J2502" i="3"/>
  <c r="K2502" i="3"/>
  <c r="L2502" i="3"/>
  <c r="M2502" i="3"/>
  <c r="N2502" i="3"/>
  <c r="J2503" i="3"/>
  <c r="K2503" i="3"/>
  <c r="L2503" i="3"/>
  <c r="M2503" i="3"/>
  <c r="N2503" i="3"/>
  <c r="J2504" i="3"/>
  <c r="K2504" i="3"/>
  <c r="L2504" i="3"/>
  <c r="M2504" i="3"/>
  <c r="N2504" i="3"/>
  <c r="J2505" i="3"/>
  <c r="K2505" i="3"/>
  <c r="L2505" i="3"/>
  <c r="M2505" i="3"/>
  <c r="N2505" i="3"/>
  <c r="J2506" i="3"/>
  <c r="K2506" i="3"/>
  <c r="L2506" i="3"/>
  <c r="M2506" i="3"/>
  <c r="N2506" i="3"/>
  <c r="J2507" i="3"/>
  <c r="K2507" i="3"/>
  <c r="L2507" i="3"/>
  <c r="M2507" i="3"/>
  <c r="N2507" i="3"/>
  <c r="J2508" i="3"/>
  <c r="K2508" i="3"/>
  <c r="L2508" i="3"/>
  <c r="M2508" i="3"/>
  <c r="N2508" i="3"/>
  <c r="J2509" i="3"/>
  <c r="K2509" i="3"/>
  <c r="L2509" i="3"/>
  <c r="M2509" i="3"/>
  <c r="N2509" i="3"/>
  <c r="J2510" i="3"/>
  <c r="K2510" i="3"/>
  <c r="L2510" i="3"/>
  <c r="M2510" i="3"/>
  <c r="N2510" i="3"/>
  <c r="J2511" i="3"/>
  <c r="K2511" i="3"/>
  <c r="L2511" i="3"/>
  <c r="M2511" i="3"/>
  <c r="N2511" i="3"/>
  <c r="J2512" i="3"/>
  <c r="K2512" i="3"/>
  <c r="L2512" i="3"/>
  <c r="M2512" i="3"/>
  <c r="N2512" i="3"/>
  <c r="J2513" i="3"/>
  <c r="K2513" i="3"/>
  <c r="L2513" i="3"/>
  <c r="M2513" i="3"/>
  <c r="N2513" i="3"/>
  <c r="J2514" i="3"/>
  <c r="K2514" i="3"/>
  <c r="L2514" i="3"/>
  <c r="M2514" i="3"/>
  <c r="N2514" i="3"/>
  <c r="J2515" i="3"/>
  <c r="K2515" i="3"/>
  <c r="L2515" i="3"/>
  <c r="M2515" i="3"/>
  <c r="N2515" i="3"/>
  <c r="J2516" i="3"/>
  <c r="K2516" i="3"/>
  <c r="L2516" i="3"/>
  <c r="M2516" i="3"/>
  <c r="N2516" i="3"/>
  <c r="J2517" i="3"/>
  <c r="K2517" i="3"/>
  <c r="L2517" i="3"/>
  <c r="M2517" i="3"/>
  <c r="N2517" i="3"/>
  <c r="J2518" i="3"/>
  <c r="K2518" i="3"/>
  <c r="L2518" i="3"/>
  <c r="M2518" i="3"/>
  <c r="N2518" i="3"/>
  <c r="J2519" i="3"/>
  <c r="K2519" i="3"/>
  <c r="L2519" i="3"/>
  <c r="M2519" i="3"/>
  <c r="N2519" i="3"/>
  <c r="J2520" i="3"/>
  <c r="K2520" i="3"/>
  <c r="L2520" i="3"/>
  <c r="M2520" i="3"/>
  <c r="N2520" i="3"/>
  <c r="J2521" i="3"/>
  <c r="K2521" i="3"/>
  <c r="L2521" i="3"/>
  <c r="M2521" i="3"/>
  <c r="N2521" i="3"/>
  <c r="J2522" i="3"/>
  <c r="K2522" i="3"/>
  <c r="L2522" i="3"/>
  <c r="M2522" i="3"/>
  <c r="N2522" i="3"/>
  <c r="J2523" i="3"/>
  <c r="K2523" i="3"/>
  <c r="L2523" i="3"/>
  <c r="M2523" i="3"/>
  <c r="N2523" i="3"/>
  <c r="J2524" i="3"/>
  <c r="K2524" i="3"/>
  <c r="L2524" i="3"/>
  <c r="M2524" i="3"/>
  <c r="N2524" i="3"/>
  <c r="J2525" i="3"/>
  <c r="K2525" i="3"/>
  <c r="L2525" i="3"/>
  <c r="M2525" i="3"/>
  <c r="N2525" i="3"/>
  <c r="J2526" i="3"/>
  <c r="K2526" i="3"/>
  <c r="L2526" i="3"/>
  <c r="M2526" i="3"/>
  <c r="N2526" i="3"/>
  <c r="J2527" i="3"/>
  <c r="K2527" i="3"/>
  <c r="L2527" i="3"/>
  <c r="M2527" i="3"/>
  <c r="N2527" i="3"/>
  <c r="J2528" i="3"/>
  <c r="K2528" i="3"/>
  <c r="L2528" i="3"/>
  <c r="M2528" i="3"/>
  <c r="N2528" i="3"/>
  <c r="J2529" i="3"/>
  <c r="K2529" i="3"/>
  <c r="L2529" i="3"/>
  <c r="M2529" i="3"/>
  <c r="N2529" i="3"/>
  <c r="J2530" i="3"/>
  <c r="K2530" i="3"/>
  <c r="L2530" i="3"/>
  <c r="M2530" i="3"/>
  <c r="N2530" i="3"/>
  <c r="J2531" i="3"/>
  <c r="K2531" i="3"/>
  <c r="L2531" i="3"/>
  <c r="M2531" i="3"/>
  <c r="N2531" i="3"/>
  <c r="J2532" i="3"/>
  <c r="K2532" i="3"/>
  <c r="L2532" i="3"/>
  <c r="M2532" i="3"/>
  <c r="N2532" i="3"/>
  <c r="J2533" i="3"/>
  <c r="K2533" i="3"/>
  <c r="L2533" i="3"/>
  <c r="M2533" i="3"/>
  <c r="N2533" i="3"/>
  <c r="J2534" i="3"/>
  <c r="K2534" i="3"/>
  <c r="L2534" i="3"/>
  <c r="M2534" i="3"/>
  <c r="N2534" i="3"/>
  <c r="J2535" i="3"/>
  <c r="K2535" i="3"/>
  <c r="L2535" i="3"/>
  <c r="M2535" i="3"/>
  <c r="N2535" i="3"/>
  <c r="J2536" i="3"/>
  <c r="K2536" i="3"/>
  <c r="L2536" i="3"/>
  <c r="M2536" i="3"/>
  <c r="N2536" i="3"/>
  <c r="J2537" i="3"/>
  <c r="K2537" i="3"/>
  <c r="L2537" i="3"/>
  <c r="M2537" i="3"/>
  <c r="N2537" i="3"/>
  <c r="J2538" i="3"/>
  <c r="K2538" i="3"/>
  <c r="L2538" i="3"/>
  <c r="M2538" i="3"/>
  <c r="N2538" i="3"/>
  <c r="J2539" i="3"/>
  <c r="K2539" i="3"/>
  <c r="L2539" i="3"/>
  <c r="M2539" i="3"/>
  <c r="N2539" i="3"/>
  <c r="J2540" i="3"/>
  <c r="K2540" i="3"/>
  <c r="L2540" i="3"/>
  <c r="M2540" i="3"/>
  <c r="N2540" i="3"/>
  <c r="J2541" i="3"/>
  <c r="K2541" i="3"/>
  <c r="L2541" i="3"/>
  <c r="M2541" i="3"/>
  <c r="N2541" i="3"/>
  <c r="J2542" i="3"/>
  <c r="K2542" i="3"/>
  <c r="L2542" i="3"/>
  <c r="M2542" i="3"/>
  <c r="N2542" i="3"/>
  <c r="J2543" i="3"/>
  <c r="K2543" i="3"/>
  <c r="L2543" i="3"/>
  <c r="M2543" i="3"/>
  <c r="N2543" i="3"/>
  <c r="J2544" i="3"/>
  <c r="K2544" i="3"/>
  <c r="L2544" i="3"/>
  <c r="M2544" i="3"/>
  <c r="N2544" i="3"/>
  <c r="J2545" i="3"/>
  <c r="K2545" i="3"/>
  <c r="L2545" i="3"/>
  <c r="M2545" i="3"/>
  <c r="N2545" i="3"/>
  <c r="J2546" i="3"/>
  <c r="K2546" i="3"/>
  <c r="L2546" i="3"/>
  <c r="M2546" i="3"/>
  <c r="N2546" i="3"/>
  <c r="J2547" i="3"/>
  <c r="K2547" i="3"/>
  <c r="L2547" i="3"/>
  <c r="M2547" i="3"/>
  <c r="N2547" i="3"/>
  <c r="J2548" i="3"/>
  <c r="K2548" i="3"/>
  <c r="L2548" i="3"/>
  <c r="M2548" i="3"/>
  <c r="N2548" i="3"/>
  <c r="J2549" i="3"/>
  <c r="K2549" i="3"/>
  <c r="L2549" i="3"/>
  <c r="M2549" i="3"/>
  <c r="N2549" i="3"/>
  <c r="J2550" i="3"/>
  <c r="K2550" i="3"/>
  <c r="L2550" i="3"/>
  <c r="M2550" i="3"/>
  <c r="N2550" i="3"/>
  <c r="J2551" i="3"/>
  <c r="K2551" i="3"/>
  <c r="L2551" i="3"/>
  <c r="M2551" i="3"/>
  <c r="N2551" i="3"/>
  <c r="J2552" i="3"/>
  <c r="K2552" i="3"/>
  <c r="L2552" i="3"/>
  <c r="M2552" i="3"/>
  <c r="N2552" i="3"/>
  <c r="J2553" i="3"/>
  <c r="K2553" i="3"/>
  <c r="L2553" i="3"/>
  <c r="M2553" i="3"/>
  <c r="N2553" i="3"/>
  <c r="J2554" i="3"/>
  <c r="K2554" i="3"/>
  <c r="L2554" i="3"/>
  <c r="M2554" i="3"/>
  <c r="N2554" i="3"/>
  <c r="J2555" i="3"/>
  <c r="K2555" i="3"/>
  <c r="L2555" i="3"/>
  <c r="M2555" i="3"/>
  <c r="N2555" i="3"/>
  <c r="J2556" i="3"/>
  <c r="K2556" i="3"/>
  <c r="L2556" i="3"/>
  <c r="M2556" i="3"/>
  <c r="N2556" i="3"/>
  <c r="J2557" i="3"/>
  <c r="K2557" i="3"/>
  <c r="L2557" i="3"/>
  <c r="M2557" i="3"/>
  <c r="N2557" i="3"/>
  <c r="J2558" i="3"/>
  <c r="K2558" i="3"/>
  <c r="L2558" i="3"/>
  <c r="M2558" i="3"/>
  <c r="N2558" i="3"/>
  <c r="J2559" i="3"/>
  <c r="K2559" i="3"/>
  <c r="L2559" i="3"/>
  <c r="M2559" i="3"/>
  <c r="N2559" i="3"/>
  <c r="J2560" i="3"/>
  <c r="K2560" i="3"/>
  <c r="L2560" i="3"/>
  <c r="M2560" i="3"/>
  <c r="N2560" i="3"/>
  <c r="J2561" i="3"/>
  <c r="K2561" i="3"/>
  <c r="L2561" i="3"/>
  <c r="M2561" i="3"/>
  <c r="N2561" i="3"/>
  <c r="J2562" i="3"/>
  <c r="K2562" i="3"/>
  <c r="L2562" i="3"/>
  <c r="M2562" i="3"/>
  <c r="N2562" i="3"/>
  <c r="J2563" i="3"/>
  <c r="K2563" i="3"/>
  <c r="L2563" i="3"/>
  <c r="M2563" i="3"/>
  <c r="N2563" i="3"/>
  <c r="J2564" i="3"/>
  <c r="K2564" i="3"/>
  <c r="L2564" i="3"/>
  <c r="M2564" i="3"/>
  <c r="N2564" i="3"/>
  <c r="J2565" i="3"/>
  <c r="K2565" i="3"/>
  <c r="L2565" i="3"/>
  <c r="M2565" i="3"/>
  <c r="N2565" i="3"/>
  <c r="J2566" i="3"/>
  <c r="K2566" i="3"/>
  <c r="L2566" i="3"/>
  <c r="M2566" i="3"/>
  <c r="N2566" i="3"/>
  <c r="J2567" i="3"/>
  <c r="K2567" i="3"/>
  <c r="L2567" i="3"/>
  <c r="M2567" i="3"/>
  <c r="N2567" i="3"/>
  <c r="J2568" i="3"/>
  <c r="K2568" i="3"/>
  <c r="L2568" i="3"/>
  <c r="M2568" i="3"/>
  <c r="N2568" i="3"/>
  <c r="J2569" i="3"/>
  <c r="K2569" i="3"/>
  <c r="L2569" i="3"/>
  <c r="M2569" i="3"/>
  <c r="N2569" i="3"/>
  <c r="J2570" i="3"/>
  <c r="K2570" i="3"/>
  <c r="L2570" i="3"/>
  <c r="M2570" i="3"/>
  <c r="N2570" i="3"/>
  <c r="J2571" i="3"/>
  <c r="K2571" i="3"/>
  <c r="L2571" i="3"/>
  <c r="M2571" i="3"/>
  <c r="N2571" i="3"/>
  <c r="J2572" i="3"/>
  <c r="K2572" i="3"/>
  <c r="L2572" i="3"/>
  <c r="M2572" i="3"/>
  <c r="N2572" i="3"/>
  <c r="J2573" i="3"/>
  <c r="K2573" i="3"/>
  <c r="L2573" i="3"/>
  <c r="M2573" i="3"/>
  <c r="N2573" i="3"/>
  <c r="J2574" i="3"/>
  <c r="K2574" i="3"/>
  <c r="L2574" i="3"/>
  <c r="M2574" i="3"/>
  <c r="N2574" i="3"/>
  <c r="J2575" i="3"/>
  <c r="K2575" i="3"/>
  <c r="L2575" i="3"/>
  <c r="M2575" i="3"/>
  <c r="N2575" i="3"/>
  <c r="J2576" i="3"/>
  <c r="K2576" i="3"/>
  <c r="L2576" i="3"/>
  <c r="M2576" i="3"/>
  <c r="N2576" i="3"/>
  <c r="J2577" i="3"/>
  <c r="K2577" i="3"/>
  <c r="L2577" i="3"/>
  <c r="M2577" i="3"/>
  <c r="N2577" i="3"/>
  <c r="J2578" i="3"/>
  <c r="K2578" i="3"/>
  <c r="L2578" i="3"/>
  <c r="M2578" i="3"/>
  <c r="N2578" i="3"/>
  <c r="J2579" i="3"/>
  <c r="K2579" i="3"/>
  <c r="L2579" i="3"/>
  <c r="M2579" i="3"/>
  <c r="N2579" i="3"/>
  <c r="J2580" i="3"/>
  <c r="K2580" i="3"/>
  <c r="L2580" i="3"/>
  <c r="M2580" i="3"/>
  <c r="N2580" i="3"/>
  <c r="J2581" i="3"/>
  <c r="K2581" i="3"/>
  <c r="L2581" i="3"/>
  <c r="M2581" i="3"/>
  <c r="N2581" i="3"/>
  <c r="J2582" i="3"/>
  <c r="K2582" i="3"/>
  <c r="L2582" i="3"/>
  <c r="M2582" i="3"/>
  <c r="N2582" i="3"/>
  <c r="J2583" i="3"/>
  <c r="K2583" i="3"/>
  <c r="L2583" i="3"/>
  <c r="M2583" i="3"/>
  <c r="N2583" i="3"/>
  <c r="J2584" i="3"/>
  <c r="K2584" i="3"/>
  <c r="L2584" i="3"/>
  <c r="M2584" i="3"/>
  <c r="N2584" i="3"/>
  <c r="J2585" i="3"/>
  <c r="K2585" i="3"/>
  <c r="L2585" i="3"/>
  <c r="M2585" i="3"/>
  <c r="N2585" i="3"/>
  <c r="J2586" i="3"/>
  <c r="K2586" i="3"/>
  <c r="L2586" i="3"/>
  <c r="M2586" i="3"/>
  <c r="N2586" i="3"/>
  <c r="J2587" i="3"/>
  <c r="K2587" i="3"/>
  <c r="L2587" i="3"/>
  <c r="M2587" i="3"/>
  <c r="N2587" i="3"/>
  <c r="J2588" i="3"/>
  <c r="K2588" i="3"/>
  <c r="L2588" i="3"/>
  <c r="M2588" i="3"/>
  <c r="N2588" i="3"/>
  <c r="J2589" i="3"/>
  <c r="K2589" i="3"/>
  <c r="L2589" i="3"/>
  <c r="M2589" i="3"/>
  <c r="N2589" i="3"/>
  <c r="J2590" i="3"/>
  <c r="K2590" i="3"/>
  <c r="L2590" i="3"/>
  <c r="M2590" i="3"/>
  <c r="N2590" i="3"/>
  <c r="J2591" i="3"/>
  <c r="K2591" i="3"/>
  <c r="L2591" i="3"/>
  <c r="M2591" i="3"/>
  <c r="N2591" i="3"/>
  <c r="J2592" i="3"/>
  <c r="K2592" i="3"/>
  <c r="L2592" i="3"/>
  <c r="M2592" i="3"/>
  <c r="N2592" i="3"/>
  <c r="J2593" i="3"/>
  <c r="K2593" i="3"/>
  <c r="L2593" i="3"/>
  <c r="M2593" i="3"/>
  <c r="N2593" i="3"/>
  <c r="J2594" i="3"/>
  <c r="K2594" i="3"/>
  <c r="L2594" i="3"/>
  <c r="M2594" i="3"/>
  <c r="N2594" i="3"/>
  <c r="J2595" i="3"/>
  <c r="K2595" i="3"/>
  <c r="L2595" i="3"/>
  <c r="M2595" i="3"/>
  <c r="N2595" i="3"/>
  <c r="J2596" i="3"/>
  <c r="K2596" i="3"/>
  <c r="L2596" i="3"/>
  <c r="M2596" i="3"/>
  <c r="N2596" i="3"/>
  <c r="J2597" i="3"/>
  <c r="K2597" i="3"/>
  <c r="L2597" i="3"/>
  <c r="M2597" i="3"/>
  <c r="N2597" i="3"/>
  <c r="J2598" i="3"/>
  <c r="K2598" i="3"/>
  <c r="L2598" i="3"/>
  <c r="M2598" i="3"/>
  <c r="N2598" i="3"/>
  <c r="J2599" i="3"/>
  <c r="K2599" i="3"/>
  <c r="L2599" i="3"/>
  <c r="M2599" i="3"/>
  <c r="N2599" i="3"/>
  <c r="J2600" i="3"/>
  <c r="K2600" i="3"/>
  <c r="L2600" i="3"/>
  <c r="M2600" i="3"/>
  <c r="N2600" i="3"/>
  <c r="J2601" i="3"/>
  <c r="K2601" i="3"/>
  <c r="L2601" i="3"/>
  <c r="M2601" i="3"/>
  <c r="N2601" i="3"/>
  <c r="J2602" i="3"/>
  <c r="K2602" i="3"/>
  <c r="L2602" i="3"/>
  <c r="M2602" i="3"/>
  <c r="N2602" i="3"/>
  <c r="J2603" i="3"/>
  <c r="K2603" i="3"/>
  <c r="L2603" i="3"/>
  <c r="M2603" i="3"/>
  <c r="N2603" i="3"/>
  <c r="J2604" i="3"/>
  <c r="K2604" i="3"/>
  <c r="L2604" i="3"/>
  <c r="M2604" i="3"/>
  <c r="N2604" i="3"/>
  <c r="J2605" i="3"/>
  <c r="K2605" i="3"/>
  <c r="L2605" i="3"/>
  <c r="M2605" i="3"/>
  <c r="N2605" i="3"/>
  <c r="J2606" i="3"/>
  <c r="K2606" i="3"/>
  <c r="L2606" i="3"/>
  <c r="M2606" i="3"/>
  <c r="N2606" i="3"/>
  <c r="J2607" i="3"/>
  <c r="K2607" i="3"/>
  <c r="L2607" i="3"/>
  <c r="M2607" i="3"/>
  <c r="N2607" i="3"/>
  <c r="J2608" i="3"/>
  <c r="K2608" i="3"/>
  <c r="L2608" i="3"/>
  <c r="M2608" i="3"/>
  <c r="N2608" i="3"/>
  <c r="J2609" i="3"/>
  <c r="K2609" i="3"/>
  <c r="L2609" i="3"/>
  <c r="M2609" i="3"/>
  <c r="N2609" i="3"/>
  <c r="J2610" i="3"/>
  <c r="K2610" i="3"/>
  <c r="L2610" i="3"/>
  <c r="M2610" i="3"/>
  <c r="N2610" i="3"/>
  <c r="J2611" i="3"/>
  <c r="K2611" i="3"/>
  <c r="L2611" i="3"/>
  <c r="M2611" i="3"/>
  <c r="N2611" i="3"/>
  <c r="J2612" i="3"/>
  <c r="K2612" i="3"/>
  <c r="L2612" i="3"/>
  <c r="M2612" i="3"/>
  <c r="N2612" i="3"/>
  <c r="J2613" i="3"/>
  <c r="K2613" i="3"/>
  <c r="L2613" i="3"/>
  <c r="M2613" i="3"/>
  <c r="N2613" i="3"/>
  <c r="J2614" i="3"/>
  <c r="K2614" i="3"/>
  <c r="L2614" i="3"/>
  <c r="M2614" i="3"/>
  <c r="N2614" i="3"/>
  <c r="J2615" i="3"/>
  <c r="K2615" i="3"/>
  <c r="L2615" i="3"/>
  <c r="M2615" i="3"/>
  <c r="N2615" i="3"/>
  <c r="J2616" i="3"/>
  <c r="K2616" i="3"/>
  <c r="L2616" i="3"/>
  <c r="M2616" i="3"/>
  <c r="N2616" i="3"/>
  <c r="J2617" i="3"/>
  <c r="K2617" i="3"/>
  <c r="L2617" i="3"/>
  <c r="M2617" i="3"/>
  <c r="N2617" i="3"/>
  <c r="J2618" i="3"/>
  <c r="K2618" i="3"/>
  <c r="L2618" i="3"/>
  <c r="M2618" i="3"/>
  <c r="N2618" i="3"/>
  <c r="J2619" i="3"/>
  <c r="K2619" i="3"/>
  <c r="L2619" i="3"/>
  <c r="M2619" i="3"/>
  <c r="N2619" i="3"/>
  <c r="J2620" i="3"/>
  <c r="K2620" i="3"/>
  <c r="L2620" i="3"/>
  <c r="M2620" i="3"/>
  <c r="N2620" i="3"/>
  <c r="J2621" i="3"/>
  <c r="K2621" i="3"/>
  <c r="L2621" i="3"/>
  <c r="M2621" i="3"/>
  <c r="N2621" i="3"/>
  <c r="J2622" i="3"/>
  <c r="K2622" i="3"/>
  <c r="L2622" i="3"/>
  <c r="M2622" i="3"/>
  <c r="N2622" i="3"/>
  <c r="J2623" i="3"/>
  <c r="K2623" i="3"/>
  <c r="L2623" i="3"/>
  <c r="M2623" i="3"/>
  <c r="N2623" i="3"/>
  <c r="J2624" i="3"/>
  <c r="K2624" i="3"/>
  <c r="L2624" i="3"/>
  <c r="M2624" i="3"/>
  <c r="N2624" i="3"/>
  <c r="J2625" i="3"/>
  <c r="K2625" i="3"/>
  <c r="L2625" i="3"/>
  <c r="M2625" i="3"/>
  <c r="N2625" i="3"/>
  <c r="J2626" i="3"/>
  <c r="K2626" i="3"/>
  <c r="L2626" i="3"/>
  <c r="M2626" i="3"/>
  <c r="N2626" i="3"/>
  <c r="J2627" i="3"/>
  <c r="K2627" i="3"/>
  <c r="L2627" i="3"/>
  <c r="M2627" i="3"/>
  <c r="N2627" i="3"/>
  <c r="J2628" i="3"/>
  <c r="K2628" i="3"/>
  <c r="L2628" i="3"/>
  <c r="M2628" i="3"/>
  <c r="N2628" i="3"/>
  <c r="J2629" i="3"/>
  <c r="K2629" i="3"/>
  <c r="L2629" i="3"/>
  <c r="M2629" i="3"/>
  <c r="N2629" i="3"/>
  <c r="J2630" i="3"/>
  <c r="K2630" i="3"/>
  <c r="L2630" i="3"/>
  <c r="M2630" i="3"/>
  <c r="N2630" i="3"/>
  <c r="J2631" i="3"/>
  <c r="K2631" i="3"/>
  <c r="L2631" i="3"/>
  <c r="M2631" i="3"/>
  <c r="N2631" i="3"/>
  <c r="J2632" i="3"/>
  <c r="K2632" i="3"/>
  <c r="L2632" i="3"/>
  <c r="M2632" i="3"/>
  <c r="N2632" i="3"/>
  <c r="J2633" i="3"/>
  <c r="K2633" i="3"/>
  <c r="L2633" i="3"/>
  <c r="M2633" i="3"/>
  <c r="N2633" i="3"/>
  <c r="J2634" i="3"/>
  <c r="K2634" i="3"/>
  <c r="L2634" i="3"/>
  <c r="M2634" i="3"/>
  <c r="N2634" i="3"/>
  <c r="J2635" i="3"/>
  <c r="K2635" i="3"/>
  <c r="L2635" i="3"/>
  <c r="M2635" i="3"/>
  <c r="N2635" i="3"/>
  <c r="J2636" i="3"/>
  <c r="K2636" i="3"/>
  <c r="L2636" i="3"/>
  <c r="M2636" i="3"/>
  <c r="N2636" i="3"/>
  <c r="J2637" i="3"/>
  <c r="K2637" i="3"/>
  <c r="L2637" i="3"/>
  <c r="M2637" i="3"/>
  <c r="N2637" i="3"/>
  <c r="J2638" i="3"/>
  <c r="K2638" i="3"/>
  <c r="L2638" i="3"/>
  <c r="M2638" i="3"/>
  <c r="N2638" i="3"/>
  <c r="J2639" i="3"/>
  <c r="K2639" i="3"/>
  <c r="L2639" i="3"/>
  <c r="M2639" i="3"/>
  <c r="N2639" i="3"/>
  <c r="J2640" i="3"/>
  <c r="K2640" i="3"/>
  <c r="L2640" i="3"/>
  <c r="M2640" i="3"/>
  <c r="N2640" i="3"/>
  <c r="J2641" i="3"/>
  <c r="K2641" i="3"/>
  <c r="L2641" i="3"/>
  <c r="M2641" i="3"/>
  <c r="N2641" i="3"/>
  <c r="J2642" i="3"/>
  <c r="K2642" i="3"/>
  <c r="L2642" i="3"/>
  <c r="M2642" i="3"/>
  <c r="N2642" i="3"/>
  <c r="J2643" i="3"/>
  <c r="K2643" i="3"/>
  <c r="L2643" i="3"/>
  <c r="M2643" i="3"/>
  <c r="N2643" i="3"/>
  <c r="J2644" i="3"/>
  <c r="K2644" i="3"/>
  <c r="L2644" i="3"/>
  <c r="M2644" i="3"/>
  <c r="N2644" i="3"/>
  <c r="J2645" i="3"/>
  <c r="K2645" i="3"/>
  <c r="L2645" i="3"/>
  <c r="M2645" i="3"/>
  <c r="N2645" i="3"/>
  <c r="J2646" i="3"/>
  <c r="K2646" i="3"/>
  <c r="L2646" i="3"/>
  <c r="M2646" i="3"/>
  <c r="N2646" i="3"/>
  <c r="J2647" i="3"/>
  <c r="K2647" i="3"/>
  <c r="L2647" i="3"/>
  <c r="M2647" i="3"/>
  <c r="N2647" i="3"/>
  <c r="J2648" i="3"/>
  <c r="K2648" i="3"/>
  <c r="L2648" i="3"/>
  <c r="M2648" i="3"/>
  <c r="N2648" i="3"/>
  <c r="J2649" i="3"/>
  <c r="K2649" i="3"/>
  <c r="L2649" i="3"/>
  <c r="M2649" i="3"/>
  <c r="N2649" i="3"/>
  <c r="J2650" i="3"/>
  <c r="K2650" i="3"/>
  <c r="L2650" i="3"/>
  <c r="M2650" i="3"/>
  <c r="N2650" i="3"/>
  <c r="J2651" i="3"/>
  <c r="K2651" i="3"/>
  <c r="L2651" i="3"/>
  <c r="M2651" i="3"/>
  <c r="N2651" i="3"/>
  <c r="J2652" i="3"/>
  <c r="K2652" i="3"/>
  <c r="L2652" i="3"/>
  <c r="M2652" i="3"/>
  <c r="N2652" i="3"/>
  <c r="J2653" i="3"/>
  <c r="K2653" i="3"/>
  <c r="L2653" i="3"/>
  <c r="M2653" i="3"/>
  <c r="N2653" i="3"/>
  <c r="J2654" i="3"/>
  <c r="K2654" i="3"/>
  <c r="L2654" i="3"/>
  <c r="M2654" i="3"/>
  <c r="N2654" i="3"/>
  <c r="J2655" i="3"/>
  <c r="K2655" i="3"/>
  <c r="L2655" i="3"/>
  <c r="M2655" i="3"/>
  <c r="N2655" i="3"/>
  <c r="J2656" i="3"/>
  <c r="K2656" i="3"/>
  <c r="L2656" i="3"/>
  <c r="M2656" i="3"/>
  <c r="N2656" i="3"/>
  <c r="J2657" i="3"/>
  <c r="K2657" i="3"/>
  <c r="L2657" i="3"/>
  <c r="M2657" i="3"/>
  <c r="N2657" i="3"/>
  <c r="J2658" i="3"/>
  <c r="K2658" i="3"/>
  <c r="L2658" i="3"/>
  <c r="M2658" i="3"/>
  <c r="N2658" i="3"/>
  <c r="J2659" i="3"/>
  <c r="K2659" i="3"/>
  <c r="L2659" i="3"/>
  <c r="M2659" i="3"/>
  <c r="N2659" i="3"/>
  <c r="J2660" i="3"/>
  <c r="K2660" i="3"/>
  <c r="L2660" i="3"/>
  <c r="M2660" i="3"/>
  <c r="N2660" i="3"/>
  <c r="J2661" i="3"/>
  <c r="K2661" i="3"/>
  <c r="L2661" i="3"/>
  <c r="M2661" i="3"/>
  <c r="N2661" i="3"/>
  <c r="J2662" i="3"/>
  <c r="K2662" i="3"/>
  <c r="L2662" i="3"/>
  <c r="M2662" i="3"/>
  <c r="N2662" i="3"/>
  <c r="J2663" i="3"/>
  <c r="K2663" i="3"/>
  <c r="L2663" i="3"/>
  <c r="M2663" i="3"/>
  <c r="N2663" i="3"/>
  <c r="J2664" i="3"/>
  <c r="K2664" i="3"/>
  <c r="L2664" i="3"/>
  <c r="M2664" i="3"/>
  <c r="N2664" i="3"/>
  <c r="J2665" i="3"/>
  <c r="K2665" i="3"/>
  <c r="L2665" i="3"/>
  <c r="M2665" i="3"/>
  <c r="N2665" i="3"/>
  <c r="J2666" i="3"/>
  <c r="K2666" i="3"/>
  <c r="L2666" i="3"/>
  <c r="M2666" i="3"/>
  <c r="N2666" i="3"/>
  <c r="J2667" i="3"/>
  <c r="K2667" i="3"/>
  <c r="L2667" i="3"/>
  <c r="M2667" i="3"/>
  <c r="N2667" i="3"/>
  <c r="J2668" i="3"/>
  <c r="K2668" i="3"/>
  <c r="L2668" i="3"/>
  <c r="M2668" i="3"/>
  <c r="N2668" i="3"/>
  <c r="J2669" i="3"/>
  <c r="K2669" i="3"/>
  <c r="L2669" i="3"/>
  <c r="M2669" i="3"/>
  <c r="N2669" i="3"/>
  <c r="J2670" i="3"/>
  <c r="K2670" i="3"/>
  <c r="L2670" i="3"/>
  <c r="M2670" i="3"/>
  <c r="N2670" i="3"/>
  <c r="J2671" i="3"/>
  <c r="K2671" i="3"/>
  <c r="L2671" i="3"/>
  <c r="M2671" i="3"/>
  <c r="N2671" i="3"/>
  <c r="J2672" i="3"/>
  <c r="K2672" i="3"/>
  <c r="L2672" i="3"/>
  <c r="M2672" i="3"/>
  <c r="N2672" i="3"/>
  <c r="J2673" i="3"/>
  <c r="K2673" i="3"/>
  <c r="L2673" i="3"/>
  <c r="M2673" i="3"/>
  <c r="N2673" i="3"/>
  <c r="J2674" i="3"/>
  <c r="K2674" i="3"/>
  <c r="L2674" i="3"/>
  <c r="M2674" i="3"/>
  <c r="N2674" i="3"/>
  <c r="J2675" i="3"/>
  <c r="K2675" i="3"/>
  <c r="L2675" i="3"/>
  <c r="M2675" i="3"/>
  <c r="N2675" i="3"/>
  <c r="J2676" i="3"/>
  <c r="K2676" i="3"/>
  <c r="L2676" i="3"/>
  <c r="M2676" i="3"/>
  <c r="N2676" i="3"/>
  <c r="J2677" i="3"/>
  <c r="K2677" i="3"/>
  <c r="L2677" i="3"/>
  <c r="M2677" i="3"/>
  <c r="N2677" i="3"/>
  <c r="J2678" i="3"/>
  <c r="K2678" i="3"/>
  <c r="L2678" i="3"/>
  <c r="M2678" i="3"/>
  <c r="N2678" i="3"/>
  <c r="J2679" i="3"/>
  <c r="K2679" i="3"/>
  <c r="L2679" i="3"/>
  <c r="M2679" i="3"/>
  <c r="N2679" i="3"/>
  <c r="J2680" i="3"/>
  <c r="K2680" i="3"/>
  <c r="L2680" i="3"/>
  <c r="M2680" i="3"/>
  <c r="N2680" i="3"/>
  <c r="J2681" i="3"/>
  <c r="K2681" i="3"/>
  <c r="L2681" i="3"/>
  <c r="M2681" i="3"/>
  <c r="N2681" i="3"/>
  <c r="J2682" i="3"/>
  <c r="K2682" i="3"/>
  <c r="L2682" i="3"/>
  <c r="M2682" i="3"/>
  <c r="N2682" i="3"/>
  <c r="J2683" i="3"/>
  <c r="K2683" i="3"/>
  <c r="L2683" i="3"/>
  <c r="M2683" i="3"/>
  <c r="N2683" i="3"/>
  <c r="J2684" i="3"/>
  <c r="K2684" i="3"/>
  <c r="L2684" i="3"/>
  <c r="M2684" i="3"/>
  <c r="N2684" i="3"/>
  <c r="J2685" i="3"/>
  <c r="K2685" i="3"/>
  <c r="L2685" i="3"/>
  <c r="M2685" i="3"/>
  <c r="N2685" i="3"/>
  <c r="J2686" i="3"/>
  <c r="K2686" i="3"/>
  <c r="L2686" i="3"/>
  <c r="M2686" i="3"/>
  <c r="N2686" i="3"/>
  <c r="J2687" i="3"/>
  <c r="K2687" i="3"/>
  <c r="L2687" i="3"/>
  <c r="M2687" i="3"/>
  <c r="N2687" i="3"/>
  <c r="J2688" i="3"/>
  <c r="K2688" i="3"/>
  <c r="L2688" i="3"/>
  <c r="M2688" i="3"/>
  <c r="N2688" i="3"/>
  <c r="J2689" i="3"/>
  <c r="K2689" i="3"/>
  <c r="L2689" i="3"/>
  <c r="M2689" i="3"/>
  <c r="N2689" i="3"/>
  <c r="J2690" i="3"/>
  <c r="K2690" i="3"/>
  <c r="L2690" i="3"/>
  <c r="M2690" i="3"/>
  <c r="N2690" i="3"/>
  <c r="J2691" i="3"/>
  <c r="K2691" i="3"/>
  <c r="L2691" i="3"/>
  <c r="M2691" i="3"/>
  <c r="N2691" i="3"/>
  <c r="J2692" i="3"/>
  <c r="K2692" i="3"/>
  <c r="L2692" i="3"/>
  <c r="M2692" i="3"/>
  <c r="N2692" i="3"/>
  <c r="J2693" i="3"/>
  <c r="K2693" i="3"/>
  <c r="L2693" i="3"/>
  <c r="M2693" i="3"/>
  <c r="N2693" i="3"/>
  <c r="J2694" i="3"/>
  <c r="K2694" i="3"/>
  <c r="L2694" i="3"/>
  <c r="M2694" i="3"/>
  <c r="N2694" i="3"/>
  <c r="J2695" i="3"/>
  <c r="K2695" i="3"/>
  <c r="L2695" i="3"/>
  <c r="M2695" i="3"/>
  <c r="N2695" i="3"/>
  <c r="J2696" i="3"/>
  <c r="K2696" i="3"/>
  <c r="L2696" i="3"/>
  <c r="M2696" i="3"/>
  <c r="N2696" i="3"/>
  <c r="J2697" i="3"/>
  <c r="K2697" i="3"/>
  <c r="L2697" i="3"/>
  <c r="M2697" i="3"/>
  <c r="N2697" i="3"/>
  <c r="J2698" i="3"/>
  <c r="K2698" i="3"/>
  <c r="L2698" i="3"/>
  <c r="M2698" i="3"/>
  <c r="N2698" i="3"/>
  <c r="J2699" i="3"/>
  <c r="K2699" i="3"/>
  <c r="L2699" i="3"/>
  <c r="M2699" i="3"/>
  <c r="N2699" i="3"/>
  <c r="J2700" i="3"/>
  <c r="K2700" i="3"/>
  <c r="L2700" i="3"/>
  <c r="M2700" i="3"/>
  <c r="N2700" i="3"/>
  <c r="J2701" i="3"/>
  <c r="K2701" i="3"/>
  <c r="L2701" i="3"/>
  <c r="M2701" i="3"/>
  <c r="N2701" i="3"/>
  <c r="J2702" i="3"/>
  <c r="K2702" i="3"/>
  <c r="L2702" i="3"/>
  <c r="M2702" i="3"/>
  <c r="N2702" i="3"/>
  <c r="J2703" i="3"/>
  <c r="K2703" i="3"/>
  <c r="L2703" i="3"/>
  <c r="M2703" i="3"/>
  <c r="N2703" i="3"/>
  <c r="J2704" i="3"/>
  <c r="K2704" i="3"/>
  <c r="L2704" i="3"/>
  <c r="M2704" i="3"/>
  <c r="N2704" i="3"/>
  <c r="J2705" i="3"/>
  <c r="K2705" i="3"/>
  <c r="L2705" i="3"/>
  <c r="M2705" i="3"/>
  <c r="N2705" i="3"/>
  <c r="J2706" i="3"/>
  <c r="K2706" i="3"/>
  <c r="L2706" i="3"/>
  <c r="M2706" i="3"/>
  <c r="N2706" i="3"/>
  <c r="J2707" i="3"/>
  <c r="K2707" i="3"/>
  <c r="L2707" i="3"/>
  <c r="M2707" i="3"/>
  <c r="N2707" i="3"/>
  <c r="J2708" i="3"/>
  <c r="K2708" i="3"/>
  <c r="L2708" i="3"/>
  <c r="M2708" i="3"/>
  <c r="N2708" i="3"/>
  <c r="J2709" i="3"/>
  <c r="K2709" i="3"/>
  <c r="L2709" i="3"/>
  <c r="M2709" i="3"/>
  <c r="N2709" i="3"/>
  <c r="J2710" i="3"/>
  <c r="K2710" i="3"/>
  <c r="L2710" i="3"/>
  <c r="M2710" i="3"/>
  <c r="N2710" i="3"/>
  <c r="J2711" i="3"/>
  <c r="K2711" i="3"/>
  <c r="L2711" i="3"/>
  <c r="M2711" i="3"/>
  <c r="N2711" i="3"/>
  <c r="J2712" i="3"/>
  <c r="K2712" i="3"/>
  <c r="L2712" i="3"/>
  <c r="M2712" i="3"/>
  <c r="N2712" i="3"/>
  <c r="J2713" i="3"/>
  <c r="K2713" i="3"/>
  <c r="L2713" i="3"/>
  <c r="M2713" i="3"/>
  <c r="N2713" i="3"/>
  <c r="J2714" i="3"/>
  <c r="K2714" i="3"/>
  <c r="L2714" i="3"/>
  <c r="M2714" i="3"/>
  <c r="N2714" i="3"/>
  <c r="J2715" i="3"/>
  <c r="K2715" i="3"/>
  <c r="L2715" i="3"/>
  <c r="M2715" i="3"/>
  <c r="N2715" i="3"/>
  <c r="J2716" i="3"/>
  <c r="K2716" i="3"/>
  <c r="L2716" i="3"/>
  <c r="M2716" i="3"/>
  <c r="N2716" i="3"/>
  <c r="J2717" i="3"/>
  <c r="K2717" i="3"/>
  <c r="L2717" i="3"/>
  <c r="M2717" i="3"/>
  <c r="N2717" i="3"/>
  <c r="J2718" i="3"/>
  <c r="K2718" i="3"/>
  <c r="L2718" i="3"/>
  <c r="M2718" i="3"/>
  <c r="N2718" i="3"/>
  <c r="J2719" i="3"/>
  <c r="K2719" i="3"/>
  <c r="L2719" i="3"/>
  <c r="M2719" i="3"/>
  <c r="N2719" i="3"/>
  <c r="J2720" i="3"/>
  <c r="K2720" i="3"/>
  <c r="L2720" i="3"/>
  <c r="M2720" i="3"/>
  <c r="N2720" i="3"/>
  <c r="J2721" i="3"/>
  <c r="K2721" i="3"/>
  <c r="L2721" i="3"/>
  <c r="M2721" i="3"/>
  <c r="N2721" i="3"/>
  <c r="J2722" i="3"/>
  <c r="K2722" i="3"/>
  <c r="L2722" i="3"/>
  <c r="M2722" i="3"/>
  <c r="N2722" i="3"/>
  <c r="J2723" i="3"/>
  <c r="K2723" i="3"/>
  <c r="L2723" i="3"/>
  <c r="M2723" i="3"/>
  <c r="N2723" i="3"/>
  <c r="J2724" i="3"/>
  <c r="K2724" i="3"/>
  <c r="L2724" i="3"/>
  <c r="M2724" i="3"/>
  <c r="N2724" i="3"/>
  <c r="J2725" i="3"/>
  <c r="K2725" i="3"/>
  <c r="L2725" i="3"/>
  <c r="M2725" i="3"/>
  <c r="N2725" i="3"/>
  <c r="J2726" i="3"/>
  <c r="K2726" i="3"/>
  <c r="L2726" i="3"/>
  <c r="M2726" i="3"/>
  <c r="N2726" i="3"/>
  <c r="J2727" i="3"/>
  <c r="K2727" i="3"/>
  <c r="L2727" i="3"/>
  <c r="M2727" i="3"/>
  <c r="N2727" i="3"/>
  <c r="J2728" i="3"/>
  <c r="K2728" i="3"/>
  <c r="L2728" i="3"/>
  <c r="M2728" i="3"/>
  <c r="N2728" i="3"/>
  <c r="J2729" i="3"/>
  <c r="K2729" i="3"/>
  <c r="L2729" i="3"/>
  <c r="M2729" i="3"/>
  <c r="N2729" i="3"/>
  <c r="J2730" i="3"/>
  <c r="K2730" i="3"/>
  <c r="L2730" i="3"/>
  <c r="M2730" i="3"/>
  <c r="N2730" i="3"/>
  <c r="J2731" i="3"/>
  <c r="K2731" i="3"/>
  <c r="L2731" i="3"/>
  <c r="M2731" i="3"/>
  <c r="N2731" i="3"/>
  <c r="J2732" i="3"/>
  <c r="K2732" i="3"/>
  <c r="L2732" i="3"/>
  <c r="M2732" i="3"/>
  <c r="N2732" i="3"/>
  <c r="J2733" i="3"/>
  <c r="K2733" i="3"/>
  <c r="L2733" i="3"/>
  <c r="M2733" i="3"/>
  <c r="N2733" i="3"/>
  <c r="J2734" i="3"/>
  <c r="K2734" i="3"/>
  <c r="L2734" i="3"/>
  <c r="M2734" i="3"/>
  <c r="N2734" i="3"/>
  <c r="J2735" i="3"/>
  <c r="K2735" i="3"/>
  <c r="L2735" i="3"/>
  <c r="M2735" i="3"/>
  <c r="N2735" i="3"/>
  <c r="J2736" i="3"/>
  <c r="K2736" i="3"/>
  <c r="L2736" i="3"/>
  <c r="M2736" i="3"/>
  <c r="N2736" i="3"/>
  <c r="J2737" i="3"/>
  <c r="K2737" i="3"/>
  <c r="L2737" i="3"/>
  <c r="M2737" i="3"/>
  <c r="N2737" i="3"/>
  <c r="J2738" i="3"/>
  <c r="K2738" i="3"/>
  <c r="L2738" i="3"/>
  <c r="M2738" i="3"/>
  <c r="N2738" i="3"/>
  <c r="J2739" i="3"/>
  <c r="K2739" i="3"/>
  <c r="L2739" i="3"/>
  <c r="M2739" i="3"/>
  <c r="N2739" i="3"/>
  <c r="J2740" i="3"/>
  <c r="K2740" i="3"/>
  <c r="L2740" i="3"/>
  <c r="M2740" i="3"/>
  <c r="N2740" i="3"/>
  <c r="J2741" i="3"/>
  <c r="K2741" i="3"/>
  <c r="L2741" i="3"/>
  <c r="M2741" i="3"/>
  <c r="N2741" i="3"/>
  <c r="J2742" i="3"/>
  <c r="K2742" i="3"/>
  <c r="L2742" i="3"/>
  <c r="M2742" i="3"/>
  <c r="N2742" i="3"/>
  <c r="J2743" i="3"/>
  <c r="K2743" i="3"/>
  <c r="L2743" i="3"/>
  <c r="M2743" i="3"/>
  <c r="N2743" i="3"/>
  <c r="J2744" i="3"/>
  <c r="K2744" i="3"/>
  <c r="L2744" i="3"/>
  <c r="M2744" i="3"/>
  <c r="N2744" i="3"/>
  <c r="J2745" i="3"/>
  <c r="K2745" i="3"/>
  <c r="L2745" i="3"/>
  <c r="M2745" i="3"/>
  <c r="N2745" i="3"/>
  <c r="J2746" i="3"/>
  <c r="K2746" i="3"/>
  <c r="L2746" i="3"/>
  <c r="M2746" i="3"/>
  <c r="N2746" i="3"/>
  <c r="J2747" i="3"/>
  <c r="K2747" i="3"/>
  <c r="L2747" i="3"/>
  <c r="M2747" i="3"/>
  <c r="N2747" i="3"/>
  <c r="J2748" i="3"/>
  <c r="K2748" i="3"/>
  <c r="L2748" i="3"/>
  <c r="M2748" i="3"/>
  <c r="N2748" i="3"/>
  <c r="J2749" i="3"/>
  <c r="K2749" i="3"/>
  <c r="L2749" i="3"/>
  <c r="M2749" i="3"/>
  <c r="N2749" i="3"/>
  <c r="J2750" i="3"/>
  <c r="K2750" i="3"/>
  <c r="L2750" i="3"/>
  <c r="M2750" i="3"/>
  <c r="N2750" i="3"/>
  <c r="J2751" i="3"/>
  <c r="K2751" i="3"/>
  <c r="L2751" i="3"/>
  <c r="M2751" i="3"/>
  <c r="N2751" i="3"/>
  <c r="J2752" i="3"/>
  <c r="K2752" i="3"/>
  <c r="L2752" i="3"/>
  <c r="M2752" i="3"/>
  <c r="N2752" i="3"/>
  <c r="J2753" i="3"/>
  <c r="K2753" i="3"/>
  <c r="L2753" i="3"/>
  <c r="M2753" i="3"/>
  <c r="N2753" i="3"/>
  <c r="J2754" i="3"/>
  <c r="K2754" i="3"/>
  <c r="L2754" i="3"/>
  <c r="M2754" i="3"/>
  <c r="N2754" i="3"/>
  <c r="J2755" i="3"/>
  <c r="K2755" i="3"/>
  <c r="L2755" i="3"/>
  <c r="M2755" i="3"/>
  <c r="N2755" i="3"/>
  <c r="J2756" i="3"/>
  <c r="K2756" i="3"/>
  <c r="L2756" i="3"/>
  <c r="M2756" i="3"/>
  <c r="N2756" i="3"/>
  <c r="J2757" i="3"/>
  <c r="K2757" i="3"/>
  <c r="L2757" i="3"/>
  <c r="M2757" i="3"/>
  <c r="N2757" i="3"/>
  <c r="J2758" i="3"/>
  <c r="K2758" i="3"/>
  <c r="L2758" i="3"/>
  <c r="M2758" i="3"/>
  <c r="N2758" i="3"/>
  <c r="J2759" i="3"/>
  <c r="K2759" i="3"/>
  <c r="L2759" i="3"/>
  <c r="M2759" i="3"/>
  <c r="N2759" i="3"/>
  <c r="J2760" i="3"/>
  <c r="K2760" i="3"/>
  <c r="L2760" i="3"/>
  <c r="M2760" i="3"/>
  <c r="N2760" i="3"/>
  <c r="J2761" i="3"/>
  <c r="K2761" i="3"/>
  <c r="L2761" i="3"/>
  <c r="M2761" i="3"/>
  <c r="N2761" i="3"/>
  <c r="J2762" i="3"/>
  <c r="K2762" i="3"/>
  <c r="L2762" i="3"/>
  <c r="M2762" i="3"/>
  <c r="N2762" i="3"/>
  <c r="J2763" i="3"/>
  <c r="K2763" i="3"/>
  <c r="L2763" i="3"/>
  <c r="M2763" i="3"/>
  <c r="N2763" i="3"/>
  <c r="J2764" i="3"/>
  <c r="K2764" i="3"/>
  <c r="L2764" i="3"/>
  <c r="M2764" i="3"/>
  <c r="N2764" i="3"/>
  <c r="J2765" i="3"/>
  <c r="K2765" i="3"/>
  <c r="L2765" i="3"/>
  <c r="M2765" i="3"/>
  <c r="N2765" i="3"/>
  <c r="J2766" i="3"/>
  <c r="K2766" i="3"/>
  <c r="L2766" i="3"/>
  <c r="M2766" i="3"/>
  <c r="N2766" i="3"/>
  <c r="J2767" i="3"/>
  <c r="K2767" i="3"/>
  <c r="L2767" i="3"/>
  <c r="M2767" i="3"/>
  <c r="N2767" i="3"/>
  <c r="J2768" i="3"/>
  <c r="K2768" i="3"/>
  <c r="L2768" i="3"/>
  <c r="M2768" i="3"/>
  <c r="N2768" i="3"/>
  <c r="J2769" i="3"/>
  <c r="K2769" i="3"/>
  <c r="L2769" i="3"/>
  <c r="M2769" i="3"/>
  <c r="N2769" i="3"/>
  <c r="J2770" i="3"/>
  <c r="K2770" i="3"/>
  <c r="L2770" i="3"/>
  <c r="M2770" i="3"/>
  <c r="N2770" i="3"/>
  <c r="J2771" i="3"/>
  <c r="K2771" i="3"/>
  <c r="L2771" i="3"/>
  <c r="M2771" i="3"/>
  <c r="N2771" i="3"/>
  <c r="J2772" i="3"/>
  <c r="K2772" i="3"/>
  <c r="L2772" i="3"/>
  <c r="M2772" i="3"/>
  <c r="N2772" i="3"/>
  <c r="J2773" i="3"/>
  <c r="K2773" i="3"/>
  <c r="L2773" i="3"/>
  <c r="M2773" i="3"/>
  <c r="N2773" i="3"/>
  <c r="J2774" i="3"/>
  <c r="K2774" i="3"/>
  <c r="L2774" i="3"/>
  <c r="M2774" i="3"/>
  <c r="N2774" i="3"/>
  <c r="J2775" i="3"/>
  <c r="K2775" i="3"/>
  <c r="L2775" i="3"/>
  <c r="M2775" i="3"/>
  <c r="N2775" i="3"/>
  <c r="J2776" i="3"/>
  <c r="K2776" i="3"/>
  <c r="L2776" i="3"/>
  <c r="M2776" i="3"/>
  <c r="N2776" i="3"/>
  <c r="J2777" i="3"/>
  <c r="K2777" i="3"/>
  <c r="L2777" i="3"/>
  <c r="M2777" i="3"/>
  <c r="N2777" i="3"/>
  <c r="J2778" i="3"/>
  <c r="K2778" i="3"/>
  <c r="L2778" i="3"/>
  <c r="M2778" i="3"/>
  <c r="N2778" i="3"/>
  <c r="J2779" i="3"/>
  <c r="K2779" i="3"/>
  <c r="L2779" i="3"/>
  <c r="M2779" i="3"/>
  <c r="N2779" i="3"/>
  <c r="J2780" i="3"/>
  <c r="K2780" i="3"/>
  <c r="L2780" i="3"/>
  <c r="M2780" i="3"/>
  <c r="N2780" i="3"/>
  <c r="J2781" i="3"/>
  <c r="K2781" i="3"/>
  <c r="L2781" i="3"/>
  <c r="M2781" i="3"/>
  <c r="N2781" i="3"/>
  <c r="J2782" i="3"/>
  <c r="K2782" i="3"/>
  <c r="L2782" i="3"/>
  <c r="M2782" i="3"/>
  <c r="N2782" i="3"/>
  <c r="J2783" i="3"/>
  <c r="K2783" i="3"/>
  <c r="L2783" i="3"/>
  <c r="M2783" i="3"/>
  <c r="N2783" i="3"/>
  <c r="J2784" i="3"/>
  <c r="K2784" i="3"/>
  <c r="L2784" i="3"/>
  <c r="M2784" i="3"/>
  <c r="N2784" i="3"/>
  <c r="J2785" i="3"/>
  <c r="K2785" i="3"/>
  <c r="L2785" i="3"/>
  <c r="M2785" i="3"/>
  <c r="N2785" i="3"/>
  <c r="J2786" i="3"/>
  <c r="K2786" i="3"/>
  <c r="L2786" i="3"/>
  <c r="M2786" i="3"/>
  <c r="N2786" i="3"/>
  <c r="J2787" i="3"/>
  <c r="K2787" i="3"/>
  <c r="L2787" i="3"/>
  <c r="M2787" i="3"/>
  <c r="N2787" i="3"/>
  <c r="J2788" i="3"/>
  <c r="K2788" i="3"/>
  <c r="L2788" i="3"/>
  <c r="M2788" i="3"/>
  <c r="N2788" i="3"/>
  <c r="J2789" i="3"/>
  <c r="K2789" i="3"/>
  <c r="L2789" i="3"/>
  <c r="M2789" i="3"/>
  <c r="N2789" i="3"/>
  <c r="J2790" i="3"/>
  <c r="K2790" i="3"/>
  <c r="L2790" i="3"/>
  <c r="M2790" i="3"/>
  <c r="N2790" i="3"/>
  <c r="J2791" i="3"/>
  <c r="K2791" i="3"/>
  <c r="L2791" i="3"/>
  <c r="M2791" i="3"/>
  <c r="N2791" i="3"/>
  <c r="J2792" i="3"/>
  <c r="K2792" i="3"/>
  <c r="L2792" i="3"/>
  <c r="M2792" i="3"/>
  <c r="N2792" i="3"/>
  <c r="J2793" i="3"/>
  <c r="K2793" i="3"/>
  <c r="L2793" i="3"/>
  <c r="M2793" i="3"/>
  <c r="N2793" i="3"/>
  <c r="J2794" i="3"/>
  <c r="K2794" i="3"/>
  <c r="L2794" i="3"/>
  <c r="M2794" i="3"/>
  <c r="N2794" i="3"/>
  <c r="J2795" i="3"/>
  <c r="K2795" i="3"/>
  <c r="L2795" i="3"/>
  <c r="M2795" i="3"/>
  <c r="N2795" i="3"/>
  <c r="J2796" i="3"/>
  <c r="K2796" i="3"/>
  <c r="L2796" i="3"/>
  <c r="M2796" i="3"/>
  <c r="N2796" i="3"/>
  <c r="J2797" i="3"/>
  <c r="K2797" i="3"/>
  <c r="L2797" i="3"/>
  <c r="M2797" i="3"/>
  <c r="N2797" i="3"/>
  <c r="J2798" i="3"/>
  <c r="K2798" i="3"/>
  <c r="L2798" i="3"/>
  <c r="M2798" i="3"/>
  <c r="N2798" i="3"/>
  <c r="J2799" i="3"/>
  <c r="K2799" i="3"/>
  <c r="L2799" i="3"/>
  <c r="M2799" i="3"/>
  <c r="N2799" i="3"/>
  <c r="J2800" i="3"/>
  <c r="K2800" i="3"/>
  <c r="L2800" i="3"/>
  <c r="M2800" i="3"/>
  <c r="N2800" i="3"/>
  <c r="J2801" i="3"/>
  <c r="K2801" i="3"/>
  <c r="L2801" i="3"/>
  <c r="M2801" i="3"/>
  <c r="N2801" i="3"/>
  <c r="J2802" i="3"/>
  <c r="K2802" i="3"/>
  <c r="L2802" i="3"/>
  <c r="M2802" i="3"/>
  <c r="N2802" i="3"/>
  <c r="J2803" i="3"/>
  <c r="K2803" i="3"/>
  <c r="L2803" i="3"/>
  <c r="M2803" i="3"/>
  <c r="N2803" i="3"/>
  <c r="J2804" i="3"/>
  <c r="K2804" i="3"/>
  <c r="L2804" i="3"/>
  <c r="M2804" i="3"/>
  <c r="N2804" i="3"/>
  <c r="B32" i="5" l="1" a="1"/>
  <c r="N2808" i="3"/>
  <c r="U3" i="3"/>
  <c r="M2808" i="3"/>
  <c r="T3" i="3"/>
  <c r="L2808" i="3"/>
  <c r="S3" i="3"/>
  <c r="K2808" i="3"/>
  <c r="R3" i="3"/>
  <c r="J2808" i="3"/>
  <c r="Q3" i="3"/>
  <c r="P7" i="3"/>
  <c r="P3" i="3"/>
  <c r="B13" i="5"/>
  <c r="B14" i="5"/>
  <c r="B15" i="5"/>
  <c r="B12" i="5"/>
  <c r="B40" i="5" s="1" a="1"/>
  <c r="C51" i="5"/>
  <c r="C50" i="5"/>
  <c r="C53" i="5"/>
  <c r="C52" i="5"/>
  <c r="F4" i="7"/>
  <c r="F6" i="7"/>
  <c r="F7" i="7"/>
  <c r="F5" i="7"/>
  <c r="F8" i="7"/>
  <c r="B32" i="5" l="1"/>
  <c r="E33" i="5"/>
  <c r="E32" i="5"/>
  <c r="D35" i="5"/>
  <c r="D34" i="5"/>
  <c r="C33" i="5"/>
  <c r="D33" i="5"/>
  <c r="C32" i="5"/>
  <c r="E34" i="5"/>
  <c r="C34" i="5"/>
  <c r="D32" i="5"/>
  <c r="B35" i="5"/>
  <c r="B34" i="5"/>
  <c r="C35" i="5"/>
  <c r="E35" i="5"/>
  <c r="B33" i="5"/>
  <c r="B40" i="5"/>
  <c r="B41" i="5"/>
  <c r="B43" i="5"/>
  <c r="B42" i="5"/>
  <c r="B50" i="5" l="1" a="1"/>
  <c r="B53" i="5" s="1"/>
  <c r="B51" i="7" a="1"/>
  <c r="B51" i="5" l="1"/>
  <c r="B79" i="5" s="1" a="1"/>
  <c r="B79" i="5" s="1"/>
  <c r="B81" i="5" s="1"/>
  <c r="B52" i="5"/>
  <c r="B50" i="5"/>
  <c r="B59" i="5" a="1"/>
  <c r="B59" i="5" s="1"/>
  <c r="B52" i="7"/>
  <c r="B54" i="7"/>
  <c r="B51" i="7"/>
  <c r="B55" i="7"/>
  <c r="B53" i="7"/>
  <c r="B60" i="5" l="1"/>
  <c r="B61" i="5"/>
  <c r="B62" i="5"/>
  <c r="E51" i="7" a="1"/>
  <c r="E52" i="7" s="1"/>
  <c r="B60" i="7" a="1"/>
  <c r="B63" i="5" l="1"/>
  <c r="C62" i="5" s="1"/>
  <c r="E62" i="5" s="1"/>
  <c r="C61" i="5"/>
  <c r="E61" i="5" s="1"/>
  <c r="C60" i="5"/>
  <c r="E60" i="5" s="1"/>
  <c r="E53" i="7"/>
  <c r="E51" i="7"/>
  <c r="E55" i="7"/>
  <c r="E54" i="7"/>
  <c r="B60" i="7"/>
  <c r="B64" i="7"/>
  <c r="B63" i="7"/>
  <c r="B62" i="7"/>
  <c r="B61" i="7"/>
  <c r="E56" i="7" l="1"/>
  <c r="F53" i="7" s="1"/>
  <c r="C59" i="5"/>
  <c r="E59" i="5" s="1"/>
  <c r="B65" i="7"/>
  <c r="C63" i="7" s="1"/>
  <c r="F54" i="7" l="1"/>
  <c r="F52" i="7"/>
  <c r="F55" i="7"/>
  <c r="F51" i="7"/>
  <c r="C63" i="5"/>
  <c r="C62" i="7"/>
  <c r="E62" i="7" s="1"/>
  <c r="G62" i="7" s="1"/>
  <c r="H62" i="7" s="1"/>
  <c r="C61" i="7"/>
  <c r="E61" i="7" s="1"/>
  <c r="G61" i="7" s="1"/>
  <c r="H61" i="7" s="1"/>
  <c r="C64" i="7"/>
  <c r="E64" i="7" s="1"/>
  <c r="G64" i="7" s="1"/>
  <c r="H64" i="7" s="1"/>
  <c r="C60" i="7"/>
  <c r="E60" i="7" s="1"/>
  <c r="G60" i="7" s="1"/>
  <c r="H60" i="7" s="1"/>
  <c r="E63" i="7"/>
  <c r="G63" i="7" s="1"/>
  <c r="H63" i="7" s="1"/>
  <c r="F56" i="7" l="1"/>
</calcChain>
</file>

<file path=xl/sharedStrings.xml><?xml version="1.0" encoding="utf-8"?>
<sst xmlns="http://schemas.openxmlformats.org/spreadsheetml/2006/main" count="233" uniqueCount="78">
  <si>
    <t>Date</t>
  </si>
  <si>
    <t>IVV US Equity  (R1)</t>
  </si>
  <si>
    <t>VIX Index  (L3)</t>
  </si>
  <si>
    <t>VWO US Equity  (L2)</t>
  </si>
  <si>
    <t>TLT US Equity  (R3)</t>
  </si>
  <si>
    <t>IEI US Equity  (L1)</t>
  </si>
  <si>
    <t>IEF US Equity  (R2)</t>
  </si>
  <si>
    <t>VIX Index  (R3)</t>
  </si>
  <si>
    <t>TLT US Equity  (L3)</t>
  </si>
  <si>
    <t>Log Return</t>
    <phoneticPr fontId="3" type="noConversion"/>
  </si>
  <si>
    <r>
      <t>VIX Index  (L3)</t>
    </r>
    <r>
      <rPr>
        <sz val="11"/>
        <color rgb="FF000000"/>
        <rFont val="Calibri"/>
        <family val="2"/>
      </rPr>
      <t xml:space="preserve"> Log Return</t>
    </r>
    <phoneticPr fontId="3" type="noConversion"/>
  </si>
  <si>
    <r>
      <t>VWO US Equity  (L2)</t>
    </r>
    <r>
      <rPr>
        <sz val="11"/>
        <color rgb="FF000000"/>
        <rFont val="Calibri"/>
        <family val="2"/>
      </rPr>
      <t xml:space="preserve"> Log Return</t>
    </r>
    <phoneticPr fontId="3" type="noConversion"/>
  </si>
  <si>
    <r>
      <t>TLT US Equity  (R3)</t>
    </r>
    <r>
      <rPr>
        <sz val="11"/>
        <color rgb="FF000000"/>
        <rFont val="Calibri"/>
        <family val="2"/>
      </rPr>
      <t xml:space="preserve"> Log Return</t>
    </r>
    <phoneticPr fontId="3" type="noConversion"/>
  </si>
  <si>
    <r>
      <t>IEI US Equity  (L1)</t>
    </r>
    <r>
      <rPr>
        <sz val="11"/>
        <color rgb="FF000000"/>
        <rFont val="Calibri"/>
        <family val="2"/>
      </rPr>
      <t xml:space="preserve"> Log Return</t>
    </r>
    <phoneticPr fontId="3" type="noConversion"/>
  </si>
  <si>
    <r>
      <t>IEF US Equity  (R2)</t>
    </r>
    <r>
      <rPr>
        <sz val="11"/>
        <color rgb="FF000000"/>
        <rFont val="Calibri"/>
        <family val="2"/>
      </rPr>
      <t xml:space="preserve"> Log Return</t>
    </r>
    <phoneticPr fontId="3" type="noConversion"/>
  </si>
  <si>
    <t>IVV US Equity  (R1)</t>
    <phoneticPr fontId="3" type="noConversion"/>
  </si>
  <si>
    <t>IVV US Equity  (R1) Market Return</t>
  </si>
  <si>
    <t>E (R)</t>
    <phoneticPr fontId="3" type="noConversion"/>
  </si>
  <si>
    <t>std.</t>
    <phoneticPr fontId="3" type="noConversion"/>
  </si>
  <si>
    <r>
      <t xml:space="preserve">IVV US Equity  (R1) </t>
    </r>
    <r>
      <rPr>
        <sz val="11"/>
        <color rgb="FFFF0000"/>
        <rFont val="Calibri"/>
        <family val="2"/>
      </rPr>
      <t>Market Return</t>
    </r>
    <phoneticPr fontId="3" type="noConversion"/>
  </si>
  <si>
    <t>VIX Index  (L3) Log Return</t>
  </si>
  <si>
    <t>VWO US Equity  (L2) Log Return</t>
  </si>
  <si>
    <t>TLT US Equity  (R3) Log Return</t>
  </si>
  <si>
    <t>IEI US Equity  (L1) Log Return</t>
  </si>
  <si>
    <t>IEF US Equity  (R2) Log Return</t>
  </si>
  <si>
    <t>Average</t>
    <phoneticPr fontId="3" type="noConversion"/>
  </si>
  <si>
    <t>Alpha</t>
    <phoneticPr fontId="3" type="noConversion"/>
  </si>
  <si>
    <t>Beta</t>
    <phoneticPr fontId="3" type="noConversion"/>
  </si>
  <si>
    <t>CAPM return</t>
    <phoneticPr fontId="3" type="noConversion"/>
  </si>
  <si>
    <r>
      <rPr>
        <sz val="11"/>
        <color rgb="FFFF0000"/>
        <rFont val="Calibri"/>
        <family val="2"/>
      </rPr>
      <t>A (</t>
    </r>
    <r>
      <rPr>
        <sz val="11"/>
        <color rgb="FF000000"/>
        <rFont val="Calibri"/>
        <family val="2"/>
      </rPr>
      <t>Risk-aversion coefficient)</t>
    </r>
    <phoneticPr fontId="3" type="noConversion"/>
  </si>
  <si>
    <t>var-cov-matrix</t>
    <phoneticPr fontId="3" type="noConversion"/>
  </si>
  <si>
    <t>VIX Index  (L3)</t>
    <phoneticPr fontId="3" type="noConversion"/>
  </si>
  <si>
    <t>VWO US Equity  (L2)</t>
    <phoneticPr fontId="3" type="noConversion"/>
  </si>
  <si>
    <t>TLT US Equity  (R3)</t>
    <phoneticPr fontId="3" type="noConversion"/>
  </si>
  <si>
    <t>IEI US Equity  (L1)</t>
    <phoneticPr fontId="3" type="noConversion"/>
  </si>
  <si>
    <t>IEF US Equity  (R2)</t>
    <phoneticPr fontId="3" type="noConversion"/>
  </si>
  <si>
    <t>total</t>
    <phoneticPr fontId="3" type="noConversion"/>
  </si>
  <si>
    <t>Implied excess return (A*v-c-matrix*W)</t>
    <phoneticPr fontId="3" type="noConversion"/>
  </si>
  <si>
    <r>
      <t>V</t>
    </r>
    <r>
      <rPr>
        <sz val="11"/>
        <color rgb="FF000000"/>
        <rFont val="Calibri"/>
        <family val="2"/>
      </rPr>
      <t>iew</t>
    </r>
    <phoneticPr fontId="3" type="noConversion"/>
  </si>
  <si>
    <r>
      <t>V</t>
    </r>
    <r>
      <rPr>
        <sz val="11"/>
        <color rgb="FF000000"/>
        <rFont val="Calibri"/>
        <family val="2"/>
      </rPr>
      <t>iew 1</t>
    </r>
    <phoneticPr fontId="3" type="noConversion"/>
  </si>
  <si>
    <r>
      <t>V</t>
    </r>
    <r>
      <rPr>
        <sz val="11"/>
        <color rgb="FF000000"/>
        <rFont val="Calibri"/>
        <family val="2"/>
      </rPr>
      <t>iew 2</t>
    </r>
    <r>
      <rPr>
        <sz val="12"/>
        <color theme="1"/>
        <rFont val="新細明體"/>
        <family val="2"/>
        <scheme val="minor"/>
      </rPr>
      <t/>
    </r>
  </si>
  <si>
    <r>
      <t>O</t>
    </r>
    <r>
      <rPr>
        <sz val="11"/>
        <color rgb="FF000000"/>
        <rFont val="Calibri"/>
        <family val="2"/>
      </rPr>
      <t>MEGA</t>
    </r>
    <phoneticPr fontId="3" type="noConversion"/>
  </si>
  <si>
    <r>
      <t>E</t>
    </r>
    <r>
      <rPr>
        <sz val="11"/>
        <color rgb="FF000000"/>
        <rFont val="Calibri"/>
        <family val="2"/>
      </rPr>
      <t>xpected returns</t>
    </r>
    <phoneticPr fontId="3" type="noConversion"/>
  </si>
  <si>
    <t>first part</t>
    <phoneticPr fontId="3" type="noConversion"/>
  </si>
  <si>
    <t>second part</t>
    <phoneticPr fontId="3" type="noConversion"/>
  </si>
  <si>
    <r>
      <t>B</t>
    </r>
    <r>
      <rPr>
        <sz val="11"/>
        <color rgb="FF000000"/>
        <rFont val="Calibri"/>
        <family val="2"/>
      </rPr>
      <t>L expected returns</t>
    </r>
    <phoneticPr fontId="3" type="noConversion"/>
  </si>
  <si>
    <t>Average (historical return)</t>
    <phoneticPr fontId="3" type="noConversion"/>
  </si>
  <si>
    <t>Weight</t>
    <phoneticPr fontId="3" type="noConversion"/>
  </si>
  <si>
    <t>New Weight</t>
    <phoneticPr fontId="3" type="noConversion"/>
  </si>
  <si>
    <t>Market Capitalization ($bil)</t>
    <phoneticPr fontId="3" type="noConversion"/>
  </si>
  <si>
    <t>Market Capitalization weight</t>
    <phoneticPr fontId="3" type="noConversion"/>
  </si>
  <si>
    <r>
      <rPr>
        <sz val="11"/>
        <color rgb="FF000000"/>
        <rFont val="Calibri"/>
        <family val="2"/>
      </rPr>
      <t xml:space="preserve">Weight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ifference</t>
    </r>
    <phoneticPr fontId="3" type="noConversion"/>
  </si>
  <si>
    <t>IEF US Equity  (R2) Log Return</t>
    <phoneticPr fontId="3" type="noConversion"/>
  </si>
  <si>
    <t>A (Risk-aversion coefficient)</t>
    <phoneticPr fontId="3" type="noConversion"/>
  </si>
  <si>
    <r>
      <t>I</t>
    </r>
    <r>
      <rPr>
        <sz val="11"/>
        <color rgb="FF000000"/>
        <rFont val="Calibri"/>
        <family val="2"/>
      </rPr>
      <t>mplied Beta</t>
    </r>
    <phoneticPr fontId="3" type="noConversion"/>
  </si>
  <si>
    <r>
      <t>T</t>
    </r>
    <r>
      <rPr>
        <sz val="11"/>
        <color rgb="FF000000"/>
        <rFont val="Calibri"/>
        <family val="2"/>
      </rPr>
      <t>ilt</t>
    </r>
    <phoneticPr fontId="3" type="noConversion"/>
  </si>
  <si>
    <t>confidence</t>
    <phoneticPr fontId="3" type="noConversion"/>
  </si>
  <si>
    <t>Weight (with confidence)</t>
    <phoneticPr fontId="3" type="noConversion"/>
  </si>
  <si>
    <t xml:space="preserve">Q </t>
    <phoneticPr fontId="3" type="noConversion"/>
  </si>
  <si>
    <t>Implied excess return (2*A*v-c-matrix*W)</t>
  </si>
  <si>
    <t>Implied excess return (2*A*v-c-matrix*W)</t>
    <phoneticPr fontId="3" type="noConversion"/>
  </si>
  <si>
    <t>No short sellingWeight</t>
    <phoneticPr fontId="3" type="noConversion"/>
  </si>
  <si>
    <r>
      <t>V</t>
    </r>
    <r>
      <rPr>
        <sz val="11"/>
        <color rgb="FF000000"/>
        <rFont val="Calibri"/>
        <family val="2"/>
      </rPr>
      <t>iew 3</t>
    </r>
    <r>
      <rPr>
        <sz val="12"/>
        <color theme="1"/>
        <rFont val="新細明體"/>
        <family val="2"/>
        <scheme val="minor"/>
      </rPr>
      <t/>
    </r>
  </si>
  <si>
    <r>
      <t xml:space="preserve">Portfolio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xpected BL Return</t>
    </r>
    <phoneticPr fontId="3" type="noConversion"/>
  </si>
  <si>
    <r>
      <t xml:space="preserve">Portfolio </t>
    </r>
    <r>
      <rPr>
        <sz val="11"/>
        <color rgb="FF000000"/>
        <rFont val="Calibri"/>
        <family val="2"/>
      </rPr>
      <t>Variance</t>
    </r>
    <phoneticPr fontId="3" type="noConversion"/>
  </si>
  <si>
    <t>BL expected returns</t>
  </si>
  <si>
    <t>No short selling Weight</t>
    <phoneticPr fontId="3" type="noConversion"/>
  </si>
  <si>
    <t>No short selling Weight</t>
    <phoneticPr fontId="3" type="noConversion"/>
  </si>
  <si>
    <t>Expected Sharpe ratio</t>
    <phoneticPr fontId="3" type="noConversion"/>
  </si>
  <si>
    <t>這裡計算 NS 權重的方式是極大化sharpe ratio的情況下，即風險最小報酬最大的NS權重</t>
    <phoneticPr fontId="3" type="noConversion"/>
  </si>
  <si>
    <t>設定兩條限制式: NS權重不小於0，NS權重加總為1</t>
    <phoneticPr fontId="3" type="noConversion"/>
  </si>
  <si>
    <t>iShares 20+ Year Treasury Bond ETF</t>
  </si>
  <si>
    <t>Vanguard FTSE Emerging Markets ETF (VWO)</t>
  </si>
  <si>
    <r>
      <t>iShares 3-7 Year Treasury Bond</t>
    </r>
    <r>
      <rPr>
        <sz val="11"/>
        <color rgb="FF000000"/>
        <rFont val="Calibri"/>
        <family val="2"/>
      </rPr>
      <t xml:space="preserve"> ETF</t>
    </r>
    <phoneticPr fontId="3" type="noConversion"/>
  </si>
  <si>
    <t>iShares 7-10 Year Treasury Bond ETF</t>
    <phoneticPr fontId="3" type="noConversion"/>
  </si>
  <si>
    <t>IVV US Equity  (R1) Market Return</t>
    <phoneticPr fontId="3" type="noConversion"/>
  </si>
  <si>
    <t>IVV US Equity  (R1)</t>
    <phoneticPr fontId="3" type="noConversion"/>
  </si>
  <si>
    <t>iShares Core S&amp;P 500 ETF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</si>
</sst>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%"/>
    <numFmt numFmtId="177" formatCode="0.0000"/>
  </numFmts>
  <fonts count="10">
    <font>
      <sz val="11"/>
      <color rgb="FF000000"/>
      <name val="Calibri"/>
    </font>
    <font>
      <sz val="12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HanWangShinSuMedium"/>
      <family val="3"/>
      <charset val="136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Arial"/>
      <family val="2"/>
    </font>
    <font>
      <sz val="11"/>
      <color rgb="FF000000"/>
      <name val="Times New Roman"/>
      <family val="1"/>
    </font>
    <font>
      <b/>
      <sz val="11"/>
      <color rgb="FFFF0000"/>
      <name val="Calibri"/>
      <family val="2"/>
    </font>
    <font>
      <sz val="11"/>
      <color rgb="FF000000"/>
      <name val="DFKai-SB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3">
    <xf numFmtId="0" fontId="0" fillId="0" borderId="0" xfId="0" applyFont="1" applyAlignment="1"/>
    <xf numFmtId="14" fontId="0" fillId="0" borderId="0" xfId="0" applyNumberFormat="1" applyFont="1"/>
    <xf numFmtId="0" fontId="4" fillId="0" borderId="0" xfId="0" applyFont="1" applyAlignment="1"/>
    <xf numFmtId="176" fontId="0" fillId="0" borderId="0" xfId="1" applyNumberFormat="1" applyFont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9" fontId="0" fillId="0" borderId="0" xfId="1" applyFont="1" applyAlignment="1"/>
    <xf numFmtId="10" fontId="0" fillId="0" borderId="0" xfId="1" applyNumberFormat="1" applyFont="1" applyAlignment="1"/>
    <xf numFmtId="0" fontId="0" fillId="2" borderId="0" xfId="0" applyFont="1" applyFill="1" applyAlignment="1"/>
    <xf numFmtId="0" fontId="4" fillId="2" borderId="0" xfId="0" applyFont="1" applyFill="1" applyAlignment="1"/>
    <xf numFmtId="10" fontId="0" fillId="2" borderId="0" xfId="1" applyNumberFormat="1" applyFont="1" applyFill="1" applyAlignment="1"/>
    <xf numFmtId="0" fontId="5" fillId="2" borderId="0" xfId="0" applyFont="1" applyFill="1" applyAlignment="1"/>
    <xf numFmtId="0" fontId="5" fillId="0" borderId="0" xfId="0" applyFont="1" applyAlignment="1"/>
    <xf numFmtId="10" fontId="0" fillId="0" borderId="0" xfId="0" applyNumberFormat="1" applyFont="1" applyAlignment="1"/>
    <xf numFmtId="0" fontId="4" fillId="2" borderId="2" xfId="0" applyFont="1" applyFill="1" applyBorder="1" applyAlignment="1">
      <alignment horizontal="center"/>
    </xf>
    <xf numFmtId="0" fontId="6" fillId="0" borderId="0" xfId="0" applyFont="1" applyAlignment="1"/>
    <xf numFmtId="0" fontId="4" fillId="0" borderId="3" xfId="0" applyFont="1" applyBorder="1" applyAlignment="1"/>
    <xf numFmtId="0" fontId="0" fillId="0" borderId="3" xfId="0" applyFont="1" applyBorder="1" applyAlignment="1"/>
    <xf numFmtId="10" fontId="0" fillId="0" borderId="3" xfId="1" applyNumberFormat="1" applyFont="1" applyBorder="1" applyAlignment="1"/>
    <xf numFmtId="0" fontId="5" fillId="3" borderId="0" xfId="0" applyFont="1" applyFill="1" applyAlignment="1"/>
    <xf numFmtId="0" fontId="8" fillId="0" borderId="0" xfId="0" applyFont="1" applyAlignment="1"/>
    <xf numFmtId="10" fontId="8" fillId="0" borderId="0" xfId="1" applyNumberFormat="1" applyFont="1" applyAlignment="1"/>
    <xf numFmtId="177" fontId="0" fillId="0" borderId="0" xfId="0" applyNumberFormat="1" applyFont="1" applyAlignment="1"/>
    <xf numFmtId="176" fontId="0" fillId="0" borderId="0" xfId="0" applyNumberFormat="1" applyFont="1" applyAlignment="1"/>
    <xf numFmtId="0" fontId="7" fillId="0" borderId="0" xfId="0" applyFont="1" applyAlignment="1"/>
    <xf numFmtId="0" fontId="0" fillId="0" borderId="0" xfId="1" applyNumberFormat="1" applyFont="1" applyAlignment="1"/>
    <xf numFmtId="9" fontId="0" fillId="0" borderId="0" xfId="1" applyNumberFormat="1" applyFont="1" applyAlignment="1"/>
    <xf numFmtId="0" fontId="9" fillId="0" borderId="0" xfId="0" applyFont="1" applyAlignment="1"/>
    <xf numFmtId="9" fontId="0" fillId="0" borderId="0" xfId="0" applyNumberFormat="1" applyFont="1" applyAlignment="1"/>
    <xf numFmtId="2" fontId="0" fillId="0" borderId="0" xfId="0" applyNumberFormat="1" applyFont="1" applyAlignment="1"/>
    <xf numFmtId="0" fontId="2" fillId="0" borderId="0" xfId="0" applyFont="1" applyAlignment="1"/>
    <xf numFmtId="0" fontId="2" fillId="0" borderId="3" xfId="0" applyFont="1" applyBorder="1" applyAlignment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1447800</xdr:colOff>
      <xdr:row>8</xdr:row>
      <xdr:rowOff>104775</xdr:rowOff>
    </xdr:from>
    <xdr:ext cx="65" cy="172227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9840575" y="1647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outlinePr summaryBelow="0" summaryRight="0"/>
  </sheetPr>
  <dimension ref="A1:AF2808"/>
  <sheetViews>
    <sheetView topLeftCell="D2789" zoomScale="110" zoomScaleNormal="110" workbookViewId="0">
      <selection activeCell="M2813" sqref="M2813"/>
    </sheetView>
  </sheetViews>
  <sheetFormatPr defaultColWidth="12.5703125" defaultRowHeight="15" customHeight="1"/>
  <cols>
    <col min="1" max="1" width="11.5703125" bestFit="1" customWidth="1"/>
    <col min="2" max="2" width="19" bestFit="1" customWidth="1"/>
    <col min="3" max="3" width="14.85546875" bestFit="1" customWidth="1"/>
    <col min="4" max="4" width="20.28515625" bestFit="1" customWidth="1"/>
    <col min="5" max="5" width="18.7109375" bestFit="1" customWidth="1"/>
    <col min="6" max="6" width="17.5703125" bestFit="1" customWidth="1"/>
    <col min="7" max="7" width="18.28515625" bestFit="1" customWidth="1"/>
    <col min="8" max="8" width="11.28515625" bestFit="1" customWidth="1"/>
    <col min="9" max="9" width="33.7109375" bestFit="1" customWidth="1"/>
    <col min="10" max="10" width="14.85546875" bestFit="1" customWidth="1"/>
    <col min="11" max="11" width="20.28515625" bestFit="1" customWidth="1"/>
    <col min="12" max="12" width="18.7109375" bestFit="1" customWidth="1"/>
    <col min="13" max="13" width="17.5703125" bestFit="1" customWidth="1"/>
    <col min="14" max="14" width="18.28515625" bestFit="1" customWidth="1"/>
  </cols>
  <sheetData>
    <row r="1" spans="1:32" ht="15" customHeight="1">
      <c r="A1" t="s">
        <v>0</v>
      </c>
      <c r="B1" s="2" t="s">
        <v>15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9</v>
      </c>
      <c r="I1" s="2" t="s">
        <v>19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P1" s="2" t="s">
        <v>19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Z1" s="6"/>
      <c r="AA1" s="6"/>
      <c r="AB1" s="6"/>
      <c r="AC1" s="6"/>
      <c r="AD1" s="6"/>
      <c r="AE1" s="6"/>
      <c r="AF1" s="6"/>
    </row>
    <row r="2" spans="1:32" ht="15" customHeight="1">
      <c r="A2" s="1">
        <v>39093</v>
      </c>
      <c r="B2">
        <v>142.5</v>
      </c>
      <c r="C2">
        <v>10.87</v>
      </c>
      <c r="D2">
        <v>37.340000000000003</v>
      </c>
      <c r="E2">
        <v>88.45</v>
      </c>
      <c r="F2">
        <v>99.92</v>
      </c>
      <c r="G2">
        <v>82.39</v>
      </c>
      <c r="P2" s="2" t="s">
        <v>18</v>
      </c>
      <c r="Q2" s="2" t="s">
        <v>18</v>
      </c>
      <c r="R2" s="2" t="s">
        <v>18</v>
      </c>
      <c r="S2" s="2" t="s">
        <v>18</v>
      </c>
      <c r="T2" s="2" t="s">
        <v>18</v>
      </c>
      <c r="U2" s="2" t="s">
        <v>18</v>
      </c>
      <c r="Z2" s="4"/>
      <c r="AA2" s="4"/>
      <c r="AB2" s="4"/>
      <c r="AC2" s="4"/>
      <c r="AD2" s="4"/>
      <c r="AE2" s="4"/>
      <c r="AF2" s="4"/>
    </row>
    <row r="3" spans="1:32" ht="15" customHeight="1">
      <c r="A3" s="1">
        <v>39094</v>
      </c>
      <c r="B3">
        <v>143.57</v>
      </c>
      <c r="C3">
        <v>10.15</v>
      </c>
      <c r="D3">
        <v>37.884999999999998</v>
      </c>
      <c r="E3">
        <v>88.04</v>
      </c>
      <c r="F3">
        <v>99.93</v>
      </c>
      <c r="G3">
        <v>82.22</v>
      </c>
      <c r="I3" s="3">
        <f t="shared" ref="I3:N3" si="0">LN(B3/B2)</f>
        <v>7.4807214308973457E-3</v>
      </c>
      <c r="J3" s="3">
        <f t="shared" si="0"/>
        <v>-6.8532995645321643E-2</v>
      </c>
      <c r="K3" s="3">
        <f t="shared" si="0"/>
        <v>1.449011726975993E-2</v>
      </c>
      <c r="L3" s="3">
        <f t="shared" si="0"/>
        <v>-4.6461639475333721E-3</v>
      </c>
      <c r="M3" s="3">
        <f t="shared" si="0"/>
        <v>1.0007505637587698E-4</v>
      </c>
      <c r="N3" s="3">
        <f t="shared" si="0"/>
        <v>-2.0654888577662967E-3</v>
      </c>
      <c r="P3" s="3">
        <f>_xlfn.STDEV.S(I3:I2804)</f>
        <v>1.2406741157394907E-2</v>
      </c>
      <c r="Q3" s="3">
        <f t="shared" ref="Q3:U3" si="1">_xlfn.STDEV.S(J3:J2804)</f>
        <v>7.6083717198090178E-2</v>
      </c>
      <c r="R3" s="3">
        <f t="shared" si="1"/>
        <v>1.9185577865586206E-2</v>
      </c>
      <c r="S3" s="3">
        <f t="shared" si="1"/>
        <v>9.294707200386507E-3</v>
      </c>
      <c r="T3" s="3">
        <f t="shared" si="1"/>
        <v>2.5963324864000802E-3</v>
      </c>
      <c r="U3" s="3">
        <f t="shared" si="1"/>
        <v>4.4001852139065331E-3</v>
      </c>
      <c r="Z3" s="4"/>
      <c r="AA3" s="4"/>
      <c r="AB3" s="4"/>
      <c r="AC3" s="4"/>
      <c r="AD3" s="4"/>
      <c r="AE3" s="4"/>
      <c r="AF3" s="4"/>
    </row>
    <row r="4" spans="1:32" ht="15" customHeight="1">
      <c r="A4" s="1">
        <v>39098</v>
      </c>
      <c r="B4">
        <v>143.28</v>
      </c>
      <c r="C4">
        <v>10.74</v>
      </c>
      <c r="D4">
        <v>37.9</v>
      </c>
      <c r="E4">
        <v>88.2</v>
      </c>
      <c r="F4">
        <v>99.83</v>
      </c>
      <c r="G4">
        <v>82.38</v>
      </c>
      <c r="I4" s="3">
        <f t="shared" ref="I4:I67" si="2">LN(B4/B3)</f>
        <v>-2.0219633871461718E-3</v>
      </c>
      <c r="J4" s="3">
        <f t="shared" ref="J4:J67" si="3">LN(C4/C3)</f>
        <v>5.6501383592922373E-2</v>
      </c>
      <c r="K4" s="3">
        <f t="shared" ref="K4:K67" si="4">LN(D4/D3)</f>
        <v>3.9585670504403258E-4</v>
      </c>
      <c r="L4" s="3">
        <f t="shared" ref="L4:L67" si="5">LN(E4/E3)</f>
        <v>1.815706354484655E-3</v>
      </c>
      <c r="M4" s="3">
        <f t="shared" ref="M4:M67" si="6">LN(F4/F3)</f>
        <v>-1.0012015253641903E-3</v>
      </c>
      <c r="N4" s="3">
        <f t="shared" ref="N4:N67" si="7">LN(G4/G3)</f>
        <v>1.9441075382022727E-3</v>
      </c>
      <c r="P4" s="2" t="s">
        <v>17</v>
      </c>
      <c r="Q4" s="2" t="s">
        <v>17</v>
      </c>
      <c r="Z4" s="4"/>
      <c r="AA4" s="4"/>
      <c r="AB4" s="4"/>
      <c r="AC4" s="4"/>
      <c r="AD4" s="4"/>
      <c r="AE4" s="4"/>
      <c r="AF4" s="4"/>
    </row>
    <row r="5" spans="1:32" ht="15" customHeight="1">
      <c r="A5" s="1">
        <v>39099</v>
      </c>
      <c r="B5">
        <v>143.28</v>
      </c>
      <c r="C5">
        <v>10.59</v>
      </c>
      <c r="D5">
        <v>37.799999999999997</v>
      </c>
      <c r="E5">
        <v>87.96</v>
      </c>
      <c r="F5">
        <v>99.82</v>
      </c>
      <c r="G5">
        <v>82.22</v>
      </c>
      <c r="I5" s="3">
        <f t="shared" si="2"/>
        <v>0</v>
      </c>
      <c r="J5" s="3">
        <f t="shared" si="3"/>
        <v>-1.4064929467403552E-2</v>
      </c>
      <c r="K5" s="3">
        <f t="shared" si="4"/>
        <v>-2.6420094628386965E-3</v>
      </c>
      <c r="L5" s="3">
        <f t="shared" si="5"/>
        <v>-2.7247973261852539E-3</v>
      </c>
      <c r="M5" s="3">
        <f t="shared" si="6"/>
        <v>-1.0017530687067577E-4</v>
      </c>
      <c r="N5" s="3">
        <f t="shared" si="7"/>
        <v>-1.9441075382022855E-3</v>
      </c>
      <c r="Z5" s="4"/>
      <c r="AA5" s="4"/>
      <c r="AB5" s="4"/>
      <c r="AC5" s="4"/>
      <c r="AD5" s="4"/>
      <c r="AE5" s="4"/>
      <c r="AF5" s="4"/>
    </row>
    <row r="6" spans="1:32" ht="15" customHeight="1">
      <c r="A6" s="1">
        <v>39100</v>
      </c>
      <c r="B6">
        <v>142.85</v>
      </c>
      <c r="C6">
        <v>10.85</v>
      </c>
      <c r="D6">
        <v>37.6</v>
      </c>
      <c r="E6">
        <v>88.23</v>
      </c>
      <c r="F6">
        <v>99.91</v>
      </c>
      <c r="G6">
        <v>82.33</v>
      </c>
      <c r="I6" s="3">
        <f t="shared" si="2"/>
        <v>-3.0056290756742556E-3</v>
      </c>
      <c r="J6" s="3">
        <f t="shared" si="3"/>
        <v>2.4254920373153382E-2</v>
      </c>
      <c r="K6" s="3">
        <f t="shared" si="4"/>
        <v>-5.3050522296930061E-3</v>
      </c>
      <c r="L6" s="3">
        <f t="shared" si="5"/>
        <v>3.0648755474529431E-3</v>
      </c>
      <c r="M6" s="3">
        <f t="shared" si="6"/>
        <v>9.0121670346417031E-4</v>
      </c>
      <c r="N6" s="3">
        <f t="shared" si="7"/>
        <v>1.3369798406023751E-3</v>
      </c>
      <c r="P6" s="2" t="s">
        <v>29</v>
      </c>
      <c r="Z6" s="4"/>
      <c r="AA6" s="4"/>
      <c r="AB6" s="4"/>
      <c r="AC6" s="4"/>
      <c r="AD6" s="4"/>
      <c r="AE6" s="4"/>
      <c r="AF6" s="4"/>
    </row>
    <row r="7" spans="1:32" ht="15" customHeight="1" thickBot="1">
      <c r="A7" s="1">
        <v>39101</v>
      </c>
      <c r="B7">
        <v>143.22</v>
      </c>
      <c r="C7">
        <v>10.4</v>
      </c>
      <c r="D7">
        <v>38.325000000000003</v>
      </c>
      <c r="E7">
        <v>87.99</v>
      </c>
      <c r="F7">
        <v>99.8</v>
      </c>
      <c r="G7">
        <v>82.2</v>
      </c>
      <c r="I7" s="3">
        <f t="shared" si="2"/>
        <v>2.5867809020117391E-3</v>
      </c>
      <c r="J7" s="3">
        <f t="shared" si="3"/>
        <v>-4.2359273839141509E-2</v>
      </c>
      <c r="K7" s="3">
        <f t="shared" si="4"/>
        <v>1.9098374362028939E-2</v>
      </c>
      <c r="L7" s="3">
        <f t="shared" si="5"/>
        <v>-2.7238695765441404E-3</v>
      </c>
      <c r="M7" s="3">
        <f t="shared" si="6"/>
        <v>-1.1015974275089119E-3</v>
      </c>
      <c r="N7" s="3">
        <f t="shared" si="7"/>
        <v>-1.580259248200333E-3</v>
      </c>
      <c r="P7">
        <f>I2805/(P3^2)</f>
        <v>23.879055458984666</v>
      </c>
      <c r="Z7" s="5"/>
      <c r="AA7" s="5"/>
      <c r="AB7" s="5"/>
      <c r="AC7" s="5"/>
      <c r="AD7" s="5"/>
      <c r="AE7" s="5"/>
      <c r="AF7" s="5"/>
    </row>
    <row r="8" spans="1:32" ht="15" customHeight="1">
      <c r="A8" s="1">
        <v>39104</v>
      </c>
      <c r="B8">
        <v>142.71</v>
      </c>
      <c r="C8">
        <v>10.77</v>
      </c>
      <c r="D8">
        <v>38.29</v>
      </c>
      <c r="E8">
        <v>88.2</v>
      </c>
      <c r="F8">
        <v>99.85</v>
      </c>
      <c r="G8">
        <v>82.35</v>
      </c>
      <c r="I8" s="3">
        <f t="shared" si="2"/>
        <v>-3.5673104664938728E-3</v>
      </c>
      <c r="J8" s="3">
        <f t="shared" si="3"/>
        <v>3.4958685020970097E-2</v>
      </c>
      <c r="K8" s="3">
        <f t="shared" si="4"/>
        <v>-9.136592686748244E-4</v>
      </c>
      <c r="L8" s="3">
        <f t="shared" si="5"/>
        <v>2.3837913552764191E-3</v>
      </c>
      <c r="M8" s="3">
        <f t="shared" si="6"/>
        <v>5.0087654440584899E-4</v>
      </c>
      <c r="N8" s="3">
        <f t="shared" si="7"/>
        <v>1.8231545615149567E-3</v>
      </c>
    </row>
    <row r="9" spans="1:32" ht="15" customHeight="1">
      <c r="A9" s="1">
        <v>39105</v>
      </c>
      <c r="B9">
        <v>143.19999999999999</v>
      </c>
      <c r="C9">
        <v>10.34</v>
      </c>
      <c r="D9">
        <v>38.950000000000003</v>
      </c>
      <c r="E9">
        <v>87.62</v>
      </c>
      <c r="F9">
        <v>99.71</v>
      </c>
      <c r="G9">
        <v>82.11</v>
      </c>
      <c r="I9" s="3">
        <f t="shared" si="2"/>
        <v>3.4276554142453003E-3</v>
      </c>
      <c r="J9" s="3">
        <f t="shared" si="3"/>
        <v>-4.0744622088014111E-2</v>
      </c>
      <c r="K9" s="3">
        <f t="shared" si="4"/>
        <v>1.7090006827554186E-2</v>
      </c>
      <c r="L9" s="3">
        <f t="shared" si="5"/>
        <v>-6.597680626993209E-3</v>
      </c>
      <c r="M9" s="3">
        <f t="shared" si="6"/>
        <v>-1.4030870211226734E-3</v>
      </c>
      <c r="N9" s="3">
        <f t="shared" si="7"/>
        <v>-2.9186449029518814E-3</v>
      </c>
    </row>
    <row r="10" spans="1:32" ht="15" customHeight="1">
      <c r="A10" s="1">
        <v>39106</v>
      </c>
      <c r="B10">
        <v>144.22</v>
      </c>
      <c r="C10">
        <v>9.89</v>
      </c>
      <c r="D10">
        <v>39.305</v>
      </c>
      <c r="E10">
        <v>87.61</v>
      </c>
      <c r="F10">
        <v>99.75</v>
      </c>
      <c r="G10">
        <v>82.12</v>
      </c>
      <c r="I10" s="3">
        <f t="shared" si="2"/>
        <v>7.0976569620683763E-3</v>
      </c>
      <c r="J10" s="3">
        <f t="shared" si="3"/>
        <v>-4.4495723445662237E-2</v>
      </c>
      <c r="K10" s="3">
        <f t="shared" si="4"/>
        <v>9.0729649289624532E-3</v>
      </c>
      <c r="L10" s="3">
        <f t="shared" si="5"/>
        <v>-1.1413570747997507E-4</v>
      </c>
      <c r="M10" s="3">
        <f t="shared" si="6"/>
        <v>4.0108292927123991E-4</v>
      </c>
      <c r="N10" s="3">
        <f t="shared" si="7"/>
        <v>1.2178043003545114E-4</v>
      </c>
    </row>
    <row r="11" spans="1:32" ht="15" customHeight="1">
      <c r="A11" s="1">
        <v>39107</v>
      </c>
      <c r="B11">
        <v>142.65</v>
      </c>
      <c r="C11">
        <v>11.22</v>
      </c>
      <c r="D11">
        <v>38.104999999999997</v>
      </c>
      <c r="E11">
        <v>86.98</v>
      </c>
      <c r="F11">
        <v>99.55</v>
      </c>
      <c r="G11">
        <v>81.8</v>
      </c>
      <c r="I11" s="3">
        <f t="shared" si="2"/>
        <v>-1.0945833829104466E-2</v>
      </c>
      <c r="J11" s="3">
        <f t="shared" si="3"/>
        <v>0.12617375445992951</v>
      </c>
      <c r="K11" s="3">
        <f t="shared" si="4"/>
        <v>-3.1006230127639055E-2</v>
      </c>
      <c r="L11" s="3">
        <f t="shared" si="5"/>
        <v>-7.2169395087800748E-3</v>
      </c>
      <c r="M11" s="3">
        <f t="shared" si="6"/>
        <v>-2.0070252597675625E-3</v>
      </c>
      <c r="N11" s="3">
        <f t="shared" si="7"/>
        <v>-3.9043485420315674E-3</v>
      </c>
    </row>
    <row r="12" spans="1:32" ht="15" customHeight="1">
      <c r="A12" s="1">
        <v>39108</v>
      </c>
      <c r="B12">
        <v>142.47</v>
      </c>
      <c r="C12">
        <v>11.13</v>
      </c>
      <c r="D12">
        <v>38.335000000000001</v>
      </c>
      <c r="E12">
        <v>86.91</v>
      </c>
      <c r="F12">
        <v>99.56</v>
      </c>
      <c r="G12">
        <v>81.790000000000006</v>
      </c>
      <c r="I12" s="3">
        <f t="shared" si="2"/>
        <v>-1.2626264303689217E-3</v>
      </c>
      <c r="J12" s="3">
        <f t="shared" si="3"/>
        <v>-8.0537348070968268E-3</v>
      </c>
      <c r="K12" s="3">
        <f t="shared" si="4"/>
        <v>6.0178098927770231E-3</v>
      </c>
      <c r="L12" s="3">
        <f t="shared" si="5"/>
        <v>-8.0510672012375478E-4</v>
      </c>
      <c r="M12" s="3">
        <f t="shared" si="6"/>
        <v>1.0044698918591888E-4</v>
      </c>
      <c r="N12" s="3">
        <f t="shared" si="7"/>
        <v>-1.2225686181852068E-4</v>
      </c>
    </row>
    <row r="13" spans="1:32" ht="15" customHeight="1">
      <c r="A13" s="1">
        <v>39111</v>
      </c>
      <c r="B13">
        <v>142.37</v>
      </c>
      <c r="C13">
        <v>11.45</v>
      </c>
      <c r="D13">
        <v>38.024999999999999</v>
      </c>
      <c r="E13">
        <v>86.72</v>
      </c>
      <c r="F13">
        <v>99.53</v>
      </c>
      <c r="G13">
        <v>81.73</v>
      </c>
      <c r="I13" s="3">
        <f t="shared" si="2"/>
        <v>-7.021486034856847E-4</v>
      </c>
      <c r="J13" s="3">
        <f t="shared" si="3"/>
        <v>2.8345564712795032E-2</v>
      </c>
      <c r="K13" s="3">
        <f t="shared" si="4"/>
        <v>-8.1194788655012829E-3</v>
      </c>
      <c r="L13" s="3">
        <f t="shared" si="5"/>
        <v>-2.1885627580326143E-3</v>
      </c>
      <c r="M13" s="3">
        <f t="shared" si="6"/>
        <v>-3.0137124141908604E-4</v>
      </c>
      <c r="N13" s="3">
        <f t="shared" si="7"/>
        <v>-7.3385521884440142E-4</v>
      </c>
    </row>
    <row r="14" spans="1:32" ht="15" customHeight="1">
      <c r="A14" s="1">
        <v>39112</v>
      </c>
      <c r="B14">
        <v>143.08000000000001</v>
      </c>
      <c r="C14">
        <v>10.96</v>
      </c>
      <c r="D14">
        <v>38.435000000000002</v>
      </c>
      <c r="E14">
        <v>86.82</v>
      </c>
      <c r="F14">
        <v>99.58</v>
      </c>
      <c r="G14">
        <v>81.81</v>
      </c>
      <c r="I14" s="3">
        <f t="shared" si="2"/>
        <v>4.9746117651625118E-3</v>
      </c>
      <c r="J14" s="3">
        <f t="shared" si="3"/>
        <v>-4.3737448480378985E-2</v>
      </c>
      <c r="K14" s="3">
        <f t="shared" si="4"/>
        <v>1.0724664655738752E-2</v>
      </c>
      <c r="L14" s="3">
        <f t="shared" si="5"/>
        <v>1.1524721801113855E-3</v>
      </c>
      <c r="M14" s="3">
        <f t="shared" si="6"/>
        <v>5.0223495606447146E-4</v>
      </c>
      <c r="N14" s="3">
        <f t="shared" si="7"/>
        <v>9.7835399756838288E-4</v>
      </c>
    </row>
    <row r="15" spans="1:32" ht="15" customHeight="1">
      <c r="A15" s="1">
        <v>39113</v>
      </c>
      <c r="B15">
        <v>144.03</v>
      </c>
      <c r="C15">
        <v>10.42</v>
      </c>
      <c r="D15">
        <v>38.725000000000001</v>
      </c>
      <c r="E15">
        <v>87.55</v>
      </c>
      <c r="F15">
        <v>99.84</v>
      </c>
      <c r="G15">
        <v>82.11</v>
      </c>
      <c r="I15" s="3">
        <f t="shared" si="2"/>
        <v>6.6176968201416241E-3</v>
      </c>
      <c r="J15" s="3">
        <f t="shared" si="3"/>
        <v>-5.0525245194648696E-2</v>
      </c>
      <c r="K15" s="3">
        <f t="shared" si="4"/>
        <v>7.5168835018370765E-3</v>
      </c>
      <c r="L15" s="3">
        <f t="shared" si="5"/>
        <v>8.3730488604133319E-3</v>
      </c>
      <c r="M15" s="3">
        <f t="shared" si="6"/>
        <v>2.6075634070809911E-3</v>
      </c>
      <c r="N15" s="3">
        <f t="shared" si="7"/>
        <v>3.6603261950906201E-3</v>
      </c>
    </row>
    <row r="16" spans="1:32" ht="15" customHeight="1">
      <c r="A16" s="1">
        <v>39114</v>
      </c>
      <c r="B16">
        <v>144.91</v>
      </c>
      <c r="C16">
        <v>10.31</v>
      </c>
      <c r="D16">
        <v>39.115000000000002</v>
      </c>
      <c r="E16">
        <v>87.09</v>
      </c>
      <c r="F16">
        <v>99.53</v>
      </c>
      <c r="G16">
        <v>81.739999999999995</v>
      </c>
      <c r="I16" s="3">
        <f t="shared" si="2"/>
        <v>6.0912488468740046E-3</v>
      </c>
      <c r="J16" s="3">
        <f t="shared" si="3"/>
        <v>-1.0612738296352262E-2</v>
      </c>
      <c r="K16" s="3">
        <f t="shared" si="4"/>
        <v>1.002063883411157E-2</v>
      </c>
      <c r="L16" s="3">
        <f t="shared" si="5"/>
        <v>-5.2679920272125334E-3</v>
      </c>
      <c r="M16" s="3">
        <f t="shared" si="6"/>
        <v>-3.1097983631453549E-3</v>
      </c>
      <c r="N16" s="3">
        <f t="shared" si="7"/>
        <v>-4.5163335845662062E-3</v>
      </c>
    </row>
    <row r="17" spans="1:14" ht="15" customHeight="1">
      <c r="A17" s="1">
        <v>39115</v>
      </c>
      <c r="B17">
        <v>145.07</v>
      </c>
      <c r="C17">
        <v>10.08</v>
      </c>
      <c r="D17">
        <v>39.1</v>
      </c>
      <c r="E17">
        <v>87.2</v>
      </c>
      <c r="F17">
        <v>99.58</v>
      </c>
      <c r="G17">
        <v>81.81</v>
      </c>
      <c r="I17" s="3">
        <f t="shared" si="2"/>
        <v>1.1035244929779955E-3</v>
      </c>
      <c r="J17" s="3">
        <f t="shared" si="3"/>
        <v>-2.2561035385646057E-2</v>
      </c>
      <c r="K17" s="3">
        <f t="shared" si="4"/>
        <v>-3.8355814572384346E-4</v>
      </c>
      <c r="L17" s="3">
        <f t="shared" si="5"/>
        <v>1.2622642102858095E-3</v>
      </c>
      <c r="M17" s="3">
        <f t="shared" si="6"/>
        <v>5.0223495606447146E-4</v>
      </c>
      <c r="N17" s="3">
        <f t="shared" si="7"/>
        <v>8.5600738947562113E-4</v>
      </c>
    </row>
    <row r="18" spans="1:14" ht="15" customHeight="1">
      <c r="A18" s="1">
        <v>39118</v>
      </c>
      <c r="B18">
        <v>145.30000000000001</v>
      </c>
      <c r="C18">
        <v>10.55</v>
      </c>
      <c r="D18">
        <v>39.1</v>
      </c>
      <c r="E18">
        <v>87.32</v>
      </c>
      <c r="F18">
        <v>99.71</v>
      </c>
      <c r="G18">
        <v>81.900000000000006</v>
      </c>
      <c r="I18" s="3">
        <f t="shared" si="2"/>
        <v>1.5841860254265456E-3</v>
      </c>
      <c r="J18" s="3">
        <f t="shared" si="3"/>
        <v>4.5572597278852996E-2</v>
      </c>
      <c r="K18" s="3">
        <f t="shared" si="4"/>
        <v>0</v>
      </c>
      <c r="L18" s="3">
        <f t="shared" si="5"/>
        <v>1.3752007668091596E-3</v>
      </c>
      <c r="M18" s="3">
        <f t="shared" si="6"/>
        <v>1.3046316266649492E-3</v>
      </c>
      <c r="N18" s="3">
        <f t="shared" si="7"/>
        <v>1.0995053334168679E-3</v>
      </c>
    </row>
    <row r="19" spans="1:14" ht="15" customHeight="1">
      <c r="A19" s="1">
        <v>39119</v>
      </c>
      <c r="B19">
        <v>145.13999999999999</v>
      </c>
      <c r="C19">
        <v>10.65</v>
      </c>
      <c r="D19">
        <v>39.520000000000003</v>
      </c>
      <c r="E19">
        <v>87.8</v>
      </c>
      <c r="F19">
        <v>99.88</v>
      </c>
      <c r="G19">
        <v>82.13</v>
      </c>
      <c r="I19" s="3">
        <f t="shared" si="2"/>
        <v>-1.1017767262464682E-3</v>
      </c>
      <c r="J19" s="3">
        <f t="shared" si="3"/>
        <v>9.4340322333584942E-3</v>
      </c>
      <c r="K19" s="3">
        <f t="shared" si="4"/>
        <v>1.0684405888347008E-2</v>
      </c>
      <c r="L19" s="3">
        <f t="shared" si="5"/>
        <v>5.4819689593278449E-3</v>
      </c>
      <c r="M19" s="3">
        <f t="shared" si="6"/>
        <v>1.7034925708709538E-3</v>
      </c>
      <c r="N19" s="3">
        <f t="shared" si="7"/>
        <v>2.804366893076957E-3</v>
      </c>
    </row>
    <row r="20" spans="1:14" ht="15" customHeight="1">
      <c r="A20" s="1">
        <v>39120</v>
      </c>
      <c r="B20">
        <v>145.5</v>
      </c>
      <c r="C20">
        <v>10.32</v>
      </c>
      <c r="D20">
        <v>39.450000000000003</v>
      </c>
      <c r="E20">
        <v>88.06</v>
      </c>
      <c r="F20">
        <v>99.99</v>
      </c>
      <c r="G20">
        <v>82.31</v>
      </c>
      <c r="I20" s="3">
        <f t="shared" si="2"/>
        <v>2.4772927615564128E-3</v>
      </c>
      <c r="J20" s="3">
        <f t="shared" si="3"/>
        <v>-3.1476132102017398E-2</v>
      </c>
      <c r="K20" s="3">
        <f t="shared" si="4"/>
        <v>-1.7728255877837986E-3</v>
      </c>
      <c r="L20" s="3">
        <f t="shared" si="5"/>
        <v>2.9568996865367817E-3</v>
      </c>
      <c r="M20" s="3">
        <f t="shared" si="6"/>
        <v>1.1007155761854929E-3</v>
      </c>
      <c r="N20" s="3">
        <f t="shared" si="7"/>
        <v>2.1892492324518515E-3</v>
      </c>
    </row>
    <row r="21" spans="1:14" ht="15" customHeight="1">
      <c r="A21" s="1">
        <v>39121</v>
      </c>
      <c r="B21">
        <v>145.24</v>
      </c>
      <c r="C21">
        <v>10.44</v>
      </c>
      <c r="D21">
        <v>39.524999999999999</v>
      </c>
      <c r="E21">
        <v>88.13</v>
      </c>
      <c r="F21">
        <v>100.03</v>
      </c>
      <c r="G21">
        <v>82.33</v>
      </c>
      <c r="I21" s="3">
        <f t="shared" si="2"/>
        <v>-1.7885400654121396E-3</v>
      </c>
      <c r="J21" s="3">
        <f t="shared" si="3"/>
        <v>1.1560822401076006E-2</v>
      </c>
      <c r="K21" s="3">
        <f t="shared" si="4"/>
        <v>1.8993358036523157E-3</v>
      </c>
      <c r="L21" s="3">
        <f t="shared" si="5"/>
        <v>7.9459678396116775E-4</v>
      </c>
      <c r="M21" s="3">
        <f t="shared" si="6"/>
        <v>3.999600093314463E-4</v>
      </c>
      <c r="N21" s="3">
        <f t="shared" si="7"/>
        <v>2.4295432578201717E-4</v>
      </c>
    </row>
    <row r="22" spans="1:14" ht="15" customHeight="1">
      <c r="A22" s="1">
        <v>39122</v>
      </c>
      <c r="B22">
        <v>144.25</v>
      </c>
      <c r="C22">
        <v>11.1</v>
      </c>
      <c r="D22">
        <v>38.835000000000001</v>
      </c>
      <c r="E22">
        <v>87.63</v>
      </c>
      <c r="F22">
        <v>99.81</v>
      </c>
      <c r="G22">
        <v>82.08</v>
      </c>
      <c r="I22" s="3">
        <f t="shared" si="2"/>
        <v>-6.8396411579261535E-3</v>
      </c>
      <c r="J22" s="3">
        <f t="shared" si="3"/>
        <v>6.1300525863795877E-2</v>
      </c>
      <c r="K22" s="3">
        <f t="shared" si="4"/>
        <v>-1.761148122392495E-2</v>
      </c>
      <c r="L22" s="3">
        <f t="shared" si="5"/>
        <v>-5.689592043809818E-3</v>
      </c>
      <c r="M22" s="3">
        <f t="shared" si="6"/>
        <v>-2.2017622985943341E-3</v>
      </c>
      <c r="N22" s="3">
        <f t="shared" si="7"/>
        <v>-3.0411798878752314E-3</v>
      </c>
    </row>
    <row r="23" spans="1:14" ht="15" customHeight="1">
      <c r="A23" s="1">
        <v>39125</v>
      </c>
      <c r="B23">
        <v>143.80000000000001</v>
      </c>
      <c r="C23">
        <v>11.61</v>
      </c>
      <c r="D23">
        <v>38.549999999999997</v>
      </c>
      <c r="E23">
        <v>87.43</v>
      </c>
      <c r="F23">
        <v>99.73</v>
      </c>
      <c r="G23">
        <v>81.97</v>
      </c>
      <c r="I23" s="3">
        <f t="shared" si="2"/>
        <v>-3.1244601012625577E-3</v>
      </c>
      <c r="J23" s="3">
        <f t="shared" si="3"/>
        <v>4.4921687391511651E-2</v>
      </c>
      <c r="K23" s="3">
        <f t="shared" si="4"/>
        <v>-7.3658018622722301E-3</v>
      </c>
      <c r="L23" s="3">
        <f t="shared" si="5"/>
        <v>-2.2849318749595367E-3</v>
      </c>
      <c r="M23" s="3">
        <f t="shared" si="6"/>
        <v>-8.018442847184873E-4</v>
      </c>
      <c r="N23" s="3">
        <f t="shared" si="7"/>
        <v>-1.3410547575201631E-3</v>
      </c>
    </row>
    <row r="24" spans="1:14" ht="15" customHeight="1">
      <c r="A24" s="1">
        <v>39126</v>
      </c>
      <c r="B24">
        <v>144.9</v>
      </c>
      <c r="C24">
        <v>10.34</v>
      </c>
      <c r="D24">
        <v>39.21</v>
      </c>
      <c r="E24">
        <v>87.24</v>
      </c>
      <c r="F24">
        <v>99.69</v>
      </c>
      <c r="G24">
        <v>81.909000000000006</v>
      </c>
      <c r="I24" s="3">
        <f t="shared" si="2"/>
        <v>7.6204040396904418E-3</v>
      </c>
      <c r="J24" s="3">
        <f t="shared" si="3"/>
        <v>-0.11584692662951697</v>
      </c>
      <c r="K24" s="3">
        <f t="shared" si="4"/>
        <v>1.6975716294901935E-2</v>
      </c>
      <c r="L24" s="3">
        <f t="shared" si="5"/>
        <v>-2.175531859371482E-3</v>
      </c>
      <c r="M24" s="3">
        <f t="shared" si="6"/>
        <v>-4.011633791640868E-4</v>
      </c>
      <c r="N24" s="3">
        <f t="shared" si="7"/>
        <v>-7.4445173350119417E-4</v>
      </c>
    </row>
    <row r="25" spans="1:14" ht="15" customHeight="1">
      <c r="A25" s="1">
        <v>39127</v>
      </c>
      <c r="B25">
        <v>145.86000000000001</v>
      </c>
      <c r="C25">
        <v>10.23</v>
      </c>
      <c r="D25">
        <v>39.9</v>
      </c>
      <c r="E25">
        <v>88.07</v>
      </c>
      <c r="F25">
        <v>100.12</v>
      </c>
      <c r="G25">
        <v>82.38</v>
      </c>
      <c r="I25" s="3">
        <f t="shared" si="2"/>
        <v>6.6034082294504281E-3</v>
      </c>
      <c r="J25" s="3">
        <f t="shared" si="3"/>
        <v>-1.0695289116747919E-2</v>
      </c>
      <c r="K25" s="3">
        <f t="shared" si="4"/>
        <v>1.744450759157742E-2</v>
      </c>
      <c r="L25" s="3">
        <f t="shared" si="5"/>
        <v>9.4690114839398286E-3</v>
      </c>
      <c r="M25" s="3">
        <f t="shared" si="6"/>
        <v>4.3040955289610052E-3</v>
      </c>
      <c r="N25" s="3">
        <f t="shared" si="7"/>
        <v>5.7338140764965212E-3</v>
      </c>
    </row>
    <row r="26" spans="1:14" ht="15" customHeight="1">
      <c r="A26" s="1">
        <v>39128</v>
      </c>
      <c r="B26">
        <v>146.1</v>
      </c>
      <c r="C26">
        <v>10.220000000000001</v>
      </c>
      <c r="D26">
        <v>39.89</v>
      </c>
      <c r="E26">
        <v>88.33</v>
      </c>
      <c r="F26">
        <v>100.27</v>
      </c>
      <c r="G26">
        <v>82.51</v>
      </c>
      <c r="I26" s="3">
        <f t="shared" si="2"/>
        <v>1.6440612005666582E-3</v>
      </c>
      <c r="J26" s="3">
        <f t="shared" si="3"/>
        <v>-9.7799518797673699E-4</v>
      </c>
      <c r="K26" s="3">
        <f t="shared" si="4"/>
        <v>-2.5065797850242101E-4</v>
      </c>
      <c r="L26" s="3">
        <f t="shared" si="5"/>
        <v>2.9478479396727519E-3</v>
      </c>
      <c r="M26" s="3">
        <f t="shared" si="6"/>
        <v>1.4970809722604373E-3</v>
      </c>
      <c r="N26" s="3">
        <f t="shared" si="7"/>
        <v>1.5768091083172276E-3</v>
      </c>
    </row>
    <row r="27" spans="1:14" ht="15" customHeight="1">
      <c r="A27" s="1">
        <v>39129</v>
      </c>
      <c r="B27">
        <v>146.15</v>
      </c>
      <c r="C27">
        <v>10.02</v>
      </c>
      <c r="D27">
        <v>39.86</v>
      </c>
      <c r="E27">
        <v>88.64</v>
      </c>
      <c r="F27">
        <v>100.28</v>
      </c>
      <c r="G27">
        <v>82.6</v>
      </c>
      <c r="I27" s="3">
        <f t="shared" si="2"/>
        <v>3.4217280060125382E-4</v>
      </c>
      <c r="J27" s="3">
        <f t="shared" si="3"/>
        <v>-1.9763489118839749E-2</v>
      </c>
      <c r="K27" s="3">
        <f t="shared" si="4"/>
        <v>-7.5235113266664867E-4</v>
      </c>
      <c r="L27" s="3">
        <f t="shared" si="5"/>
        <v>3.5034222419329242E-3</v>
      </c>
      <c r="M27" s="3">
        <f t="shared" si="6"/>
        <v>9.9725754258616202E-5</v>
      </c>
      <c r="N27" s="3">
        <f t="shared" si="7"/>
        <v>1.0901824106804713E-3</v>
      </c>
    </row>
    <row r="28" spans="1:14" ht="15" customHeight="1">
      <c r="A28" s="1">
        <v>39133</v>
      </c>
      <c r="B28">
        <v>146.36000000000001</v>
      </c>
      <c r="C28">
        <v>10.24</v>
      </c>
      <c r="D28">
        <v>40.055</v>
      </c>
      <c r="E28">
        <v>88.84</v>
      </c>
      <c r="F28">
        <v>100.27</v>
      </c>
      <c r="G28">
        <v>82.7</v>
      </c>
      <c r="I28" s="3">
        <f t="shared" si="2"/>
        <v>1.4358485937510817E-3</v>
      </c>
      <c r="J28" s="3">
        <f t="shared" si="3"/>
        <v>2.1718523954643118E-2</v>
      </c>
      <c r="K28" s="3">
        <f t="shared" si="4"/>
        <v>4.8801948824313971E-3</v>
      </c>
      <c r="L28" s="3">
        <f t="shared" si="5"/>
        <v>2.2537760272530465E-3</v>
      </c>
      <c r="M28" s="3">
        <f t="shared" si="6"/>
        <v>-9.9725754258710812E-5</v>
      </c>
      <c r="N28" s="3">
        <f t="shared" si="7"/>
        <v>1.2099215027133728E-3</v>
      </c>
    </row>
    <row r="29" spans="1:14" ht="15" customHeight="1">
      <c r="A29" s="1">
        <v>39134</v>
      </c>
      <c r="B29">
        <v>146.25</v>
      </c>
      <c r="C29">
        <v>10.199999999999999</v>
      </c>
      <c r="D29">
        <v>39.975000000000001</v>
      </c>
      <c r="E29">
        <v>88.69</v>
      </c>
      <c r="F29">
        <v>100.36</v>
      </c>
      <c r="G29">
        <v>82.69</v>
      </c>
      <c r="I29" s="3">
        <f t="shared" si="2"/>
        <v>-7.5185403904026043E-4</v>
      </c>
      <c r="J29" s="3">
        <f t="shared" si="3"/>
        <v>-3.9138993211364406E-3</v>
      </c>
      <c r="K29" s="3">
        <f t="shared" si="4"/>
        <v>-1.9992509470621398E-3</v>
      </c>
      <c r="L29" s="3">
        <f t="shared" si="5"/>
        <v>-1.6898556378657369E-3</v>
      </c>
      <c r="M29" s="3">
        <f t="shared" si="6"/>
        <v>8.9717396238756214E-4</v>
      </c>
      <c r="N29" s="3">
        <f t="shared" si="7"/>
        <v>-1.209262955703395E-4</v>
      </c>
    </row>
    <row r="30" spans="1:14" ht="15" customHeight="1">
      <c r="A30" s="1">
        <v>39135</v>
      </c>
      <c r="B30">
        <v>146.12</v>
      </c>
      <c r="C30">
        <v>10.18</v>
      </c>
      <c r="D30">
        <v>40.22</v>
      </c>
      <c r="E30">
        <v>88.21</v>
      </c>
      <c r="F30">
        <v>100.21</v>
      </c>
      <c r="G30">
        <v>82.48</v>
      </c>
      <c r="I30" s="3">
        <f t="shared" si="2"/>
        <v>-8.8928418488406168E-4</v>
      </c>
      <c r="J30" s="3">
        <f t="shared" si="3"/>
        <v>-1.9627091678487058E-3</v>
      </c>
      <c r="K30" s="3">
        <f t="shared" si="4"/>
        <v>6.1101256244879519E-3</v>
      </c>
      <c r="L30" s="3">
        <f t="shared" si="5"/>
        <v>-5.426808117685436E-3</v>
      </c>
      <c r="M30" s="3">
        <f t="shared" si="6"/>
        <v>-1.4957374279840727E-3</v>
      </c>
      <c r="N30" s="3">
        <f t="shared" si="7"/>
        <v>-2.5428360253707634E-3</v>
      </c>
    </row>
    <row r="31" spans="1:14" ht="15" customHeight="1">
      <c r="A31" s="1">
        <v>39136</v>
      </c>
      <c r="B31">
        <v>145.66</v>
      </c>
      <c r="C31">
        <v>10.58</v>
      </c>
      <c r="D31">
        <v>40.034999999999997</v>
      </c>
      <c r="E31">
        <v>88.84</v>
      </c>
      <c r="F31">
        <v>100.42</v>
      </c>
      <c r="G31">
        <v>82.81</v>
      </c>
      <c r="I31" s="3">
        <f t="shared" si="2"/>
        <v>-3.1530631373127326E-3</v>
      </c>
      <c r="J31" s="3">
        <f t="shared" si="3"/>
        <v>3.8540415307776604E-2</v>
      </c>
      <c r="K31" s="3">
        <f t="shared" si="4"/>
        <v>-4.6103128199088709E-3</v>
      </c>
      <c r="L31" s="3">
        <f t="shared" si="5"/>
        <v>7.1166637555512479E-3</v>
      </c>
      <c r="M31" s="3">
        <f t="shared" si="6"/>
        <v>2.0934065363220357E-3</v>
      </c>
      <c r="N31" s="3">
        <f t="shared" si="7"/>
        <v>3.992987336904113E-3</v>
      </c>
    </row>
    <row r="32" spans="1:14" ht="15" customHeight="1">
      <c r="A32" s="1">
        <v>39139</v>
      </c>
      <c r="B32">
        <v>145.53</v>
      </c>
      <c r="C32">
        <v>11.15</v>
      </c>
      <c r="D32">
        <v>39.96</v>
      </c>
      <c r="E32">
        <v>89.43</v>
      </c>
      <c r="F32">
        <v>100.59</v>
      </c>
      <c r="G32">
        <v>83.07</v>
      </c>
      <c r="I32" s="3">
        <f t="shared" si="2"/>
        <v>-8.9288786453423151E-4</v>
      </c>
      <c r="J32" s="3">
        <f t="shared" si="3"/>
        <v>5.2474071475974403E-2</v>
      </c>
      <c r="K32" s="3">
        <f t="shared" si="4"/>
        <v>-1.8751177442443033E-3</v>
      </c>
      <c r="L32" s="3">
        <f t="shared" si="5"/>
        <v>6.6191973318631119E-3</v>
      </c>
      <c r="M32" s="3">
        <f t="shared" si="6"/>
        <v>1.6914585396874558E-3</v>
      </c>
      <c r="N32" s="3">
        <f t="shared" si="7"/>
        <v>3.1347988053712569E-3</v>
      </c>
    </row>
    <row r="33" spans="1:14" ht="15" customHeight="1">
      <c r="A33" s="1">
        <v>39140</v>
      </c>
      <c r="B33">
        <v>139.91</v>
      </c>
      <c r="C33">
        <v>18.309999999999999</v>
      </c>
      <c r="D33">
        <v>37.045000000000002</v>
      </c>
      <c r="E33">
        <v>90.56</v>
      </c>
      <c r="F33">
        <v>101.2</v>
      </c>
      <c r="G33">
        <v>83.77</v>
      </c>
      <c r="I33" s="3">
        <f t="shared" si="2"/>
        <v>-3.9382892180040381E-2</v>
      </c>
      <c r="J33" s="3">
        <f t="shared" si="3"/>
        <v>0.49600786078029141</v>
      </c>
      <c r="K33" s="3">
        <f t="shared" si="4"/>
        <v>-7.5745563911732483E-2</v>
      </c>
      <c r="L33" s="3">
        <f t="shared" si="5"/>
        <v>1.2556418096782967E-2</v>
      </c>
      <c r="M33" s="3">
        <f t="shared" si="6"/>
        <v>6.0459077071183627E-3</v>
      </c>
      <c r="N33" s="3">
        <f t="shared" si="7"/>
        <v>8.3913223147380634E-3</v>
      </c>
    </row>
    <row r="34" spans="1:14" ht="15" customHeight="1">
      <c r="A34" s="1">
        <v>39141</v>
      </c>
      <c r="B34">
        <v>141.30000000000001</v>
      </c>
      <c r="C34">
        <v>15.42</v>
      </c>
      <c r="D34">
        <v>37.78</v>
      </c>
      <c r="E34">
        <v>90.15</v>
      </c>
      <c r="F34">
        <v>101.02</v>
      </c>
      <c r="G34">
        <v>83.48</v>
      </c>
      <c r="I34" s="3">
        <f t="shared" si="2"/>
        <v>9.8859309452872385E-3</v>
      </c>
      <c r="J34" s="3">
        <f t="shared" si="3"/>
        <v>-0.1717819905512358</v>
      </c>
      <c r="K34" s="3">
        <f t="shared" si="4"/>
        <v>1.9646472204743155E-2</v>
      </c>
      <c r="L34" s="3">
        <f t="shared" si="5"/>
        <v>-4.5376648055464475E-3</v>
      </c>
      <c r="M34" s="3">
        <f t="shared" si="6"/>
        <v>-1.7802398134587538E-3</v>
      </c>
      <c r="N34" s="3">
        <f t="shared" si="7"/>
        <v>-3.4678659567180872E-3</v>
      </c>
    </row>
    <row r="35" spans="1:14" ht="15" customHeight="1">
      <c r="A35" s="1">
        <v>39142</v>
      </c>
      <c r="B35">
        <v>140.80000000000001</v>
      </c>
      <c r="C35">
        <v>15.82</v>
      </c>
      <c r="D35">
        <v>37.375</v>
      </c>
      <c r="E35">
        <v>89.74</v>
      </c>
      <c r="F35">
        <v>100.68</v>
      </c>
      <c r="G35">
        <v>83.31</v>
      </c>
      <c r="I35" s="3">
        <f t="shared" si="2"/>
        <v>-3.5448459665397667E-3</v>
      </c>
      <c r="J35" s="3">
        <f t="shared" si="3"/>
        <v>2.5609594204324512E-2</v>
      </c>
      <c r="K35" s="3">
        <f t="shared" si="4"/>
        <v>-1.0777830362512996E-2</v>
      </c>
      <c r="L35" s="3">
        <f t="shared" si="5"/>
        <v>-4.5583491014891432E-3</v>
      </c>
      <c r="M35" s="3">
        <f t="shared" si="6"/>
        <v>-3.3713467727912649E-3</v>
      </c>
      <c r="N35" s="3">
        <f t="shared" si="7"/>
        <v>-2.0384922221821766E-3</v>
      </c>
    </row>
    <row r="36" spans="1:14" ht="15" customHeight="1">
      <c r="A36" s="1">
        <v>39143</v>
      </c>
      <c r="B36">
        <v>139.07</v>
      </c>
      <c r="C36">
        <v>18.61</v>
      </c>
      <c r="D36">
        <v>36.6</v>
      </c>
      <c r="E36">
        <v>90.2</v>
      </c>
      <c r="F36">
        <v>100.96</v>
      </c>
      <c r="G36">
        <v>83.55</v>
      </c>
      <c r="I36" s="3">
        <f t="shared" si="2"/>
        <v>-1.2363040233422698E-2</v>
      </c>
      <c r="J36" s="3">
        <f t="shared" si="3"/>
        <v>0.16242410831465154</v>
      </c>
      <c r="K36" s="3">
        <f t="shared" si="4"/>
        <v>-2.095379130352994E-2</v>
      </c>
      <c r="L36" s="3">
        <f t="shared" si="5"/>
        <v>5.1128265207407951E-3</v>
      </c>
      <c r="M36" s="3">
        <f t="shared" si="6"/>
        <v>2.7772285257877207E-3</v>
      </c>
      <c r="N36" s="3">
        <f t="shared" si="7"/>
        <v>2.8766650545848237E-3</v>
      </c>
    </row>
    <row r="37" spans="1:14" ht="15" customHeight="1">
      <c r="A37" s="1">
        <v>39146</v>
      </c>
      <c r="B37">
        <v>137.61000000000001</v>
      </c>
      <c r="C37">
        <v>19.63</v>
      </c>
      <c r="D37">
        <v>35.549999999999997</v>
      </c>
      <c r="E37">
        <v>90.35</v>
      </c>
      <c r="F37">
        <v>100.99</v>
      </c>
      <c r="G37">
        <v>83.6</v>
      </c>
      <c r="I37" s="3">
        <f t="shared" si="2"/>
        <v>-1.0553806213328973E-2</v>
      </c>
      <c r="J37" s="3">
        <f t="shared" si="3"/>
        <v>5.3359937634210236E-2</v>
      </c>
      <c r="K37" s="3">
        <f t="shared" si="4"/>
        <v>-2.9108084158070771E-2</v>
      </c>
      <c r="L37" s="3">
        <f t="shared" si="5"/>
        <v>1.6615899696593465E-3</v>
      </c>
      <c r="M37" s="3">
        <f t="shared" si="6"/>
        <v>2.9710324556251542E-4</v>
      </c>
      <c r="N37" s="3">
        <f t="shared" si="7"/>
        <v>5.9826504925328781E-4</v>
      </c>
    </row>
    <row r="38" spans="1:14" ht="15" customHeight="1">
      <c r="A38" s="1">
        <v>39147</v>
      </c>
      <c r="B38">
        <v>140.03</v>
      </c>
      <c r="C38">
        <v>15.96</v>
      </c>
      <c r="D38">
        <v>37.25</v>
      </c>
      <c r="E38">
        <v>90.08</v>
      </c>
      <c r="F38">
        <v>100.89</v>
      </c>
      <c r="G38">
        <v>83.49</v>
      </c>
      <c r="I38" s="3">
        <f t="shared" si="2"/>
        <v>1.7433088090495347E-2</v>
      </c>
      <c r="J38" s="3">
        <f t="shared" si="3"/>
        <v>-0.20697341626670693</v>
      </c>
      <c r="K38" s="3">
        <f t="shared" si="4"/>
        <v>4.6711788576318788E-2</v>
      </c>
      <c r="L38" s="3">
        <f t="shared" si="5"/>
        <v>-2.9928526468572417E-3</v>
      </c>
      <c r="M38" s="3">
        <f t="shared" si="6"/>
        <v>-9.9068761817760293E-4</v>
      </c>
      <c r="N38" s="3">
        <f t="shared" si="7"/>
        <v>-1.3166558847467851E-3</v>
      </c>
    </row>
    <row r="39" spans="1:14" ht="15" customHeight="1">
      <c r="A39" s="1">
        <v>39148</v>
      </c>
      <c r="B39">
        <v>139.75</v>
      </c>
      <c r="C39">
        <v>15.24</v>
      </c>
      <c r="D39">
        <v>36.875</v>
      </c>
      <c r="E39">
        <v>90.43</v>
      </c>
      <c r="F39">
        <v>101.03</v>
      </c>
      <c r="G39">
        <v>83.64</v>
      </c>
      <c r="I39" s="3">
        <f t="shared" si="2"/>
        <v>-2.0015733324772102E-3</v>
      </c>
      <c r="J39" s="3">
        <f t="shared" si="3"/>
        <v>-4.6162041763162492E-2</v>
      </c>
      <c r="K39" s="3">
        <f t="shared" si="4"/>
        <v>-1.0118130165584667E-2</v>
      </c>
      <c r="L39" s="3">
        <f t="shared" si="5"/>
        <v>3.8779063610085845E-3</v>
      </c>
      <c r="M39" s="3">
        <f t="shared" si="6"/>
        <v>1.3866880193530496E-3</v>
      </c>
      <c r="N39" s="3">
        <f t="shared" si="7"/>
        <v>1.7950103545238145E-3</v>
      </c>
    </row>
    <row r="40" spans="1:14" ht="15" customHeight="1">
      <c r="A40" s="1">
        <v>39149</v>
      </c>
      <c r="B40">
        <v>141</v>
      </c>
      <c r="C40">
        <v>14.29</v>
      </c>
      <c r="D40">
        <v>37.615000000000002</v>
      </c>
      <c r="E40">
        <v>90.35</v>
      </c>
      <c r="F40">
        <v>101.05</v>
      </c>
      <c r="G40">
        <v>83.63</v>
      </c>
      <c r="I40" s="3">
        <f t="shared" si="2"/>
        <v>8.9047783429596853E-3</v>
      </c>
      <c r="J40" s="3">
        <f t="shared" si="3"/>
        <v>-6.4363558316724218E-2</v>
      </c>
      <c r="K40" s="3">
        <f t="shared" si="4"/>
        <v>1.9869092352200943E-2</v>
      </c>
      <c r="L40" s="3">
        <f t="shared" si="5"/>
        <v>-8.8505371415142507E-4</v>
      </c>
      <c r="M40" s="3">
        <f t="shared" si="6"/>
        <v>1.9794140998913621E-4</v>
      </c>
      <c r="N40" s="3">
        <f t="shared" si="7"/>
        <v>-1.1956716699854209E-4</v>
      </c>
    </row>
    <row r="41" spans="1:14" ht="15" customHeight="1">
      <c r="A41" s="1">
        <v>39150</v>
      </c>
      <c r="B41">
        <v>141</v>
      </c>
      <c r="C41">
        <v>14.09</v>
      </c>
      <c r="D41">
        <v>37.744999999999997</v>
      </c>
      <c r="E41">
        <v>89.4</v>
      </c>
      <c r="F41">
        <v>100.69</v>
      </c>
      <c r="G41">
        <v>83.16</v>
      </c>
      <c r="I41" s="3">
        <f t="shared" si="2"/>
        <v>0</v>
      </c>
      <c r="J41" s="3">
        <f t="shared" si="3"/>
        <v>-1.4094666031187152E-2</v>
      </c>
      <c r="K41" s="3">
        <f t="shared" si="4"/>
        <v>3.4501095794030752E-3</v>
      </c>
      <c r="L41" s="3">
        <f t="shared" si="5"/>
        <v>-1.057033485876889E-2</v>
      </c>
      <c r="M41" s="3">
        <f t="shared" si="6"/>
        <v>-3.5689539221065332E-3</v>
      </c>
      <c r="N41" s="3">
        <f t="shared" si="7"/>
        <v>-5.6358444036221922E-3</v>
      </c>
    </row>
    <row r="42" spans="1:14" ht="15" customHeight="1">
      <c r="A42" s="1">
        <v>39153</v>
      </c>
      <c r="B42">
        <v>141.32</v>
      </c>
      <c r="C42">
        <v>13.99</v>
      </c>
      <c r="D42">
        <v>38.119999999999997</v>
      </c>
      <c r="E42">
        <v>89.75</v>
      </c>
      <c r="F42">
        <v>100.87</v>
      </c>
      <c r="G42">
        <v>83.39</v>
      </c>
      <c r="I42" s="3">
        <f t="shared" si="2"/>
        <v>2.2669321127762381E-3</v>
      </c>
      <c r="J42" s="3">
        <f t="shared" si="3"/>
        <v>-7.1225372331990217E-3</v>
      </c>
      <c r="K42" s="3">
        <f t="shared" si="4"/>
        <v>9.8860621944131324E-3</v>
      </c>
      <c r="L42" s="3">
        <f t="shared" si="5"/>
        <v>3.9073451889196338E-3</v>
      </c>
      <c r="M42" s="3">
        <f t="shared" si="6"/>
        <v>1.7860691392206031E-3</v>
      </c>
      <c r="N42" s="3">
        <f t="shared" si="7"/>
        <v>2.7619351090817936E-3</v>
      </c>
    </row>
    <row r="43" spans="1:14" ht="15" customHeight="1">
      <c r="A43" s="1">
        <v>39154</v>
      </c>
      <c r="B43">
        <v>138.57</v>
      </c>
      <c r="C43">
        <v>18.13</v>
      </c>
      <c r="D43">
        <v>36.555</v>
      </c>
      <c r="E43">
        <v>90.29</v>
      </c>
      <c r="F43">
        <v>101.18</v>
      </c>
      <c r="G43">
        <v>83.76</v>
      </c>
      <c r="I43" s="3">
        <f t="shared" si="2"/>
        <v>-1.9651209380320726E-2</v>
      </c>
      <c r="J43" s="3">
        <f t="shared" si="3"/>
        <v>0.25922523608936981</v>
      </c>
      <c r="K43" s="3">
        <f t="shared" si="4"/>
        <v>-4.1921103040722059E-2</v>
      </c>
      <c r="L43" s="3">
        <f t="shared" si="5"/>
        <v>5.9986849509995298E-3</v>
      </c>
      <c r="M43" s="3">
        <f t="shared" si="6"/>
        <v>3.0685497970460909E-3</v>
      </c>
      <c r="N43" s="3">
        <f t="shared" si="7"/>
        <v>4.4271684633873914E-3</v>
      </c>
    </row>
    <row r="44" spans="1:14" ht="15" customHeight="1">
      <c r="A44" s="1">
        <v>39155</v>
      </c>
      <c r="B44">
        <v>139.63999999999999</v>
      </c>
      <c r="C44">
        <v>17.27</v>
      </c>
      <c r="D44">
        <v>37.234999999999999</v>
      </c>
      <c r="E44">
        <v>89.88</v>
      </c>
      <c r="F44">
        <v>101.16</v>
      </c>
      <c r="G44">
        <v>83.65</v>
      </c>
      <c r="I44" s="3">
        <f t="shared" si="2"/>
        <v>7.6920691262114269E-3</v>
      </c>
      <c r="J44" s="3">
        <f t="shared" si="3"/>
        <v>-4.8597132608172423E-2</v>
      </c>
      <c r="K44" s="3">
        <f t="shared" si="4"/>
        <v>1.843120341732956E-2</v>
      </c>
      <c r="L44" s="3">
        <f t="shared" si="5"/>
        <v>-4.5512650022595594E-3</v>
      </c>
      <c r="M44" s="3">
        <f t="shared" si="6"/>
        <v>-1.9768706202573288E-4</v>
      </c>
      <c r="N44" s="3">
        <f t="shared" si="7"/>
        <v>-1.3141391294483873E-3</v>
      </c>
    </row>
    <row r="45" spans="1:14" ht="15" customHeight="1">
      <c r="A45" s="1">
        <v>39156</v>
      </c>
      <c r="B45">
        <v>139.75</v>
      </c>
      <c r="C45">
        <v>16.43</v>
      </c>
      <c r="D45">
        <v>37.619999999999997</v>
      </c>
      <c r="E45">
        <v>89.87</v>
      </c>
      <c r="F45">
        <v>101.06</v>
      </c>
      <c r="G45">
        <v>83.56</v>
      </c>
      <c r="I45" s="3">
        <f t="shared" si="2"/>
        <v>7.874297983733856E-4</v>
      </c>
      <c r="J45" s="3">
        <f t="shared" si="3"/>
        <v>-4.9861960109410478E-2</v>
      </c>
      <c r="K45" s="3">
        <f t="shared" si="4"/>
        <v>1.0286644710275525E-2</v>
      </c>
      <c r="L45" s="3">
        <f t="shared" si="5"/>
        <v>-1.1126564684621438E-4</v>
      </c>
      <c r="M45" s="3">
        <f t="shared" si="6"/>
        <v>-9.8902193800185553E-4</v>
      </c>
      <c r="N45" s="3">
        <f t="shared" si="7"/>
        <v>-1.0764907444679587E-3</v>
      </c>
    </row>
    <row r="46" spans="1:14" ht="15" customHeight="1">
      <c r="A46" s="1">
        <v>39157</v>
      </c>
      <c r="B46">
        <v>139.33000000000001</v>
      </c>
      <c r="C46">
        <v>16.79</v>
      </c>
      <c r="D46">
        <v>37.305</v>
      </c>
      <c r="E46">
        <v>89.85</v>
      </c>
      <c r="F46">
        <v>101.08</v>
      </c>
      <c r="G46">
        <v>83.55</v>
      </c>
      <c r="I46" s="3">
        <f t="shared" si="2"/>
        <v>-3.0098919097081311E-3</v>
      </c>
      <c r="J46" s="3">
        <f t="shared" si="3"/>
        <v>2.1674539040272601E-2</v>
      </c>
      <c r="K46" s="3">
        <f t="shared" si="4"/>
        <v>-8.4084579494065528E-3</v>
      </c>
      <c r="L46" s="3">
        <f t="shared" si="5"/>
        <v>-2.2256844071411462E-4</v>
      </c>
      <c r="M46" s="3">
        <f t="shared" si="6"/>
        <v>1.9788265623091759E-4</v>
      </c>
      <c r="N46" s="3">
        <f t="shared" si="7"/>
        <v>-1.1968164696233889E-4</v>
      </c>
    </row>
    <row r="47" spans="1:14" ht="15" customHeight="1">
      <c r="A47" s="1">
        <v>39160</v>
      </c>
      <c r="B47">
        <v>141.03</v>
      </c>
      <c r="C47">
        <v>14.59</v>
      </c>
      <c r="D47">
        <v>38.020000000000003</v>
      </c>
      <c r="E47">
        <v>89.66</v>
      </c>
      <c r="F47">
        <v>100.91</v>
      </c>
      <c r="G47">
        <v>83.44</v>
      </c>
      <c r="I47" s="3">
        <f t="shared" si="2"/>
        <v>1.212741357864831E-2</v>
      </c>
      <c r="J47" s="3">
        <f t="shared" si="3"/>
        <v>-0.14044710855475509</v>
      </c>
      <c r="K47" s="3">
        <f t="shared" si="4"/>
        <v>1.898497113680548E-2</v>
      </c>
      <c r="L47" s="3">
        <f t="shared" si="5"/>
        <v>-2.1168745022745942E-3</v>
      </c>
      <c r="M47" s="3">
        <f t="shared" si="6"/>
        <v>-1.683252043556061E-3</v>
      </c>
      <c r="N47" s="3">
        <f t="shared" si="7"/>
        <v>-1.3174443488856873E-3</v>
      </c>
    </row>
    <row r="48" spans="1:14" ht="15" customHeight="1">
      <c r="A48" s="1">
        <v>39161</v>
      </c>
      <c r="B48">
        <v>141.80000000000001</v>
      </c>
      <c r="C48">
        <v>13.27</v>
      </c>
      <c r="D48">
        <v>38.384999999999998</v>
      </c>
      <c r="E48">
        <v>89.71</v>
      </c>
      <c r="F48">
        <v>101.07</v>
      </c>
      <c r="G48">
        <v>83.56</v>
      </c>
      <c r="I48" s="3">
        <f t="shared" si="2"/>
        <v>5.4449803938783686E-3</v>
      </c>
      <c r="J48" s="3">
        <f t="shared" si="3"/>
        <v>-9.4830514190578197E-2</v>
      </c>
      <c r="K48" s="3">
        <f t="shared" si="4"/>
        <v>9.554421219578545E-3</v>
      </c>
      <c r="L48" s="3">
        <f t="shared" si="5"/>
        <v>5.5750684389875842E-4</v>
      </c>
      <c r="M48" s="3">
        <f t="shared" si="6"/>
        <v>1.5843156101337781E-3</v>
      </c>
      <c r="N48" s="3">
        <f t="shared" si="7"/>
        <v>1.4371259958480525E-3</v>
      </c>
    </row>
    <row r="49" spans="1:14" ht="15" customHeight="1">
      <c r="A49" s="1">
        <v>39162</v>
      </c>
      <c r="B49">
        <v>144.12</v>
      </c>
      <c r="C49">
        <v>12.19</v>
      </c>
      <c r="D49">
        <v>39.484999999999999</v>
      </c>
      <c r="E49">
        <v>89.75</v>
      </c>
      <c r="F49">
        <v>101.27</v>
      </c>
      <c r="G49">
        <v>83.68</v>
      </c>
      <c r="I49" s="3">
        <f t="shared" si="2"/>
        <v>1.6228671781865201E-2</v>
      </c>
      <c r="J49" s="3">
        <f t="shared" si="3"/>
        <v>-8.4889904850936004E-2</v>
      </c>
      <c r="K49" s="3">
        <f t="shared" si="4"/>
        <v>2.8254094669682605E-2</v>
      </c>
      <c r="L49" s="3">
        <f t="shared" si="5"/>
        <v>4.4578179719612901E-4</v>
      </c>
      <c r="M49" s="3">
        <f t="shared" si="6"/>
        <v>1.9768712576225212E-3</v>
      </c>
      <c r="N49" s="3">
        <f t="shared" si="7"/>
        <v>1.4350636282477714E-3</v>
      </c>
    </row>
    <row r="50" spans="1:14" ht="15" customHeight="1">
      <c r="A50" s="1">
        <v>39163</v>
      </c>
      <c r="B50">
        <v>144.12</v>
      </c>
      <c r="C50">
        <v>12.93</v>
      </c>
      <c r="D50">
        <v>39.29</v>
      </c>
      <c r="E50">
        <v>89.04</v>
      </c>
      <c r="F50">
        <v>101.08</v>
      </c>
      <c r="G50">
        <v>83.4</v>
      </c>
      <c r="I50" s="3">
        <f t="shared" si="2"/>
        <v>0</v>
      </c>
      <c r="J50" s="3">
        <f t="shared" si="3"/>
        <v>5.8934249290585869E-2</v>
      </c>
      <c r="K50" s="3">
        <f t="shared" si="4"/>
        <v>-4.9508193791759489E-3</v>
      </c>
      <c r="L50" s="3">
        <f t="shared" si="5"/>
        <v>-7.9423204010987923E-3</v>
      </c>
      <c r="M50" s="3">
        <f t="shared" si="6"/>
        <v>-1.8779348242000977E-3</v>
      </c>
      <c r="N50" s="3">
        <f t="shared" si="7"/>
        <v>-3.3516909519116667E-3</v>
      </c>
    </row>
    <row r="51" spans="1:14" ht="15" customHeight="1">
      <c r="A51" s="1">
        <v>39164</v>
      </c>
      <c r="B51">
        <v>144.32</v>
      </c>
      <c r="C51">
        <v>12.95</v>
      </c>
      <c r="D51">
        <v>39.369999999999997</v>
      </c>
      <c r="E51">
        <v>88.79</v>
      </c>
      <c r="F51">
        <v>100.98</v>
      </c>
      <c r="G51">
        <v>83.27</v>
      </c>
      <c r="I51" s="3">
        <f t="shared" si="2"/>
        <v>1.3867704344210062E-3</v>
      </c>
      <c r="J51" s="3">
        <f t="shared" si="3"/>
        <v>1.5455953617805433E-3</v>
      </c>
      <c r="K51" s="3">
        <f t="shared" si="4"/>
        <v>2.0340713852777482E-3</v>
      </c>
      <c r="L51" s="3">
        <f t="shared" si="5"/>
        <v>-2.8116759230539389E-3</v>
      </c>
      <c r="M51" s="3">
        <f t="shared" si="6"/>
        <v>-9.8980508922377904E-4</v>
      </c>
      <c r="N51" s="3">
        <f t="shared" si="7"/>
        <v>-1.5599691169732009E-3</v>
      </c>
    </row>
    <row r="52" spans="1:14" ht="15" customHeight="1">
      <c r="A52" s="1">
        <v>39167</v>
      </c>
      <c r="B52">
        <v>143.41999999999999</v>
      </c>
      <c r="C52">
        <v>13.16</v>
      </c>
      <c r="D52">
        <v>39.35</v>
      </c>
      <c r="E52">
        <v>88.9</v>
      </c>
      <c r="F52">
        <v>101.11</v>
      </c>
      <c r="G52">
        <v>83.34</v>
      </c>
      <c r="I52" s="3">
        <f t="shared" si="2"/>
        <v>-6.2556678598847037E-3</v>
      </c>
      <c r="J52" s="3">
        <f t="shared" si="3"/>
        <v>1.6086137751624444E-2</v>
      </c>
      <c r="K52" s="3">
        <f t="shared" si="4"/>
        <v>-5.0813009223378731E-4</v>
      </c>
      <c r="L52" s="3">
        <f t="shared" si="5"/>
        <v>1.2381114756234266E-3</v>
      </c>
      <c r="M52" s="3">
        <f t="shared" si="6"/>
        <v>1.2865556725381306E-3</v>
      </c>
      <c r="N52" s="3">
        <f t="shared" si="7"/>
        <v>8.4028574657950554E-4</v>
      </c>
    </row>
    <row r="53" spans="1:14" ht="15" customHeight="1">
      <c r="A53" s="1">
        <v>39168</v>
      </c>
      <c r="B53">
        <v>142.99</v>
      </c>
      <c r="C53">
        <v>13.48</v>
      </c>
      <c r="D53">
        <v>39.134999999999998</v>
      </c>
      <c r="E53">
        <v>88.75</v>
      </c>
      <c r="F53">
        <v>101.09</v>
      </c>
      <c r="G53">
        <v>83.32</v>
      </c>
      <c r="I53" s="3">
        <f t="shared" si="2"/>
        <v>-3.0026907096727725E-3</v>
      </c>
      <c r="J53" s="3">
        <f t="shared" si="3"/>
        <v>2.4025179586989836E-2</v>
      </c>
      <c r="K53" s="3">
        <f t="shared" si="4"/>
        <v>-5.4787676066109106E-3</v>
      </c>
      <c r="L53" s="3">
        <f t="shared" si="5"/>
        <v>-1.6887141643337775E-3</v>
      </c>
      <c r="M53" s="3">
        <f t="shared" si="6"/>
        <v>-1.9782393734141238E-4</v>
      </c>
      <c r="N53" s="3">
        <f t="shared" si="7"/>
        <v>-2.4000960153625374E-4</v>
      </c>
    </row>
    <row r="54" spans="1:14" ht="15" customHeight="1">
      <c r="A54" s="1">
        <v>39169</v>
      </c>
      <c r="B54">
        <v>142.04</v>
      </c>
      <c r="C54">
        <v>14.98</v>
      </c>
      <c r="D54">
        <v>38.79</v>
      </c>
      <c r="E54">
        <v>88.57</v>
      </c>
      <c r="F54">
        <v>101.12</v>
      </c>
      <c r="G54">
        <v>83.31</v>
      </c>
      <c r="I54" s="3">
        <f t="shared" si="2"/>
        <v>-6.6659896698688104E-3</v>
      </c>
      <c r="J54" s="3">
        <f t="shared" si="3"/>
        <v>0.10550887260491246</v>
      </c>
      <c r="K54" s="3">
        <f t="shared" si="4"/>
        <v>-8.8547258049256599E-3</v>
      </c>
      <c r="L54" s="3">
        <f t="shared" si="5"/>
        <v>-2.0302285340335754E-3</v>
      </c>
      <c r="M54" s="3">
        <f t="shared" si="6"/>
        <v>2.9672123258118067E-4</v>
      </c>
      <c r="N54" s="3">
        <f t="shared" si="7"/>
        <v>-1.2002640595324497E-4</v>
      </c>
    </row>
    <row r="55" spans="1:14" ht="15" customHeight="1">
      <c r="A55" s="1">
        <v>39170</v>
      </c>
      <c r="B55">
        <v>142.18</v>
      </c>
      <c r="C55">
        <v>15.14</v>
      </c>
      <c r="D55">
        <v>39.54</v>
      </c>
      <c r="E55">
        <v>88.45</v>
      </c>
      <c r="F55">
        <v>101.01</v>
      </c>
      <c r="G55">
        <v>83.19</v>
      </c>
      <c r="I55" s="3">
        <f t="shared" si="2"/>
        <v>9.8515242645010807E-4</v>
      </c>
      <c r="J55" s="3">
        <f t="shared" si="3"/>
        <v>1.0624269920229204E-2</v>
      </c>
      <c r="K55" s="3">
        <f t="shared" si="4"/>
        <v>1.9150336290595E-2</v>
      </c>
      <c r="L55" s="3">
        <f t="shared" si="5"/>
        <v>-1.3557792156972939E-3</v>
      </c>
      <c r="M55" s="3">
        <f t="shared" si="6"/>
        <v>-1.0884085574545028E-3</v>
      </c>
      <c r="N55" s="3">
        <f t="shared" si="7"/>
        <v>-1.4414416910216094E-3</v>
      </c>
    </row>
    <row r="56" spans="1:14" ht="15" customHeight="1">
      <c r="A56" s="1">
        <v>39171</v>
      </c>
      <c r="B56">
        <v>142.34</v>
      </c>
      <c r="C56">
        <v>14.64</v>
      </c>
      <c r="D56">
        <v>39.435000000000002</v>
      </c>
      <c r="E56">
        <v>88.28</v>
      </c>
      <c r="F56">
        <v>101</v>
      </c>
      <c r="G56">
        <v>83.09</v>
      </c>
      <c r="I56" s="3">
        <f t="shared" si="2"/>
        <v>1.124701369787925E-3</v>
      </c>
      <c r="J56" s="3">
        <f t="shared" si="3"/>
        <v>-3.3582739476137262E-2</v>
      </c>
      <c r="K56" s="3">
        <f t="shared" si="4"/>
        <v>-2.6590708925165684E-3</v>
      </c>
      <c r="L56" s="3">
        <f t="shared" si="5"/>
        <v>-1.9238392172586539E-3</v>
      </c>
      <c r="M56" s="3">
        <f t="shared" si="6"/>
        <v>-9.9004999833360652E-5</v>
      </c>
      <c r="N56" s="3">
        <f t="shared" si="7"/>
        <v>-1.2027906189062904E-3</v>
      </c>
    </row>
    <row r="57" spans="1:14" ht="15" customHeight="1">
      <c r="A57" s="1">
        <v>39174</v>
      </c>
      <c r="B57">
        <v>142.4</v>
      </c>
      <c r="C57">
        <v>14.53</v>
      </c>
      <c r="D57">
        <v>39.78</v>
      </c>
      <c r="E57">
        <v>88.1</v>
      </c>
      <c r="F57">
        <v>100.64</v>
      </c>
      <c r="G57">
        <v>82.86</v>
      </c>
      <c r="I57" s="3">
        <f t="shared" si="2"/>
        <v>4.2143710675028248E-4</v>
      </c>
      <c r="J57" s="3">
        <f t="shared" si="3"/>
        <v>-7.5420309509740572E-3</v>
      </c>
      <c r="K57" s="3">
        <f t="shared" si="4"/>
        <v>8.7105265758718239E-3</v>
      </c>
      <c r="L57" s="3">
        <f t="shared" si="5"/>
        <v>-2.0410484464018957E-3</v>
      </c>
      <c r="M57" s="3">
        <f t="shared" si="6"/>
        <v>-3.5707238891290599E-3</v>
      </c>
      <c r="N57" s="3">
        <f t="shared" si="7"/>
        <v>-2.771921027634224E-3</v>
      </c>
    </row>
    <row r="58" spans="1:14" ht="15" customHeight="1">
      <c r="A58" s="1">
        <v>39175</v>
      </c>
      <c r="B58">
        <v>143.96</v>
      </c>
      <c r="C58">
        <v>13.46</v>
      </c>
      <c r="D58">
        <v>40.375</v>
      </c>
      <c r="E58">
        <v>87.99</v>
      </c>
      <c r="F58">
        <v>100.55</v>
      </c>
      <c r="G58">
        <v>82.79</v>
      </c>
      <c r="I58" s="3">
        <f t="shared" si="2"/>
        <v>1.08954842329546E-2</v>
      </c>
      <c r="J58" s="3">
        <f t="shared" si="3"/>
        <v>-7.6493153365609662E-2</v>
      </c>
      <c r="K58" s="3">
        <f t="shared" si="4"/>
        <v>1.4846508116994419E-2</v>
      </c>
      <c r="L58" s="3">
        <f t="shared" si="5"/>
        <v>-1.2493612846644732E-3</v>
      </c>
      <c r="M58" s="3">
        <f t="shared" si="6"/>
        <v>-8.9467673346934977E-4</v>
      </c>
      <c r="N58" s="3">
        <f t="shared" si="7"/>
        <v>-8.4515549854112559E-4</v>
      </c>
    </row>
    <row r="59" spans="1:14" ht="15" customHeight="1">
      <c r="A59" s="1">
        <v>39176</v>
      </c>
      <c r="B59">
        <v>144</v>
      </c>
      <c r="C59">
        <v>13.24</v>
      </c>
      <c r="D59">
        <v>40.51</v>
      </c>
      <c r="E59">
        <v>88.08</v>
      </c>
      <c r="F59">
        <v>100.79</v>
      </c>
      <c r="G59">
        <v>82.92</v>
      </c>
      <c r="I59" s="3">
        <f t="shared" si="2"/>
        <v>2.7781636517052762E-4</v>
      </c>
      <c r="J59" s="3">
        <f t="shared" si="3"/>
        <v>-1.647977370771965E-2</v>
      </c>
      <c r="K59" s="3">
        <f t="shared" si="4"/>
        <v>3.3380756717785983E-3</v>
      </c>
      <c r="L59" s="3">
        <f t="shared" si="5"/>
        <v>1.0223207569551691E-3</v>
      </c>
      <c r="M59" s="3">
        <f t="shared" si="6"/>
        <v>2.3840281481254948E-3</v>
      </c>
      <c r="N59" s="3">
        <f t="shared" si="7"/>
        <v>1.5690064168642124E-3</v>
      </c>
    </row>
    <row r="60" spans="1:14" ht="15" customHeight="1">
      <c r="A60" s="1">
        <v>39177</v>
      </c>
      <c r="B60">
        <v>144.54</v>
      </c>
      <c r="C60">
        <v>13.23</v>
      </c>
      <c r="D60">
        <v>40.619999999999997</v>
      </c>
      <c r="E60">
        <v>87.75</v>
      </c>
      <c r="F60">
        <v>100.62</v>
      </c>
      <c r="G60">
        <v>82.71</v>
      </c>
      <c r="I60" s="3">
        <f t="shared" si="2"/>
        <v>3.742986278834297E-3</v>
      </c>
      <c r="J60" s="3">
        <f t="shared" si="3"/>
        <v>-7.5557238199785667E-4</v>
      </c>
      <c r="K60" s="3">
        <f t="shared" si="4"/>
        <v>2.7116989376394342E-3</v>
      </c>
      <c r="L60" s="3">
        <f t="shared" si="5"/>
        <v>-3.7536300684492619E-3</v>
      </c>
      <c r="M60" s="3">
        <f t="shared" si="6"/>
        <v>-1.6880993036140863E-3</v>
      </c>
      <c r="N60" s="3">
        <f t="shared" si="7"/>
        <v>-2.5357738637638524E-3</v>
      </c>
    </row>
    <row r="61" spans="1:14" ht="15" customHeight="1">
      <c r="A61" s="1">
        <v>39181</v>
      </c>
      <c r="B61">
        <v>144.72</v>
      </c>
      <c r="C61">
        <v>13.14</v>
      </c>
      <c r="D61">
        <v>40.859900000000003</v>
      </c>
      <c r="E61">
        <v>87.17</v>
      </c>
      <c r="F61">
        <v>100.22</v>
      </c>
      <c r="G61">
        <v>82.33</v>
      </c>
      <c r="I61" s="3">
        <f t="shared" si="2"/>
        <v>1.2445552322047017E-3</v>
      </c>
      <c r="J61" s="3">
        <f t="shared" si="3"/>
        <v>-6.8259650703998706E-3</v>
      </c>
      <c r="K61" s="3">
        <f t="shared" si="4"/>
        <v>5.8885858529407666E-3</v>
      </c>
      <c r="L61" s="3">
        <f t="shared" si="5"/>
        <v>-6.6316273224905492E-3</v>
      </c>
      <c r="M61" s="3">
        <f t="shared" si="6"/>
        <v>-3.9832755315938953E-3</v>
      </c>
      <c r="N61" s="3">
        <f t="shared" si="7"/>
        <v>-4.6049523934803141E-3</v>
      </c>
    </row>
    <row r="62" spans="1:14" ht="15" customHeight="1">
      <c r="A62" s="1">
        <v>39182</v>
      </c>
      <c r="B62">
        <v>144.88</v>
      </c>
      <c r="C62">
        <v>12.68</v>
      </c>
      <c r="D62">
        <v>40.984999999999999</v>
      </c>
      <c r="E62">
        <v>87.43</v>
      </c>
      <c r="F62">
        <v>100.35</v>
      </c>
      <c r="G62">
        <v>82.5</v>
      </c>
      <c r="I62" s="3">
        <f t="shared" si="2"/>
        <v>1.1049724881182432E-3</v>
      </c>
      <c r="J62" s="3">
        <f t="shared" si="3"/>
        <v>-3.5635064047384646E-2</v>
      </c>
      <c r="K62" s="3">
        <f t="shared" si="4"/>
        <v>3.0570040998146261E-3</v>
      </c>
      <c r="L62" s="3">
        <f t="shared" si="5"/>
        <v>2.9782381693150609E-3</v>
      </c>
      <c r="M62" s="3">
        <f t="shared" si="6"/>
        <v>1.2963057107684603E-3</v>
      </c>
      <c r="N62" s="3">
        <f t="shared" si="7"/>
        <v>2.0627320303006885E-3</v>
      </c>
    </row>
    <row r="63" spans="1:14" ht="15" customHeight="1">
      <c r="A63" s="1">
        <v>39183</v>
      </c>
      <c r="B63">
        <v>144.15</v>
      </c>
      <c r="C63">
        <v>13.49</v>
      </c>
      <c r="D63">
        <v>40.869999999999997</v>
      </c>
      <c r="E63">
        <v>87.37</v>
      </c>
      <c r="F63">
        <v>100.34</v>
      </c>
      <c r="G63">
        <v>82.4</v>
      </c>
      <c r="I63" s="3">
        <f t="shared" si="2"/>
        <v>-5.0513894907466906E-3</v>
      </c>
      <c r="J63" s="3">
        <f t="shared" si="3"/>
        <v>6.1922721210584696E-2</v>
      </c>
      <c r="K63" s="3">
        <f t="shared" si="4"/>
        <v>-2.8098485288080839E-3</v>
      </c>
      <c r="L63" s="3">
        <f t="shared" si="5"/>
        <v>-6.8649888279636521E-4</v>
      </c>
      <c r="M63" s="3">
        <f t="shared" si="6"/>
        <v>-9.9656186240193307E-5</v>
      </c>
      <c r="N63" s="3">
        <f t="shared" si="7"/>
        <v>-1.2128564252091823E-3</v>
      </c>
    </row>
    <row r="64" spans="1:14" ht="15" customHeight="1">
      <c r="A64" s="1">
        <v>39184</v>
      </c>
      <c r="B64">
        <v>145</v>
      </c>
      <c r="C64">
        <v>12.71</v>
      </c>
      <c r="D64">
        <v>41.39</v>
      </c>
      <c r="E64">
        <v>87.39</v>
      </c>
      <c r="F64">
        <v>100.32</v>
      </c>
      <c r="G64">
        <v>82.48</v>
      </c>
      <c r="I64" s="3">
        <f t="shared" si="2"/>
        <v>5.8793183361630641E-3</v>
      </c>
      <c r="J64" s="3">
        <f t="shared" si="3"/>
        <v>-5.9559585018301768E-2</v>
      </c>
      <c r="K64" s="3">
        <f t="shared" si="4"/>
        <v>1.2643008184455176E-2</v>
      </c>
      <c r="L64" s="3">
        <f t="shared" si="5"/>
        <v>2.2888532944963745E-4</v>
      </c>
      <c r="M64" s="3">
        <f t="shared" si="6"/>
        <v>-1.9934217149648623E-4</v>
      </c>
      <c r="N64" s="3">
        <f t="shared" si="7"/>
        <v>9.7040279327851447E-4</v>
      </c>
    </row>
    <row r="65" spans="1:14" ht="15" customHeight="1">
      <c r="A65" s="1">
        <v>39185</v>
      </c>
      <c r="B65">
        <v>145.47999999999999</v>
      </c>
      <c r="C65">
        <v>12.2</v>
      </c>
      <c r="D65">
        <v>41.524999999999999</v>
      </c>
      <c r="E65">
        <v>87.12</v>
      </c>
      <c r="F65">
        <v>100.21</v>
      </c>
      <c r="G65">
        <v>82.34</v>
      </c>
      <c r="I65" s="3">
        <f t="shared" si="2"/>
        <v>3.3048776982138638E-3</v>
      </c>
      <c r="J65" s="3">
        <f t="shared" si="3"/>
        <v>-4.0953133462151958E-2</v>
      </c>
      <c r="K65" s="3">
        <f t="shared" si="4"/>
        <v>3.2563497387174626E-3</v>
      </c>
      <c r="L65" s="3">
        <f t="shared" si="5"/>
        <v>-3.0943810147478004E-3</v>
      </c>
      <c r="M65" s="3">
        <f t="shared" si="6"/>
        <v>-1.0970928143730994E-3</v>
      </c>
      <c r="N65" s="3">
        <f t="shared" si="7"/>
        <v>-1.698823366945882E-3</v>
      </c>
    </row>
    <row r="66" spans="1:14" ht="15" customHeight="1">
      <c r="A66" s="1">
        <v>39188</v>
      </c>
      <c r="B66">
        <v>146.93</v>
      </c>
      <c r="C66">
        <v>11.98</v>
      </c>
      <c r="D66">
        <v>42.045000000000002</v>
      </c>
      <c r="E66">
        <v>87.6</v>
      </c>
      <c r="F66">
        <v>100.28</v>
      </c>
      <c r="G66">
        <v>82.43</v>
      </c>
      <c r="I66" s="3">
        <f t="shared" si="2"/>
        <v>9.9176627690666548E-3</v>
      </c>
      <c r="J66" s="3">
        <f t="shared" si="3"/>
        <v>-1.8197359051907468E-2</v>
      </c>
      <c r="K66" s="3">
        <f t="shared" si="4"/>
        <v>1.2444817785502703E-2</v>
      </c>
      <c r="L66" s="3">
        <f t="shared" si="5"/>
        <v>5.4945193176405586E-3</v>
      </c>
      <c r="M66" s="3">
        <f t="shared" si="6"/>
        <v>6.9828921985517632E-4</v>
      </c>
      <c r="N66" s="3">
        <f t="shared" si="7"/>
        <v>1.092431983377483E-3</v>
      </c>
    </row>
    <row r="67" spans="1:14" ht="15" customHeight="1">
      <c r="A67" s="1">
        <v>39189</v>
      </c>
      <c r="B67">
        <v>147.27000000000001</v>
      </c>
      <c r="C67">
        <v>12.14</v>
      </c>
      <c r="D67">
        <v>41.895000000000003</v>
      </c>
      <c r="E67">
        <v>88.09</v>
      </c>
      <c r="F67">
        <v>100.6</v>
      </c>
      <c r="G67">
        <v>82.78</v>
      </c>
      <c r="I67" s="3">
        <f t="shared" si="2"/>
        <v>2.3113538502159158E-3</v>
      </c>
      <c r="J67" s="3">
        <f t="shared" si="3"/>
        <v>1.326719294404886E-2</v>
      </c>
      <c r="K67" s="3">
        <f t="shared" si="4"/>
        <v>-3.5739852196114488E-3</v>
      </c>
      <c r="L67" s="3">
        <f t="shared" si="5"/>
        <v>5.5780211793586493E-3</v>
      </c>
      <c r="M67" s="3">
        <f t="shared" si="6"/>
        <v>3.185984375546084E-3</v>
      </c>
      <c r="N67" s="3">
        <f t="shared" si="7"/>
        <v>4.2370379954501458E-3</v>
      </c>
    </row>
    <row r="68" spans="1:14" ht="15" customHeight="1">
      <c r="A68" s="1">
        <v>39190</v>
      </c>
      <c r="B68">
        <v>147.6</v>
      </c>
      <c r="C68">
        <v>12.42</v>
      </c>
      <c r="D68">
        <v>41.7</v>
      </c>
      <c r="E68">
        <v>88.53</v>
      </c>
      <c r="F68">
        <v>100.75</v>
      </c>
      <c r="G68">
        <v>82.97</v>
      </c>
      <c r="I68" s="3">
        <f t="shared" ref="I68:I131" si="8">LN(B68/B67)</f>
        <v>2.2382754283010917E-3</v>
      </c>
      <c r="J68" s="3">
        <f t="shared" ref="J68:J131" si="9">LN(C68/C67)</f>
        <v>2.280229087398055E-2</v>
      </c>
      <c r="K68" s="3">
        <f t="shared" ref="K68:K131" si="10">LN(D68/D67)</f>
        <v>-4.6653592604939866E-3</v>
      </c>
      <c r="L68" s="3">
        <f t="shared" ref="L68:L131" si="11">LN(E68/E67)</f>
        <v>4.9824585012533023E-3</v>
      </c>
      <c r="M68" s="3">
        <f t="shared" ref="M68:M131" si="12">LN(F68/F67)</f>
        <v>1.489943161153578E-3</v>
      </c>
      <c r="N68" s="3">
        <f t="shared" ref="N68:N131" si="13">LN(G68/G67)</f>
        <v>2.2926103556074645E-3</v>
      </c>
    </row>
    <row r="69" spans="1:14" ht="15" customHeight="1">
      <c r="A69" s="1">
        <v>39191</v>
      </c>
      <c r="B69">
        <v>147.47999999999999</v>
      </c>
      <c r="C69">
        <v>12.54</v>
      </c>
      <c r="D69">
        <v>41.42</v>
      </c>
      <c r="E69">
        <v>88.38</v>
      </c>
      <c r="F69">
        <v>100.75</v>
      </c>
      <c r="G69">
        <v>82.96</v>
      </c>
      <c r="I69" s="3">
        <f t="shared" si="8"/>
        <v>-8.1333880042839602E-4</v>
      </c>
      <c r="J69" s="3">
        <f t="shared" si="9"/>
        <v>9.6154586994419734E-3</v>
      </c>
      <c r="K69" s="3">
        <f t="shared" si="10"/>
        <v>-6.7372728373176882E-3</v>
      </c>
      <c r="L69" s="3">
        <f t="shared" si="11"/>
        <v>-1.6957779203638961E-3</v>
      </c>
      <c r="M69" s="3">
        <f t="shared" si="12"/>
        <v>0</v>
      </c>
      <c r="N69" s="3">
        <f t="shared" si="13"/>
        <v>-1.2053275492204823E-4</v>
      </c>
    </row>
    <row r="70" spans="1:14" ht="15" customHeight="1">
      <c r="A70" s="1">
        <v>39192</v>
      </c>
      <c r="B70">
        <v>148.78</v>
      </c>
      <c r="C70">
        <v>12.07</v>
      </c>
      <c r="D70">
        <v>42.04</v>
      </c>
      <c r="E70">
        <v>88.15</v>
      </c>
      <c r="F70">
        <v>100.72</v>
      </c>
      <c r="G70">
        <v>82.87</v>
      </c>
      <c r="I70" s="3">
        <f t="shared" si="8"/>
        <v>8.7761313972515246E-3</v>
      </c>
      <c r="J70" s="3">
        <f t="shared" si="9"/>
        <v>-3.8200500095334454E-2</v>
      </c>
      <c r="K70" s="3">
        <f t="shared" si="10"/>
        <v>1.4857690041312278E-2</v>
      </c>
      <c r="L70" s="3">
        <f t="shared" si="11"/>
        <v>-2.6057908587145185E-3</v>
      </c>
      <c r="M70" s="3">
        <f t="shared" si="12"/>
        <v>-2.9781109070063037E-4</v>
      </c>
      <c r="N70" s="3">
        <f t="shared" si="13"/>
        <v>-1.085449060320601E-3</v>
      </c>
    </row>
    <row r="71" spans="1:14" ht="15" customHeight="1">
      <c r="A71" s="1">
        <v>39195</v>
      </c>
      <c r="B71">
        <v>148.26</v>
      </c>
      <c r="C71">
        <v>13.04</v>
      </c>
      <c r="D71">
        <v>41.865000000000002</v>
      </c>
      <c r="E71">
        <v>88.47</v>
      </c>
      <c r="F71">
        <v>100.86</v>
      </c>
      <c r="G71">
        <v>83.04</v>
      </c>
      <c r="I71" s="3">
        <f t="shared" si="8"/>
        <v>-3.5012155346216488E-3</v>
      </c>
      <c r="J71" s="3">
        <f t="shared" si="9"/>
        <v>7.7298521389066593E-2</v>
      </c>
      <c r="K71" s="3">
        <f t="shared" si="10"/>
        <v>-4.1713903523551716E-3</v>
      </c>
      <c r="L71" s="3">
        <f t="shared" si="11"/>
        <v>3.6236026514151819E-3</v>
      </c>
      <c r="M71" s="3">
        <f t="shared" si="12"/>
        <v>1.3890269124875298E-3</v>
      </c>
      <c r="N71" s="3">
        <f t="shared" si="13"/>
        <v>2.0493045566273333E-3</v>
      </c>
    </row>
    <row r="72" spans="1:14" ht="15" customHeight="1">
      <c r="A72" s="1">
        <v>39196</v>
      </c>
      <c r="B72">
        <v>148.4</v>
      </c>
      <c r="C72">
        <v>13.12</v>
      </c>
      <c r="D72">
        <v>41.895000000000003</v>
      </c>
      <c r="E72">
        <v>88.8</v>
      </c>
      <c r="F72">
        <v>101.03</v>
      </c>
      <c r="G72">
        <v>83.2</v>
      </c>
      <c r="I72" s="3">
        <f t="shared" si="8"/>
        <v>9.4384150470657032E-4</v>
      </c>
      <c r="J72" s="3">
        <f t="shared" si="9"/>
        <v>6.1162270174360536E-3</v>
      </c>
      <c r="K72" s="3">
        <f t="shared" si="10"/>
        <v>7.1633240885460975E-4</v>
      </c>
      <c r="L72" s="3">
        <f t="shared" si="11"/>
        <v>3.7231385028297405E-3</v>
      </c>
      <c r="M72" s="3">
        <f t="shared" si="12"/>
        <v>1.6840857910616765E-3</v>
      </c>
      <c r="N72" s="3">
        <f t="shared" si="13"/>
        <v>1.924928409584418E-3</v>
      </c>
    </row>
    <row r="73" spans="1:14" ht="15" customHeight="1">
      <c r="A73" s="1">
        <v>39197</v>
      </c>
      <c r="B73">
        <v>149.71</v>
      </c>
      <c r="C73">
        <v>13.21</v>
      </c>
      <c r="D73">
        <v>42.49</v>
      </c>
      <c r="E73">
        <v>88.49</v>
      </c>
      <c r="F73">
        <v>100.92</v>
      </c>
      <c r="G73">
        <v>83.15</v>
      </c>
      <c r="I73" s="3">
        <f t="shared" si="8"/>
        <v>8.7887587284652471E-3</v>
      </c>
      <c r="J73" s="3">
        <f t="shared" si="9"/>
        <v>6.836335018291167E-3</v>
      </c>
      <c r="K73" s="3">
        <f t="shared" si="10"/>
        <v>1.4102266061470478E-2</v>
      </c>
      <c r="L73" s="3">
        <f t="shared" si="11"/>
        <v>-3.4970987188656134E-3</v>
      </c>
      <c r="M73" s="3">
        <f t="shared" si="12"/>
        <v>-1.0893786667838365E-3</v>
      </c>
      <c r="N73" s="3">
        <f t="shared" si="13"/>
        <v>-6.0114218822614077E-4</v>
      </c>
    </row>
    <row r="74" spans="1:14" ht="15" customHeight="1">
      <c r="A74" s="1">
        <v>39198</v>
      </c>
      <c r="B74">
        <v>149.88</v>
      </c>
      <c r="C74">
        <v>12.79</v>
      </c>
      <c r="D74">
        <v>41.92</v>
      </c>
      <c r="E74">
        <v>87.85</v>
      </c>
      <c r="F74">
        <v>100.76</v>
      </c>
      <c r="G74">
        <v>82.91</v>
      </c>
      <c r="I74" s="3">
        <f t="shared" si="8"/>
        <v>1.1348844637412085E-3</v>
      </c>
      <c r="J74" s="3">
        <f t="shared" si="9"/>
        <v>-3.2310502943482769E-2</v>
      </c>
      <c r="K74" s="3">
        <f t="shared" si="10"/>
        <v>-1.35057141139335E-2</v>
      </c>
      <c r="L74" s="3">
        <f t="shared" si="11"/>
        <v>-7.2587366461526488E-3</v>
      </c>
      <c r="M74" s="3">
        <f t="shared" si="12"/>
        <v>-1.5866722884475704E-3</v>
      </c>
      <c r="N74" s="3">
        <f t="shared" si="13"/>
        <v>-2.8905235108094693E-3</v>
      </c>
    </row>
    <row r="75" spans="1:14" ht="15" customHeight="1">
      <c r="A75" s="1">
        <v>39199</v>
      </c>
      <c r="B75">
        <v>149.86000000000001</v>
      </c>
      <c r="C75">
        <v>12.45</v>
      </c>
      <c r="D75">
        <v>41.75</v>
      </c>
      <c r="E75">
        <v>87.83</v>
      </c>
      <c r="F75">
        <v>100.76</v>
      </c>
      <c r="G75">
        <v>82.91</v>
      </c>
      <c r="I75" s="3">
        <f t="shared" si="8"/>
        <v>-1.3344898932180193E-4</v>
      </c>
      <c r="J75" s="3">
        <f t="shared" si="9"/>
        <v>-2.6942992680034718E-2</v>
      </c>
      <c r="K75" s="3">
        <f t="shared" si="10"/>
        <v>-4.0635887159222797E-3</v>
      </c>
      <c r="L75" s="3">
        <f t="shared" si="11"/>
        <v>-2.2768670408014358E-4</v>
      </c>
      <c r="M75" s="3">
        <f t="shared" si="12"/>
        <v>0</v>
      </c>
      <c r="N75" s="3">
        <f t="shared" si="13"/>
        <v>0</v>
      </c>
    </row>
    <row r="76" spans="1:14" ht="15" customHeight="1">
      <c r="A76" s="1">
        <v>39202</v>
      </c>
      <c r="B76">
        <v>148.47999999999999</v>
      </c>
      <c r="C76">
        <v>14.22</v>
      </c>
      <c r="D76">
        <v>40.935000000000002</v>
      </c>
      <c r="E76">
        <v>88.75</v>
      </c>
      <c r="F76">
        <v>101.06</v>
      </c>
      <c r="G76">
        <v>83.27</v>
      </c>
      <c r="I76" s="3">
        <f t="shared" si="8"/>
        <v>-9.2512558982743871E-3</v>
      </c>
      <c r="J76" s="3">
        <f t="shared" si="9"/>
        <v>0.13292880146437835</v>
      </c>
      <c r="K76" s="3">
        <f t="shared" si="10"/>
        <v>-1.9714008468452917E-2</v>
      </c>
      <c r="L76" s="3">
        <f t="shared" si="11"/>
        <v>1.0420300426499121E-2</v>
      </c>
      <c r="M76" s="3">
        <f t="shared" si="12"/>
        <v>2.9729483793529896E-3</v>
      </c>
      <c r="N76" s="3">
        <f t="shared" si="13"/>
        <v>4.3326581196005444E-3</v>
      </c>
    </row>
    <row r="77" spans="1:14" ht="15" customHeight="1">
      <c r="A77" s="1">
        <v>39203</v>
      </c>
      <c r="B77">
        <v>148.85</v>
      </c>
      <c r="C77">
        <v>13.51</v>
      </c>
      <c r="D77">
        <v>41.225000000000001</v>
      </c>
      <c r="E77">
        <v>88.49</v>
      </c>
      <c r="F77">
        <v>100.63</v>
      </c>
      <c r="G77">
        <v>82.96</v>
      </c>
      <c r="I77" s="3">
        <f t="shared" si="8"/>
        <v>2.4888184238950695E-3</v>
      </c>
      <c r="J77" s="3">
        <f t="shared" si="9"/>
        <v>-5.1219272402987348E-2</v>
      </c>
      <c r="K77" s="3">
        <f t="shared" si="10"/>
        <v>7.0594256172510196E-3</v>
      </c>
      <c r="L77" s="3">
        <f t="shared" si="11"/>
        <v>-2.9338770762664655E-3</v>
      </c>
      <c r="M77" s="3">
        <f t="shared" si="12"/>
        <v>-4.2639759185207635E-3</v>
      </c>
      <c r="N77" s="3">
        <f t="shared" si="13"/>
        <v>-3.7297763264560416E-3</v>
      </c>
    </row>
    <row r="78" spans="1:14" ht="15" customHeight="1">
      <c r="A78" s="1">
        <v>39204</v>
      </c>
      <c r="B78">
        <v>149.84</v>
      </c>
      <c r="C78">
        <v>13.08</v>
      </c>
      <c r="D78">
        <v>42.02</v>
      </c>
      <c r="E78">
        <v>88.44</v>
      </c>
      <c r="F78">
        <v>100.59</v>
      </c>
      <c r="G78">
        <v>82.86</v>
      </c>
      <c r="I78" s="3">
        <f t="shared" si="8"/>
        <v>6.6289706740478285E-3</v>
      </c>
      <c r="J78" s="3">
        <f t="shared" si="9"/>
        <v>-3.2345805943054813E-2</v>
      </c>
      <c r="K78" s="3">
        <f t="shared" si="10"/>
        <v>1.9100826971191691E-2</v>
      </c>
      <c r="L78" s="3">
        <f t="shared" si="11"/>
        <v>-5.6519529001327804E-4</v>
      </c>
      <c r="M78" s="3">
        <f t="shared" si="12"/>
        <v>-3.9757479899491828E-4</v>
      </c>
      <c r="N78" s="3">
        <f t="shared" si="13"/>
        <v>-1.2061272720160774E-3</v>
      </c>
    </row>
    <row r="79" spans="1:14" ht="15" customHeight="1">
      <c r="A79" s="1">
        <v>39205</v>
      </c>
      <c r="B79">
        <v>150.49</v>
      </c>
      <c r="C79">
        <v>13.09</v>
      </c>
      <c r="D79">
        <v>42.435000000000002</v>
      </c>
      <c r="E79">
        <v>88.24</v>
      </c>
      <c r="F79">
        <v>100.5</v>
      </c>
      <c r="G79">
        <v>82.77</v>
      </c>
      <c r="I79" s="3">
        <f t="shared" si="8"/>
        <v>4.3285786627941646E-3</v>
      </c>
      <c r="J79" s="3">
        <f t="shared" si="9"/>
        <v>7.642338927558957E-4</v>
      </c>
      <c r="K79" s="3">
        <f t="shared" si="10"/>
        <v>9.827798004785903E-3</v>
      </c>
      <c r="L79" s="3">
        <f t="shared" si="11"/>
        <v>-2.2639810439985049E-3</v>
      </c>
      <c r="M79" s="3">
        <f t="shared" si="12"/>
        <v>-8.951216471164941E-4</v>
      </c>
      <c r="N79" s="3">
        <f t="shared" si="13"/>
        <v>-1.08675975195144E-3</v>
      </c>
    </row>
    <row r="80" spans="1:14" ht="15" customHeight="1">
      <c r="A80" s="1">
        <v>39206</v>
      </c>
      <c r="B80">
        <v>151.19</v>
      </c>
      <c r="C80">
        <v>12.91</v>
      </c>
      <c r="D80">
        <v>42.594999999999999</v>
      </c>
      <c r="E80">
        <v>88.6</v>
      </c>
      <c r="F80">
        <v>100.65</v>
      </c>
      <c r="G80">
        <v>82.98</v>
      </c>
      <c r="I80" s="3">
        <f t="shared" si="8"/>
        <v>4.6406871934825816E-3</v>
      </c>
      <c r="J80" s="3">
        <f t="shared" si="9"/>
        <v>-1.3846375063257421E-2</v>
      </c>
      <c r="K80" s="3">
        <f t="shared" si="10"/>
        <v>3.7633820731635633E-3</v>
      </c>
      <c r="L80" s="3">
        <f t="shared" si="11"/>
        <v>4.0714826657882999E-3</v>
      </c>
      <c r="M80" s="3">
        <f t="shared" si="12"/>
        <v>1.4914245866701199E-3</v>
      </c>
      <c r="N80" s="3">
        <f t="shared" si="13"/>
        <v>2.5339380074174624E-3</v>
      </c>
    </row>
    <row r="81" spans="1:14" ht="15" customHeight="1">
      <c r="A81" s="1">
        <v>39209</v>
      </c>
      <c r="B81">
        <v>151.21</v>
      </c>
      <c r="C81">
        <v>13.15</v>
      </c>
      <c r="D81">
        <v>42.744999999999997</v>
      </c>
      <c r="E81">
        <v>88.84</v>
      </c>
      <c r="F81">
        <v>100.69</v>
      </c>
      <c r="G81">
        <v>83.05</v>
      </c>
      <c r="I81" s="3">
        <f t="shared" si="8"/>
        <v>1.3227513246815009E-4</v>
      </c>
      <c r="J81" s="3">
        <f t="shared" si="9"/>
        <v>1.8419553765222335E-2</v>
      </c>
      <c r="K81" s="3">
        <f t="shared" si="10"/>
        <v>3.5153539833932324E-3</v>
      </c>
      <c r="L81" s="3">
        <f t="shared" si="11"/>
        <v>2.7051414151914783E-3</v>
      </c>
      <c r="M81" s="3">
        <f t="shared" si="12"/>
        <v>3.9733784172298232E-4</v>
      </c>
      <c r="N81" s="3">
        <f t="shared" si="13"/>
        <v>8.4322115458189861E-4</v>
      </c>
    </row>
    <row r="82" spans="1:14" ht="15" customHeight="1">
      <c r="A82" s="1">
        <v>39210</v>
      </c>
      <c r="B82">
        <v>150.94999999999999</v>
      </c>
      <c r="C82">
        <v>13.21</v>
      </c>
      <c r="D82">
        <v>42.36</v>
      </c>
      <c r="E82">
        <v>88.64</v>
      </c>
      <c r="F82">
        <v>100.71</v>
      </c>
      <c r="G82">
        <v>83.05</v>
      </c>
      <c r="I82" s="3">
        <f t="shared" si="8"/>
        <v>-1.7209429717300717E-3</v>
      </c>
      <c r="J82" s="3">
        <f t="shared" si="9"/>
        <v>4.5523599104604759E-3</v>
      </c>
      <c r="K82" s="3">
        <f t="shared" si="10"/>
        <v>-9.0477087449912109E-3</v>
      </c>
      <c r="L82" s="3">
        <f t="shared" si="11"/>
        <v>-2.2537760272530578E-3</v>
      </c>
      <c r="M82" s="3">
        <f t="shared" si="12"/>
        <v>1.9860973252970915E-4</v>
      </c>
      <c r="N82" s="3">
        <f t="shared" si="13"/>
        <v>0</v>
      </c>
    </row>
    <row r="83" spans="1:14" ht="15" customHeight="1">
      <c r="A83" s="1">
        <v>39211</v>
      </c>
      <c r="B83">
        <v>151.44</v>
      </c>
      <c r="C83">
        <v>12.88</v>
      </c>
      <c r="D83">
        <v>42.87</v>
      </c>
      <c r="E83">
        <v>88.29</v>
      </c>
      <c r="F83">
        <v>100.55</v>
      </c>
      <c r="G83">
        <v>82.78</v>
      </c>
      <c r="I83" s="3">
        <f t="shared" si="8"/>
        <v>3.2408507482197604E-3</v>
      </c>
      <c r="J83" s="3">
        <f t="shared" si="9"/>
        <v>-2.5298397858026445E-2</v>
      </c>
      <c r="K83" s="3">
        <f t="shared" si="10"/>
        <v>1.1967759876680039E-2</v>
      </c>
      <c r="L83" s="3">
        <f t="shared" si="11"/>
        <v>-3.9563720854825261E-3</v>
      </c>
      <c r="M83" s="3">
        <f t="shared" si="12"/>
        <v>-1.5899834413921252E-3</v>
      </c>
      <c r="N83" s="3">
        <f t="shared" si="13"/>
        <v>-3.2563497387174878E-3</v>
      </c>
    </row>
    <row r="84" spans="1:14" ht="15" customHeight="1">
      <c r="A84" s="1">
        <v>39212</v>
      </c>
      <c r="B84">
        <v>149.72999999999999</v>
      </c>
      <c r="C84">
        <v>13.6</v>
      </c>
      <c r="D84">
        <v>41.805</v>
      </c>
      <c r="E84">
        <v>88.5</v>
      </c>
      <c r="F84">
        <v>100.65</v>
      </c>
      <c r="G84">
        <v>82.99</v>
      </c>
      <c r="I84" s="3">
        <f t="shared" si="8"/>
        <v>-1.1355834751439855E-2</v>
      </c>
      <c r="J84" s="3">
        <f t="shared" si="9"/>
        <v>5.4394072065798764E-2</v>
      </c>
      <c r="K84" s="3">
        <f t="shared" si="10"/>
        <v>-2.5156331007864494E-2</v>
      </c>
      <c r="L84" s="3">
        <f t="shared" si="11"/>
        <v>2.3757011003927614E-3</v>
      </c>
      <c r="M84" s="3">
        <f t="shared" si="12"/>
        <v>9.9403586713947491E-4</v>
      </c>
      <c r="N84" s="3">
        <f t="shared" si="13"/>
        <v>2.5336322897701567E-3</v>
      </c>
    </row>
    <row r="85" spans="1:14" ht="15" customHeight="1">
      <c r="A85" s="1">
        <v>39213</v>
      </c>
      <c r="B85">
        <v>151.09</v>
      </c>
      <c r="C85">
        <v>12.95</v>
      </c>
      <c r="D85">
        <v>42.9</v>
      </c>
      <c r="E85">
        <v>88.19</v>
      </c>
      <c r="F85">
        <v>100.58</v>
      </c>
      <c r="G85">
        <v>82.82</v>
      </c>
      <c r="I85" s="3">
        <f t="shared" si="8"/>
        <v>9.0420136021221904E-3</v>
      </c>
      <c r="J85" s="3">
        <f t="shared" si="9"/>
        <v>-4.8974004596459626E-2</v>
      </c>
      <c r="K85" s="3">
        <f t="shared" si="10"/>
        <v>2.5855876331950134E-2</v>
      </c>
      <c r="L85" s="3">
        <f t="shared" si="11"/>
        <v>-3.5089741137944324E-3</v>
      </c>
      <c r="M85" s="3">
        <f t="shared" si="12"/>
        <v>-6.9572134198186476E-4</v>
      </c>
      <c r="N85" s="3">
        <f t="shared" si="13"/>
        <v>-2.0505404929353796E-3</v>
      </c>
    </row>
    <row r="86" spans="1:14" ht="15" customHeight="1">
      <c r="A86" s="1">
        <v>39216</v>
      </c>
      <c r="B86">
        <v>150.82</v>
      </c>
      <c r="C86">
        <v>13.96</v>
      </c>
      <c r="D86">
        <v>42.63</v>
      </c>
      <c r="E86">
        <v>87.96</v>
      </c>
      <c r="F86">
        <v>100.43</v>
      </c>
      <c r="G86">
        <v>82.7</v>
      </c>
      <c r="I86" s="3">
        <f t="shared" si="8"/>
        <v>-1.7886129772486652E-3</v>
      </c>
      <c r="J86" s="3">
        <f t="shared" si="9"/>
        <v>7.5100309188679798E-2</v>
      </c>
      <c r="K86" s="3">
        <f t="shared" si="10"/>
        <v>-6.3135951568522126E-3</v>
      </c>
      <c r="L86" s="3">
        <f t="shared" si="11"/>
        <v>-2.6114122135290655E-3</v>
      </c>
      <c r="M86" s="3">
        <f t="shared" si="12"/>
        <v>-1.4924633385709504E-3</v>
      </c>
      <c r="N86" s="3">
        <f t="shared" si="13"/>
        <v>-1.4499760877754557E-3</v>
      </c>
    </row>
    <row r="87" spans="1:14" ht="15" customHeight="1">
      <c r="A87" s="1">
        <v>39217</v>
      </c>
      <c r="B87">
        <v>150.72999999999999</v>
      </c>
      <c r="C87">
        <v>14.01</v>
      </c>
      <c r="D87">
        <v>42.65</v>
      </c>
      <c r="E87">
        <v>87.93</v>
      </c>
      <c r="F87">
        <v>100.44</v>
      </c>
      <c r="G87">
        <v>82.69</v>
      </c>
      <c r="I87" s="3">
        <f t="shared" si="8"/>
        <v>-5.9691595206307849E-4</v>
      </c>
      <c r="J87" s="3">
        <f t="shared" si="9"/>
        <v>3.5752630146890477E-3</v>
      </c>
      <c r="K87" s="3">
        <f t="shared" si="10"/>
        <v>4.6904316056897293E-4</v>
      </c>
      <c r="L87" s="3">
        <f t="shared" si="11"/>
        <v>-3.4112229564952192E-4</v>
      </c>
      <c r="M87" s="3">
        <f t="shared" si="12"/>
        <v>9.9566884136500721E-5</v>
      </c>
      <c r="N87" s="3">
        <f t="shared" si="13"/>
        <v>-1.209262955703395E-4</v>
      </c>
    </row>
    <row r="88" spans="1:14" ht="15" customHeight="1">
      <c r="A88" s="1">
        <v>39218</v>
      </c>
      <c r="B88">
        <v>151.86000000000001</v>
      </c>
      <c r="C88">
        <v>13.5</v>
      </c>
      <c r="D88">
        <v>43.335000000000001</v>
      </c>
      <c r="E88">
        <v>87.87</v>
      </c>
      <c r="F88">
        <v>100.51</v>
      </c>
      <c r="G88">
        <v>82.64</v>
      </c>
      <c r="I88" s="3">
        <f t="shared" si="8"/>
        <v>7.4688869626499338E-3</v>
      </c>
      <c r="J88" s="3">
        <f t="shared" si="9"/>
        <v>-3.7081674904531813E-2</v>
      </c>
      <c r="K88" s="3">
        <f t="shared" si="10"/>
        <v>1.5933348648620175E-2</v>
      </c>
      <c r="L88" s="3">
        <f t="shared" si="11"/>
        <v>-6.8259388315895558E-4</v>
      </c>
      <c r="M88" s="3">
        <f t="shared" si="12"/>
        <v>6.9669074726435036E-4</v>
      </c>
      <c r="N88" s="3">
        <f t="shared" si="13"/>
        <v>-6.0485092269224117E-4</v>
      </c>
    </row>
    <row r="89" spans="1:14" ht="15" customHeight="1">
      <c r="A89" s="1">
        <v>39219</v>
      </c>
      <c r="B89">
        <v>151.53</v>
      </c>
      <c r="C89">
        <v>13.51</v>
      </c>
      <c r="D89">
        <v>43.085000000000001</v>
      </c>
      <c r="E89">
        <v>87.51</v>
      </c>
      <c r="F89">
        <v>100.28</v>
      </c>
      <c r="G89">
        <v>82.42</v>
      </c>
      <c r="I89" s="3">
        <f t="shared" si="8"/>
        <v>-2.1754186370169185E-3</v>
      </c>
      <c r="J89" s="3">
        <f t="shared" si="9"/>
        <v>7.4046652772369196E-4</v>
      </c>
      <c r="K89" s="3">
        <f t="shared" si="10"/>
        <v>-5.7857138945781161E-3</v>
      </c>
      <c r="L89" s="3">
        <f t="shared" si="11"/>
        <v>-4.1053769600120325E-3</v>
      </c>
      <c r="M89" s="3">
        <f t="shared" si="12"/>
        <v>-2.2909517465558244E-3</v>
      </c>
      <c r="N89" s="3">
        <f t="shared" si="13"/>
        <v>-2.6656989007117684E-3</v>
      </c>
    </row>
    <row r="90" spans="1:14" ht="15" customHeight="1">
      <c r="A90" s="1">
        <v>39220</v>
      </c>
      <c r="B90">
        <v>152.81</v>
      </c>
      <c r="C90">
        <v>12.76</v>
      </c>
      <c r="D90">
        <v>43.39</v>
      </c>
      <c r="E90">
        <v>86.93</v>
      </c>
      <c r="F90">
        <v>100.1</v>
      </c>
      <c r="G90">
        <v>82.18</v>
      </c>
      <c r="I90" s="3">
        <f t="shared" si="8"/>
        <v>8.4116944690949408E-3</v>
      </c>
      <c r="J90" s="3">
        <f t="shared" si="9"/>
        <v>-5.7114874055463706E-2</v>
      </c>
      <c r="K90" s="3">
        <f t="shared" si="10"/>
        <v>7.0540911185291346E-3</v>
      </c>
      <c r="L90" s="3">
        <f t="shared" si="11"/>
        <v>-6.6498754567667689E-3</v>
      </c>
      <c r="M90" s="3">
        <f t="shared" si="12"/>
        <v>-1.7965869689177784E-3</v>
      </c>
      <c r="N90" s="3">
        <f t="shared" si="13"/>
        <v>-2.9161624554074929E-3</v>
      </c>
    </row>
    <row r="91" spans="1:14" ht="15" customHeight="1">
      <c r="A91" s="1">
        <v>39223</v>
      </c>
      <c r="B91">
        <v>152.81</v>
      </c>
      <c r="C91">
        <v>13.3</v>
      </c>
      <c r="D91">
        <v>43.484999999999999</v>
      </c>
      <c r="E91">
        <v>87.19</v>
      </c>
      <c r="F91">
        <v>100.24</v>
      </c>
      <c r="G91">
        <v>82.29</v>
      </c>
      <c r="I91" s="3">
        <f t="shared" si="8"/>
        <v>0</v>
      </c>
      <c r="J91" s="3">
        <f t="shared" si="9"/>
        <v>4.1448757311064309E-2</v>
      </c>
      <c r="K91" s="3">
        <f t="shared" si="10"/>
        <v>2.1870512314691934E-3</v>
      </c>
      <c r="L91" s="3">
        <f t="shared" si="11"/>
        <v>2.9864483487505346E-3</v>
      </c>
      <c r="M91" s="3">
        <f t="shared" si="12"/>
        <v>1.3976242666379351E-3</v>
      </c>
      <c r="N91" s="3">
        <f t="shared" si="13"/>
        <v>1.3376301623579327E-3</v>
      </c>
    </row>
    <row r="92" spans="1:14" ht="15" customHeight="1">
      <c r="A92" s="1">
        <v>39224</v>
      </c>
      <c r="B92">
        <v>152.55000000000001</v>
      </c>
      <c r="C92">
        <v>13.06</v>
      </c>
      <c r="D92">
        <v>43.6</v>
      </c>
      <c r="E92">
        <v>86.74</v>
      </c>
      <c r="F92">
        <v>99.99</v>
      </c>
      <c r="G92">
        <v>82.06</v>
      </c>
      <c r="I92" s="3">
        <f t="shared" si="8"/>
        <v>-1.7029084544871132E-3</v>
      </c>
      <c r="J92" s="3">
        <f t="shared" si="9"/>
        <v>-1.8209911379423054E-2</v>
      </c>
      <c r="K92" s="3">
        <f t="shared" si="10"/>
        <v>2.6410993132601965E-3</v>
      </c>
      <c r="L92" s="3">
        <f t="shared" si="11"/>
        <v>-5.1745070325035268E-3</v>
      </c>
      <c r="M92" s="3">
        <f t="shared" si="12"/>
        <v>-2.4971296000548741E-3</v>
      </c>
      <c r="N92" s="3">
        <f t="shared" si="13"/>
        <v>-2.79890660358158E-3</v>
      </c>
    </row>
    <row r="93" spans="1:14" ht="15" customHeight="1">
      <c r="A93" s="1">
        <v>39225</v>
      </c>
      <c r="B93">
        <v>152.63999999999999</v>
      </c>
      <c r="C93">
        <v>13.24</v>
      </c>
      <c r="D93">
        <v>43.314999999999998</v>
      </c>
      <c r="E93">
        <v>86.49</v>
      </c>
      <c r="F93">
        <v>99.99</v>
      </c>
      <c r="G93">
        <v>81.900000000000006</v>
      </c>
      <c r="I93" s="3">
        <f t="shared" si="8"/>
        <v>5.8979653729751081E-4</v>
      </c>
      <c r="J93" s="3">
        <f t="shared" si="9"/>
        <v>1.3688426660577107E-2</v>
      </c>
      <c r="K93" s="3">
        <f t="shared" si="10"/>
        <v>-6.5581550128851543E-3</v>
      </c>
      <c r="L93" s="3">
        <f t="shared" si="11"/>
        <v>-2.8863380887997046E-3</v>
      </c>
      <c r="M93" s="3">
        <f t="shared" si="12"/>
        <v>0</v>
      </c>
      <c r="N93" s="3">
        <f t="shared" si="13"/>
        <v>-1.9516961550161971E-3</v>
      </c>
    </row>
    <row r="94" spans="1:14" ht="15" customHeight="1">
      <c r="A94" s="1">
        <v>39226</v>
      </c>
      <c r="B94">
        <v>151.34</v>
      </c>
      <c r="C94">
        <v>14.08</v>
      </c>
      <c r="D94">
        <v>42.375</v>
      </c>
      <c r="E94">
        <v>86.57</v>
      </c>
      <c r="F94">
        <v>100.03</v>
      </c>
      <c r="G94">
        <v>82.01</v>
      </c>
      <c r="I94" s="3">
        <f t="shared" si="8"/>
        <v>-8.5532464336007911E-3</v>
      </c>
      <c r="J94" s="3">
        <f t="shared" si="9"/>
        <v>6.1512800221034218E-2</v>
      </c>
      <c r="K94" s="3">
        <f t="shared" si="10"/>
        <v>-2.1940429641489241E-2</v>
      </c>
      <c r="L94" s="3">
        <f t="shared" si="11"/>
        <v>9.2453490926191248E-4</v>
      </c>
      <c r="M94" s="3">
        <f t="shared" si="12"/>
        <v>3.999600093314463E-4</v>
      </c>
      <c r="N94" s="3">
        <f t="shared" si="13"/>
        <v>1.3422001892960951E-3</v>
      </c>
    </row>
    <row r="95" spans="1:14" ht="15" customHeight="1">
      <c r="A95" s="1">
        <v>39227</v>
      </c>
      <c r="B95">
        <v>151.97999999999999</v>
      </c>
      <c r="C95">
        <v>13.34</v>
      </c>
      <c r="D95">
        <v>43.21</v>
      </c>
      <c r="E95">
        <v>86.37</v>
      </c>
      <c r="F95">
        <v>99.93</v>
      </c>
      <c r="G95">
        <v>81.92</v>
      </c>
      <c r="I95" s="3">
        <f t="shared" si="8"/>
        <v>4.2199719752632342E-3</v>
      </c>
      <c r="J95" s="3">
        <f t="shared" si="9"/>
        <v>-5.3988310242418736E-2</v>
      </c>
      <c r="K95" s="3">
        <f t="shared" si="10"/>
        <v>1.9513384243227492E-2</v>
      </c>
      <c r="L95" s="3">
        <f t="shared" si="11"/>
        <v>-2.3129419354881164E-3</v>
      </c>
      <c r="M95" s="3">
        <f t="shared" si="12"/>
        <v>-1.0002001233913251E-3</v>
      </c>
      <c r="N95" s="3">
        <f t="shared" si="13"/>
        <v>-1.098029757122252E-3</v>
      </c>
    </row>
    <row r="96" spans="1:14" ht="15" customHeight="1">
      <c r="A96" s="1">
        <v>39231</v>
      </c>
      <c r="B96">
        <v>152.52000000000001</v>
      </c>
      <c r="C96">
        <v>13.53</v>
      </c>
      <c r="D96">
        <v>43.075000000000003</v>
      </c>
      <c r="E96">
        <v>86.36</v>
      </c>
      <c r="F96">
        <v>99.84</v>
      </c>
      <c r="G96">
        <v>81.75</v>
      </c>
      <c r="I96" s="3">
        <f t="shared" si="8"/>
        <v>3.5468017477242176E-3</v>
      </c>
      <c r="J96" s="3">
        <f t="shared" si="9"/>
        <v>1.4142401695218968E-2</v>
      </c>
      <c r="K96" s="3">
        <f t="shared" si="10"/>
        <v>-3.129167529848475E-3</v>
      </c>
      <c r="L96" s="3">
        <f t="shared" si="11"/>
        <v>-1.1578764558761969E-4</v>
      </c>
      <c r="M96" s="3">
        <f t="shared" si="12"/>
        <v>-9.010362525804723E-4</v>
      </c>
      <c r="N96" s="3">
        <f t="shared" si="13"/>
        <v>-2.0773515138348816E-3</v>
      </c>
    </row>
    <row r="97" spans="1:14" ht="15" customHeight="1">
      <c r="A97" s="1">
        <v>39232</v>
      </c>
      <c r="B97">
        <v>153.66999999999999</v>
      </c>
      <c r="C97">
        <v>12.83</v>
      </c>
      <c r="D97">
        <v>43.5</v>
      </c>
      <c r="E97">
        <v>86.54</v>
      </c>
      <c r="F97">
        <v>99.9</v>
      </c>
      <c r="G97">
        <v>81.830100000000002</v>
      </c>
      <c r="I97" s="3">
        <f t="shared" si="8"/>
        <v>7.5117110778778065E-3</v>
      </c>
      <c r="J97" s="3">
        <f t="shared" si="9"/>
        <v>-5.3123263555151512E-2</v>
      </c>
      <c r="K97" s="3">
        <f t="shared" si="10"/>
        <v>9.8181556806449903E-3</v>
      </c>
      <c r="L97" s="3">
        <f t="shared" si="11"/>
        <v>2.0821291501321743E-3</v>
      </c>
      <c r="M97" s="3">
        <f t="shared" si="12"/>
        <v>6.0078103339021441E-4</v>
      </c>
      <c r="N97" s="3">
        <f t="shared" si="13"/>
        <v>9.7933680688547611E-4</v>
      </c>
    </row>
    <row r="98" spans="1:14" ht="15" customHeight="1">
      <c r="A98" s="1">
        <v>39233</v>
      </c>
      <c r="B98">
        <v>153.55000000000001</v>
      </c>
      <c r="C98">
        <v>13.05</v>
      </c>
      <c r="D98">
        <v>43.66</v>
      </c>
      <c r="E98">
        <v>86.38</v>
      </c>
      <c r="F98">
        <v>99.81</v>
      </c>
      <c r="G98">
        <v>81.8</v>
      </c>
      <c r="I98" s="3">
        <f t="shared" si="8"/>
        <v>-7.8119918040948054E-4</v>
      </c>
      <c r="J98" s="3">
        <f t="shared" si="9"/>
        <v>1.7001955141157297E-2</v>
      </c>
      <c r="K98" s="3">
        <f t="shared" si="10"/>
        <v>3.671413027159405E-3</v>
      </c>
      <c r="L98" s="3">
        <f t="shared" si="11"/>
        <v>-1.8505672641838283E-3</v>
      </c>
      <c r="M98" s="3">
        <f t="shared" si="12"/>
        <v>-9.0130695601277572E-4</v>
      </c>
      <c r="N98" s="3">
        <f t="shared" si="13"/>
        <v>-3.6790297554683925E-4</v>
      </c>
    </row>
    <row r="99" spans="1:14" ht="15" customHeight="1">
      <c r="A99" s="1">
        <v>39234</v>
      </c>
      <c r="B99">
        <v>154.21</v>
      </c>
      <c r="C99">
        <v>12.78</v>
      </c>
      <c r="D99">
        <v>44.645000000000003</v>
      </c>
      <c r="E99">
        <v>85.59</v>
      </c>
      <c r="F99">
        <v>99.12</v>
      </c>
      <c r="G99">
        <v>81.12</v>
      </c>
      <c r="I99" s="3">
        <f t="shared" si="8"/>
        <v>4.2890629827335974E-3</v>
      </c>
      <c r="J99" s="3">
        <f t="shared" si="9"/>
        <v>-2.0906684819313827E-2</v>
      </c>
      <c r="K99" s="3">
        <f t="shared" si="10"/>
        <v>2.2309967847382022E-2</v>
      </c>
      <c r="L99" s="3">
        <f t="shared" si="11"/>
        <v>-9.187713639036605E-3</v>
      </c>
      <c r="M99" s="3">
        <f t="shared" si="12"/>
        <v>-6.9371413776080602E-3</v>
      </c>
      <c r="N99" s="3">
        <f t="shared" si="13"/>
        <v>-8.347703765828253E-3</v>
      </c>
    </row>
    <row r="100" spans="1:14" ht="15" customHeight="1">
      <c r="A100" s="1">
        <v>39237</v>
      </c>
      <c r="B100">
        <v>154.33000000000001</v>
      </c>
      <c r="C100">
        <v>13.29</v>
      </c>
      <c r="D100">
        <v>44.51</v>
      </c>
      <c r="E100">
        <v>85.98</v>
      </c>
      <c r="F100">
        <v>99.25</v>
      </c>
      <c r="G100">
        <v>81.25</v>
      </c>
      <c r="I100" s="3">
        <f t="shared" si="8"/>
        <v>7.7785704317514983E-4</v>
      </c>
      <c r="J100" s="3">
        <f t="shared" si="9"/>
        <v>3.9130423775765234E-2</v>
      </c>
      <c r="K100" s="3">
        <f t="shared" si="10"/>
        <v>-3.0284359414168649E-3</v>
      </c>
      <c r="L100" s="3">
        <f t="shared" si="11"/>
        <v>4.546257174617061E-3</v>
      </c>
      <c r="M100" s="3">
        <f t="shared" si="12"/>
        <v>1.3106822464126621E-3</v>
      </c>
      <c r="N100" s="3">
        <f t="shared" si="13"/>
        <v>1.6012813669738276E-3</v>
      </c>
    </row>
    <row r="101" spans="1:14" ht="15" customHeight="1">
      <c r="A101" s="1">
        <v>39238</v>
      </c>
      <c r="B101">
        <v>153.78</v>
      </c>
      <c r="C101">
        <v>13.63</v>
      </c>
      <c r="D101">
        <v>44.265000000000001</v>
      </c>
      <c r="E101">
        <v>85.44</v>
      </c>
      <c r="F101">
        <v>99.04</v>
      </c>
      <c r="G101">
        <v>80.989999999999995</v>
      </c>
      <c r="I101" s="3">
        <f t="shared" si="8"/>
        <v>-3.5701573087054258E-3</v>
      </c>
      <c r="J101" s="3">
        <f t="shared" si="9"/>
        <v>2.5261372983287348E-2</v>
      </c>
      <c r="K101" s="3">
        <f t="shared" si="10"/>
        <v>-5.5195859647504415E-3</v>
      </c>
      <c r="L101" s="3">
        <f t="shared" si="11"/>
        <v>-6.3003358562508729E-3</v>
      </c>
      <c r="M101" s="3">
        <f t="shared" si="12"/>
        <v>-2.1181106310137463E-3</v>
      </c>
      <c r="N101" s="3">
        <f t="shared" si="13"/>
        <v>-3.2051309489484468E-3</v>
      </c>
    </row>
    <row r="102" spans="1:14" ht="15" customHeight="1">
      <c r="A102" s="1">
        <v>39239</v>
      </c>
      <c r="B102">
        <v>152.13</v>
      </c>
      <c r="C102">
        <v>14.87</v>
      </c>
      <c r="D102">
        <v>43.534999999999997</v>
      </c>
      <c r="E102">
        <v>85.4</v>
      </c>
      <c r="F102">
        <v>99.2</v>
      </c>
      <c r="G102">
        <v>81.03</v>
      </c>
      <c r="I102" s="3">
        <f t="shared" si="8"/>
        <v>-1.0787591128997352E-2</v>
      </c>
      <c r="J102" s="3">
        <f t="shared" si="9"/>
        <v>8.7072514763622266E-2</v>
      </c>
      <c r="K102" s="3">
        <f t="shared" si="10"/>
        <v>-1.6629084782433603E-2</v>
      </c>
      <c r="L102" s="3">
        <f t="shared" si="11"/>
        <v>-4.6827441736039182E-4</v>
      </c>
      <c r="M102" s="3">
        <f t="shared" si="12"/>
        <v>1.6142053545412009E-3</v>
      </c>
      <c r="N102" s="3">
        <f t="shared" si="13"/>
        <v>4.9376621173551831E-4</v>
      </c>
    </row>
    <row r="103" spans="1:14" ht="15" customHeight="1">
      <c r="A103" s="1">
        <v>39240</v>
      </c>
      <c r="B103">
        <v>149.34</v>
      </c>
      <c r="C103">
        <v>17.059999999999999</v>
      </c>
      <c r="D103">
        <v>42.765000000000001</v>
      </c>
      <c r="E103">
        <v>83.87</v>
      </c>
      <c r="F103">
        <v>98.75</v>
      </c>
      <c r="G103">
        <v>80.22</v>
      </c>
      <c r="I103" s="3">
        <f t="shared" si="8"/>
        <v>-1.8509832867481747E-2</v>
      </c>
      <c r="J103" s="3">
        <f t="shared" si="9"/>
        <v>0.13739078159146925</v>
      </c>
      <c r="K103" s="3">
        <f t="shared" si="10"/>
        <v>-1.7845201247833776E-2</v>
      </c>
      <c r="L103" s="3">
        <f t="shared" si="11"/>
        <v>-1.8078119798204065E-2</v>
      </c>
      <c r="M103" s="3">
        <f t="shared" si="12"/>
        <v>-4.5466105095958408E-3</v>
      </c>
      <c r="N103" s="3">
        <f t="shared" si="13"/>
        <v>-1.0046596130727059E-2</v>
      </c>
    </row>
    <row r="104" spans="1:14" ht="15" customHeight="1">
      <c r="A104" s="1">
        <v>39241</v>
      </c>
      <c r="B104">
        <v>151.27000000000001</v>
      </c>
      <c r="C104">
        <v>14.84</v>
      </c>
      <c r="D104">
        <v>43.77</v>
      </c>
      <c r="E104">
        <v>83.8</v>
      </c>
      <c r="F104">
        <v>98.75</v>
      </c>
      <c r="G104">
        <v>80.37</v>
      </c>
      <c r="I104" s="3">
        <f t="shared" si="8"/>
        <v>1.2840733966552342E-2</v>
      </c>
      <c r="J104" s="3">
        <f t="shared" si="9"/>
        <v>-0.1394103043242986</v>
      </c>
      <c r="K104" s="3">
        <f t="shared" si="10"/>
        <v>2.3228640170058951E-2</v>
      </c>
      <c r="L104" s="3">
        <f t="shared" si="11"/>
        <v>-8.3497350828282786E-4</v>
      </c>
      <c r="M104" s="3">
        <f t="shared" si="12"/>
        <v>0</v>
      </c>
      <c r="N104" s="3">
        <f t="shared" si="13"/>
        <v>1.8681118827202489E-3</v>
      </c>
    </row>
    <row r="105" spans="1:14" ht="15" customHeight="1">
      <c r="A105" s="1">
        <v>39244</v>
      </c>
      <c r="B105">
        <v>151.52000000000001</v>
      </c>
      <c r="C105">
        <v>14.71</v>
      </c>
      <c r="D105">
        <v>43.9</v>
      </c>
      <c r="E105">
        <v>83.56</v>
      </c>
      <c r="F105">
        <v>98.77</v>
      </c>
      <c r="G105">
        <v>80.16</v>
      </c>
      <c r="I105" s="3">
        <f t="shared" si="8"/>
        <v>1.6513098636601888E-3</v>
      </c>
      <c r="J105" s="3">
        <f t="shared" si="9"/>
        <v>-8.7987031258881989E-3</v>
      </c>
      <c r="K105" s="3">
        <f t="shared" si="10"/>
        <v>2.9656688783216223E-3</v>
      </c>
      <c r="L105" s="3">
        <f t="shared" si="11"/>
        <v>-2.8680707996722454E-3</v>
      </c>
      <c r="M105" s="3">
        <f t="shared" si="12"/>
        <v>2.0251113880467416E-4</v>
      </c>
      <c r="N105" s="3">
        <f t="shared" si="13"/>
        <v>-2.6163348880725436E-3</v>
      </c>
    </row>
    <row r="106" spans="1:14" ht="15" customHeight="1">
      <c r="A106" s="1">
        <v>39245</v>
      </c>
      <c r="B106">
        <v>149.82</v>
      </c>
      <c r="C106">
        <v>16.670000000000002</v>
      </c>
      <c r="D106">
        <v>43.185000000000002</v>
      </c>
      <c r="E106">
        <v>82.35</v>
      </c>
      <c r="F106">
        <v>98.35</v>
      </c>
      <c r="G106">
        <v>79.59</v>
      </c>
      <c r="I106" s="3">
        <f t="shared" si="8"/>
        <v>-1.1283055918031326E-2</v>
      </c>
      <c r="J106" s="3">
        <f t="shared" si="9"/>
        <v>0.1250831621493565</v>
      </c>
      <c r="K106" s="3">
        <f t="shared" si="10"/>
        <v>-1.6421107348876703E-2</v>
      </c>
      <c r="L106" s="3">
        <f t="shared" si="11"/>
        <v>-1.4586480064715779E-2</v>
      </c>
      <c r="M106" s="3">
        <f t="shared" si="12"/>
        <v>-4.2613700849678518E-3</v>
      </c>
      <c r="N106" s="3">
        <f t="shared" si="13"/>
        <v>-7.1361805187966157E-3</v>
      </c>
    </row>
    <row r="107" spans="1:14" ht="15" customHeight="1">
      <c r="A107" s="1">
        <v>39246</v>
      </c>
      <c r="B107">
        <v>152.13999999999999</v>
      </c>
      <c r="C107">
        <v>14.73</v>
      </c>
      <c r="D107">
        <v>44.145000000000003</v>
      </c>
      <c r="E107">
        <v>83.33</v>
      </c>
      <c r="F107">
        <v>98.51</v>
      </c>
      <c r="G107">
        <v>79.849999999999994</v>
      </c>
      <c r="I107" s="3">
        <f t="shared" si="8"/>
        <v>1.5366576049418221E-2</v>
      </c>
      <c r="J107" s="3">
        <f t="shared" si="9"/>
        <v>-0.12372446628816386</v>
      </c>
      <c r="K107" s="3">
        <f t="shared" si="10"/>
        <v>2.198645762129682E-2</v>
      </c>
      <c r="L107" s="3">
        <f t="shared" si="11"/>
        <v>1.1830171770466039E-2</v>
      </c>
      <c r="M107" s="3">
        <f t="shared" si="12"/>
        <v>1.6255210325197584E-3</v>
      </c>
      <c r="N107" s="3">
        <f t="shared" si="13"/>
        <v>3.2614178432634152E-3</v>
      </c>
    </row>
    <row r="108" spans="1:14" ht="15" customHeight="1">
      <c r="A108" s="1">
        <v>39247</v>
      </c>
      <c r="B108">
        <v>153.06</v>
      </c>
      <c r="C108">
        <v>13.64</v>
      </c>
      <c r="D108">
        <v>44.83</v>
      </c>
      <c r="E108">
        <v>83.12</v>
      </c>
      <c r="F108">
        <v>98.47</v>
      </c>
      <c r="G108">
        <v>79.87</v>
      </c>
      <c r="I108" s="3">
        <f t="shared" si="8"/>
        <v>6.0288518126199184E-3</v>
      </c>
      <c r="J108" s="3">
        <f t="shared" si="9"/>
        <v>-7.6879578059222853E-2</v>
      </c>
      <c r="K108" s="3">
        <f t="shared" si="10"/>
        <v>1.5397887813802281E-2</v>
      </c>
      <c r="L108" s="3">
        <f t="shared" si="11"/>
        <v>-2.5232816031433816E-3</v>
      </c>
      <c r="M108" s="3">
        <f t="shared" si="12"/>
        <v>-4.0613260787708175E-4</v>
      </c>
      <c r="N108" s="3">
        <f t="shared" si="13"/>
        <v>2.5043826827625594E-4</v>
      </c>
    </row>
    <row r="109" spans="1:14" ht="15" customHeight="1">
      <c r="A109" s="1">
        <v>39248</v>
      </c>
      <c r="B109">
        <v>153.87</v>
      </c>
      <c r="C109">
        <v>13.94</v>
      </c>
      <c r="D109">
        <v>45.6</v>
      </c>
      <c r="E109">
        <v>83.69</v>
      </c>
      <c r="F109">
        <v>98.76</v>
      </c>
      <c r="G109">
        <v>80.22</v>
      </c>
      <c r="I109" s="3">
        <f t="shared" si="8"/>
        <v>5.2780886875117856E-3</v>
      </c>
      <c r="J109" s="3">
        <f t="shared" si="9"/>
        <v>2.1755752917061767E-2</v>
      </c>
      <c r="K109" s="3">
        <f t="shared" si="10"/>
        <v>1.7030158352992441E-2</v>
      </c>
      <c r="L109" s="3">
        <f t="shared" si="11"/>
        <v>6.834149253810584E-3</v>
      </c>
      <c r="M109" s="3">
        <f t="shared" si="12"/>
        <v>2.9407312172680701E-3</v>
      </c>
      <c r="N109" s="3">
        <f t="shared" si="13"/>
        <v>4.3725474126091145E-3</v>
      </c>
    </row>
    <row r="110" spans="1:14" ht="15" customHeight="1">
      <c r="A110" s="1">
        <v>39251</v>
      </c>
      <c r="B110">
        <v>153.79</v>
      </c>
      <c r="C110">
        <v>13.42</v>
      </c>
      <c r="D110">
        <v>45.965000000000003</v>
      </c>
      <c r="E110">
        <v>83.52</v>
      </c>
      <c r="F110">
        <v>98.829899999999995</v>
      </c>
      <c r="G110">
        <v>80.180000000000007</v>
      </c>
      <c r="I110" s="3">
        <f t="shared" si="8"/>
        <v>-5.2005461745475144E-4</v>
      </c>
      <c r="J110" s="3">
        <f t="shared" si="9"/>
        <v>-3.8016273788842023E-2</v>
      </c>
      <c r="K110" s="3">
        <f t="shared" si="10"/>
        <v>7.9725207953776616E-3</v>
      </c>
      <c r="L110" s="3">
        <f t="shared" si="11"/>
        <v>-2.033371910454091E-3</v>
      </c>
      <c r="M110" s="3">
        <f t="shared" si="12"/>
        <v>7.0752607209123976E-4</v>
      </c>
      <c r="N110" s="3">
        <f t="shared" si="13"/>
        <v>-4.9875312754586124E-4</v>
      </c>
    </row>
    <row r="111" spans="1:14" ht="15" customHeight="1">
      <c r="A111" s="1">
        <v>39252</v>
      </c>
      <c r="B111">
        <v>154.05000000000001</v>
      </c>
      <c r="C111">
        <v>12.85</v>
      </c>
      <c r="D111">
        <v>46.055</v>
      </c>
      <c r="E111">
        <v>84.3</v>
      </c>
      <c r="F111">
        <v>99.1</v>
      </c>
      <c r="G111">
        <v>80.569999999999993</v>
      </c>
      <c r="I111" s="3">
        <f t="shared" si="8"/>
        <v>1.6891895908449817E-3</v>
      </c>
      <c r="J111" s="3">
        <f t="shared" si="9"/>
        <v>-4.340232020230695E-2</v>
      </c>
      <c r="K111" s="3">
        <f t="shared" si="10"/>
        <v>1.9560971244808171E-3</v>
      </c>
      <c r="L111" s="3">
        <f t="shared" si="11"/>
        <v>9.2957408734812338E-3</v>
      </c>
      <c r="M111" s="3">
        <f t="shared" si="12"/>
        <v>2.7292507868723207E-3</v>
      </c>
      <c r="N111" s="3">
        <f t="shared" si="13"/>
        <v>4.8522645747435568E-3</v>
      </c>
    </row>
    <row r="112" spans="1:14" ht="15" customHeight="1">
      <c r="A112" s="1">
        <v>39253</v>
      </c>
      <c r="B112">
        <v>151.85</v>
      </c>
      <c r="C112">
        <v>14.67</v>
      </c>
      <c r="D112">
        <v>45.734999999999999</v>
      </c>
      <c r="E112">
        <v>83.62</v>
      </c>
      <c r="F112">
        <v>98.96</v>
      </c>
      <c r="G112">
        <v>80.310100000000006</v>
      </c>
      <c r="I112" s="3">
        <f t="shared" si="8"/>
        <v>-1.4384033550919315E-2</v>
      </c>
      <c r="J112" s="3">
        <f t="shared" si="9"/>
        <v>0.1324607808136615</v>
      </c>
      <c r="K112" s="3">
        <f t="shared" si="10"/>
        <v>-6.9724653318711605E-3</v>
      </c>
      <c r="L112" s="3">
        <f t="shared" si="11"/>
        <v>-8.0991390793907023E-3</v>
      </c>
      <c r="M112" s="3">
        <f t="shared" si="12"/>
        <v>-1.4137132517098156E-3</v>
      </c>
      <c r="N112" s="3">
        <f t="shared" si="13"/>
        <v>-3.2309804145617209E-3</v>
      </c>
    </row>
    <row r="113" spans="1:14" ht="15" customHeight="1">
      <c r="A113" s="1">
        <v>39254</v>
      </c>
      <c r="B113">
        <v>152.76</v>
      </c>
      <c r="C113">
        <v>14.21</v>
      </c>
      <c r="D113">
        <v>46.25</v>
      </c>
      <c r="E113">
        <v>83.22</v>
      </c>
      <c r="F113">
        <v>98.89</v>
      </c>
      <c r="G113">
        <v>80.209999999999994</v>
      </c>
      <c r="I113" s="3">
        <f t="shared" si="8"/>
        <v>5.9748708655577316E-3</v>
      </c>
      <c r="J113" s="3">
        <f t="shared" si="9"/>
        <v>-3.185865004588103E-2</v>
      </c>
      <c r="K113" s="3">
        <f t="shared" si="10"/>
        <v>1.1197594850106388E-2</v>
      </c>
      <c r="L113" s="3">
        <f t="shared" si="11"/>
        <v>-4.795022373623779E-3</v>
      </c>
      <c r="M113" s="3">
        <f t="shared" si="12"/>
        <v>-7.0760680233297475E-4</v>
      </c>
      <c r="N113" s="3">
        <f t="shared" si="13"/>
        <v>-1.247195995709703E-3</v>
      </c>
    </row>
    <row r="114" spans="1:14" ht="15" customHeight="1">
      <c r="A114" s="1">
        <v>39255</v>
      </c>
      <c r="B114">
        <v>151.16999999999999</v>
      </c>
      <c r="C114">
        <v>15.75</v>
      </c>
      <c r="D114">
        <v>45.6</v>
      </c>
      <c r="E114">
        <v>83.76</v>
      </c>
      <c r="F114">
        <v>99.1</v>
      </c>
      <c r="G114">
        <v>80.45</v>
      </c>
      <c r="I114" s="3">
        <f t="shared" si="8"/>
        <v>-1.046303099669911E-2</v>
      </c>
      <c r="J114" s="3">
        <f t="shared" si="9"/>
        <v>0.10289442316263268</v>
      </c>
      <c r="K114" s="3">
        <f t="shared" si="10"/>
        <v>-1.4153747438093771E-2</v>
      </c>
      <c r="L114" s="3">
        <f t="shared" si="11"/>
        <v>6.4678630074863578E-3</v>
      </c>
      <c r="M114" s="3">
        <f t="shared" si="12"/>
        <v>2.1213200540427784E-3</v>
      </c>
      <c r="N114" s="3">
        <f t="shared" si="13"/>
        <v>2.9876780595591529E-3</v>
      </c>
    </row>
    <row r="115" spans="1:14" ht="15" customHeight="1">
      <c r="A115" s="1">
        <v>39258</v>
      </c>
      <c r="B115">
        <v>150.78</v>
      </c>
      <c r="C115">
        <v>16.649999999999999</v>
      </c>
      <c r="D115">
        <v>45.22</v>
      </c>
      <c r="E115">
        <v>84.22</v>
      </c>
      <c r="F115">
        <v>99.23</v>
      </c>
      <c r="G115">
        <v>80.709999999999994</v>
      </c>
      <c r="I115" s="3">
        <f t="shared" si="8"/>
        <v>-2.5832105770605524E-3</v>
      </c>
      <c r="J115" s="3">
        <f t="shared" si="9"/>
        <v>5.5569851154810786E-2</v>
      </c>
      <c r="K115" s="3">
        <f t="shared" si="10"/>
        <v>-8.3682496705166903E-3</v>
      </c>
      <c r="L115" s="3">
        <f t="shared" si="11"/>
        <v>5.4768561715001973E-3</v>
      </c>
      <c r="M115" s="3">
        <f t="shared" si="12"/>
        <v>1.3109465902079644E-3</v>
      </c>
      <c r="N115" s="3">
        <f t="shared" si="13"/>
        <v>3.2266098978887023E-3</v>
      </c>
    </row>
    <row r="116" spans="1:14" ht="15" customHeight="1">
      <c r="A116" s="1">
        <v>39259</v>
      </c>
      <c r="B116">
        <v>149.22999999999999</v>
      </c>
      <c r="C116">
        <v>18.89</v>
      </c>
      <c r="D116">
        <v>45</v>
      </c>
      <c r="E116">
        <v>84.24</v>
      </c>
      <c r="F116">
        <v>99.28</v>
      </c>
      <c r="G116">
        <v>80.73</v>
      </c>
      <c r="I116" s="3">
        <f t="shared" si="8"/>
        <v>-1.0333080840179244E-2</v>
      </c>
      <c r="J116" s="3">
        <f t="shared" si="9"/>
        <v>0.12622246508696539</v>
      </c>
      <c r="K116" s="3">
        <f t="shared" si="10"/>
        <v>-4.876977079504006E-3</v>
      </c>
      <c r="L116" s="3">
        <f t="shared" si="11"/>
        <v>2.3744509193821065E-4</v>
      </c>
      <c r="M116" s="3">
        <f t="shared" si="12"/>
        <v>5.0375297020169871E-4</v>
      </c>
      <c r="N116" s="3">
        <f t="shared" si="13"/>
        <v>2.4777007064332639E-4</v>
      </c>
    </row>
    <row r="117" spans="1:14" ht="15" customHeight="1">
      <c r="A117" s="1">
        <v>39260</v>
      </c>
      <c r="B117">
        <v>151.38</v>
      </c>
      <c r="C117">
        <v>15.53</v>
      </c>
      <c r="D117">
        <v>45.585000000000001</v>
      </c>
      <c r="E117">
        <v>84.32</v>
      </c>
      <c r="F117">
        <v>99.4</v>
      </c>
      <c r="G117">
        <v>80.72</v>
      </c>
      <c r="I117" s="3">
        <f t="shared" si="8"/>
        <v>1.4304491937644787E-2</v>
      </c>
      <c r="J117" s="3">
        <f t="shared" si="9"/>
        <v>-0.19585904435282261</v>
      </c>
      <c r="K117" s="3">
        <f t="shared" si="10"/>
        <v>1.291622526654645E-2</v>
      </c>
      <c r="L117" s="3">
        <f t="shared" si="11"/>
        <v>9.4921696733215525E-4</v>
      </c>
      <c r="M117" s="3">
        <f t="shared" si="12"/>
        <v>1.2079727661765871E-3</v>
      </c>
      <c r="N117" s="3">
        <f t="shared" si="13"/>
        <v>-1.2387736157071081E-4</v>
      </c>
    </row>
    <row r="118" spans="1:14" ht="15" customHeight="1">
      <c r="A118" s="1">
        <v>39261</v>
      </c>
      <c r="B118">
        <v>151.30000000000001</v>
      </c>
      <c r="C118">
        <v>15.54</v>
      </c>
      <c r="D118">
        <v>45.5899</v>
      </c>
      <c r="E118">
        <v>84.3</v>
      </c>
      <c r="F118">
        <v>99.26</v>
      </c>
      <c r="G118">
        <v>80.67</v>
      </c>
      <c r="I118" s="3">
        <f t="shared" si="8"/>
        <v>-5.2861108671107572E-4</v>
      </c>
      <c r="J118" s="3">
        <f t="shared" si="9"/>
        <v>6.4370777890569199E-4</v>
      </c>
      <c r="K118" s="3">
        <f t="shared" si="10"/>
        <v>1.0748572259956286E-4</v>
      </c>
      <c r="L118" s="3">
        <f t="shared" si="11"/>
        <v>-2.3721978524242964E-4</v>
      </c>
      <c r="M118" s="3">
        <f t="shared" si="12"/>
        <v>-1.4094435032336043E-3</v>
      </c>
      <c r="N118" s="3">
        <f t="shared" si="13"/>
        <v>-6.1961709647052313E-4</v>
      </c>
    </row>
    <row r="119" spans="1:14" ht="15" customHeight="1">
      <c r="A119" s="1">
        <v>39262</v>
      </c>
      <c r="B119">
        <v>150.51</v>
      </c>
      <c r="C119">
        <v>16.23</v>
      </c>
      <c r="D119">
        <v>45.645000000000003</v>
      </c>
      <c r="E119">
        <v>85.17</v>
      </c>
      <c r="F119">
        <v>99.58</v>
      </c>
      <c r="G119">
        <v>81.09</v>
      </c>
      <c r="I119" s="3">
        <f t="shared" si="8"/>
        <v>-5.2350936300390588E-3</v>
      </c>
      <c r="J119" s="3">
        <f t="shared" si="9"/>
        <v>4.3444036586998483E-2</v>
      </c>
      <c r="K119" s="3">
        <f t="shared" si="10"/>
        <v>1.2078712575786434E-3</v>
      </c>
      <c r="L119" s="3">
        <f t="shared" si="11"/>
        <v>1.0267394145179848E-2</v>
      </c>
      <c r="M119" s="3">
        <f t="shared" si="12"/>
        <v>3.2186710547418536E-3</v>
      </c>
      <c r="N119" s="3">
        <f t="shared" si="13"/>
        <v>5.1928900075829633E-3</v>
      </c>
    </row>
    <row r="120" spans="1:14" ht="15" customHeight="1">
      <c r="A120" s="1">
        <v>39265</v>
      </c>
      <c r="B120">
        <v>152.03</v>
      </c>
      <c r="C120">
        <v>15.4</v>
      </c>
      <c r="D120">
        <v>46.59</v>
      </c>
      <c r="E120">
        <v>85.29</v>
      </c>
      <c r="F120">
        <v>99.33</v>
      </c>
      <c r="G120">
        <v>80.900000000000006</v>
      </c>
      <c r="I120" s="3">
        <f t="shared" si="8"/>
        <v>1.0048342628473456E-2</v>
      </c>
      <c r="J120" s="3">
        <f t="shared" si="9"/>
        <v>-5.2493872106916431E-2</v>
      </c>
      <c r="K120" s="3">
        <f t="shared" si="10"/>
        <v>2.0491853811661253E-2</v>
      </c>
      <c r="L120" s="3">
        <f t="shared" si="11"/>
        <v>1.4079551780285411E-3</v>
      </c>
      <c r="M120" s="3">
        <f t="shared" si="12"/>
        <v>-2.5137009867720367E-3</v>
      </c>
      <c r="N120" s="3">
        <f t="shared" si="13"/>
        <v>-2.3458248920199386E-3</v>
      </c>
    </row>
    <row r="121" spans="1:14" ht="15" customHeight="1">
      <c r="A121" s="1">
        <v>39266</v>
      </c>
      <c r="B121">
        <v>152.63999999999999</v>
      </c>
      <c r="C121">
        <v>14.92</v>
      </c>
      <c r="D121">
        <v>47.094999999999999</v>
      </c>
      <c r="E121">
        <v>84.77</v>
      </c>
      <c r="F121">
        <v>99.19</v>
      </c>
      <c r="G121">
        <v>80.66</v>
      </c>
      <c r="I121" s="3">
        <f t="shared" si="8"/>
        <v>4.0043379072317396E-3</v>
      </c>
      <c r="J121" s="3">
        <f t="shared" si="9"/>
        <v>-3.1664914643968693E-2</v>
      </c>
      <c r="K121" s="3">
        <f t="shared" si="10"/>
        <v>1.0780912446074877E-2</v>
      </c>
      <c r="L121" s="3">
        <f t="shared" si="11"/>
        <v>-6.1155077107040252E-3</v>
      </c>
      <c r="M121" s="3">
        <f t="shared" si="12"/>
        <v>-1.4104374693622755E-3</v>
      </c>
      <c r="N121" s="3">
        <f t="shared" si="13"/>
        <v>-2.9710346192240128E-3</v>
      </c>
    </row>
    <row r="122" spans="1:14" ht="15" customHeight="1">
      <c r="A122" s="1">
        <v>39268</v>
      </c>
      <c r="B122">
        <v>152.5</v>
      </c>
      <c r="C122">
        <v>15.48</v>
      </c>
      <c r="D122">
        <v>47.46</v>
      </c>
      <c r="E122">
        <v>83.82</v>
      </c>
      <c r="F122">
        <v>98.78</v>
      </c>
      <c r="G122">
        <v>80.209999999999994</v>
      </c>
      <c r="I122" s="3">
        <f t="shared" si="8"/>
        <v>-9.1761165250993826E-4</v>
      </c>
      <c r="J122" s="3">
        <f t="shared" si="9"/>
        <v>3.6846273385966292E-2</v>
      </c>
      <c r="K122" s="3">
        <f t="shared" si="10"/>
        <v>7.7204127328370882E-3</v>
      </c>
      <c r="L122" s="3">
        <f t="shared" si="11"/>
        <v>-1.1270064123388723E-2</v>
      </c>
      <c r="M122" s="3">
        <f t="shared" si="12"/>
        <v>-4.1420476454235074E-3</v>
      </c>
      <c r="N122" s="3">
        <f t="shared" si="13"/>
        <v>-5.5945940663889885E-3</v>
      </c>
    </row>
    <row r="123" spans="1:14" ht="15" customHeight="1">
      <c r="A123" s="1">
        <v>39269</v>
      </c>
      <c r="B123">
        <v>153.25</v>
      </c>
      <c r="C123">
        <v>14.72</v>
      </c>
      <c r="D123">
        <v>48.104999999999997</v>
      </c>
      <c r="E123">
        <v>83.48</v>
      </c>
      <c r="F123">
        <v>98.63</v>
      </c>
      <c r="G123">
        <v>80.02</v>
      </c>
      <c r="I123" s="3">
        <f t="shared" si="8"/>
        <v>4.9059787688544056E-3</v>
      </c>
      <c r="J123" s="3">
        <f t="shared" si="9"/>
        <v>-5.0341754860850817E-2</v>
      </c>
      <c r="K123" s="3">
        <f t="shared" si="10"/>
        <v>1.3498870805610375E-2</v>
      </c>
      <c r="L123" s="3">
        <f t="shared" si="11"/>
        <v>-4.0645602879252844E-3</v>
      </c>
      <c r="M123" s="3">
        <f t="shared" si="12"/>
        <v>-1.5196801465767291E-3</v>
      </c>
      <c r="N123" s="3">
        <f t="shared" si="13"/>
        <v>-2.3715919497442053E-3</v>
      </c>
    </row>
    <row r="124" spans="1:14" ht="15" customHeight="1">
      <c r="A124" s="1">
        <v>39272</v>
      </c>
      <c r="B124">
        <v>153.19999999999999</v>
      </c>
      <c r="C124">
        <v>15.16</v>
      </c>
      <c r="D124">
        <v>48.475000000000001</v>
      </c>
      <c r="E124">
        <v>83.78</v>
      </c>
      <c r="F124">
        <v>98.73</v>
      </c>
      <c r="G124">
        <v>80.31</v>
      </c>
      <c r="I124" s="3">
        <f t="shared" si="8"/>
        <v>-3.2631750982988145E-4</v>
      </c>
      <c r="J124" s="3">
        <f t="shared" si="9"/>
        <v>2.9453266913495278E-2</v>
      </c>
      <c r="K124" s="3">
        <f t="shared" si="10"/>
        <v>7.6620793154875922E-3</v>
      </c>
      <c r="L124" s="3">
        <f t="shared" si="11"/>
        <v>3.5872333098887297E-3</v>
      </c>
      <c r="M124" s="3">
        <f t="shared" si="12"/>
        <v>1.0133766574562464E-3</v>
      </c>
      <c r="N124" s="3">
        <f t="shared" si="13"/>
        <v>3.6175427712819702E-3</v>
      </c>
    </row>
    <row r="125" spans="1:14" ht="15" customHeight="1">
      <c r="A125" s="1">
        <v>39273</v>
      </c>
      <c r="B125">
        <v>151.05000000000001</v>
      </c>
      <c r="C125">
        <v>17.57</v>
      </c>
      <c r="D125">
        <v>47.625</v>
      </c>
      <c r="E125">
        <v>85.2</v>
      </c>
      <c r="F125">
        <v>99.31</v>
      </c>
      <c r="G125">
        <v>80.86</v>
      </c>
      <c r="I125" s="3">
        <f t="shared" si="8"/>
        <v>-1.4133349473809764E-2</v>
      </c>
      <c r="J125" s="3">
        <f t="shared" si="9"/>
        <v>0.14753252198478031</v>
      </c>
      <c r="K125" s="3">
        <f t="shared" si="10"/>
        <v>-1.769036768185046E-2</v>
      </c>
      <c r="L125" s="3">
        <f t="shared" si="11"/>
        <v>1.6807118316381191E-2</v>
      </c>
      <c r="M125" s="3">
        <f t="shared" si="12"/>
        <v>5.8574192919088669E-3</v>
      </c>
      <c r="N125" s="3">
        <f t="shared" si="13"/>
        <v>6.8251180122540439E-3</v>
      </c>
    </row>
    <row r="126" spans="1:14" ht="15" customHeight="1">
      <c r="A126" s="1">
        <v>39274</v>
      </c>
      <c r="B126">
        <v>152.21</v>
      </c>
      <c r="C126">
        <v>16.64</v>
      </c>
      <c r="D126">
        <v>47.985500000000002</v>
      </c>
      <c r="E126">
        <v>84.32</v>
      </c>
      <c r="F126">
        <v>99.07</v>
      </c>
      <c r="G126">
        <v>80.58</v>
      </c>
      <c r="I126" s="3">
        <f t="shared" si="8"/>
        <v>7.6502384588943472E-3</v>
      </c>
      <c r="J126" s="3">
        <f t="shared" si="9"/>
        <v>-5.438346680594322E-2</v>
      </c>
      <c r="K126" s="3">
        <f t="shared" si="10"/>
        <v>7.5410484913315421E-3</v>
      </c>
      <c r="L126" s="3">
        <f t="shared" si="11"/>
        <v>-1.0382349042217912E-2</v>
      </c>
      <c r="M126" s="3">
        <f t="shared" si="12"/>
        <v>-2.4195999303283566E-3</v>
      </c>
      <c r="N126" s="3">
        <f t="shared" si="13"/>
        <v>-3.4687844494236298E-3</v>
      </c>
    </row>
    <row r="127" spans="1:14" ht="15" customHeight="1">
      <c r="A127" s="1">
        <v>39275</v>
      </c>
      <c r="B127">
        <v>154.84</v>
      </c>
      <c r="C127">
        <v>15.54</v>
      </c>
      <c r="D127">
        <v>49.24</v>
      </c>
      <c r="E127">
        <v>84.03</v>
      </c>
      <c r="F127">
        <v>98.96</v>
      </c>
      <c r="G127">
        <v>80.349999999999994</v>
      </c>
      <c r="I127" s="3">
        <f t="shared" si="8"/>
        <v>1.71311794178718E-2</v>
      </c>
      <c r="J127" s="3">
        <f t="shared" si="9"/>
        <v>-6.8392090453561191E-2</v>
      </c>
      <c r="K127" s="3">
        <f t="shared" si="10"/>
        <v>2.5807419378056157E-2</v>
      </c>
      <c r="L127" s="3">
        <f t="shared" si="11"/>
        <v>-3.4452068529252176E-3</v>
      </c>
      <c r="M127" s="3">
        <f t="shared" si="12"/>
        <v>-1.1109429007063868E-3</v>
      </c>
      <c r="N127" s="3">
        <f t="shared" si="13"/>
        <v>-2.858387579679717E-3</v>
      </c>
    </row>
    <row r="128" spans="1:14" ht="15" customHeight="1">
      <c r="A128" s="1">
        <v>39276</v>
      </c>
      <c r="B128">
        <v>155.1</v>
      </c>
      <c r="C128">
        <v>15.15</v>
      </c>
      <c r="D128">
        <v>49.58</v>
      </c>
      <c r="E128">
        <v>84.26</v>
      </c>
      <c r="F128">
        <v>99.04</v>
      </c>
      <c r="G128">
        <v>80.53</v>
      </c>
      <c r="I128" s="3">
        <f t="shared" si="8"/>
        <v>1.6777444730457106E-3</v>
      </c>
      <c r="J128" s="3">
        <f t="shared" si="9"/>
        <v>-2.5416812984123183E-2</v>
      </c>
      <c r="K128" s="3">
        <f t="shared" si="10"/>
        <v>6.8812252907916637E-3</v>
      </c>
      <c r="L128" s="3">
        <f t="shared" si="11"/>
        <v>2.733378610743584E-3</v>
      </c>
      <c r="M128" s="3">
        <f t="shared" si="12"/>
        <v>8.080808520535348E-4</v>
      </c>
      <c r="N128" s="3">
        <f t="shared" si="13"/>
        <v>2.2376936239319471E-3</v>
      </c>
    </row>
    <row r="129" spans="1:14" ht="15" customHeight="1">
      <c r="A129" s="1">
        <v>39279</v>
      </c>
      <c r="B129">
        <v>155.05000000000001</v>
      </c>
      <c r="C129">
        <v>15.59</v>
      </c>
      <c r="D129">
        <v>48.86</v>
      </c>
      <c r="E129">
        <v>85.07</v>
      </c>
      <c r="F129">
        <v>99.27</v>
      </c>
      <c r="G129">
        <v>80.849999999999994</v>
      </c>
      <c r="I129" s="3">
        <f t="shared" si="8"/>
        <v>-3.2242463603510314E-4</v>
      </c>
      <c r="J129" s="3">
        <f t="shared" si="9"/>
        <v>2.8629151114306955E-2</v>
      </c>
      <c r="K129" s="3">
        <f t="shared" si="10"/>
        <v>-1.4628460777449963E-2</v>
      </c>
      <c r="L129" s="3">
        <f t="shared" si="11"/>
        <v>9.5671904369222429E-3</v>
      </c>
      <c r="M129" s="3">
        <f t="shared" si="12"/>
        <v>2.3196016653444667E-3</v>
      </c>
      <c r="N129" s="3">
        <f t="shared" si="13"/>
        <v>3.9658002156621464E-3</v>
      </c>
    </row>
    <row r="130" spans="1:14" ht="15" customHeight="1">
      <c r="A130" s="1">
        <v>39280</v>
      </c>
      <c r="B130">
        <v>154.93</v>
      </c>
      <c r="C130">
        <v>15.63</v>
      </c>
      <c r="D130">
        <v>48.975000000000001</v>
      </c>
      <c r="E130">
        <v>84.89</v>
      </c>
      <c r="F130">
        <v>99.19</v>
      </c>
      <c r="G130">
        <v>80.680000000000007</v>
      </c>
      <c r="I130" s="3">
        <f t="shared" si="8"/>
        <v>-7.742435382575017E-4</v>
      </c>
      <c r="J130" s="3">
        <f t="shared" si="9"/>
        <v>2.5624613637001501E-3</v>
      </c>
      <c r="K130" s="3">
        <f t="shared" si="10"/>
        <v>2.350898001010091E-3</v>
      </c>
      <c r="L130" s="3">
        <f t="shared" si="11"/>
        <v>-2.1181462379165025E-3</v>
      </c>
      <c r="M130" s="3">
        <f t="shared" si="12"/>
        <v>-8.0620784372804704E-4</v>
      </c>
      <c r="N130" s="3">
        <f t="shared" si="13"/>
        <v>-2.1048729371046654E-3</v>
      </c>
    </row>
    <row r="131" spans="1:14" ht="15" customHeight="1">
      <c r="A131" s="1">
        <v>39281</v>
      </c>
      <c r="B131">
        <v>154.72</v>
      </c>
      <c r="C131">
        <v>16</v>
      </c>
      <c r="D131">
        <v>48.795000000000002</v>
      </c>
      <c r="E131">
        <v>85.21</v>
      </c>
      <c r="F131">
        <v>99.44</v>
      </c>
      <c r="G131">
        <v>80.97</v>
      </c>
      <c r="I131" s="3">
        <f t="shared" si="8"/>
        <v>-1.3563703032162613E-3</v>
      </c>
      <c r="J131" s="3">
        <f t="shared" si="9"/>
        <v>2.3396577806395986E-2</v>
      </c>
      <c r="K131" s="3">
        <f t="shared" si="10"/>
        <v>-3.6821152371799321E-3</v>
      </c>
      <c r="L131" s="3">
        <f t="shared" si="11"/>
        <v>3.7624970899879824E-3</v>
      </c>
      <c r="M131" s="3">
        <f t="shared" si="12"/>
        <v>2.5172444445532597E-3</v>
      </c>
      <c r="N131" s="3">
        <f t="shared" si="13"/>
        <v>3.5880026120119206E-3</v>
      </c>
    </row>
    <row r="132" spans="1:14" ht="15" customHeight="1">
      <c r="A132" s="1">
        <v>39282</v>
      </c>
      <c r="B132">
        <v>155.22</v>
      </c>
      <c r="C132">
        <v>15.23</v>
      </c>
      <c r="D132">
        <v>49.25</v>
      </c>
      <c r="E132">
        <v>85.19</v>
      </c>
      <c r="F132">
        <v>99.4</v>
      </c>
      <c r="G132">
        <v>80.959999999999994</v>
      </c>
      <c r="I132" s="3">
        <f t="shared" ref="I132:I195" si="14">LN(B132/B131)</f>
        <v>3.226433721008518E-3</v>
      </c>
      <c r="J132" s="3">
        <f t="shared" ref="J132:J195" si="15">LN(C132/C131)</f>
        <v>-4.9321555332710765E-2</v>
      </c>
      <c r="K132" s="3">
        <f t="shared" ref="K132:K195" si="16">LN(D132/D131)</f>
        <v>9.2815190246734337E-3</v>
      </c>
      <c r="L132" s="3">
        <f t="shared" ref="L132:L195" si="17">LN(E132/E131)</f>
        <v>-2.3474178511542976E-4</v>
      </c>
      <c r="M132" s="3">
        <f t="shared" ref="M132:M195" si="18">LN(F132/F131)</f>
        <v>-4.0233353992721058E-4</v>
      </c>
      <c r="N132" s="3">
        <f t="shared" ref="N132:N195" si="19">LN(G132/G131)</f>
        <v>-1.235101588675952E-4</v>
      </c>
    </row>
    <row r="133" spans="1:14" ht="15" customHeight="1">
      <c r="A133" s="1">
        <v>39283</v>
      </c>
      <c r="B133">
        <v>153.80000000000001</v>
      </c>
      <c r="C133">
        <v>16.95</v>
      </c>
      <c r="D133">
        <v>49.12</v>
      </c>
      <c r="E133">
        <v>85.96</v>
      </c>
      <c r="F133">
        <v>99.76</v>
      </c>
      <c r="G133">
        <v>81.36</v>
      </c>
      <c r="I133" s="3">
        <f t="shared" si="14"/>
        <v>-9.1904083544490298E-3</v>
      </c>
      <c r="J133" s="3">
        <f t="shared" si="15"/>
        <v>0.10700066691938882</v>
      </c>
      <c r="K133" s="3">
        <f t="shared" si="16"/>
        <v>-2.6430837792108682E-3</v>
      </c>
      <c r="L133" s="3">
        <f t="shared" si="17"/>
        <v>8.9980157195605828E-3</v>
      </c>
      <c r="M133" s="3">
        <f t="shared" si="18"/>
        <v>3.6151877092527492E-3</v>
      </c>
      <c r="N133" s="3">
        <f t="shared" si="19"/>
        <v>4.9285462011491796E-3</v>
      </c>
    </row>
    <row r="134" spans="1:14" ht="15" customHeight="1">
      <c r="A134" s="1">
        <v>39286</v>
      </c>
      <c r="B134">
        <v>154.35</v>
      </c>
      <c r="C134">
        <v>16.809999999999999</v>
      </c>
      <c r="D134">
        <v>50.274999999999999</v>
      </c>
      <c r="E134">
        <v>85.82</v>
      </c>
      <c r="F134">
        <v>99.76</v>
      </c>
      <c r="G134">
        <v>81.33</v>
      </c>
      <c r="I134" s="3">
        <f t="shared" si="14"/>
        <v>3.5696938766245061E-3</v>
      </c>
      <c r="J134" s="3">
        <f t="shared" si="15"/>
        <v>-8.293886405935055E-3</v>
      </c>
      <c r="K134" s="3">
        <f t="shared" si="16"/>
        <v>2.3241651819828773E-2</v>
      </c>
      <c r="L134" s="3">
        <f t="shared" si="17"/>
        <v>-1.6299922109310643E-3</v>
      </c>
      <c r="M134" s="3">
        <f t="shared" si="18"/>
        <v>0</v>
      </c>
      <c r="N134" s="3">
        <f t="shared" si="19"/>
        <v>-3.6879956162070936E-4</v>
      </c>
    </row>
    <row r="135" spans="1:14" ht="15" customHeight="1">
      <c r="A135" s="1">
        <v>39287</v>
      </c>
      <c r="B135">
        <v>151.55000000000001</v>
      </c>
      <c r="C135">
        <v>18.55</v>
      </c>
      <c r="D135">
        <v>48.784999999999997</v>
      </c>
      <c r="E135">
        <v>86.14</v>
      </c>
      <c r="F135">
        <v>99.94</v>
      </c>
      <c r="G135">
        <v>81.55</v>
      </c>
      <c r="I135" s="3">
        <f t="shared" si="14"/>
        <v>-1.8307147444356017E-2</v>
      </c>
      <c r="J135" s="3">
        <f t="shared" si="15"/>
        <v>9.8495841632919995E-2</v>
      </c>
      <c r="K135" s="3">
        <f t="shared" si="16"/>
        <v>-3.0085047098802439E-2</v>
      </c>
      <c r="L135" s="3">
        <f t="shared" si="17"/>
        <v>3.7218000625858509E-3</v>
      </c>
      <c r="M135" s="3">
        <f t="shared" si="18"/>
        <v>1.8027045442777995E-3</v>
      </c>
      <c r="N135" s="3">
        <f t="shared" si="19"/>
        <v>2.7013768883390695E-3</v>
      </c>
    </row>
    <row r="136" spans="1:14" ht="15" customHeight="1">
      <c r="A136" s="1">
        <v>39288</v>
      </c>
      <c r="B136">
        <v>151.83000000000001</v>
      </c>
      <c r="C136">
        <v>18.100000000000001</v>
      </c>
      <c r="D136">
        <v>49.38</v>
      </c>
      <c r="E136">
        <v>86.31</v>
      </c>
      <c r="F136">
        <v>100.03</v>
      </c>
      <c r="G136">
        <v>81.66</v>
      </c>
      <c r="I136" s="3">
        <f t="shared" si="14"/>
        <v>1.8458703902841309E-3</v>
      </c>
      <c r="J136" s="3">
        <f t="shared" si="15"/>
        <v>-2.4557850781664062E-2</v>
      </c>
      <c r="K136" s="3">
        <f t="shared" si="16"/>
        <v>1.212259535712017E-2</v>
      </c>
      <c r="L136" s="3">
        <f t="shared" si="17"/>
        <v>1.9715866056016695E-3</v>
      </c>
      <c r="M136" s="3">
        <f t="shared" si="18"/>
        <v>9.0013508103049507E-4</v>
      </c>
      <c r="N136" s="3">
        <f t="shared" si="19"/>
        <v>1.3479568244068295E-3</v>
      </c>
    </row>
    <row r="137" spans="1:14" ht="15" customHeight="1">
      <c r="A137" s="1">
        <v>39289</v>
      </c>
      <c r="B137">
        <v>148.43</v>
      </c>
      <c r="C137">
        <v>20.74</v>
      </c>
      <c r="D137">
        <v>46.66</v>
      </c>
      <c r="E137">
        <v>87.03</v>
      </c>
      <c r="F137">
        <v>100.7</v>
      </c>
      <c r="G137">
        <v>82.31</v>
      </c>
      <c r="I137" s="3">
        <f t="shared" si="14"/>
        <v>-2.2648007257422768E-2</v>
      </c>
      <c r="J137" s="3">
        <f t="shared" si="15"/>
        <v>0.13615226452960111</v>
      </c>
      <c r="K137" s="3">
        <f t="shared" si="16"/>
        <v>-5.6658217323749628E-2</v>
      </c>
      <c r="L137" s="3">
        <f t="shared" si="17"/>
        <v>8.3074205698560957E-3</v>
      </c>
      <c r="M137" s="3">
        <f t="shared" si="18"/>
        <v>6.6756587274273927E-3</v>
      </c>
      <c r="N137" s="3">
        <f t="shared" si="19"/>
        <v>7.928321093123027E-3</v>
      </c>
    </row>
    <row r="138" spans="1:14" ht="15" customHeight="1">
      <c r="A138" s="1">
        <v>39290</v>
      </c>
      <c r="B138">
        <v>145.43</v>
      </c>
      <c r="C138">
        <v>24.17</v>
      </c>
      <c r="D138">
        <v>46.15</v>
      </c>
      <c r="E138">
        <v>87.28</v>
      </c>
      <c r="F138">
        <v>100.79</v>
      </c>
      <c r="G138">
        <v>82.47</v>
      </c>
      <c r="I138" s="3">
        <f t="shared" si="14"/>
        <v>-2.0418595447054828E-2</v>
      </c>
      <c r="J138" s="3">
        <f t="shared" si="15"/>
        <v>0.15304799191401058</v>
      </c>
      <c r="K138" s="3">
        <f t="shared" si="16"/>
        <v>-1.0990305644422682E-2</v>
      </c>
      <c r="L138" s="3">
        <f t="shared" si="17"/>
        <v>2.8684547233930914E-3</v>
      </c>
      <c r="M138" s="3">
        <f t="shared" si="18"/>
        <v>8.93344642270036E-4</v>
      </c>
      <c r="N138" s="3">
        <f t="shared" si="19"/>
        <v>1.9419838607114192E-3</v>
      </c>
    </row>
    <row r="139" spans="1:14" ht="15" customHeight="1">
      <c r="A139" s="1">
        <v>39293</v>
      </c>
      <c r="B139">
        <v>147.66</v>
      </c>
      <c r="C139">
        <v>20.87</v>
      </c>
      <c r="D139">
        <v>47.924999999999997</v>
      </c>
      <c r="E139">
        <v>87.03</v>
      </c>
      <c r="F139">
        <v>100.58</v>
      </c>
      <c r="G139">
        <v>82.26</v>
      </c>
      <c r="I139" s="3">
        <f t="shared" si="14"/>
        <v>1.5217462441400646E-2</v>
      </c>
      <c r="J139" s="3">
        <f t="shared" si="15"/>
        <v>-0.14679947362628226</v>
      </c>
      <c r="K139" s="3">
        <f t="shared" si="16"/>
        <v>3.7740327982846898E-2</v>
      </c>
      <c r="L139" s="3">
        <f t="shared" si="17"/>
        <v>-2.8684547233930255E-3</v>
      </c>
      <c r="M139" s="3">
        <f t="shared" si="18"/>
        <v>-2.0857136229679068E-3</v>
      </c>
      <c r="N139" s="3">
        <f t="shared" si="19"/>
        <v>-2.5496280429859073E-3</v>
      </c>
    </row>
    <row r="140" spans="1:14" ht="15" customHeight="1">
      <c r="A140" s="1">
        <v>39294</v>
      </c>
      <c r="B140">
        <v>145.71</v>
      </c>
      <c r="C140">
        <v>23.52</v>
      </c>
      <c r="D140">
        <v>47.25</v>
      </c>
      <c r="E140">
        <v>87.66</v>
      </c>
      <c r="F140">
        <v>100.81</v>
      </c>
      <c r="G140">
        <v>82.6</v>
      </c>
      <c r="I140" s="3">
        <f t="shared" si="14"/>
        <v>-1.3293988605256317E-2</v>
      </c>
      <c r="J140" s="3">
        <f t="shared" si="15"/>
        <v>0.11953840194131664</v>
      </c>
      <c r="K140" s="3">
        <f t="shared" si="16"/>
        <v>-1.4184634991956413E-2</v>
      </c>
      <c r="L140" s="3">
        <f t="shared" si="17"/>
        <v>7.2128081892407839E-3</v>
      </c>
      <c r="M140" s="3">
        <f t="shared" si="18"/>
        <v>2.2841263220314246E-3</v>
      </c>
      <c r="N140" s="3">
        <f t="shared" si="19"/>
        <v>4.1247177246542715E-3</v>
      </c>
    </row>
    <row r="141" spans="1:14" ht="15" customHeight="1">
      <c r="A141" s="1">
        <v>39295</v>
      </c>
      <c r="B141">
        <v>146.51</v>
      </c>
      <c r="C141">
        <v>23.67</v>
      </c>
      <c r="D141">
        <v>46.5</v>
      </c>
      <c r="E141">
        <v>87.13</v>
      </c>
      <c r="F141">
        <v>100.25</v>
      </c>
      <c r="G141">
        <v>82.05</v>
      </c>
      <c r="I141" s="3">
        <f t="shared" si="14"/>
        <v>5.4753404874584343E-3</v>
      </c>
      <c r="J141" s="3">
        <f t="shared" si="15"/>
        <v>6.3573004954664983E-3</v>
      </c>
      <c r="K141" s="3">
        <f t="shared" si="16"/>
        <v>-1.6000341346441189E-2</v>
      </c>
      <c r="L141" s="3">
        <f t="shared" si="17"/>
        <v>-6.0644387474676591E-3</v>
      </c>
      <c r="M141" s="3">
        <f t="shared" si="18"/>
        <v>-5.5704908791716643E-3</v>
      </c>
      <c r="N141" s="3">
        <f t="shared" si="19"/>
        <v>-6.6808629908324917E-3</v>
      </c>
    </row>
    <row r="142" spans="1:14" ht="15" customHeight="1">
      <c r="A142" s="1">
        <v>39296</v>
      </c>
      <c r="B142">
        <v>147.69999999999999</v>
      </c>
      <c r="C142">
        <v>21.22</v>
      </c>
      <c r="D142">
        <v>46.994999999999997</v>
      </c>
      <c r="E142">
        <v>87.35</v>
      </c>
      <c r="F142">
        <v>100.44</v>
      </c>
      <c r="G142">
        <v>82.11</v>
      </c>
      <c r="I142" s="3">
        <f t="shared" si="14"/>
        <v>8.0895040241125045E-3</v>
      </c>
      <c r="J142" s="3">
        <f t="shared" si="15"/>
        <v>-0.10926429034005559</v>
      </c>
      <c r="K142" s="3">
        <f t="shared" si="16"/>
        <v>1.0588900478953986E-2</v>
      </c>
      <c r="L142" s="3">
        <f t="shared" si="17"/>
        <v>2.5217803368700492E-3</v>
      </c>
      <c r="M142" s="3">
        <f t="shared" si="18"/>
        <v>1.8934681027056263E-3</v>
      </c>
      <c r="N142" s="3">
        <f t="shared" si="19"/>
        <v>7.309941845975213E-4</v>
      </c>
    </row>
    <row r="143" spans="1:14" ht="15" customHeight="1">
      <c r="A143" s="1">
        <v>39297</v>
      </c>
      <c r="B143">
        <v>143.9</v>
      </c>
      <c r="C143">
        <v>25.16</v>
      </c>
      <c r="D143">
        <v>45.1</v>
      </c>
      <c r="E143">
        <v>87.93</v>
      </c>
      <c r="F143">
        <v>100.85</v>
      </c>
      <c r="G143">
        <v>82.64</v>
      </c>
      <c r="I143" s="3">
        <f t="shared" si="14"/>
        <v>-2.606457564401185E-2</v>
      </c>
      <c r="J143" s="3">
        <f t="shared" si="15"/>
        <v>0.17031129864640282</v>
      </c>
      <c r="K143" s="3">
        <f t="shared" si="16"/>
        <v>-4.1158966563632049E-2</v>
      </c>
      <c r="L143" s="3">
        <f t="shared" si="17"/>
        <v>6.6180068108452365E-3</v>
      </c>
      <c r="M143" s="3">
        <f t="shared" si="18"/>
        <v>4.0737301108365702E-3</v>
      </c>
      <c r="N143" s="3">
        <f t="shared" si="19"/>
        <v>6.4340130906856653E-3</v>
      </c>
    </row>
    <row r="144" spans="1:14" ht="15" customHeight="1">
      <c r="A144" s="1">
        <v>39300</v>
      </c>
      <c r="B144">
        <v>146.37</v>
      </c>
      <c r="C144">
        <v>22.94</v>
      </c>
      <c r="D144">
        <v>46.25</v>
      </c>
      <c r="E144">
        <v>87.29</v>
      </c>
      <c r="F144">
        <v>100.53</v>
      </c>
      <c r="G144">
        <v>82.31</v>
      </c>
      <c r="I144" s="3">
        <f t="shared" si="14"/>
        <v>1.7019048602533372E-2</v>
      </c>
      <c r="J144" s="3">
        <f t="shared" si="15"/>
        <v>-9.2373320131015041E-2</v>
      </c>
      <c r="K144" s="3">
        <f t="shared" si="16"/>
        <v>2.5179217449801439E-2</v>
      </c>
      <c r="L144" s="3">
        <f t="shared" si="17"/>
        <v>-7.3051346436524252E-3</v>
      </c>
      <c r="M144" s="3">
        <f t="shared" si="18"/>
        <v>-3.1780739828919571E-3</v>
      </c>
      <c r="N144" s="3">
        <f t="shared" si="19"/>
        <v>-4.0012178268304258E-3</v>
      </c>
    </row>
    <row r="145" spans="1:14" ht="15" customHeight="1">
      <c r="A145" s="1">
        <v>39301</v>
      </c>
      <c r="B145">
        <v>147.88</v>
      </c>
      <c r="C145">
        <v>21.56</v>
      </c>
      <c r="D145">
        <v>46.42</v>
      </c>
      <c r="E145">
        <v>87.22</v>
      </c>
      <c r="F145">
        <v>100.39</v>
      </c>
      <c r="G145">
        <v>82.3</v>
      </c>
      <c r="I145" s="3">
        <f t="shared" si="14"/>
        <v>1.0263471572575658E-2</v>
      </c>
      <c r="J145" s="3">
        <f t="shared" si="15"/>
        <v>-6.2042365660428297E-2</v>
      </c>
      <c r="K145" s="3">
        <f t="shared" si="16"/>
        <v>3.6689368878568321E-3</v>
      </c>
      <c r="L145" s="3">
        <f t="shared" si="17"/>
        <v>-8.0224633263809508E-4</v>
      </c>
      <c r="M145" s="3">
        <f t="shared" si="18"/>
        <v>-1.3935897138935298E-3</v>
      </c>
      <c r="N145" s="3">
        <f t="shared" si="19"/>
        <v>-1.2149930152857901E-4</v>
      </c>
    </row>
    <row r="146" spans="1:14" ht="15" customHeight="1">
      <c r="A146" s="1">
        <v>39302</v>
      </c>
      <c r="B146">
        <v>150.02000000000001</v>
      </c>
      <c r="C146">
        <v>21.45</v>
      </c>
      <c r="D146">
        <v>47.7</v>
      </c>
      <c r="E146">
        <v>86.16</v>
      </c>
      <c r="F146">
        <v>100.23</v>
      </c>
      <c r="G146">
        <v>81.73</v>
      </c>
      <c r="I146" s="3">
        <f t="shared" si="14"/>
        <v>1.4367484473059203E-2</v>
      </c>
      <c r="J146" s="3">
        <f t="shared" si="15"/>
        <v>-5.1151006667703768E-3</v>
      </c>
      <c r="K146" s="3">
        <f t="shared" si="16"/>
        <v>2.7200997048004633E-2</v>
      </c>
      <c r="L146" s="3">
        <f t="shared" si="17"/>
        <v>-1.2227629566487271E-2</v>
      </c>
      <c r="M146" s="3">
        <f t="shared" si="18"/>
        <v>-1.5950556666603213E-3</v>
      </c>
      <c r="N146" s="3">
        <f t="shared" si="19"/>
        <v>-6.9499761549856971E-3</v>
      </c>
    </row>
    <row r="147" spans="1:14" ht="15" customHeight="1">
      <c r="A147" s="1">
        <v>39303</v>
      </c>
      <c r="B147">
        <v>145.55000000000001</v>
      </c>
      <c r="C147">
        <v>26.48</v>
      </c>
      <c r="D147">
        <v>45.72</v>
      </c>
      <c r="E147">
        <v>86.28</v>
      </c>
      <c r="F147">
        <v>100.66</v>
      </c>
      <c r="G147">
        <v>82.19</v>
      </c>
      <c r="I147" s="3">
        <f t="shared" si="14"/>
        <v>-3.0248948349857942E-2</v>
      </c>
      <c r="J147" s="3">
        <f t="shared" si="15"/>
        <v>0.21066508569478154</v>
      </c>
      <c r="K147" s="3">
        <f t="shared" si="16"/>
        <v>-4.239555896768573E-2</v>
      </c>
      <c r="L147" s="3">
        <f t="shared" si="17"/>
        <v>1.3917886728224851E-3</v>
      </c>
      <c r="M147" s="3">
        <f t="shared" si="18"/>
        <v>4.2809563114390619E-3</v>
      </c>
      <c r="N147" s="3">
        <f t="shared" si="19"/>
        <v>5.6125086323701966E-3</v>
      </c>
    </row>
    <row r="148" spans="1:14" ht="15" customHeight="1">
      <c r="A148" s="1">
        <v>39304</v>
      </c>
      <c r="B148">
        <v>144.87</v>
      </c>
      <c r="C148">
        <v>28.3</v>
      </c>
      <c r="D148">
        <v>45.225000000000001</v>
      </c>
      <c r="E148">
        <v>86.08</v>
      </c>
      <c r="F148">
        <v>100.52</v>
      </c>
      <c r="G148">
        <v>82.07</v>
      </c>
      <c r="I148" s="3">
        <f t="shared" si="14"/>
        <v>-4.6828816380720629E-3</v>
      </c>
      <c r="J148" s="3">
        <f t="shared" si="15"/>
        <v>6.6472073580384441E-2</v>
      </c>
      <c r="K148" s="3">
        <f t="shared" si="16"/>
        <v>-1.0885807645251057E-2</v>
      </c>
      <c r="L148" s="3">
        <f t="shared" si="17"/>
        <v>-2.3207251074814045E-3</v>
      </c>
      <c r="M148" s="3">
        <f t="shared" si="18"/>
        <v>-1.3917886728224971E-3</v>
      </c>
      <c r="N148" s="3">
        <f t="shared" si="19"/>
        <v>-1.4610985187883782E-3</v>
      </c>
    </row>
    <row r="149" spans="1:14" ht="15" customHeight="1">
      <c r="A149" s="1">
        <v>39307</v>
      </c>
      <c r="B149">
        <v>145.47</v>
      </c>
      <c r="C149">
        <v>26.57</v>
      </c>
      <c r="D149">
        <v>45.5</v>
      </c>
      <c r="E149">
        <v>86.33</v>
      </c>
      <c r="F149">
        <v>100.7</v>
      </c>
      <c r="G149">
        <v>82.2</v>
      </c>
      <c r="I149" s="3">
        <f t="shared" si="14"/>
        <v>4.1330912318103992E-3</v>
      </c>
      <c r="J149" s="3">
        <f t="shared" si="15"/>
        <v>-6.3079044877469848E-2</v>
      </c>
      <c r="K149" s="3">
        <f t="shared" si="16"/>
        <v>6.0622946755457627E-3</v>
      </c>
      <c r="L149" s="3">
        <f t="shared" si="17"/>
        <v>2.9000658339570959E-3</v>
      </c>
      <c r="M149" s="3">
        <f t="shared" si="18"/>
        <v>1.7890870491253125E-3</v>
      </c>
      <c r="N149" s="3">
        <f t="shared" si="19"/>
        <v>1.5827604205141278E-3</v>
      </c>
    </row>
    <row r="150" spans="1:14" ht="15" customHeight="1">
      <c r="A150" s="1">
        <v>39308</v>
      </c>
      <c r="B150">
        <v>143.4</v>
      </c>
      <c r="C150">
        <v>27.68</v>
      </c>
      <c r="D150">
        <v>44.075000000000003</v>
      </c>
      <c r="E150">
        <v>86.56</v>
      </c>
      <c r="F150">
        <v>101.92</v>
      </c>
      <c r="G150">
        <v>82.5</v>
      </c>
      <c r="I150" s="3">
        <f t="shared" si="14"/>
        <v>-1.4331951619850618E-2</v>
      </c>
      <c r="J150" s="3">
        <f t="shared" si="15"/>
        <v>4.0927370977746652E-2</v>
      </c>
      <c r="K150" s="3">
        <f t="shared" si="16"/>
        <v>-3.1819597672970691E-2</v>
      </c>
      <c r="L150" s="3">
        <f t="shared" si="17"/>
        <v>2.660652850740144E-3</v>
      </c>
      <c r="M150" s="3">
        <f t="shared" si="18"/>
        <v>1.2042392099336569E-2</v>
      </c>
      <c r="N150" s="3">
        <f t="shared" si="19"/>
        <v>3.6429912785010087E-3</v>
      </c>
    </row>
    <row r="151" spans="1:14" ht="15" customHeight="1">
      <c r="A151" s="1">
        <v>39309</v>
      </c>
      <c r="B151">
        <v>141.25</v>
      </c>
      <c r="C151">
        <v>30.67</v>
      </c>
      <c r="D151">
        <v>41.905000000000001</v>
      </c>
      <c r="E151">
        <v>86.25</v>
      </c>
      <c r="F151">
        <v>101.14</v>
      </c>
      <c r="G151">
        <v>82.65</v>
      </c>
      <c r="I151" s="3">
        <f t="shared" si="14"/>
        <v>-1.5106558138969686E-2</v>
      </c>
      <c r="J151" s="3">
        <f t="shared" si="15"/>
        <v>0.10257484737669145</v>
      </c>
      <c r="K151" s="3">
        <f t="shared" si="16"/>
        <v>-5.0487576733064497E-2</v>
      </c>
      <c r="L151" s="3">
        <f t="shared" si="17"/>
        <v>-3.5877591867022568E-3</v>
      </c>
      <c r="M151" s="3">
        <f t="shared" si="18"/>
        <v>-7.6824961720162819E-3</v>
      </c>
      <c r="N151" s="3">
        <f t="shared" si="19"/>
        <v>1.8165309263980069E-3</v>
      </c>
    </row>
    <row r="152" spans="1:14" ht="15" customHeight="1">
      <c r="A152" s="1">
        <v>39310</v>
      </c>
      <c r="B152">
        <v>142.55000000000001</v>
      </c>
      <c r="C152">
        <v>30.83</v>
      </c>
      <c r="D152">
        <v>41.2</v>
      </c>
      <c r="E152">
        <v>87.14</v>
      </c>
      <c r="F152">
        <v>101.87</v>
      </c>
      <c r="G152">
        <v>82.97</v>
      </c>
      <c r="I152" s="3">
        <f t="shared" si="14"/>
        <v>9.1614453321308565E-3</v>
      </c>
      <c r="J152" s="3">
        <f t="shared" si="15"/>
        <v>5.2032637718986904E-3</v>
      </c>
      <c r="K152" s="3">
        <f t="shared" si="16"/>
        <v>-1.6966895195388777E-2</v>
      </c>
      <c r="L152" s="3">
        <f t="shared" si="17"/>
        <v>1.0265964777826882E-2</v>
      </c>
      <c r="M152" s="3">
        <f t="shared" si="18"/>
        <v>7.1917949501379488E-3</v>
      </c>
      <c r="N152" s="3">
        <f t="shared" si="19"/>
        <v>3.8642724091605546E-3</v>
      </c>
    </row>
    <row r="153" spans="1:14" ht="15" customHeight="1">
      <c r="A153" s="1">
        <v>39311</v>
      </c>
      <c r="B153">
        <v>145</v>
      </c>
      <c r="C153">
        <v>29.99</v>
      </c>
      <c r="D153">
        <v>42.78</v>
      </c>
      <c r="E153">
        <v>86.79</v>
      </c>
      <c r="F153">
        <v>101.55</v>
      </c>
      <c r="G153">
        <v>83.03</v>
      </c>
      <c r="I153" s="3">
        <f t="shared" si="14"/>
        <v>1.7040927061893432E-2</v>
      </c>
      <c r="J153" s="3">
        <f t="shared" si="15"/>
        <v>-2.7624249137141284E-2</v>
      </c>
      <c r="K153" s="3">
        <f t="shared" si="16"/>
        <v>3.7632447298778827E-2</v>
      </c>
      <c r="L153" s="3">
        <f t="shared" si="17"/>
        <v>-4.0246130331425788E-3</v>
      </c>
      <c r="M153" s="3">
        <f t="shared" si="18"/>
        <v>-3.1462025755813216E-3</v>
      </c>
      <c r="N153" s="3">
        <f t="shared" si="19"/>
        <v>7.228915977453849E-4</v>
      </c>
    </row>
    <row r="154" spans="1:14" ht="15" customHeight="1">
      <c r="A154" s="1">
        <v>39314</v>
      </c>
      <c r="B154">
        <v>144.82</v>
      </c>
      <c r="C154">
        <v>26.33</v>
      </c>
      <c r="D154">
        <v>43.024999999999999</v>
      </c>
      <c r="E154">
        <v>86.84</v>
      </c>
      <c r="F154">
        <v>101.76</v>
      </c>
      <c r="G154">
        <v>83.21</v>
      </c>
      <c r="I154" s="3">
        <f t="shared" si="14"/>
        <v>-1.2421504598997227E-3</v>
      </c>
      <c r="J154" s="3">
        <f t="shared" si="15"/>
        <v>-0.13015501925269976</v>
      </c>
      <c r="K154" s="3">
        <f t="shared" si="16"/>
        <v>5.7106384433434935E-3</v>
      </c>
      <c r="L154" s="3">
        <f t="shared" si="17"/>
        <v>5.7593735393755613E-4</v>
      </c>
      <c r="M154" s="3">
        <f t="shared" si="18"/>
        <v>2.0658115654184229E-3</v>
      </c>
      <c r="N154" s="3">
        <f t="shared" si="19"/>
        <v>2.1655446383992503E-3</v>
      </c>
    </row>
    <row r="155" spans="1:14" ht="15" customHeight="1">
      <c r="A155" s="1">
        <v>39315</v>
      </c>
      <c r="B155">
        <v>144.96</v>
      </c>
      <c r="C155">
        <v>25.25</v>
      </c>
      <c r="D155">
        <v>42.695</v>
      </c>
      <c r="E155">
        <v>87.26</v>
      </c>
      <c r="F155">
        <v>102.05</v>
      </c>
      <c r="G155">
        <v>83.57</v>
      </c>
      <c r="I155" s="3">
        <f t="shared" si="14"/>
        <v>9.6625033399455975E-4</v>
      </c>
      <c r="J155" s="3">
        <f t="shared" si="15"/>
        <v>-4.1882817786849109E-2</v>
      </c>
      <c r="K155" s="3">
        <f t="shared" si="16"/>
        <v>-7.6995247380336248E-3</v>
      </c>
      <c r="L155" s="3">
        <f t="shared" si="17"/>
        <v>4.824822685372418E-3</v>
      </c>
      <c r="M155" s="3">
        <f t="shared" si="18"/>
        <v>2.845789664041796E-3</v>
      </c>
      <c r="N155" s="3">
        <f t="shared" si="19"/>
        <v>4.3170711010062715E-3</v>
      </c>
    </row>
    <row r="156" spans="1:14" ht="15" customHeight="1">
      <c r="A156" s="1">
        <v>39316</v>
      </c>
      <c r="B156">
        <v>146.9</v>
      </c>
      <c r="C156">
        <v>22.89</v>
      </c>
      <c r="D156">
        <v>44.43</v>
      </c>
      <c r="E156">
        <v>87.12</v>
      </c>
      <c r="F156">
        <v>101.73</v>
      </c>
      <c r="G156">
        <v>83.3</v>
      </c>
      <c r="I156" s="3">
        <f t="shared" si="14"/>
        <v>1.3294240885162338E-2</v>
      </c>
      <c r="J156" s="3">
        <f t="shared" si="15"/>
        <v>-9.8126021756893472E-2</v>
      </c>
      <c r="K156" s="3">
        <f t="shared" si="16"/>
        <v>3.9833099588247586E-2</v>
      </c>
      <c r="L156" s="3">
        <f t="shared" si="17"/>
        <v>-1.6056890707585206E-3</v>
      </c>
      <c r="M156" s="3">
        <f t="shared" si="18"/>
        <v>-3.1406444501967772E-3</v>
      </c>
      <c r="N156" s="3">
        <f t="shared" si="19"/>
        <v>-3.2360548405477654E-3</v>
      </c>
    </row>
    <row r="157" spans="1:14" ht="15" customHeight="1">
      <c r="A157" s="1">
        <v>39317</v>
      </c>
      <c r="B157">
        <v>146.69999999999999</v>
      </c>
      <c r="C157">
        <v>22.62</v>
      </c>
      <c r="D157">
        <v>44.8</v>
      </c>
      <c r="E157">
        <v>87.42</v>
      </c>
      <c r="F157">
        <v>101.6</v>
      </c>
      <c r="G157">
        <v>83.33</v>
      </c>
      <c r="I157" s="3">
        <f t="shared" si="14"/>
        <v>-1.3623980308956755E-3</v>
      </c>
      <c r="J157" s="3">
        <f t="shared" si="15"/>
        <v>-1.1865663276500925E-2</v>
      </c>
      <c r="K157" s="3">
        <f t="shared" si="16"/>
        <v>8.2932224731222699E-3</v>
      </c>
      <c r="L157" s="3">
        <f t="shared" si="17"/>
        <v>3.4376108104633308E-3</v>
      </c>
      <c r="M157" s="3">
        <f t="shared" si="18"/>
        <v>-1.2787096612754624E-3</v>
      </c>
      <c r="N157" s="3">
        <f t="shared" si="19"/>
        <v>3.6007922131843186E-4</v>
      </c>
    </row>
    <row r="158" spans="1:14" ht="15" customHeight="1">
      <c r="A158" s="1">
        <v>39318</v>
      </c>
      <c r="B158">
        <v>148.55000000000001</v>
      </c>
      <c r="C158">
        <v>20.72</v>
      </c>
      <c r="D158">
        <v>45.81</v>
      </c>
      <c r="E158">
        <v>87.85</v>
      </c>
      <c r="F158">
        <v>101.53</v>
      </c>
      <c r="G158">
        <v>83.36</v>
      </c>
      <c r="I158" s="3">
        <f t="shared" si="14"/>
        <v>1.2531916759680666E-2</v>
      </c>
      <c r="J158" s="3">
        <f t="shared" si="15"/>
        <v>-8.7735053296692164E-2</v>
      </c>
      <c r="K158" s="3">
        <f t="shared" si="16"/>
        <v>2.229426847771139E-2</v>
      </c>
      <c r="L158" s="3">
        <f t="shared" si="17"/>
        <v>4.9067251979376062E-3</v>
      </c>
      <c r="M158" s="3">
        <f t="shared" si="18"/>
        <v>-6.8921383125016044E-4</v>
      </c>
      <c r="N158" s="3">
        <f t="shared" si="19"/>
        <v>3.5994961094133775E-4</v>
      </c>
    </row>
    <row r="159" spans="1:14" ht="15" customHeight="1">
      <c r="A159" s="1">
        <v>39321</v>
      </c>
      <c r="B159">
        <v>147.05000000000001</v>
      </c>
      <c r="C159">
        <v>22.72</v>
      </c>
      <c r="D159">
        <v>46.024999999999999</v>
      </c>
      <c r="E159">
        <v>88.31</v>
      </c>
      <c r="F159">
        <v>101.71</v>
      </c>
      <c r="G159">
        <v>83.59</v>
      </c>
      <c r="I159" s="3">
        <f t="shared" si="14"/>
        <v>-1.0148936908612559E-2</v>
      </c>
      <c r="J159" s="3">
        <f t="shared" si="15"/>
        <v>9.2146176461668311E-2</v>
      </c>
      <c r="K159" s="3">
        <f t="shared" si="16"/>
        <v>4.682319220490702E-3</v>
      </c>
      <c r="L159" s="3">
        <f t="shared" si="17"/>
        <v>5.2225368476047302E-3</v>
      </c>
      <c r="M159" s="3">
        <f t="shared" si="18"/>
        <v>1.7713053243734787E-3</v>
      </c>
      <c r="N159" s="3">
        <f t="shared" si="19"/>
        <v>2.7553177060080022E-3</v>
      </c>
    </row>
    <row r="160" spans="1:14" ht="15" customHeight="1">
      <c r="A160" s="1">
        <v>39322</v>
      </c>
      <c r="B160">
        <v>143.97999999999999</v>
      </c>
      <c r="C160">
        <v>26.3</v>
      </c>
      <c r="D160">
        <v>44.2</v>
      </c>
      <c r="E160">
        <v>88.46</v>
      </c>
      <c r="F160">
        <v>102.3</v>
      </c>
      <c r="G160">
        <v>84.02</v>
      </c>
      <c r="I160" s="3">
        <f t="shared" si="14"/>
        <v>-2.1098263958847351E-2</v>
      </c>
      <c r="J160" s="3">
        <f t="shared" si="15"/>
        <v>0.14632334533076824</v>
      </c>
      <c r="K160" s="3">
        <f t="shared" si="16"/>
        <v>-4.0459938035489071E-2</v>
      </c>
      <c r="L160" s="3">
        <f t="shared" si="17"/>
        <v>1.6971209594698429E-3</v>
      </c>
      <c r="M160" s="3">
        <f t="shared" si="18"/>
        <v>5.7840463200758982E-3</v>
      </c>
      <c r="N160" s="3">
        <f t="shared" si="19"/>
        <v>5.1309700301711125E-3</v>
      </c>
    </row>
    <row r="161" spans="1:14" ht="15" customHeight="1">
      <c r="A161" s="1">
        <v>39323</v>
      </c>
      <c r="B161">
        <v>146.94999999999999</v>
      </c>
      <c r="C161">
        <v>23.81</v>
      </c>
      <c r="D161">
        <v>46.29</v>
      </c>
      <c r="E161">
        <v>88.22</v>
      </c>
      <c r="F161">
        <v>101.95</v>
      </c>
      <c r="G161">
        <v>83.7</v>
      </c>
      <c r="I161" s="3">
        <f t="shared" si="14"/>
        <v>2.041799182376958E-2</v>
      </c>
      <c r="J161" s="3">
        <f t="shared" si="15"/>
        <v>-9.9463278684947531E-2</v>
      </c>
      <c r="K161" s="3">
        <f t="shared" si="16"/>
        <v>4.6201165959526558E-2</v>
      </c>
      <c r="L161" s="3">
        <f t="shared" si="17"/>
        <v>-2.7167777633870195E-3</v>
      </c>
      <c r="M161" s="3">
        <f t="shared" si="18"/>
        <v>-3.4271759371166119E-3</v>
      </c>
      <c r="N161" s="3">
        <f t="shared" si="19"/>
        <v>-3.8158882458062728E-3</v>
      </c>
    </row>
    <row r="162" spans="1:14" ht="15" customHeight="1">
      <c r="A162" s="1">
        <v>39324</v>
      </c>
      <c r="B162">
        <v>146.36000000000001</v>
      </c>
      <c r="C162">
        <v>25.06</v>
      </c>
      <c r="D162">
        <v>45.826000000000001</v>
      </c>
      <c r="E162">
        <v>88.81</v>
      </c>
      <c r="F162">
        <v>102.33</v>
      </c>
      <c r="G162">
        <v>84.12</v>
      </c>
      <c r="I162" s="3">
        <f t="shared" si="14"/>
        <v>-4.0230527139200742E-3</v>
      </c>
      <c r="J162" s="3">
        <f t="shared" si="15"/>
        <v>5.1167288969150827E-2</v>
      </c>
      <c r="K162" s="3">
        <f t="shared" si="16"/>
        <v>-1.0074339406028386E-2</v>
      </c>
      <c r="L162" s="3">
        <f t="shared" si="17"/>
        <v>6.6655615936190198E-3</v>
      </c>
      <c r="M162" s="3">
        <f t="shared" si="18"/>
        <v>3.7203880781997694E-3</v>
      </c>
      <c r="N162" s="3">
        <f t="shared" si="19"/>
        <v>5.0053733390694214E-3</v>
      </c>
    </row>
    <row r="163" spans="1:14" ht="15" customHeight="1">
      <c r="A163" s="1">
        <v>39325</v>
      </c>
      <c r="B163">
        <v>147.62</v>
      </c>
      <c r="C163">
        <v>23.38</v>
      </c>
      <c r="D163">
        <v>47.244999999999997</v>
      </c>
      <c r="E163">
        <v>88.88</v>
      </c>
      <c r="F163">
        <v>102.3</v>
      </c>
      <c r="G163">
        <v>84.14</v>
      </c>
      <c r="I163" s="3">
        <f t="shared" si="14"/>
        <v>8.5720641909002547E-3</v>
      </c>
      <c r="J163" s="3">
        <f t="shared" si="15"/>
        <v>-6.9391993423999931E-2</v>
      </c>
      <c r="K163" s="3">
        <f t="shared" si="16"/>
        <v>3.0495212597438467E-2</v>
      </c>
      <c r="L163" s="3">
        <f t="shared" si="17"/>
        <v>7.8788906096174493E-4</v>
      </c>
      <c r="M163" s="3">
        <f t="shared" si="18"/>
        <v>-2.9321214108329777E-4</v>
      </c>
      <c r="N163" s="3">
        <f t="shared" si="19"/>
        <v>2.3772732787585334E-4</v>
      </c>
    </row>
    <row r="164" spans="1:14" ht="15" customHeight="1">
      <c r="A164" s="1">
        <v>39329</v>
      </c>
      <c r="B164">
        <v>149.5</v>
      </c>
      <c r="C164">
        <v>22.78</v>
      </c>
      <c r="D164">
        <v>47.905000000000001</v>
      </c>
      <c r="E164">
        <v>88.56</v>
      </c>
      <c r="F164">
        <v>101.85</v>
      </c>
      <c r="G164">
        <v>83.65</v>
      </c>
      <c r="I164" s="3">
        <f t="shared" si="14"/>
        <v>1.2654988488834836E-2</v>
      </c>
      <c r="J164" s="3">
        <f t="shared" si="15"/>
        <v>-2.5997998024886188E-2</v>
      </c>
      <c r="K164" s="3">
        <f t="shared" si="16"/>
        <v>1.387305486824747E-2</v>
      </c>
      <c r="L164" s="3">
        <f t="shared" si="17"/>
        <v>-3.6068569309930187E-3</v>
      </c>
      <c r="M164" s="3">
        <f t="shared" si="18"/>
        <v>-4.4085302847659685E-3</v>
      </c>
      <c r="N164" s="3">
        <f t="shared" si="19"/>
        <v>-5.8406507295417302E-3</v>
      </c>
    </row>
    <row r="165" spans="1:14" ht="15" customHeight="1">
      <c r="A165" s="1">
        <v>39330</v>
      </c>
      <c r="B165">
        <v>148.06</v>
      </c>
      <c r="C165">
        <v>24.58</v>
      </c>
      <c r="D165">
        <v>46.795000000000002</v>
      </c>
      <c r="E165">
        <v>89.27</v>
      </c>
      <c r="F165">
        <v>102.35</v>
      </c>
      <c r="G165">
        <v>84.17</v>
      </c>
      <c r="I165" s="3">
        <f t="shared" si="14"/>
        <v>-9.6787958157887859E-3</v>
      </c>
      <c r="J165" s="3">
        <f t="shared" si="15"/>
        <v>7.6050146118852593E-2</v>
      </c>
      <c r="K165" s="3">
        <f t="shared" si="16"/>
        <v>-2.344352349361687E-2</v>
      </c>
      <c r="L165" s="3">
        <f t="shared" si="17"/>
        <v>7.9851967908892672E-3</v>
      </c>
      <c r="M165" s="3">
        <f t="shared" si="18"/>
        <v>4.8971694344836928E-3</v>
      </c>
      <c r="N165" s="3">
        <f t="shared" si="19"/>
        <v>6.1971357906516287E-3</v>
      </c>
    </row>
    <row r="166" spans="1:14" ht="15" customHeight="1">
      <c r="A166" s="1">
        <v>39331</v>
      </c>
      <c r="B166">
        <v>148.44999999999999</v>
      </c>
      <c r="C166">
        <v>23.99</v>
      </c>
      <c r="D166">
        <v>47.494999999999997</v>
      </c>
      <c r="E166">
        <v>89.04</v>
      </c>
      <c r="F166">
        <v>102.1</v>
      </c>
      <c r="G166">
        <v>83.99</v>
      </c>
      <c r="I166" s="3">
        <f t="shared" si="14"/>
        <v>2.630604194816429E-3</v>
      </c>
      <c r="J166" s="3">
        <f t="shared" si="15"/>
        <v>-2.4296027286285608E-2</v>
      </c>
      <c r="K166" s="3">
        <f t="shared" si="16"/>
        <v>1.4848082732925948E-2</v>
      </c>
      <c r="L166" s="3">
        <f t="shared" si="17"/>
        <v>-2.579778223981229E-3</v>
      </c>
      <c r="M166" s="3">
        <f t="shared" si="18"/>
        <v>-2.4455869366786362E-3</v>
      </c>
      <c r="N166" s="3">
        <f t="shared" si="19"/>
        <v>-2.1408190859490113E-3</v>
      </c>
    </row>
    <row r="167" spans="1:14" ht="15" customHeight="1">
      <c r="A167" s="1">
        <v>39332</v>
      </c>
      <c r="B167">
        <v>146.4</v>
      </c>
      <c r="C167">
        <v>26.23</v>
      </c>
      <c r="D167">
        <v>46.555</v>
      </c>
      <c r="E167">
        <v>90.3</v>
      </c>
      <c r="F167">
        <v>102.78</v>
      </c>
      <c r="G167">
        <v>84.89</v>
      </c>
      <c r="I167" s="3">
        <f t="shared" si="14"/>
        <v>-1.3905599682557548E-2</v>
      </c>
      <c r="J167" s="3">
        <f t="shared" si="15"/>
        <v>8.9266717027179088E-2</v>
      </c>
      <c r="K167" s="3">
        <f t="shared" si="16"/>
        <v>-1.9990033001652571E-2</v>
      </c>
      <c r="L167" s="3">
        <f t="shared" si="17"/>
        <v>1.4051753455650287E-2</v>
      </c>
      <c r="M167" s="3">
        <f t="shared" si="18"/>
        <v>6.6380563934637414E-3</v>
      </c>
      <c r="N167" s="3">
        <f t="shared" si="19"/>
        <v>1.0658556612340671E-2</v>
      </c>
    </row>
    <row r="168" spans="1:14" ht="15" customHeight="1">
      <c r="A168" s="1">
        <v>39335</v>
      </c>
      <c r="B168">
        <v>145.9</v>
      </c>
      <c r="C168">
        <v>27.38</v>
      </c>
      <c r="D168">
        <v>46.234999999999999</v>
      </c>
      <c r="E168">
        <v>91</v>
      </c>
      <c r="F168">
        <v>103</v>
      </c>
      <c r="G168">
        <v>85.08</v>
      </c>
      <c r="I168" s="3">
        <f t="shared" si="14"/>
        <v>-3.421145998471254E-3</v>
      </c>
      <c r="J168" s="3">
        <f t="shared" si="15"/>
        <v>4.2909025981520417E-2</v>
      </c>
      <c r="K168" s="3">
        <f t="shared" si="16"/>
        <v>-6.8973223108911332E-3</v>
      </c>
      <c r="L168" s="3">
        <f t="shared" si="17"/>
        <v>7.7220460939103185E-3</v>
      </c>
      <c r="M168" s="3">
        <f t="shared" si="18"/>
        <v>2.1382066655521678E-3</v>
      </c>
      <c r="N168" s="3">
        <f t="shared" si="19"/>
        <v>2.2356895821599295E-3</v>
      </c>
    </row>
    <row r="169" spans="1:14" ht="15" customHeight="1">
      <c r="A169" s="1">
        <v>39336</v>
      </c>
      <c r="B169">
        <v>147.71</v>
      </c>
      <c r="C169">
        <v>25.27</v>
      </c>
      <c r="D169">
        <v>47.56</v>
      </c>
      <c r="E169">
        <v>90.93</v>
      </c>
      <c r="F169">
        <v>102.74</v>
      </c>
      <c r="G169">
        <v>84.9</v>
      </c>
      <c r="I169" s="3">
        <f t="shared" si="14"/>
        <v>1.2329436523768405E-2</v>
      </c>
      <c r="J169" s="3">
        <f t="shared" si="15"/>
        <v>-8.0194898460199948E-2</v>
      </c>
      <c r="K169" s="3">
        <f t="shared" si="16"/>
        <v>2.8254984792979099E-2</v>
      </c>
      <c r="L169" s="3">
        <f t="shared" si="17"/>
        <v>-7.6952677902854098E-4</v>
      </c>
      <c r="M169" s="3">
        <f t="shared" si="18"/>
        <v>-2.5274631905139772E-3</v>
      </c>
      <c r="N169" s="3">
        <f t="shared" si="19"/>
        <v>-2.1178970147346949E-3</v>
      </c>
    </row>
    <row r="170" spans="1:14" ht="15" customHeight="1">
      <c r="A170" s="1">
        <v>39337</v>
      </c>
      <c r="B170">
        <v>148.05000000000001</v>
      </c>
      <c r="C170">
        <v>24.96</v>
      </c>
      <c r="D170">
        <v>47.42</v>
      </c>
      <c r="E170">
        <v>90.59</v>
      </c>
      <c r="F170">
        <v>102.67</v>
      </c>
      <c r="G170">
        <v>84.69</v>
      </c>
      <c r="I170" s="3">
        <f t="shared" si="14"/>
        <v>2.2991624950918993E-3</v>
      </c>
      <c r="J170" s="3">
        <f t="shared" si="15"/>
        <v>-1.2343377898875855E-2</v>
      </c>
      <c r="K170" s="3">
        <f t="shared" si="16"/>
        <v>-2.9479911853217207E-3</v>
      </c>
      <c r="L170" s="3">
        <f t="shared" si="17"/>
        <v>-3.7461480566250544E-3</v>
      </c>
      <c r="M170" s="3">
        <f t="shared" si="18"/>
        <v>-6.8156372824834644E-4</v>
      </c>
      <c r="N170" s="3">
        <f t="shared" si="19"/>
        <v>-2.4765623837940667E-3</v>
      </c>
    </row>
    <row r="171" spans="1:14" ht="15" customHeight="1">
      <c r="A171" s="1">
        <v>39338</v>
      </c>
      <c r="B171">
        <v>149.11000000000001</v>
      </c>
      <c r="C171">
        <v>24.76</v>
      </c>
      <c r="D171">
        <v>47.890300000000003</v>
      </c>
      <c r="E171">
        <v>89.78</v>
      </c>
      <c r="F171">
        <v>102.24</v>
      </c>
      <c r="G171">
        <v>84.19</v>
      </c>
      <c r="I171" s="3">
        <f t="shared" si="14"/>
        <v>7.1342340552158507E-3</v>
      </c>
      <c r="J171" s="3">
        <f t="shared" si="15"/>
        <v>-8.0450956848315339E-3</v>
      </c>
      <c r="K171" s="3">
        <f t="shared" si="16"/>
        <v>9.8688980534529652E-3</v>
      </c>
      <c r="L171" s="3">
        <f t="shared" si="17"/>
        <v>-8.9815983274104012E-3</v>
      </c>
      <c r="M171" s="3">
        <f t="shared" si="18"/>
        <v>-4.196970681648809E-3</v>
      </c>
      <c r="N171" s="3">
        <f t="shared" si="19"/>
        <v>-5.9213815839350113E-3</v>
      </c>
    </row>
    <row r="172" spans="1:14" ht="15" customHeight="1">
      <c r="A172" s="1">
        <v>39339</v>
      </c>
      <c r="B172">
        <v>149.18</v>
      </c>
      <c r="C172">
        <v>24.92</v>
      </c>
      <c r="D172">
        <v>47.96</v>
      </c>
      <c r="E172">
        <v>89.91</v>
      </c>
      <c r="F172">
        <v>102.34</v>
      </c>
      <c r="G172">
        <v>84.3</v>
      </c>
      <c r="I172" s="3">
        <f t="shared" si="14"/>
        <v>4.6934192420098063E-4</v>
      </c>
      <c r="J172" s="3">
        <f t="shared" si="15"/>
        <v>6.4412461028570747E-3</v>
      </c>
      <c r="K172" s="3">
        <f t="shared" si="16"/>
        <v>1.4543514686010278E-3</v>
      </c>
      <c r="L172" s="3">
        <f t="shared" si="17"/>
        <v>1.4469366428954652E-3</v>
      </c>
      <c r="M172" s="3">
        <f t="shared" si="18"/>
        <v>9.7761274772122922E-4</v>
      </c>
      <c r="N172" s="3">
        <f t="shared" si="19"/>
        <v>1.3057156582371389E-3</v>
      </c>
    </row>
    <row r="173" spans="1:14" ht="15" customHeight="1">
      <c r="A173" s="1">
        <v>39342</v>
      </c>
      <c r="B173">
        <v>148.35</v>
      </c>
      <c r="C173">
        <v>26.48</v>
      </c>
      <c r="D173">
        <v>47.52</v>
      </c>
      <c r="E173">
        <v>90.34</v>
      </c>
      <c r="F173">
        <v>102.32</v>
      </c>
      <c r="G173">
        <v>84.35</v>
      </c>
      <c r="I173" s="3">
        <f t="shared" si="14"/>
        <v>-5.5792837901864536E-3</v>
      </c>
      <c r="J173" s="3">
        <f t="shared" si="15"/>
        <v>6.0719037149554941E-2</v>
      </c>
      <c r="K173" s="3">
        <f t="shared" si="16"/>
        <v>-9.2166551049239522E-3</v>
      </c>
      <c r="L173" s="3">
        <f t="shared" si="17"/>
        <v>4.7711602297766465E-3</v>
      </c>
      <c r="M173" s="3">
        <f t="shared" si="18"/>
        <v>-1.954461063585535E-4</v>
      </c>
      <c r="N173" s="3">
        <f t="shared" si="19"/>
        <v>5.929439841674773E-4</v>
      </c>
    </row>
    <row r="174" spans="1:14" ht="15" customHeight="1">
      <c r="A174" s="1">
        <v>39343</v>
      </c>
      <c r="B174">
        <v>152.55000000000001</v>
      </c>
      <c r="C174">
        <v>20.350000000000001</v>
      </c>
      <c r="D174">
        <v>49.75</v>
      </c>
      <c r="E174">
        <v>89.66</v>
      </c>
      <c r="F174">
        <v>102.45</v>
      </c>
      <c r="G174">
        <v>84.26</v>
      </c>
      <c r="I174" s="3">
        <f t="shared" si="14"/>
        <v>2.7918064425847915E-2</v>
      </c>
      <c r="J174" s="3">
        <f t="shared" si="15"/>
        <v>-0.26330881918020338</v>
      </c>
      <c r="K174" s="3">
        <f t="shared" si="16"/>
        <v>4.5859788550212291E-2</v>
      </c>
      <c r="L174" s="3">
        <f t="shared" si="17"/>
        <v>-7.5555914991647048E-3</v>
      </c>
      <c r="M174" s="3">
        <f t="shared" si="18"/>
        <v>1.2697174143216448E-3</v>
      </c>
      <c r="N174" s="3">
        <f t="shared" si="19"/>
        <v>-1.0675524411067167E-3</v>
      </c>
    </row>
    <row r="175" spans="1:14" ht="15" customHeight="1">
      <c r="A175" s="1">
        <v>39344</v>
      </c>
      <c r="B175">
        <v>153.44999999999999</v>
      </c>
      <c r="C175">
        <v>20.03</v>
      </c>
      <c r="D175">
        <v>49.86</v>
      </c>
      <c r="E175">
        <v>88.83</v>
      </c>
      <c r="F175">
        <v>102.4</v>
      </c>
      <c r="G175">
        <v>83.96</v>
      </c>
      <c r="I175" s="3">
        <f t="shared" si="14"/>
        <v>5.8823699030663918E-3</v>
      </c>
      <c r="J175" s="3">
        <f t="shared" si="15"/>
        <v>-1.5849762210877152E-2</v>
      </c>
      <c r="K175" s="3">
        <f t="shared" si="16"/>
        <v>2.208614490810017E-3</v>
      </c>
      <c r="L175" s="3">
        <f t="shared" si="17"/>
        <v>-9.3003079456838028E-3</v>
      </c>
      <c r="M175" s="3">
        <f t="shared" si="18"/>
        <v>-4.8816207950132343E-4</v>
      </c>
      <c r="N175" s="3">
        <f t="shared" si="19"/>
        <v>-3.5667615984383253E-3</v>
      </c>
    </row>
    <row r="176" spans="1:14" ht="15" customHeight="1">
      <c r="A176" s="1">
        <v>39345</v>
      </c>
      <c r="B176">
        <v>152.69999999999999</v>
      </c>
      <c r="C176">
        <v>20.45</v>
      </c>
      <c r="D176">
        <v>49.529899999999998</v>
      </c>
      <c r="E176">
        <v>87.15</v>
      </c>
      <c r="F176">
        <v>101.65</v>
      </c>
      <c r="G176">
        <v>83.01</v>
      </c>
      <c r="I176" s="3">
        <f t="shared" si="14"/>
        <v>-4.899568841158425E-3</v>
      </c>
      <c r="J176" s="3">
        <f t="shared" si="15"/>
        <v>2.0751732811083848E-2</v>
      </c>
      <c r="K176" s="3">
        <f t="shared" si="16"/>
        <v>-6.6425504757006469E-3</v>
      </c>
      <c r="L176" s="3">
        <f t="shared" si="17"/>
        <v>-1.9093658815579586E-2</v>
      </c>
      <c r="M176" s="3">
        <f t="shared" si="18"/>
        <v>-7.3511725310517707E-3</v>
      </c>
      <c r="N176" s="3">
        <f t="shared" si="19"/>
        <v>-1.1379412485487857E-2</v>
      </c>
    </row>
    <row r="177" spans="1:14" ht="15" customHeight="1">
      <c r="A177" s="1">
        <v>39346</v>
      </c>
      <c r="B177">
        <v>152.85</v>
      </c>
      <c r="C177">
        <v>19</v>
      </c>
      <c r="D177">
        <v>50.375</v>
      </c>
      <c r="E177">
        <v>87.89</v>
      </c>
      <c r="F177">
        <v>101.95</v>
      </c>
      <c r="G177">
        <v>83.43</v>
      </c>
      <c r="I177" s="3">
        <f t="shared" si="14"/>
        <v>9.8183611225686009E-4</v>
      </c>
      <c r="J177" s="3">
        <f t="shared" si="15"/>
        <v>-7.3543903322370222E-2</v>
      </c>
      <c r="K177" s="3">
        <f t="shared" si="16"/>
        <v>1.6918492647135769E-2</v>
      </c>
      <c r="L177" s="3">
        <f t="shared" si="17"/>
        <v>8.4552606105237887E-3</v>
      </c>
      <c r="M177" s="3">
        <f t="shared" si="18"/>
        <v>2.9469569461085662E-3</v>
      </c>
      <c r="N177" s="3">
        <f t="shared" si="19"/>
        <v>5.0468744470388814E-3</v>
      </c>
    </row>
    <row r="178" spans="1:14" ht="15" customHeight="1">
      <c r="A178" s="1">
        <v>39349</v>
      </c>
      <c r="B178">
        <v>152.59</v>
      </c>
      <c r="C178">
        <v>19.37</v>
      </c>
      <c r="D178">
        <v>51</v>
      </c>
      <c r="E178">
        <v>88.14</v>
      </c>
      <c r="F178">
        <v>102.04</v>
      </c>
      <c r="G178">
        <v>83.54</v>
      </c>
      <c r="I178" s="3">
        <f t="shared" si="14"/>
        <v>-1.7024624331992378E-3</v>
      </c>
      <c r="J178" s="3">
        <f t="shared" si="15"/>
        <v>1.9286498252464042E-2</v>
      </c>
      <c r="K178" s="3">
        <f t="shared" si="16"/>
        <v>1.2330612457478725E-2</v>
      </c>
      <c r="L178" s="3">
        <f t="shared" si="17"/>
        <v>2.840426837287021E-3</v>
      </c>
      <c r="M178" s="3">
        <f t="shared" si="18"/>
        <v>8.8239625314652081E-4</v>
      </c>
      <c r="N178" s="3">
        <f t="shared" si="19"/>
        <v>1.3176021550461384E-3</v>
      </c>
    </row>
    <row r="179" spans="1:14" ht="15" customHeight="1">
      <c r="A179" s="1">
        <v>39350</v>
      </c>
      <c r="B179">
        <v>152.38</v>
      </c>
      <c r="C179">
        <v>18.600000000000001</v>
      </c>
      <c r="D179">
        <v>51.045000000000002</v>
      </c>
      <c r="E179">
        <v>87.83</v>
      </c>
      <c r="F179">
        <v>102.17100000000001</v>
      </c>
      <c r="G179">
        <v>83.55</v>
      </c>
      <c r="I179" s="3">
        <f t="shared" si="14"/>
        <v>-1.377184858780664E-3</v>
      </c>
      <c r="J179" s="3">
        <f t="shared" si="15"/>
        <v>-4.0563896699748893E-2</v>
      </c>
      <c r="K179" s="3">
        <f t="shared" si="16"/>
        <v>8.8196389665305523E-4</v>
      </c>
      <c r="L179" s="3">
        <f t="shared" si="17"/>
        <v>-3.5233314848148942E-3</v>
      </c>
      <c r="M179" s="3">
        <f t="shared" si="18"/>
        <v>1.2829868907104879E-3</v>
      </c>
      <c r="N179" s="3">
        <f t="shared" si="19"/>
        <v>1.1969597237338941E-4</v>
      </c>
    </row>
    <row r="180" spans="1:14" ht="15" customHeight="1">
      <c r="A180" s="1">
        <v>39351</v>
      </c>
      <c r="B180">
        <v>152.55000000000001</v>
      </c>
      <c r="C180">
        <v>17.63</v>
      </c>
      <c r="D180">
        <v>51.426000000000002</v>
      </c>
      <c r="E180">
        <v>87.91</v>
      </c>
      <c r="F180">
        <v>102.22</v>
      </c>
      <c r="G180">
        <v>83.58</v>
      </c>
      <c r="I180" s="3">
        <f t="shared" si="14"/>
        <v>1.1150101178151589E-3</v>
      </c>
      <c r="J180" s="3">
        <f t="shared" si="15"/>
        <v>-5.3559584309376795E-2</v>
      </c>
      <c r="K180" s="3">
        <f t="shared" si="16"/>
        <v>7.43628452382206E-3</v>
      </c>
      <c r="L180" s="3">
        <f t="shared" si="17"/>
        <v>9.104359340612214E-4</v>
      </c>
      <c r="M180" s="3">
        <f t="shared" si="18"/>
        <v>4.7947317581225387E-4</v>
      </c>
      <c r="N180" s="3">
        <f t="shared" si="19"/>
        <v>3.5900197836656594E-4</v>
      </c>
    </row>
    <row r="181" spans="1:14" ht="15" customHeight="1">
      <c r="A181" s="1">
        <v>39352</v>
      </c>
      <c r="B181">
        <v>153.38</v>
      </c>
      <c r="C181">
        <v>17</v>
      </c>
      <c r="D181">
        <v>52.305</v>
      </c>
      <c r="E181">
        <v>88.52</v>
      </c>
      <c r="F181">
        <v>102.45</v>
      </c>
      <c r="G181">
        <v>83.85</v>
      </c>
      <c r="I181" s="3">
        <f t="shared" si="14"/>
        <v>5.4260911740344831E-3</v>
      </c>
      <c r="J181" s="3">
        <f t="shared" si="15"/>
        <v>-3.6388652353562714E-2</v>
      </c>
      <c r="K181" s="3">
        <f t="shared" si="16"/>
        <v>1.6948087650923468E-2</v>
      </c>
      <c r="L181" s="3">
        <f t="shared" si="17"/>
        <v>6.9149513197616849E-3</v>
      </c>
      <c r="M181" s="3">
        <f t="shared" si="18"/>
        <v>2.2475213447752753E-3</v>
      </c>
      <c r="N181" s="3">
        <f t="shared" si="19"/>
        <v>3.2252312494484036E-3</v>
      </c>
    </row>
    <row r="182" spans="1:14" ht="15" customHeight="1">
      <c r="A182" s="1">
        <v>39353</v>
      </c>
      <c r="B182">
        <v>152.97</v>
      </c>
      <c r="C182">
        <v>18</v>
      </c>
      <c r="D182">
        <v>51.89</v>
      </c>
      <c r="E182">
        <v>88.72</v>
      </c>
      <c r="F182">
        <v>102.4</v>
      </c>
      <c r="G182">
        <v>83.88</v>
      </c>
      <c r="I182" s="3">
        <f t="shared" si="14"/>
        <v>-2.6766786015391124E-3</v>
      </c>
      <c r="J182" s="3">
        <f t="shared" si="15"/>
        <v>5.7158413839948623E-2</v>
      </c>
      <c r="K182" s="3">
        <f t="shared" si="16"/>
        <v>-7.9658754160759279E-3</v>
      </c>
      <c r="L182" s="3">
        <f t="shared" si="17"/>
        <v>2.2568278592628092E-3</v>
      </c>
      <c r="M182" s="3">
        <f t="shared" si="18"/>
        <v>-4.8816207950132343E-4</v>
      </c>
      <c r="N182" s="3">
        <f t="shared" si="19"/>
        <v>3.5771776450136593E-4</v>
      </c>
    </row>
    <row r="183" spans="1:14" ht="15" customHeight="1">
      <c r="A183" s="1">
        <v>39356</v>
      </c>
      <c r="B183">
        <v>154.52000000000001</v>
      </c>
      <c r="C183">
        <v>17.84</v>
      </c>
      <c r="D183">
        <v>53.884999999999998</v>
      </c>
      <c r="E183">
        <v>88.88</v>
      </c>
      <c r="F183">
        <v>102.09</v>
      </c>
      <c r="G183">
        <v>83.67</v>
      </c>
      <c r="I183" s="3">
        <f t="shared" si="14"/>
        <v>1.0081714062906541E-2</v>
      </c>
      <c r="J183" s="3">
        <f t="shared" si="15"/>
        <v>-8.9286307443014312E-3</v>
      </c>
      <c r="K183" s="3">
        <f t="shared" si="16"/>
        <v>3.7726052669146734E-2</v>
      </c>
      <c r="L183" s="3">
        <f t="shared" si="17"/>
        <v>1.8018022892629455E-3</v>
      </c>
      <c r="M183" s="3">
        <f t="shared" si="18"/>
        <v>-3.0319354244833815E-3</v>
      </c>
      <c r="N183" s="3">
        <f t="shared" si="19"/>
        <v>-2.5067157262118433E-3</v>
      </c>
    </row>
    <row r="184" spans="1:14" ht="15" customHeight="1">
      <c r="A184" s="1">
        <v>39357</v>
      </c>
      <c r="B184">
        <v>154.41999999999999</v>
      </c>
      <c r="C184">
        <v>18.489999999999998</v>
      </c>
      <c r="D184">
        <v>53.7</v>
      </c>
      <c r="E184">
        <v>89.16</v>
      </c>
      <c r="F184">
        <v>102.24</v>
      </c>
      <c r="G184">
        <v>83.85</v>
      </c>
      <c r="I184" s="3">
        <f t="shared" si="14"/>
        <v>-6.4737491741102002E-4</v>
      </c>
      <c r="J184" s="3">
        <f t="shared" si="15"/>
        <v>3.5786918247170181E-2</v>
      </c>
      <c r="K184" s="3">
        <f t="shared" si="16"/>
        <v>-3.4391445339758998E-3</v>
      </c>
      <c r="L184" s="3">
        <f t="shared" si="17"/>
        <v>3.1453631862934945E-3</v>
      </c>
      <c r="M184" s="3">
        <f t="shared" si="18"/>
        <v>1.4682134483005656E-3</v>
      </c>
      <c r="N184" s="3">
        <f t="shared" si="19"/>
        <v>2.1489979617105204E-3</v>
      </c>
    </row>
    <row r="185" spans="1:14" ht="15" customHeight="1">
      <c r="A185" s="1">
        <v>39358</v>
      </c>
      <c r="B185">
        <v>154.1</v>
      </c>
      <c r="C185">
        <v>18.8</v>
      </c>
      <c r="D185">
        <v>52.88</v>
      </c>
      <c r="E185">
        <v>88.9</v>
      </c>
      <c r="F185">
        <v>102.13</v>
      </c>
      <c r="G185">
        <v>83.79</v>
      </c>
      <c r="I185" s="3">
        <f t="shared" si="14"/>
        <v>-2.0744205545995789E-3</v>
      </c>
      <c r="J185" s="3">
        <f t="shared" si="15"/>
        <v>1.6626824436870264E-2</v>
      </c>
      <c r="K185" s="3">
        <f t="shared" si="16"/>
        <v>-1.5387805971388198E-2</v>
      </c>
      <c r="L185" s="3">
        <f t="shared" si="17"/>
        <v>-2.9203659978090948E-3</v>
      </c>
      <c r="M185" s="3">
        <f t="shared" si="18"/>
        <v>-1.0764790392170367E-3</v>
      </c>
      <c r="N185" s="3">
        <f t="shared" si="19"/>
        <v>-7.1581964402259949E-4</v>
      </c>
    </row>
    <row r="186" spans="1:14" ht="15" customHeight="1">
      <c r="A186" s="1">
        <v>39359</v>
      </c>
      <c r="B186">
        <v>154.22999999999999</v>
      </c>
      <c r="C186">
        <v>18.440000000000001</v>
      </c>
      <c r="D186">
        <v>53.35</v>
      </c>
      <c r="E186">
        <v>89.24</v>
      </c>
      <c r="F186">
        <v>102.23</v>
      </c>
      <c r="G186">
        <v>83.94</v>
      </c>
      <c r="I186" s="3">
        <f t="shared" si="14"/>
        <v>8.4325240945290502E-4</v>
      </c>
      <c r="J186" s="3">
        <f t="shared" si="15"/>
        <v>-1.9334651707455724E-2</v>
      </c>
      <c r="K186" s="3">
        <f t="shared" si="16"/>
        <v>8.8487822043315026E-3</v>
      </c>
      <c r="L186" s="3">
        <f t="shared" si="17"/>
        <v>3.8172270444728437E-3</v>
      </c>
      <c r="M186" s="3">
        <f t="shared" si="18"/>
        <v>9.7866517891509572E-4</v>
      </c>
      <c r="N186" s="3">
        <f t="shared" si="19"/>
        <v>1.7885892802496201E-3</v>
      </c>
    </row>
    <row r="187" spans="1:14" ht="15" customHeight="1">
      <c r="A187" s="1">
        <v>39360</v>
      </c>
      <c r="B187">
        <v>156.13999999999999</v>
      </c>
      <c r="C187">
        <v>16.91</v>
      </c>
      <c r="D187">
        <v>54.8</v>
      </c>
      <c r="E187">
        <v>88.28</v>
      </c>
      <c r="F187">
        <v>101.75</v>
      </c>
      <c r="G187">
        <v>83.2</v>
      </c>
      <c r="I187" s="3">
        <f t="shared" si="14"/>
        <v>1.2308045956621834E-2</v>
      </c>
      <c r="J187" s="3">
        <f t="shared" si="15"/>
        <v>-8.6617055217958927E-2</v>
      </c>
      <c r="K187" s="3">
        <f t="shared" si="16"/>
        <v>2.6816216206207423E-2</v>
      </c>
      <c r="L187" s="3">
        <f t="shared" si="17"/>
        <v>-1.0815788175796055E-2</v>
      </c>
      <c r="M187" s="3">
        <f t="shared" si="18"/>
        <v>-4.7063524462183717E-3</v>
      </c>
      <c r="N187" s="3">
        <f t="shared" si="19"/>
        <v>-8.8549100782818763E-3</v>
      </c>
    </row>
    <row r="188" spans="1:14" ht="15" customHeight="1">
      <c r="A188" s="1">
        <v>39363</v>
      </c>
      <c r="B188">
        <v>155.27000000000001</v>
      </c>
      <c r="C188">
        <v>17.46</v>
      </c>
      <c r="D188">
        <v>54.3</v>
      </c>
      <c r="E188">
        <v>88.21</v>
      </c>
      <c r="F188">
        <v>101.99</v>
      </c>
      <c r="G188">
        <v>83.5</v>
      </c>
      <c r="I188" s="3">
        <f t="shared" si="14"/>
        <v>-5.5875036990663774E-3</v>
      </c>
      <c r="J188" s="3">
        <f t="shared" si="15"/>
        <v>3.2007387500967308E-2</v>
      </c>
      <c r="K188" s="3">
        <f t="shared" si="16"/>
        <v>-9.1659670140800571E-3</v>
      </c>
      <c r="L188" s="3">
        <f t="shared" si="17"/>
        <v>-7.9324611786016071E-4</v>
      </c>
      <c r="M188" s="3">
        <f t="shared" si="18"/>
        <v>2.3559449397222956E-3</v>
      </c>
      <c r="N188" s="3">
        <f t="shared" si="19"/>
        <v>3.5992840296468214E-3</v>
      </c>
    </row>
    <row r="189" spans="1:14" ht="15" customHeight="1">
      <c r="A189" s="1">
        <v>39364</v>
      </c>
      <c r="B189">
        <v>156.79</v>
      </c>
      <c r="C189">
        <v>16.12</v>
      </c>
      <c r="D189">
        <v>54.884999999999998</v>
      </c>
      <c r="E189">
        <v>88.1</v>
      </c>
      <c r="F189">
        <v>101.61</v>
      </c>
      <c r="G189">
        <v>83.24</v>
      </c>
      <c r="I189" s="3">
        <f t="shared" si="14"/>
        <v>9.7417933792805205E-3</v>
      </c>
      <c r="J189" s="3">
        <f t="shared" si="15"/>
        <v>-7.9851813332973864E-2</v>
      </c>
      <c r="K189" s="3">
        <f t="shared" si="16"/>
        <v>1.0715860199389983E-2</v>
      </c>
      <c r="L189" s="3">
        <f t="shared" si="17"/>
        <v>-1.247802328541751E-3</v>
      </c>
      <c r="M189" s="3">
        <f t="shared" si="18"/>
        <v>-3.7328137646366719E-3</v>
      </c>
      <c r="N189" s="3">
        <f t="shared" si="19"/>
        <v>-3.1186303313762266E-3</v>
      </c>
    </row>
    <row r="190" spans="1:14" ht="15" customHeight="1">
      <c r="A190" s="1">
        <v>39365</v>
      </c>
      <c r="B190">
        <v>156.46</v>
      </c>
      <c r="C190">
        <v>16.670000000000002</v>
      </c>
      <c r="D190">
        <v>55.25</v>
      </c>
      <c r="E190">
        <v>88.15</v>
      </c>
      <c r="F190">
        <v>101.66</v>
      </c>
      <c r="G190">
        <v>83.29</v>
      </c>
      <c r="I190" s="3">
        <f t="shared" si="14"/>
        <v>-2.1069441154243644E-3</v>
      </c>
      <c r="J190" s="3">
        <f t="shared" si="15"/>
        <v>3.3549959684220469E-2</v>
      </c>
      <c r="K190" s="3">
        <f t="shared" si="16"/>
        <v>6.6282532585823332E-3</v>
      </c>
      <c r="L190" s="3">
        <f t="shared" si="17"/>
        <v>5.6737590174564534E-4</v>
      </c>
      <c r="M190" s="3">
        <f t="shared" si="18"/>
        <v>4.9195652096642223E-4</v>
      </c>
      <c r="N190" s="3">
        <f t="shared" si="19"/>
        <v>6.0049242181551014E-4</v>
      </c>
    </row>
    <row r="191" spans="1:14" ht="15" customHeight="1">
      <c r="A191" s="1">
        <v>39366</v>
      </c>
      <c r="B191">
        <v>155.80000000000001</v>
      </c>
      <c r="C191">
        <v>18.88</v>
      </c>
      <c r="D191">
        <v>54.994999999999997</v>
      </c>
      <c r="E191">
        <v>88.06</v>
      </c>
      <c r="F191">
        <v>101.71</v>
      </c>
      <c r="G191">
        <v>83.33</v>
      </c>
      <c r="I191" s="3">
        <f t="shared" si="14"/>
        <v>-4.227252820286664E-3</v>
      </c>
      <c r="J191" s="3">
        <f t="shared" si="15"/>
        <v>0.12449246395465183</v>
      </c>
      <c r="K191" s="3">
        <f t="shared" si="16"/>
        <v>-4.6260683887823029E-3</v>
      </c>
      <c r="L191" s="3">
        <f t="shared" si="17"/>
        <v>-1.0215085162714895E-3</v>
      </c>
      <c r="M191" s="3">
        <f t="shared" si="18"/>
        <v>4.9171461874829411E-4</v>
      </c>
      <c r="N191" s="3">
        <f t="shared" si="19"/>
        <v>4.8013444686625337E-4</v>
      </c>
    </row>
    <row r="192" spans="1:14" ht="15" customHeight="1">
      <c r="A192" s="1">
        <v>39367</v>
      </c>
      <c r="B192">
        <v>156.69999999999999</v>
      </c>
      <c r="C192">
        <v>17.73</v>
      </c>
      <c r="D192">
        <v>55.825000000000003</v>
      </c>
      <c r="E192">
        <v>87.63</v>
      </c>
      <c r="F192">
        <v>101.57</v>
      </c>
      <c r="G192">
        <v>83.0501</v>
      </c>
      <c r="I192" s="3">
        <f t="shared" si="14"/>
        <v>5.7600159253272136E-3</v>
      </c>
      <c r="J192" s="3">
        <f t="shared" si="15"/>
        <v>-6.2845040631238025E-2</v>
      </c>
      <c r="K192" s="3">
        <f t="shared" si="16"/>
        <v>1.4979525717141793E-2</v>
      </c>
      <c r="L192" s="3">
        <f t="shared" si="17"/>
        <v>-4.8949952598485664E-3</v>
      </c>
      <c r="M192" s="3">
        <f t="shared" si="18"/>
        <v>-1.3774106860950602E-3</v>
      </c>
      <c r="N192" s="3">
        <f t="shared" si="19"/>
        <v>-3.3645882416170492E-3</v>
      </c>
    </row>
    <row r="193" spans="1:14" ht="15" customHeight="1">
      <c r="A193" s="1">
        <v>39370</v>
      </c>
      <c r="B193">
        <v>155.25</v>
      </c>
      <c r="C193">
        <v>19.25</v>
      </c>
      <c r="D193">
        <v>55.45</v>
      </c>
      <c r="E193">
        <v>87.65</v>
      </c>
      <c r="F193">
        <v>101.49</v>
      </c>
      <c r="G193">
        <v>83.13</v>
      </c>
      <c r="I193" s="3">
        <f t="shared" si="14"/>
        <v>-9.2964285483869112E-3</v>
      </c>
      <c r="J193" s="3">
        <f t="shared" si="15"/>
        <v>8.2252940647676784E-2</v>
      </c>
      <c r="K193" s="3">
        <f t="shared" si="16"/>
        <v>-6.7400839298455036E-3</v>
      </c>
      <c r="L193" s="3">
        <f t="shared" si="17"/>
        <v>2.2820629948428186E-4</v>
      </c>
      <c r="M193" s="3">
        <f t="shared" si="18"/>
        <v>-7.8794449068296383E-4</v>
      </c>
      <c r="N193" s="3">
        <f t="shared" si="19"/>
        <v>9.6160739049846371E-4</v>
      </c>
    </row>
    <row r="194" spans="1:14" ht="15" customHeight="1">
      <c r="A194" s="1">
        <v>39371</v>
      </c>
      <c r="B194">
        <v>154.13999999999999</v>
      </c>
      <c r="C194">
        <v>20.02</v>
      </c>
      <c r="D194">
        <v>54.225000000000001</v>
      </c>
      <c r="E194">
        <v>87.68</v>
      </c>
      <c r="F194">
        <v>101.72</v>
      </c>
      <c r="G194">
        <v>83.36</v>
      </c>
      <c r="I194" s="3">
        <f t="shared" si="14"/>
        <v>-7.1754404637410264E-3</v>
      </c>
      <c r="J194" s="3">
        <f t="shared" si="15"/>
        <v>3.9220713153281329E-2</v>
      </c>
      <c r="K194" s="3">
        <f t="shared" si="16"/>
        <v>-2.2339657083437953E-2</v>
      </c>
      <c r="L194" s="3">
        <f t="shared" si="17"/>
        <v>3.4221183246184553E-4</v>
      </c>
      <c r="M194" s="3">
        <f t="shared" si="18"/>
        <v>2.2636690931921864E-3</v>
      </c>
      <c r="N194" s="3">
        <f t="shared" si="19"/>
        <v>2.7629304620601339E-3</v>
      </c>
    </row>
    <row r="195" spans="1:14" ht="15" customHeight="1">
      <c r="A195" s="1">
        <v>39372</v>
      </c>
      <c r="B195">
        <v>154.63</v>
      </c>
      <c r="C195">
        <v>18.54</v>
      </c>
      <c r="D195">
        <v>55.825000000000003</v>
      </c>
      <c r="E195">
        <v>88.64</v>
      </c>
      <c r="F195">
        <v>102.0595</v>
      </c>
      <c r="G195">
        <v>83.87</v>
      </c>
      <c r="I195" s="3">
        <f t="shared" si="14"/>
        <v>3.1738861374920034E-3</v>
      </c>
      <c r="J195" s="3">
        <f t="shared" si="15"/>
        <v>-7.680121374936548E-2</v>
      </c>
      <c r="K195" s="3">
        <f t="shared" si="16"/>
        <v>2.9079741013283613E-2</v>
      </c>
      <c r="L195" s="3">
        <f t="shared" si="17"/>
        <v>1.0889399799268097E-2</v>
      </c>
      <c r="M195" s="3">
        <f t="shared" si="18"/>
        <v>3.3320359909327474E-3</v>
      </c>
      <c r="N195" s="3">
        <f t="shared" si="19"/>
        <v>6.0994029912633209E-3</v>
      </c>
    </row>
    <row r="196" spans="1:14" ht="15" customHeight="1">
      <c r="A196" s="1">
        <v>39373</v>
      </c>
      <c r="B196">
        <v>153.96</v>
      </c>
      <c r="C196">
        <v>18.5</v>
      </c>
      <c r="D196">
        <v>56.071800000000003</v>
      </c>
      <c r="E196">
        <v>89.13</v>
      </c>
      <c r="F196">
        <v>102.53</v>
      </c>
      <c r="G196">
        <v>84.19</v>
      </c>
      <c r="I196" s="3">
        <f t="shared" ref="I196:I259" si="20">LN(B196/B195)</f>
        <v>-4.3423380717936373E-3</v>
      </c>
      <c r="J196" s="3">
        <f t="shared" ref="J196:J259" si="21">LN(C196/C195)</f>
        <v>-2.1598280534298971E-3</v>
      </c>
      <c r="K196" s="3">
        <f t="shared" ref="K196:K259" si="22">LN(D196/D195)</f>
        <v>4.4112146228098672E-3</v>
      </c>
      <c r="L196" s="3">
        <f t="shared" ref="L196:L259" si="23">LN(E196/E195)</f>
        <v>5.5127551436521434E-3</v>
      </c>
      <c r="M196" s="3">
        <f t="shared" ref="M196:M259" si="24">LN(F196/F195)</f>
        <v>4.5994621371481708E-3</v>
      </c>
      <c r="N196" s="3">
        <f t="shared" ref="N196:N259" si="25">LN(G196/G195)</f>
        <v>3.8081683532523291E-3</v>
      </c>
    </row>
    <row r="197" spans="1:14" ht="15" customHeight="1">
      <c r="A197" s="1">
        <v>39374</v>
      </c>
      <c r="B197">
        <v>150.25</v>
      </c>
      <c r="C197">
        <v>22.96</v>
      </c>
      <c r="D197">
        <v>53.295000000000002</v>
      </c>
      <c r="E197">
        <v>90.46</v>
      </c>
      <c r="F197">
        <v>102.94</v>
      </c>
      <c r="G197">
        <v>84.912800000000004</v>
      </c>
      <c r="I197" s="3">
        <f t="shared" si="20"/>
        <v>-2.4392255000228406E-2</v>
      </c>
      <c r="J197" s="3">
        <f t="shared" si="21"/>
        <v>0.21598283936708651</v>
      </c>
      <c r="K197" s="3">
        <f t="shared" si="22"/>
        <v>-5.0790494207931434E-2</v>
      </c>
      <c r="L197" s="3">
        <f t="shared" si="23"/>
        <v>1.4811785907071214E-2</v>
      </c>
      <c r="M197" s="3">
        <f t="shared" si="24"/>
        <v>3.9908555426085143E-3</v>
      </c>
      <c r="N197" s="3">
        <f t="shared" si="25"/>
        <v>8.5486982103332686E-3</v>
      </c>
    </row>
    <row r="198" spans="1:14" ht="15" customHeight="1">
      <c r="A198" s="1">
        <v>39377</v>
      </c>
      <c r="B198">
        <v>150.80000000000001</v>
      </c>
      <c r="C198">
        <v>21.64</v>
      </c>
      <c r="D198">
        <v>54</v>
      </c>
      <c r="E198">
        <v>90.47</v>
      </c>
      <c r="F198">
        <v>102.94</v>
      </c>
      <c r="G198">
        <v>84.75</v>
      </c>
      <c r="I198" s="3">
        <f t="shared" si="20"/>
        <v>3.6538821585388672E-3</v>
      </c>
      <c r="J198" s="3">
        <f t="shared" si="21"/>
        <v>-5.9210117473084869E-2</v>
      </c>
      <c r="K198" s="3">
        <f t="shared" si="22"/>
        <v>1.3141528423174257E-2</v>
      </c>
      <c r="L198" s="3">
        <f t="shared" si="23"/>
        <v>1.1053998795328359E-4</v>
      </c>
      <c r="M198" s="3">
        <f t="shared" si="24"/>
        <v>0</v>
      </c>
      <c r="N198" s="3">
        <f t="shared" si="25"/>
        <v>-1.9191012993461888E-3</v>
      </c>
    </row>
    <row r="199" spans="1:14" ht="15" customHeight="1">
      <c r="A199" s="1">
        <v>39378</v>
      </c>
      <c r="B199">
        <v>152.09</v>
      </c>
      <c r="C199">
        <v>20.41</v>
      </c>
      <c r="D199">
        <v>55.3</v>
      </c>
      <c r="E199">
        <v>90.35</v>
      </c>
      <c r="F199">
        <v>102.9</v>
      </c>
      <c r="G199">
        <v>84.73</v>
      </c>
      <c r="I199" s="3">
        <f t="shared" si="20"/>
        <v>8.5179953104216159E-3</v>
      </c>
      <c r="J199" s="3">
        <f t="shared" si="21"/>
        <v>-5.8518477156527346E-2</v>
      </c>
      <c r="K199" s="3">
        <f t="shared" si="22"/>
        <v>2.3788861964014574E-2</v>
      </c>
      <c r="L199" s="3">
        <f t="shared" si="23"/>
        <v>-1.3272869994128591E-3</v>
      </c>
      <c r="M199" s="3">
        <f t="shared" si="24"/>
        <v>-3.8865138460444828E-4</v>
      </c>
      <c r="N199" s="3">
        <f t="shared" si="25"/>
        <v>-2.3601605018684418E-4</v>
      </c>
    </row>
    <row r="200" spans="1:14" ht="15" customHeight="1">
      <c r="A200" s="1">
        <v>39379</v>
      </c>
      <c r="B200">
        <v>151.71</v>
      </c>
      <c r="C200">
        <v>20.8</v>
      </c>
      <c r="D200">
        <v>54.805</v>
      </c>
      <c r="E200">
        <v>91.02</v>
      </c>
      <c r="F200">
        <v>103.282</v>
      </c>
      <c r="G200">
        <v>85.16</v>
      </c>
      <c r="I200" s="3">
        <f t="shared" si="20"/>
        <v>-2.5016471242759442E-3</v>
      </c>
      <c r="J200" s="3">
        <f t="shared" si="21"/>
        <v>1.8928009885518859E-2</v>
      </c>
      <c r="K200" s="3">
        <f t="shared" si="22"/>
        <v>-8.9914778606023059E-3</v>
      </c>
      <c r="L200" s="3">
        <f t="shared" si="23"/>
        <v>7.3882455502584914E-3</v>
      </c>
      <c r="M200" s="3">
        <f t="shared" si="24"/>
        <v>3.7054683443495415E-3</v>
      </c>
      <c r="N200" s="3">
        <f t="shared" si="25"/>
        <v>5.0621098149059877E-3</v>
      </c>
    </row>
    <row r="201" spans="1:14" ht="15" customHeight="1">
      <c r="A201" s="1">
        <v>39380</v>
      </c>
      <c r="B201">
        <v>152.22999999999999</v>
      </c>
      <c r="C201">
        <v>21.17</v>
      </c>
      <c r="D201">
        <v>55.45</v>
      </c>
      <c r="E201">
        <v>90.71</v>
      </c>
      <c r="F201">
        <v>103.3</v>
      </c>
      <c r="G201">
        <v>85.087400000000002</v>
      </c>
      <c r="I201" s="3">
        <f t="shared" si="20"/>
        <v>3.4217313111613175E-3</v>
      </c>
      <c r="J201" s="3">
        <f t="shared" si="21"/>
        <v>1.7632098439501545E-2</v>
      </c>
      <c r="K201" s="3">
        <f t="shared" si="22"/>
        <v>1.1700283128689462E-2</v>
      </c>
      <c r="L201" s="3">
        <f t="shared" si="23"/>
        <v>-3.4116579616431516E-3</v>
      </c>
      <c r="M201" s="3">
        <f t="shared" si="24"/>
        <v>1.7426494123937803E-4</v>
      </c>
      <c r="N201" s="3">
        <f t="shared" si="25"/>
        <v>-8.5287651266041913E-4</v>
      </c>
    </row>
    <row r="202" spans="1:14" ht="15" customHeight="1">
      <c r="A202" s="1">
        <v>39381</v>
      </c>
      <c r="B202">
        <v>153.9</v>
      </c>
      <c r="C202">
        <v>19.559999999999999</v>
      </c>
      <c r="D202">
        <v>57.57</v>
      </c>
      <c r="E202">
        <v>90.5</v>
      </c>
      <c r="F202">
        <v>103.21</v>
      </c>
      <c r="G202">
        <v>84.88</v>
      </c>
      <c r="I202" s="3">
        <f t="shared" si="20"/>
        <v>1.091050577367093E-2</v>
      </c>
      <c r="J202" s="3">
        <f t="shared" si="21"/>
        <v>-7.9098420540102618E-2</v>
      </c>
      <c r="K202" s="3">
        <f t="shared" si="22"/>
        <v>3.7519884891342066E-2</v>
      </c>
      <c r="L202" s="3">
        <f t="shared" si="23"/>
        <v>-2.3177539209723085E-3</v>
      </c>
      <c r="M202" s="3">
        <f t="shared" si="24"/>
        <v>-8.7162854775097213E-4</v>
      </c>
      <c r="N202" s="3">
        <f t="shared" si="25"/>
        <v>-2.4404692068906108E-3</v>
      </c>
    </row>
    <row r="203" spans="1:14" ht="15" customHeight="1">
      <c r="A203" s="1">
        <v>39384</v>
      </c>
      <c r="B203">
        <v>154.4</v>
      </c>
      <c r="C203">
        <v>19.87</v>
      </c>
      <c r="D203">
        <v>58.545000000000002</v>
      </c>
      <c r="E203">
        <v>90.85</v>
      </c>
      <c r="F203">
        <v>103.19</v>
      </c>
      <c r="G203">
        <v>84.950100000000006</v>
      </c>
      <c r="I203" s="3">
        <f t="shared" si="20"/>
        <v>3.2435967458421988E-3</v>
      </c>
      <c r="J203" s="3">
        <f t="shared" si="21"/>
        <v>1.5724391957054298E-2</v>
      </c>
      <c r="K203" s="3">
        <f t="shared" si="22"/>
        <v>1.679409061296969E-2</v>
      </c>
      <c r="L203" s="3">
        <f t="shared" si="23"/>
        <v>3.8599441362997112E-3</v>
      </c>
      <c r="M203" s="3">
        <f t="shared" si="24"/>
        <v>-1.9379845021893252E-4</v>
      </c>
      <c r="N203" s="3">
        <f t="shared" si="25"/>
        <v>8.2553097455773149E-4</v>
      </c>
    </row>
    <row r="204" spans="1:14" ht="15" customHeight="1">
      <c r="A204" s="1">
        <v>39385</v>
      </c>
      <c r="B204">
        <v>153.22</v>
      </c>
      <c r="C204">
        <v>21.07</v>
      </c>
      <c r="D204">
        <v>57.475000000000001</v>
      </c>
      <c r="E204">
        <v>90.8</v>
      </c>
      <c r="F204">
        <v>103.21</v>
      </c>
      <c r="G204">
        <v>85.04</v>
      </c>
      <c r="I204" s="3">
        <f t="shared" si="20"/>
        <v>-7.6718405020009834E-3</v>
      </c>
      <c r="J204" s="3">
        <f t="shared" si="21"/>
        <v>5.8639171252372245E-2</v>
      </c>
      <c r="K204" s="3">
        <f t="shared" si="22"/>
        <v>-1.844561865144273E-2</v>
      </c>
      <c r="L204" s="3">
        <f t="shared" si="23"/>
        <v>-5.5050923493253634E-4</v>
      </c>
      <c r="M204" s="3">
        <f t="shared" si="24"/>
        <v>1.9379845021890181E-4</v>
      </c>
      <c r="N204" s="3">
        <f t="shared" si="25"/>
        <v>1.0577087534073212E-3</v>
      </c>
    </row>
    <row r="205" spans="1:14" ht="15" customHeight="1">
      <c r="A205" s="1">
        <v>39386</v>
      </c>
      <c r="B205">
        <v>155.13</v>
      </c>
      <c r="C205">
        <v>18.53</v>
      </c>
      <c r="D205">
        <v>58.64</v>
      </c>
      <c r="E205">
        <v>89.98</v>
      </c>
      <c r="F205">
        <v>102.85</v>
      </c>
      <c r="G205">
        <v>84.47</v>
      </c>
      <c r="I205" s="3">
        <f t="shared" si="20"/>
        <v>1.2388677987564826E-2</v>
      </c>
      <c r="J205" s="3">
        <f t="shared" si="21"/>
        <v>-0.12845918751882926</v>
      </c>
      <c r="K205" s="3">
        <f t="shared" si="22"/>
        <v>2.0066986929150824E-2</v>
      </c>
      <c r="L205" s="3">
        <f t="shared" si="23"/>
        <v>-9.071862194221304E-3</v>
      </c>
      <c r="M205" s="3">
        <f t="shared" si="24"/>
        <v>-3.4941314788757543E-3</v>
      </c>
      <c r="N205" s="3">
        <f t="shared" si="25"/>
        <v>-6.725292294287334E-3</v>
      </c>
    </row>
    <row r="206" spans="1:14" ht="15" customHeight="1">
      <c r="A206" s="1">
        <v>39387</v>
      </c>
      <c r="B206">
        <v>151.30000000000001</v>
      </c>
      <c r="C206">
        <v>23.21</v>
      </c>
      <c r="D206">
        <v>56.575000000000003</v>
      </c>
      <c r="E206">
        <v>90.75</v>
      </c>
      <c r="F206">
        <v>103.05</v>
      </c>
      <c r="G206">
        <v>84.86</v>
      </c>
      <c r="I206" s="3">
        <f t="shared" si="20"/>
        <v>-2.4998854281929477E-2</v>
      </c>
      <c r="J206" s="3">
        <f t="shared" si="21"/>
        <v>0.22519217998907731</v>
      </c>
      <c r="K206" s="3">
        <f t="shared" si="22"/>
        <v>-3.5849866058794908E-2</v>
      </c>
      <c r="L206" s="3">
        <f t="shared" si="23"/>
        <v>8.5210497319338305E-3</v>
      </c>
      <c r="M206" s="3">
        <f t="shared" si="24"/>
        <v>1.9426912375018303E-3</v>
      </c>
      <c r="N206" s="3">
        <f t="shared" si="25"/>
        <v>4.6063980347735619E-3</v>
      </c>
    </row>
    <row r="207" spans="1:14" ht="15" customHeight="1">
      <c r="A207" s="1">
        <v>39388</v>
      </c>
      <c r="B207">
        <v>151.44</v>
      </c>
      <c r="C207">
        <v>23.01</v>
      </c>
      <c r="D207">
        <v>56.875</v>
      </c>
      <c r="E207">
        <v>91.04</v>
      </c>
      <c r="F207">
        <v>103.18</v>
      </c>
      <c r="G207">
        <v>85.09</v>
      </c>
      <c r="I207" s="3">
        <f t="shared" si="20"/>
        <v>9.2488610675710878E-4</v>
      </c>
      <c r="J207" s="3">
        <f t="shared" si="21"/>
        <v>-8.6543162390711591E-3</v>
      </c>
      <c r="K207" s="3">
        <f t="shared" si="22"/>
        <v>5.2886857515132652E-3</v>
      </c>
      <c r="L207" s="3">
        <f t="shared" si="23"/>
        <v>3.190497233060711E-3</v>
      </c>
      <c r="M207" s="3">
        <f t="shared" si="24"/>
        <v>1.2607284800358622E-3</v>
      </c>
      <c r="N207" s="3">
        <f t="shared" si="25"/>
        <v>2.7066800872871926E-3</v>
      </c>
    </row>
    <row r="208" spans="1:14" ht="15" customHeight="1">
      <c r="A208" s="1">
        <v>39391</v>
      </c>
      <c r="B208">
        <v>150.22</v>
      </c>
      <c r="C208">
        <v>24.31</v>
      </c>
      <c r="D208">
        <v>55.5</v>
      </c>
      <c r="E208">
        <v>91</v>
      </c>
      <c r="F208">
        <v>103.22</v>
      </c>
      <c r="G208">
        <v>84.989900000000006</v>
      </c>
      <c r="I208" s="3">
        <f t="shared" si="20"/>
        <v>-8.0886206432016459E-3</v>
      </c>
      <c r="J208" s="3">
        <f t="shared" si="21"/>
        <v>5.495888428075741E-2</v>
      </c>
      <c r="K208" s="3">
        <f t="shared" si="22"/>
        <v>-2.4472856518725689E-2</v>
      </c>
      <c r="L208" s="3">
        <f t="shared" si="23"/>
        <v>-4.3946386117077403E-4</v>
      </c>
      <c r="M208" s="3">
        <f t="shared" si="24"/>
        <v>3.8759690407727022E-4</v>
      </c>
      <c r="N208" s="3">
        <f t="shared" si="25"/>
        <v>-1.177093960636078E-3</v>
      </c>
    </row>
    <row r="209" spans="1:14" ht="15" customHeight="1">
      <c r="A209" s="1">
        <v>39392</v>
      </c>
      <c r="B209">
        <v>152.35</v>
      </c>
      <c r="C209">
        <v>21.39</v>
      </c>
      <c r="D209">
        <v>57.2</v>
      </c>
      <c r="E209">
        <v>90.56</v>
      </c>
      <c r="F209">
        <v>103.13</v>
      </c>
      <c r="G209">
        <v>84.84</v>
      </c>
      <c r="I209" s="3">
        <f t="shared" si="20"/>
        <v>1.4079619173852293E-2</v>
      </c>
      <c r="J209" s="3">
        <f t="shared" si="21"/>
        <v>-0.12796426523371765</v>
      </c>
      <c r="K209" s="3">
        <f t="shared" si="22"/>
        <v>3.0170877633363517E-2</v>
      </c>
      <c r="L209" s="3">
        <f t="shared" si="23"/>
        <v>-4.8468920619771753E-3</v>
      </c>
      <c r="M209" s="3">
        <f t="shared" si="24"/>
        <v>-8.7230439260344548E-4</v>
      </c>
      <c r="N209" s="3">
        <f t="shared" si="25"/>
        <v>-1.7652962043481261E-3</v>
      </c>
    </row>
    <row r="210" spans="1:14" ht="15" customHeight="1">
      <c r="A210" s="1">
        <v>39393</v>
      </c>
      <c r="B210">
        <v>148.27000000000001</v>
      </c>
      <c r="C210">
        <v>26.49</v>
      </c>
      <c r="D210">
        <v>55.02</v>
      </c>
      <c r="E210">
        <v>90.72</v>
      </c>
      <c r="F210">
        <v>103.5</v>
      </c>
      <c r="G210">
        <v>85.15</v>
      </c>
      <c r="I210" s="3">
        <f t="shared" si="20"/>
        <v>-2.7145569401783191E-2</v>
      </c>
      <c r="J210" s="3">
        <f t="shared" si="21"/>
        <v>0.21384378018966393</v>
      </c>
      <c r="K210" s="3">
        <f t="shared" si="22"/>
        <v>-3.8857142889323772E-2</v>
      </c>
      <c r="L210" s="3">
        <f t="shared" si="23"/>
        <v>1.7652255245691492E-3</v>
      </c>
      <c r="M210" s="3">
        <f t="shared" si="24"/>
        <v>3.5812843774461595E-3</v>
      </c>
      <c r="N210" s="3">
        <f t="shared" si="25"/>
        <v>3.6472774122156128E-3</v>
      </c>
    </row>
    <row r="211" spans="1:14" ht="15" customHeight="1">
      <c r="A211" s="1">
        <v>39394</v>
      </c>
      <c r="B211">
        <v>147.38999999999999</v>
      </c>
      <c r="C211">
        <v>26.16</v>
      </c>
      <c r="D211">
        <v>55.52</v>
      </c>
      <c r="E211">
        <v>90.56</v>
      </c>
      <c r="F211">
        <v>103.82</v>
      </c>
      <c r="G211">
        <v>85.34</v>
      </c>
      <c r="I211" s="3">
        <f t="shared" si="20"/>
        <v>-5.9528011812683091E-3</v>
      </c>
      <c r="J211" s="3">
        <f t="shared" si="21"/>
        <v>-1.2535776694980273E-2</v>
      </c>
      <c r="K211" s="3">
        <f t="shared" si="22"/>
        <v>9.0465607021206849E-3</v>
      </c>
      <c r="L211" s="3">
        <f t="shared" si="23"/>
        <v>-1.7652255245690809E-3</v>
      </c>
      <c r="M211" s="3">
        <f t="shared" si="24"/>
        <v>3.0870176936591432E-3</v>
      </c>
      <c r="N211" s="3">
        <f t="shared" si="25"/>
        <v>2.2288706511566538E-3</v>
      </c>
    </row>
    <row r="212" spans="1:14" ht="15" customHeight="1">
      <c r="A212" s="1">
        <v>39395</v>
      </c>
      <c r="B212">
        <v>145.37</v>
      </c>
      <c r="C212">
        <v>28.5</v>
      </c>
      <c r="D212">
        <v>54.32</v>
      </c>
      <c r="E212">
        <v>91.33</v>
      </c>
      <c r="F212">
        <v>104.16</v>
      </c>
      <c r="G212">
        <v>85.85</v>
      </c>
      <c r="I212" s="3">
        <f t="shared" si="20"/>
        <v>-1.3799918410432913E-2</v>
      </c>
      <c r="J212" s="3">
        <f t="shared" si="21"/>
        <v>8.5672560685606858E-2</v>
      </c>
      <c r="K212" s="3">
        <f t="shared" si="22"/>
        <v>-2.1850832948108422E-2</v>
      </c>
      <c r="L212" s="3">
        <f t="shared" si="23"/>
        <v>8.4667062487148257E-3</v>
      </c>
      <c r="M212" s="3">
        <f t="shared" si="24"/>
        <v>3.2695480611761689E-3</v>
      </c>
      <c r="N212" s="3">
        <f t="shared" si="25"/>
        <v>5.9583095836306249E-3</v>
      </c>
    </row>
    <row r="213" spans="1:14" ht="15" customHeight="1">
      <c r="A213" s="1">
        <v>39398</v>
      </c>
      <c r="B213">
        <v>144.02000000000001</v>
      </c>
      <c r="C213">
        <v>31.09</v>
      </c>
      <c r="D213">
        <v>51.41</v>
      </c>
      <c r="E213">
        <v>91.66</v>
      </c>
      <c r="F213">
        <v>104.29</v>
      </c>
      <c r="G213">
        <v>86</v>
      </c>
      <c r="I213" s="3">
        <f t="shared" si="20"/>
        <v>-9.3300376175127434E-3</v>
      </c>
      <c r="J213" s="3">
        <f t="shared" si="21"/>
        <v>8.6982136796057569E-2</v>
      </c>
      <c r="K213" s="3">
        <f t="shared" si="22"/>
        <v>-5.5059777183027431E-2</v>
      </c>
      <c r="L213" s="3">
        <f t="shared" si="23"/>
        <v>3.6067583773903441E-3</v>
      </c>
      <c r="M213" s="3">
        <f t="shared" si="24"/>
        <v>1.2473016728624235E-3</v>
      </c>
      <c r="N213" s="3">
        <f t="shared" si="25"/>
        <v>1.7457089100233142E-3</v>
      </c>
    </row>
    <row r="214" spans="1:14" ht="15" customHeight="1">
      <c r="A214" s="1">
        <v>39399</v>
      </c>
      <c r="B214">
        <v>148.22999999999999</v>
      </c>
      <c r="C214">
        <v>24.1</v>
      </c>
      <c r="D214">
        <v>54.9</v>
      </c>
      <c r="E214">
        <v>91.32</v>
      </c>
      <c r="F214">
        <v>103.67</v>
      </c>
      <c r="G214">
        <v>85.45</v>
      </c>
      <c r="I214" s="3">
        <f t="shared" si="20"/>
        <v>2.8812942705047431E-2</v>
      </c>
      <c r="J214" s="3">
        <f t="shared" si="21"/>
        <v>-0.25467438357405303</v>
      </c>
      <c r="K214" s="3">
        <f t="shared" si="22"/>
        <v>6.5680642448071716E-2</v>
      </c>
      <c r="L214" s="3">
        <f t="shared" si="23"/>
        <v>-3.7162574193833108E-3</v>
      </c>
      <c r="M214" s="3">
        <f t="shared" si="24"/>
        <v>-5.9627027981008322E-3</v>
      </c>
      <c r="N214" s="3">
        <f t="shared" si="25"/>
        <v>-6.4158866919078036E-3</v>
      </c>
    </row>
    <row r="215" spans="1:14" ht="15" customHeight="1">
      <c r="A215" s="1">
        <v>39400</v>
      </c>
      <c r="B215">
        <v>147.77000000000001</v>
      </c>
      <c r="C215">
        <v>25.94</v>
      </c>
      <c r="D215">
        <v>55.15</v>
      </c>
      <c r="E215">
        <v>91.42</v>
      </c>
      <c r="F215">
        <v>103.9</v>
      </c>
      <c r="G215">
        <v>85.62</v>
      </c>
      <c r="I215" s="3">
        <f t="shared" si="20"/>
        <v>-3.1081106102256143E-3</v>
      </c>
      <c r="J215" s="3">
        <f t="shared" si="21"/>
        <v>7.3574338391688462E-2</v>
      </c>
      <c r="K215" s="3">
        <f t="shared" si="22"/>
        <v>4.5433971840265711E-3</v>
      </c>
      <c r="L215" s="3">
        <f t="shared" si="23"/>
        <v>1.0944512420036771E-3</v>
      </c>
      <c r="M215" s="3">
        <f t="shared" si="24"/>
        <v>2.2161207701610814E-3</v>
      </c>
      <c r="N215" s="3">
        <f t="shared" si="25"/>
        <v>1.9874911552002026E-3</v>
      </c>
    </row>
    <row r="216" spans="1:14" ht="15" customHeight="1">
      <c r="A216" s="1">
        <v>39401</v>
      </c>
      <c r="B216">
        <v>145.68</v>
      </c>
      <c r="C216">
        <v>28.06</v>
      </c>
      <c r="D216">
        <v>53.9</v>
      </c>
      <c r="E216">
        <v>92.28</v>
      </c>
      <c r="F216">
        <v>104.3001</v>
      </c>
      <c r="G216">
        <v>86.1</v>
      </c>
      <c r="I216" s="3">
        <f t="shared" si="20"/>
        <v>-1.424457549619005E-2</v>
      </c>
      <c r="J216" s="3">
        <f t="shared" si="21"/>
        <v>7.8558895786017019E-2</v>
      </c>
      <c r="K216" s="3">
        <f t="shared" si="22"/>
        <v>-2.2926267784559976E-2</v>
      </c>
      <c r="L216" s="3">
        <f t="shared" si="23"/>
        <v>9.3631604019545449E-3</v>
      </c>
      <c r="M216" s="3">
        <f t="shared" si="24"/>
        <v>3.8434226738561284E-3</v>
      </c>
      <c r="N216" s="3">
        <f t="shared" si="25"/>
        <v>5.5905107168849671E-3</v>
      </c>
    </row>
    <row r="217" spans="1:14" ht="15" customHeight="1">
      <c r="A217" s="1">
        <v>39402</v>
      </c>
      <c r="B217">
        <v>146.19999999999999</v>
      </c>
      <c r="C217">
        <v>25.49</v>
      </c>
      <c r="D217">
        <v>53.99</v>
      </c>
      <c r="E217">
        <v>92.41</v>
      </c>
      <c r="F217">
        <v>104.3</v>
      </c>
      <c r="G217">
        <v>86.1</v>
      </c>
      <c r="I217" s="3">
        <f t="shared" si="20"/>
        <v>3.5631118963255913E-3</v>
      </c>
      <c r="J217" s="3">
        <f t="shared" si="21"/>
        <v>-9.6058856286290822E-2</v>
      </c>
      <c r="K217" s="3">
        <f t="shared" si="22"/>
        <v>1.6683663152441822E-3</v>
      </c>
      <c r="L217" s="3">
        <f t="shared" si="23"/>
        <v>1.4077645943960169E-3</v>
      </c>
      <c r="M217" s="3">
        <f t="shared" si="24"/>
        <v>-9.5877231131104751E-7</v>
      </c>
      <c r="N217" s="3">
        <f t="shared" si="25"/>
        <v>0</v>
      </c>
    </row>
    <row r="218" spans="1:14" ht="15" customHeight="1">
      <c r="A218" s="1">
        <v>39405</v>
      </c>
      <c r="B218">
        <v>144.04</v>
      </c>
      <c r="C218">
        <v>26.01</v>
      </c>
      <c r="D218">
        <v>52.5</v>
      </c>
      <c r="E218">
        <v>93.01</v>
      </c>
      <c r="F218">
        <v>104.98</v>
      </c>
      <c r="G218">
        <v>86.72</v>
      </c>
      <c r="I218" s="3">
        <f t="shared" si="20"/>
        <v>-1.4884508535003671E-2</v>
      </c>
      <c r="J218" s="3">
        <f t="shared" si="21"/>
        <v>2.0194861072536274E-2</v>
      </c>
      <c r="K218" s="3">
        <f t="shared" si="22"/>
        <v>-2.798567463261762E-2</v>
      </c>
      <c r="L218" s="3">
        <f t="shared" si="23"/>
        <v>6.4718163544266278E-3</v>
      </c>
      <c r="M218" s="3">
        <f t="shared" si="24"/>
        <v>6.4984938174269631E-3</v>
      </c>
      <c r="N218" s="3">
        <f t="shared" si="25"/>
        <v>7.1751262576509479E-3</v>
      </c>
    </row>
    <row r="219" spans="1:14" ht="15" customHeight="1">
      <c r="A219" s="1">
        <v>39406</v>
      </c>
      <c r="B219">
        <v>144.80000000000001</v>
      </c>
      <c r="C219">
        <v>24.88</v>
      </c>
      <c r="D219">
        <v>53.2</v>
      </c>
      <c r="E219">
        <v>92.91</v>
      </c>
      <c r="F219">
        <v>105</v>
      </c>
      <c r="G219">
        <v>86.49</v>
      </c>
      <c r="I219" s="3">
        <f t="shared" si="20"/>
        <v>5.2624411709415279E-3</v>
      </c>
      <c r="J219" s="3">
        <f t="shared" si="21"/>
        <v>-4.4416811589581544E-2</v>
      </c>
      <c r="K219" s="3">
        <f t="shared" si="22"/>
        <v>1.3245226750020723E-2</v>
      </c>
      <c r="L219" s="3">
        <f t="shared" si="23"/>
        <v>-1.0757316011545304E-3</v>
      </c>
      <c r="M219" s="3">
        <f t="shared" si="24"/>
        <v>1.9049433336958249E-4</v>
      </c>
      <c r="N219" s="3">
        <f t="shared" si="25"/>
        <v>-2.6557373729155713E-3</v>
      </c>
    </row>
    <row r="220" spans="1:14" ht="15" customHeight="1">
      <c r="A220" s="1">
        <v>39407</v>
      </c>
      <c r="B220">
        <v>141.86000000000001</v>
      </c>
      <c r="C220">
        <v>26.84</v>
      </c>
      <c r="D220">
        <v>50.704999999999998</v>
      </c>
      <c r="E220">
        <v>93.45</v>
      </c>
      <c r="F220">
        <v>105.65</v>
      </c>
      <c r="G220">
        <v>87.17</v>
      </c>
      <c r="I220" s="3">
        <f t="shared" si="20"/>
        <v>-2.0512824177675294E-2</v>
      </c>
      <c r="J220" s="3">
        <f t="shared" si="21"/>
        <v>7.5829044232502335E-2</v>
      </c>
      <c r="K220" s="3">
        <f t="shared" si="22"/>
        <v>-4.8033871283639139E-2</v>
      </c>
      <c r="L220" s="3">
        <f t="shared" si="23"/>
        <v>5.7952512483507483E-3</v>
      </c>
      <c r="M220" s="3">
        <f t="shared" si="24"/>
        <v>6.1713939045424451E-3</v>
      </c>
      <c r="N220" s="3">
        <f t="shared" si="25"/>
        <v>7.8314347050641876E-3</v>
      </c>
    </row>
    <row r="221" spans="1:14" ht="15" customHeight="1">
      <c r="A221" s="1">
        <v>39409</v>
      </c>
      <c r="B221">
        <v>144.37</v>
      </c>
      <c r="C221">
        <v>25.61</v>
      </c>
      <c r="D221">
        <v>51.63</v>
      </c>
      <c r="E221">
        <v>93.73</v>
      </c>
      <c r="F221">
        <v>105.28</v>
      </c>
      <c r="G221">
        <v>86.91</v>
      </c>
      <c r="I221" s="3">
        <f t="shared" si="20"/>
        <v>1.753879286778251E-2</v>
      </c>
      <c r="J221" s="3">
        <f t="shared" si="21"/>
        <v>-4.6910411892047206E-2</v>
      </c>
      <c r="K221" s="3">
        <f t="shared" si="22"/>
        <v>1.8078373827598252E-2</v>
      </c>
      <c r="L221" s="3">
        <f t="shared" si="23"/>
        <v>2.9917748568226541E-3</v>
      </c>
      <c r="M221" s="3">
        <f t="shared" si="24"/>
        <v>-3.508276485058658E-3</v>
      </c>
      <c r="N221" s="3">
        <f t="shared" si="25"/>
        <v>-2.9871345741159564E-3</v>
      </c>
    </row>
    <row r="222" spans="1:14" ht="15" customHeight="1">
      <c r="A222" s="1">
        <v>39412</v>
      </c>
      <c r="B222">
        <v>141.11000000000001</v>
      </c>
      <c r="C222">
        <v>28.91</v>
      </c>
      <c r="D222">
        <v>49.15</v>
      </c>
      <c r="E222">
        <v>95.58</v>
      </c>
      <c r="F222">
        <v>106.1564</v>
      </c>
      <c r="G222">
        <v>88.100099999999998</v>
      </c>
      <c r="I222" s="3">
        <f t="shared" si="20"/>
        <v>-2.2839720572053853E-2</v>
      </c>
      <c r="J222" s="3">
        <f t="shared" si="21"/>
        <v>0.12120465581682079</v>
      </c>
      <c r="K222" s="3">
        <f t="shared" si="22"/>
        <v>-4.922605229838229E-2</v>
      </c>
      <c r="L222" s="3">
        <f t="shared" si="23"/>
        <v>1.9545284391617589E-2</v>
      </c>
      <c r="M222" s="3">
        <f t="shared" si="24"/>
        <v>8.2900107943327857E-3</v>
      </c>
      <c r="N222" s="3">
        <f t="shared" si="25"/>
        <v>1.3600567565900726E-2</v>
      </c>
    </row>
    <row r="223" spans="1:14" ht="15" customHeight="1">
      <c r="A223" s="1">
        <v>39413</v>
      </c>
      <c r="B223">
        <v>142.97999999999999</v>
      </c>
      <c r="C223">
        <v>26.28</v>
      </c>
      <c r="D223">
        <v>51.555</v>
      </c>
      <c r="E223">
        <v>94.67</v>
      </c>
      <c r="F223">
        <v>105.59</v>
      </c>
      <c r="G223">
        <v>87.28</v>
      </c>
      <c r="I223" s="3">
        <f t="shared" si="20"/>
        <v>1.3165032269036189E-2</v>
      </c>
      <c r="J223" s="3">
        <f t="shared" si="21"/>
        <v>-9.5379362411844845E-2</v>
      </c>
      <c r="K223" s="3">
        <f t="shared" si="22"/>
        <v>4.7772352376731261E-2</v>
      </c>
      <c r="L223" s="3">
        <f t="shared" si="23"/>
        <v>-9.5664330092122205E-3</v>
      </c>
      <c r="M223" s="3">
        <f t="shared" si="24"/>
        <v>-5.3498085529167906E-3</v>
      </c>
      <c r="N223" s="3">
        <f t="shared" si="25"/>
        <v>-9.3523264904539598E-3</v>
      </c>
    </row>
    <row r="224" spans="1:14" ht="15" customHeight="1">
      <c r="A224" s="1">
        <v>39414</v>
      </c>
      <c r="B224">
        <v>147.4</v>
      </c>
      <c r="C224">
        <v>24.11</v>
      </c>
      <c r="D224">
        <v>54.1</v>
      </c>
      <c r="E224">
        <v>94.03</v>
      </c>
      <c r="F224">
        <v>105.34</v>
      </c>
      <c r="G224">
        <v>86.970100000000002</v>
      </c>
      <c r="I224" s="3">
        <f t="shared" si="20"/>
        <v>3.0445219416530573E-2</v>
      </c>
      <c r="J224" s="3">
        <f t="shared" si="21"/>
        <v>-8.6181501423330087E-2</v>
      </c>
      <c r="K224" s="3">
        <f t="shared" si="22"/>
        <v>4.8184986882529014E-2</v>
      </c>
      <c r="L224" s="3">
        <f t="shared" si="23"/>
        <v>-6.7832798518143661E-3</v>
      </c>
      <c r="M224" s="3">
        <f t="shared" si="24"/>
        <v>-2.370455763179717E-3</v>
      </c>
      <c r="N224" s="3">
        <f t="shared" si="25"/>
        <v>-3.5569601020249268E-3</v>
      </c>
    </row>
    <row r="225" spans="1:14" ht="15" customHeight="1">
      <c r="A225" s="1">
        <v>39415</v>
      </c>
      <c r="B225">
        <v>147.47999999999999</v>
      </c>
      <c r="C225">
        <v>23.97</v>
      </c>
      <c r="D225">
        <v>53.65</v>
      </c>
      <c r="E225">
        <v>94.84</v>
      </c>
      <c r="F225">
        <v>105.72</v>
      </c>
      <c r="G225">
        <v>87.46</v>
      </c>
      <c r="I225" s="3">
        <f t="shared" si="20"/>
        <v>5.4259361070739857E-4</v>
      </c>
      <c r="J225" s="3">
        <f t="shared" si="21"/>
        <v>-5.8236437467866992E-3</v>
      </c>
      <c r="K225" s="3">
        <f t="shared" si="22"/>
        <v>-8.3527167757284655E-3</v>
      </c>
      <c r="L225" s="3">
        <f t="shared" si="23"/>
        <v>8.577380908219143E-3</v>
      </c>
      <c r="M225" s="3">
        <f t="shared" si="24"/>
        <v>3.6008756808452121E-3</v>
      </c>
      <c r="N225" s="3">
        <f t="shared" si="25"/>
        <v>5.6171645619841355E-3</v>
      </c>
    </row>
    <row r="226" spans="1:14" ht="15" customHeight="1">
      <c r="A226" s="1">
        <v>39416</v>
      </c>
      <c r="B226">
        <v>148.75</v>
      </c>
      <c r="C226">
        <v>22.87</v>
      </c>
      <c r="D226">
        <v>53.64</v>
      </c>
      <c r="E226">
        <v>94.38</v>
      </c>
      <c r="F226">
        <v>105.9</v>
      </c>
      <c r="G226">
        <v>87.58</v>
      </c>
      <c r="I226" s="3">
        <f t="shared" si="20"/>
        <v>8.5744710597953737E-3</v>
      </c>
      <c r="J226" s="3">
        <f t="shared" si="21"/>
        <v>-4.6977040411603145E-2</v>
      </c>
      <c r="K226" s="3">
        <f t="shared" si="22"/>
        <v>-1.8641066322962888E-4</v>
      </c>
      <c r="L226" s="3">
        <f t="shared" si="23"/>
        <v>-4.862074898963376E-3</v>
      </c>
      <c r="M226" s="3">
        <f t="shared" si="24"/>
        <v>1.7011628712723657E-3</v>
      </c>
      <c r="N226" s="3">
        <f t="shared" si="25"/>
        <v>1.3711153884779063E-3</v>
      </c>
    </row>
    <row r="227" spans="1:14" ht="15" customHeight="1">
      <c r="A227" s="1">
        <v>39419</v>
      </c>
      <c r="B227">
        <v>147.76</v>
      </c>
      <c r="C227">
        <v>23.61</v>
      </c>
      <c r="D227">
        <v>53.76</v>
      </c>
      <c r="E227">
        <v>94.75</v>
      </c>
      <c r="F227">
        <v>106</v>
      </c>
      <c r="G227">
        <v>87.63</v>
      </c>
      <c r="I227" s="3">
        <f t="shared" si="20"/>
        <v>-6.6777085347546764E-3</v>
      </c>
      <c r="J227" s="3">
        <f t="shared" si="21"/>
        <v>3.1844343062731734E-2</v>
      </c>
      <c r="K227" s="3">
        <f t="shared" si="22"/>
        <v>2.2346378014163628E-3</v>
      </c>
      <c r="L227" s="3">
        <f t="shared" si="23"/>
        <v>3.9126576642944267E-3</v>
      </c>
      <c r="M227" s="3">
        <f t="shared" si="24"/>
        <v>9.438415047063485E-4</v>
      </c>
      <c r="N227" s="3">
        <f t="shared" si="25"/>
        <v>5.7074369450687418E-4</v>
      </c>
    </row>
    <row r="228" spans="1:14" ht="15" customHeight="1">
      <c r="A228" s="1">
        <v>39420</v>
      </c>
      <c r="B228">
        <v>146.56</v>
      </c>
      <c r="C228">
        <v>23.79</v>
      </c>
      <c r="D228">
        <v>53.664999999999999</v>
      </c>
      <c r="E228">
        <v>94.74</v>
      </c>
      <c r="F228">
        <v>105.96</v>
      </c>
      <c r="G228">
        <v>87.71</v>
      </c>
      <c r="I228" s="3">
        <f t="shared" si="20"/>
        <v>-8.1544349651642978E-3</v>
      </c>
      <c r="J228" s="3">
        <f t="shared" si="21"/>
        <v>7.5949732174447676E-3</v>
      </c>
      <c r="K228" s="3">
        <f t="shared" si="22"/>
        <v>-1.7686762814063145E-3</v>
      </c>
      <c r="L228" s="3">
        <f t="shared" si="23"/>
        <v>-1.0554646693006927E-4</v>
      </c>
      <c r="M228" s="3">
        <f t="shared" si="24"/>
        <v>-3.7742970819823219E-4</v>
      </c>
      <c r="N228" s="3">
        <f t="shared" si="25"/>
        <v>9.1251289553098485E-4</v>
      </c>
    </row>
    <row r="229" spans="1:14" ht="15" customHeight="1">
      <c r="A229" s="1">
        <v>39421</v>
      </c>
      <c r="B229">
        <v>149.19</v>
      </c>
      <c r="C229">
        <v>22.53</v>
      </c>
      <c r="D229">
        <v>55.67</v>
      </c>
      <c r="E229">
        <v>93.61</v>
      </c>
      <c r="F229">
        <v>105.82</v>
      </c>
      <c r="G229">
        <v>87.38</v>
      </c>
      <c r="I229" s="3">
        <f t="shared" si="20"/>
        <v>1.7785760468936734E-2</v>
      </c>
      <c r="J229" s="3">
        <f t="shared" si="21"/>
        <v>-5.4417569870713174E-2</v>
      </c>
      <c r="K229" s="3">
        <f t="shared" si="22"/>
        <v>3.6680382261928692E-2</v>
      </c>
      <c r="L229" s="3">
        <f t="shared" si="23"/>
        <v>-1.1999082111952336E-2</v>
      </c>
      <c r="M229" s="3">
        <f t="shared" si="24"/>
        <v>-1.322126927883295E-3</v>
      </c>
      <c r="N229" s="3">
        <f t="shared" si="25"/>
        <v>-3.7694944400004202E-3</v>
      </c>
    </row>
    <row r="230" spans="1:14" ht="15" customHeight="1">
      <c r="A230" s="1">
        <v>39422</v>
      </c>
      <c r="B230">
        <v>151.18</v>
      </c>
      <c r="C230">
        <v>20.96</v>
      </c>
      <c r="D230">
        <v>56.174999999999997</v>
      </c>
      <c r="E230">
        <v>92.79</v>
      </c>
      <c r="F230">
        <v>105.39</v>
      </c>
      <c r="G230">
        <v>86.92</v>
      </c>
      <c r="I230" s="3">
        <f t="shared" si="20"/>
        <v>1.325051846927377E-2</v>
      </c>
      <c r="J230" s="3">
        <f t="shared" si="21"/>
        <v>-7.2231894991311635E-2</v>
      </c>
      <c r="K230" s="3">
        <f t="shared" si="22"/>
        <v>9.0304158759764008E-3</v>
      </c>
      <c r="L230" s="3">
        <f t="shared" si="23"/>
        <v>-8.7983400185653315E-3</v>
      </c>
      <c r="M230" s="3">
        <f t="shared" si="24"/>
        <v>-4.0717825301402211E-3</v>
      </c>
      <c r="N230" s="3">
        <f t="shared" si="25"/>
        <v>-5.2782681350609121E-3</v>
      </c>
    </row>
    <row r="231" spans="1:14" ht="15" customHeight="1">
      <c r="A231" s="1">
        <v>39423</v>
      </c>
      <c r="B231">
        <v>151.03</v>
      </c>
      <c r="C231">
        <v>20.85</v>
      </c>
      <c r="D231">
        <v>55.835000000000001</v>
      </c>
      <c r="E231">
        <v>91.75</v>
      </c>
      <c r="F231">
        <v>105.12</v>
      </c>
      <c r="G231">
        <v>86.36</v>
      </c>
      <c r="I231" s="3">
        <f t="shared" si="20"/>
        <v>-9.9268728578046149E-4</v>
      </c>
      <c r="J231" s="3">
        <f t="shared" si="21"/>
        <v>-5.2619112080309182E-3</v>
      </c>
      <c r="K231" s="3">
        <f t="shared" si="22"/>
        <v>-6.0709051736373611E-3</v>
      </c>
      <c r="L231" s="3">
        <f t="shared" si="23"/>
        <v>-1.1271388430408386E-2</v>
      </c>
      <c r="M231" s="3">
        <f t="shared" si="24"/>
        <v>-2.5652002095449527E-3</v>
      </c>
      <c r="N231" s="3">
        <f t="shared" si="25"/>
        <v>-6.4635497416222782E-3</v>
      </c>
    </row>
    <row r="232" spans="1:14" ht="15" customHeight="1">
      <c r="A232" s="1">
        <v>39426</v>
      </c>
      <c r="B232">
        <v>152.41</v>
      </c>
      <c r="C232">
        <v>20.74</v>
      </c>
      <c r="D232">
        <v>55.805</v>
      </c>
      <c r="E232">
        <v>91.2</v>
      </c>
      <c r="F232">
        <v>104.81</v>
      </c>
      <c r="G232">
        <v>86.16</v>
      </c>
      <c r="I232" s="3">
        <f t="shared" si="20"/>
        <v>9.0957653195080333E-3</v>
      </c>
      <c r="J232" s="3">
        <f t="shared" si="21"/>
        <v>-5.2897454434293082E-3</v>
      </c>
      <c r="K232" s="3">
        <f t="shared" si="22"/>
        <v>-5.374417900772425E-4</v>
      </c>
      <c r="L232" s="3">
        <f t="shared" si="23"/>
        <v>-6.012589854393925E-3</v>
      </c>
      <c r="M232" s="3">
        <f t="shared" si="24"/>
        <v>-2.9533675542144562E-3</v>
      </c>
      <c r="N232" s="3">
        <f t="shared" si="25"/>
        <v>-2.3185727984735213E-3</v>
      </c>
    </row>
    <row r="233" spans="1:14" ht="15" customHeight="1">
      <c r="A233" s="1">
        <v>39427</v>
      </c>
      <c r="B233">
        <v>148.38999999999999</v>
      </c>
      <c r="C233">
        <v>23.59</v>
      </c>
      <c r="D233">
        <v>53.475000000000001</v>
      </c>
      <c r="E233">
        <v>92.99</v>
      </c>
      <c r="F233">
        <v>106</v>
      </c>
      <c r="G233">
        <v>87.34</v>
      </c>
      <c r="I233" s="3">
        <f t="shared" si="20"/>
        <v>-2.6730314879723258E-2</v>
      </c>
      <c r="J233" s="3">
        <f t="shared" si="21"/>
        <v>0.12875869061820255</v>
      </c>
      <c r="K233" s="3">
        <f t="shared" si="22"/>
        <v>-4.2649216139208912E-2</v>
      </c>
      <c r="L233" s="3">
        <f t="shared" si="23"/>
        <v>1.9437063409820151E-2</v>
      </c>
      <c r="M233" s="3">
        <f t="shared" si="24"/>
        <v>1.128990692998116E-2</v>
      </c>
      <c r="N233" s="3">
        <f t="shared" si="25"/>
        <v>1.3602515209281862E-2</v>
      </c>
    </row>
    <row r="234" spans="1:14" ht="15" customHeight="1">
      <c r="A234" s="1">
        <v>39428</v>
      </c>
      <c r="B234">
        <v>149.32</v>
      </c>
      <c r="C234">
        <v>22.47</v>
      </c>
      <c r="D234">
        <v>55.015000000000001</v>
      </c>
      <c r="E234">
        <v>92.03</v>
      </c>
      <c r="F234">
        <v>105.23</v>
      </c>
      <c r="G234">
        <v>86.61</v>
      </c>
      <c r="I234" s="3">
        <f t="shared" si="20"/>
        <v>6.2477110283480752E-3</v>
      </c>
      <c r="J234" s="3">
        <f t="shared" si="21"/>
        <v>-4.8641807222345949E-2</v>
      </c>
      <c r="K234" s="3">
        <f t="shared" si="22"/>
        <v>2.8391620353406578E-2</v>
      </c>
      <c r="L234" s="3">
        <f t="shared" si="23"/>
        <v>-1.0377349639340379E-2</v>
      </c>
      <c r="M234" s="3">
        <f t="shared" si="24"/>
        <v>-7.2906633593462656E-3</v>
      </c>
      <c r="N234" s="3">
        <f t="shared" si="25"/>
        <v>-8.3932657144614904E-3</v>
      </c>
    </row>
    <row r="235" spans="1:14" ht="15" customHeight="1">
      <c r="A235" s="1">
        <v>39429</v>
      </c>
      <c r="B235">
        <v>149.51</v>
      </c>
      <c r="C235">
        <v>22.56</v>
      </c>
      <c r="D235">
        <v>54.03</v>
      </c>
      <c r="E235">
        <v>91.03</v>
      </c>
      <c r="F235">
        <v>104.94</v>
      </c>
      <c r="G235">
        <v>85.97</v>
      </c>
      <c r="I235" s="3">
        <f t="shared" si="20"/>
        <v>1.2716261794532755E-3</v>
      </c>
      <c r="J235" s="3">
        <f t="shared" si="21"/>
        <v>3.9973404326203938E-3</v>
      </c>
      <c r="K235" s="3">
        <f t="shared" si="22"/>
        <v>-1.8066427465901577E-2</v>
      </c>
      <c r="L235" s="3">
        <f t="shared" si="23"/>
        <v>-1.0925488333568129E-2</v>
      </c>
      <c r="M235" s="3">
        <f t="shared" si="24"/>
        <v>-2.7596724941551755E-3</v>
      </c>
      <c r="N235" s="3">
        <f t="shared" si="25"/>
        <v>-7.4168841566007032E-3</v>
      </c>
    </row>
    <row r="236" spans="1:14" ht="15" customHeight="1">
      <c r="A236" s="1">
        <v>39430</v>
      </c>
      <c r="B236">
        <v>147.30000000000001</v>
      </c>
      <c r="C236">
        <v>23.27</v>
      </c>
      <c r="D236">
        <v>52.52</v>
      </c>
      <c r="E236">
        <v>90.61</v>
      </c>
      <c r="F236">
        <v>104.56</v>
      </c>
      <c r="G236">
        <v>85.72</v>
      </c>
      <c r="I236" s="3">
        <f t="shared" si="20"/>
        <v>-1.4891956757251777E-2</v>
      </c>
      <c r="J236" s="3">
        <f t="shared" si="21"/>
        <v>3.0986550684342213E-2</v>
      </c>
      <c r="K236" s="3">
        <f t="shared" si="22"/>
        <v>-2.834539842137894E-2</v>
      </c>
      <c r="L236" s="3">
        <f t="shared" si="23"/>
        <v>-4.6245402832282316E-3</v>
      </c>
      <c r="M236" s="3">
        <f t="shared" si="24"/>
        <v>-3.6276889425991463E-3</v>
      </c>
      <c r="N236" s="3">
        <f t="shared" si="25"/>
        <v>-2.9122275809764244E-3</v>
      </c>
    </row>
    <row r="237" spans="1:14" ht="15" customHeight="1">
      <c r="A237" s="1">
        <v>39433</v>
      </c>
      <c r="B237">
        <v>145.32</v>
      </c>
      <c r="C237">
        <v>24.52</v>
      </c>
      <c r="D237">
        <v>50.13</v>
      </c>
      <c r="E237">
        <v>91.42</v>
      </c>
      <c r="F237">
        <v>105.11</v>
      </c>
      <c r="G237">
        <v>86.23</v>
      </c>
      <c r="I237" s="3">
        <f t="shared" si="20"/>
        <v>-1.3533116115583495E-2</v>
      </c>
      <c r="J237" s="3">
        <f t="shared" si="21"/>
        <v>5.2324133753810349E-2</v>
      </c>
      <c r="K237" s="3">
        <f t="shared" si="22"/>
        <v>-4.6574418159183402E-2</v>
      </c>
      <c r="L237" s="3">
        <f t="shared" si="23"/>
        <v>8.8996906696290727E-3</v>
      </c>
      <c r="M237" s="3">
        <f t="shared" si="24"/>
        <v>5.246351519296589E-3</v>
      </c>
      <c r="N237" s="3">
        <f t="shared" si="25"/>
        <v>5.9319743588569169E-3</v>
      </c>
    </row>
    <row r="238" spans="1:14" ht="15" customHeight="1">
      <c r="A238" s="1">
        <v>39434</v>
      </c>
      <c r="B238">
        <v>146.24</v>
      </c>
      <c r="C238">
        <v>22.64</v>
      </c>
      <c r="D238">
        <v>51.45</v>
      </c>
      <c r="E238">
        <v>92.01</v>
      </c>
      <c r="F238">
        <v>105.07</v>
      </c>
      <c r="G238">
        <v>86.4</v>
      </c>
      <c r="I238" s="3">
        <f t="shared" si="20"/>
        <v>6.3109003528388991E-3</v>
      </c>
      <c r="J238" s="3">
        <f t="shared" si="21"/>
        <v>-7.9770857733028375E-2</v>
      </c>
      <c r="K238" s="3">
        <f t="shared" si="22"/>
        <v>2.5990831004646497E-2</v>
      </c>
      <c r="L238" s="3">
        <f t="shared" si="23"/>
        <v>6.4329938906715267E-3</v>
      </c>
      <c r="M238" s="3">
        <f t="shared" si="24"/>
        <v>-3.8062613457913946E-4</v>
      </c>
      <c r="N238" s="3">
        <f t="shared" si="25"/>
        <v>1.9695308457768454E-3</v>
      </c>
    </row>
    <row r="239" spans="1:14" ht="15" customHeight="1">
      <c r="A239" s="1">
        <v>39435</v>
      </c>
      <c r="B239">
        <v>146.07</v>
      </c>
      <c r="C239">
        <v>21.68</v>
      </c>
      <c r="D239">
        <v>51.674999999999997</v>
      </c>
      <c r="E239">
        <v>93.23</v>
      </c>
      <c r="F239">
        <v>105.59</v>
      </c>
      <c r="G239">
        <v>87.09</v>
      </c>
      <c r="I239" s="3">
        <f t="shared" si="20"/>
        <v>-1.1631488431207719E-3</v>
      </c>
      <c r="J239" s="3">
        <f t="shared" si="21"/>
        <v>-4.332807676353681E-2</v>
      </c>
      <c r="K239" s="3">
        <f t="shared" si="22"/>
        <v>4.3636432877732717E-3</v>
      </c>
      <c r="L239" s="3">
        <f t="shared" si="23"/>
        <v>1.3172291514332352E-2</v>
      </c>
      <c r="M239" s="3">
        <f t="shared" si="24"/>
        <v>4.9368751177392761E-3</v>
      </c>
      <c r="N239" s="3">
        <f t="shared" si="25"/>
        <v>7.9543908946381955E-3</v>
      </c>
    </row>
    <row r="240" spans="1:14" ht="15" customHeight="1">
      <c r="A240" s="1">
        <v>39436</v>
      </c>
      <c r="B240">
        <v>147.1</v>
      </c>
      <c r="C240">
        <v>20.58</v>
      </c>
      <c r="D240">
        <v>51.85</v>
      </c>
      <c r="E240">
        <v>93.03</v>
      </c>
      <c r="F240">
        <v>105.61</v>
      </c>
      <c r="G240">
        <v>86.95</v>
      </c>
      <c r="I240" s="3">
        <f t="shared" si="20"/>
        <v>7.0266687446726619E-3</v>
      </c>
      <c r="J240" s="3">
        <f t="shared" si="21"/>
        <v>-5.2070446165541948E-2</v>
      </c>
      <c r="K240" s="3">
        <f t="shared" si="22"/>
        <v>3.380829107704444E-3</v>
      </c>
      <c r="L240" s="3">
        <f t="shared" si="23"/>
        <v>-2.1475365281350008E-3</v>
      </c>
      <c r="M240" s="3">
        <f t="shared" si="24"/>
        <v>1.8939393995997194E-4</v>
      </c>
      <c r="N240" s="3">
        <f t="shared" si="25"/>
        <v>-1.6088259043562298E-3</v>
      </c>
    </row>
    <row r="241" spans="1:14" ht="15" customHeight="1">
      <c r="A241" s="1">
        <v>39437</v>
      </c>
      <c r="B241">
        <v>149.04</v>
      </c>
      <c r="C241">
        <v>18.47</v>
      </c>
      <c r="D241">
        <v>53.225000000000001</v>
      </c>
      <c r="E241">
        <v>91.67</v>
      </c>
      <c r="F241">
        <v>105.08</v>
      </c>
      <c r="G241">
        <v>86.32</v>
      </c>
      <c r="I241" s="3">
        <f t="shared" si="20"/>
        <v>1.3102098685941253E-2</v>
      </c>
      <c r="J241" s="3">
        <f t="shared" si="21"/>
        <v>-0.10817193619475497</v>
      </c>
      <c r="K241" s="3">
        <f t="shared" si="22"/>
        <v>2.617327610400683E-2</v>
      </c>
      <c r="L241" s="3">
        <f t="shared" si="23"/>
        <v>-1.4726849806783062E-2</v>
      </c>
      <c r="M241" s="3">
        <f t="shared" si="24"/>
        <v>-5.031098941043928E-3</v>
      </c>
      <c r="N241" s="3">
        <f t="shared" si="25"/>
        <v>-7.271919850412977E-3</v>
      </c>
    </row>
    <row r="242" spans="1:14" ht="15" customHeight="1">
      <c r="A242" s="1">
        <v>39440</v>
      </c>
      <c r="B242">
        <v>150.16</v>
      </c>
      <c r="C242">
        <v>18.600000000000001</v>
      </c>
      <c r="D242">
        <v>53.225000000000001</v>
      </c>
      <c r="E242">
        <v>91.24</v>
      </c>
      <c r="F242">
        <v>104.86</v>
      </c>
      <c r="G242">
        <v>86.07</v>
      </c>
      <c r="I242" s="3">
        <f t="shared" si="20"/>
        <v>7.4866659849203952E-3</v>
      </c>
      <c r="J242" s="3">
        <f t="shared" si="21"/>
        <v>7.0137865080071599E-3</v>
      </c>
      <c r="K242" s="3">
        <f t="shared" si="22"/>
        <v>0</v>
      </c>
      <c r="L242" s="3">
        <f t="shared" si="23"/>
        <v>-4.7017745574969936E-3</v>
      </c>
      <c r="M242" s="3">
        <f t="shared" si="24"/>
        <v>-2.0958376729524218E-3</v>
      </c>
      <c r="N242" s="3">
        <f t="shared" si="25"/>
        <v>-2.9004022884961522E-3</v>
      </c>
    </row>
    <row r="243" spans="1:14" ht="15" customHeight="1">
      <c r="A243" s="1">
        <v>39442</v>
      </c>
      <c r="B243">
        <v>150.66999999999999</v>
      </c>
      <c r="C243">
        <v>18.66</v>
      </c>
      <c r="D243">
        <v>53.615000000000002</v>
      </c>
      <c r="E243">
        <v>90.44</v>
      </c>
      <c r="F243">
        <v>104.54</v>
      </c>
      <c r="G243">
        <v>85.66</v>
      </c>
      <c r="I243" s="3">
        <f t="shared" si="20"/>
        <v>3.3906225349435953E-3</v>
      </c>
      <c r="J243" s="3">
        <f t="shared" si="21"/>
        <v>3.2206147000421572E-3</v>
      </c>
      <c r="K243" s="3">
        <f t="shared" si="22"/>
        <v>7.3006688925657971E-3</v>
      </c>
      <c r="L243" s="3">
        <f t="shared" si="23"/>
        <v>-8.8067500064182014E-3</v>
      </c>
      <c r="M243" s="3">
        <f t="shared" si="24"/>
        <v>-3.0563538596108672E-3</v>
      </c>
      <c r="N243" s="3">
        <f t="shared" si="25"/>
        <v>-4.7749464741580995E-3</v>
      </c>
    </row>
    <row r="244" spans="1:14" ht="15" customHeight="1">
      <c r="A244" s="1">
        <v>39443</v>
      </c>
      <c r="B244">
        <v>148.13</v>
      </c>
      <c r="C244">
        <v>20.260000000000002</v>
      </c>
      <c r="D244">
        <v>52.505000000000003</v>
      </c>
      <c r="E244">
        <v>91.06</v>
      </c>
      <c r="F244">
        <v>104.66</v>
      </c>
      <c r="G244">
        <v>85.92</v>
      </c>
      <c r="I244" s="3">
        <f t="shared" si="20"/>
        <v>-1.7001748219236217E-2</v>
      </c>
      <c r="J244" s="3">
        <f t="shared" si="21"/>
        <v>8.2266303401339724E-2</v>
      </c>
      <c r="K244" s="3">
        <f t="shared" si="22"/>
        <v>-2.092047651415228E-2</v>
      </c>
      <c r="L244" s="3">
        <f t="shared" si="23"/>
        <v>6.8319824968668822E-3</v>
      </c>
      <c r="M244" s="3">
        <f t="shared" si="24"/>
        <v>1.1472276592859225E-3</v>
      </c>
      <c r="N244" s="3">
        <f t="shared" si="25"/>
        <v>3.0306585733297334E-3</v>
      </c>
    </row>
    <row r="245" spans="1:14" ht="15" customHeight="1">
      <c r="A245" s="1">
        <v>39444</v>
      </c>
      <c r="B245">
        <v>147.6</v>
      </c>
      <c r="C245">
        <v>20.74</v>
      </c>
      <c r="D245">
        <v>52.71</v>
      </c>
      <c r="E245">
        <v>92.48</v>
      </c>
      <c r="F245">
        <v>105.2</v>
      </c>
      <c r="G245">
        <v>86.61</v>
      </c>
      <c r="I245" s="3">
        <f t="shared" si="20"/>
        <v>-3.5843544275886902E-3</v>
      </c>
      <c r="J245" s="3">
        <f t="shared" si="21"/>
        <v>2.3415703980843843E-2</v>
      </c>
      <c r="K245" s="3">
        <f t="shared" si="22"/>
        <v>3.8967877091588541E-3</v>
      </c>
      <c r="L245" s="3">
        <f t="shared" si="23"/>
        <v>1.5473775017431355E-2</v>
      </c>
      <c r="M245" s="3">
        <f t="shared" si="24"/>
        <v>5.1462993595478958E-3</v>
      </c>
      <c r="N245" s="3">
        <f t="shared" si="25"/>
        <v>7.9986515823988209E-3</v>
      </c>
    </row>
    <row r="246" spans="1:14" ht="15" customHeight="1">
      <c r="A246" s="1">
        <v>39447</v>
      </c>
      <c r="B246">
        <v>146.74</v>
      </c>
      <c r="C246">
        <v>22.5</v>
      </c>
      <c r="D246">
        <v>52.15</v>
      </c>
      <c r="E246">
        <v>93.045000000000002</v>
      </c>
      <c r="F246">
        <v>105.52</v>
      </c>
      <c r="G246">
        <v>87.01</v>
      </c>
      <c r="I246" s="3">
        <f t="shared" si="20"/>
        <v>-5.843598880523799E-3</v>
      </c>
      <c r="J246" s="3">
        <f t="shared" si="21"/>
        <v>8.1451106408993168E-2</v>
      </c>
      <c r="K246" s="3">
        <f t="shared" si="22"/>
        <v>-1.0681009420334052E-2</v>
      </c>
      <c r="L246" s="3">
        <f t="shared" si="23"/>
        <v>6.0908421691232258E-3</v>
      </c>
      <c r="M246" s="3">
        <f t="shared" si="24"/>
        <v>3.0372081054496547E-3</v>
      </c>
      <c r="N246" s="3">
        <f t="shared" si="25"/>
        <v>4.6077722349797817E-3</v>
      </c>
    </row>
    <row r="247" spans="1:14" ht="15" customHeight="1">
      <c r="A247" s="1">
        <v>39449</v>
      </c>
      <c r="B247">
        <v>144.91</v>
      </c>
      <c r="C247">
        <v>23.17</v>
      </c>
      <c r="D247">
        <v>52</v>
      </c>
      <c r="E247">
        <v>94.38</v>
      </c>
      <c r="F247">
        <v>106.07</v>
      </c>
      <c r="G247">
        <v>87.63</v>
      </c>
      <c r="I247" s="3">
        <f t="shared" si="20"/>
        <v>-1.2549453228015522E-2</v>
      </c>
      <c r="J247" s="3">
        <f t="shared" si="21"/>
        <v>2.9343029233910512E-2</v>
      </c>
      <c r="K247" s="3">
        <f t="shared" si="22"/>
        <v>-2.8804628653540301E-3</v>
      </c>
      <c r="L247" s="3">
        <f t="shared" si="23"/>
        <v>1.4245939205050833E-2</v>
      </c>
      <c r="M247" s="3">
        <f t="shared" si="24"/>
        <v>5.1987451083197129E-3</v>
      </c>
      <c r="N247" s="3">
        <f t="shared" si="25"/>
        <v>7.1003504898261537E-3</v>
      </c>
    </row>
    <row r="248" spans="1:14" ht="15" customHeight="1">
      <c r="A248" s="1">
        <v>39450</v>
      </c>
      <c r="B248">
        <v>144.72</v>
      </c>
      <c r="C248">
        <v>22.49</v>
      </c>
      <c r="D248">
        <v>52.5</v>
      </c>
      <c r="E248">
        <v>94.25</v>
      </c>
      <c r="F248">
        <v>106.23</v>
      </c>
      <c r="G248">
        <v>87.81</v>
      </c>
      <c r="I248" s="3">
        <f t="shared" si="20"/>
        <v>-1.3120189707931209E-3</v>
      </c>
      <c r="J248" s="3">
        <f t="shared" si="21"/>
        <v>-2.9787572473060714E-2</v>
      </c>
      <c r="K248" s="3">
        <f t="shared" si="22"/>
        <v>9.5694510161506725E-3</v>
      </c>
      <c r="L248" s="3">
        <f t="shared" si="23"/>
        <v>-1.3783599701212709E-3</v>
      </c>
      <c r="M248" s="3">
        <f t="shared" si="24"/>
        <v>1.5073012745433726E-3</v>
      </c>
      <c r="N248" s="3">
        <f t="shared" si="25"/>
        <v>2.0519843041450167E-3</v>
      </c>
    </row>
    <row r="249" spans="1:14" ht="15" customHeight="1">
      <c r="A249" s="1">
        <v>39451</v>
      </c>
      <c r="B249">
        <v>141.19999999999999</v>
      </c>
      <c r="C249">
        <v>23.94</v>
      </c>
      <c r="D249">
        <v>50.765000000000001</v>
      </c>
      <c r="E249">
        <v>94.27</v>
      </c>
      <c r="F249">
        <v>106.59</v>
      </c>
      <c r="G249">
        <v>88.04</v>
      </c>
      <c r="I249" s="3">
        <f t="shared" si="20"/>
        <v>-2.4623516027898106E-2</v>
      </c>
      <c r="J249" s="3">
        <f t="shared" si="21"/>
        <v>6.2479934158602972E-2</v>
      </c>
      <c r="K249" s="3">
        <f t="shared" si="22"/>
        <v>-3.3606028844391983E-2</v>
      </c>
      <c r="L249" s="3">
        <f t="shared" si="23"/>
        <v>2.1217907993869166E-4</v>
      </c>
      <c r="M249" s="3">
        <f t="shared" si="24"/>
        <v>3.3831439091234292E-3</v>
      </c>
      <c r="N249" s="3">
        <f t="shared" si="25"/>
        <v>2.6158672863568254E-3</v>
      </c>
    </row>
    <row r="250" spans="1:14" ht="15" customHeight="1">
      <c r="A250" s="1">
        <v>39454</v>
      </c>
      <c r="B250">
        <v>141.83000000000001</v>
      </c>
      <c r="C250">
        <v>23.79</v>
      </c>
      <c r="D250">
        <v>51.164999999999999</v>
      </c>
      <c r="E250">
        <v>94.68</v>
      </c>
      <c r="F250">
        <v>106.7</v>
      </c>
      <c r="G250">
        <v>88.2</v>
      </c>
      <c r="I250" s="3">
        <f t="shared" si="20"/>
        <v>4.4518322473745603E-3</v>
      </c>
      <c r="J250" s="3">
        <f t="shared" si="21"/>
        <v>-6.2853758149608646E-3</v>
      </c>
      <c r="K250" s="3">
        <f t="shared" si="22"/>
        <v>7.8485637855326921E-3</v>
      </c>
      <c r="L250" s="3">
        <f t="shared" si="23"/>
        <v>4.3397792377242389E-3</v>
      </c>
      <c r="M250" s="3">
        <f t="shared" si="24"/>
        <v>1.0314596066622124E-3</v>
      </c>
      <c r="N250" s="3">
        <f t="shared" si="25"/>
        <v>1.815706354484655E-3</v>
      </c>
    </row>
    <row r="251" spans="1:14" ht="15" customHeight="1">
      <c r="A251" s="1">
        <v>39455</v>
      </c>
      <c r="B251">
        <v>139.21</v>
      </c>
      <c r="C251">
        <v>25.43</v>
      </c>
      <c r="D251">
        <v>51.125</v>
      </c>
      <c r="E251">
        <v>94.57</v>
      </c>
      <c r="F251">
        <v>106.78</v>
      </c>
      <c r="G251">
        <v>88.385199999999998</v>
      </c>
      <c r="I251" s="3">
        <f t="shared" si="20"/>
        <v>-1.8645572906040346E-2</v>
      </c>
      <c r="J251" s="3">
        <f t="shared" si="21"/>
        <v>6.6664255119162047E-2</v>
      </c>
      <c r="K251" s="3">
        <f t="shared" si="22"/>
        <v>-7.8209017575296279E-4</v>
      </c>
      <c r="L251" s="3">
        <f t="shared" si="23"/>
        <v>-1.1624836183625087E-3</v>
      </c>
      <c r="M251" s="3">
        <f t="shared" si="24"/>
        <v>7.4948476433256233E-4</v>
      </c>
      <c r="N251" s="3">
        <f t="shared" si="25"/>
        <v>2.0975717999433198E-3</v>
      </c>
    </row>
    <row r="252" spans="1:14" ht="15" customHeight="1">
      <c r="A252" s="1">
        <v>39456</v>
      </c>
      <c r="B252">
        <v>141.05000000000001</v>
      </c>
      <c r="C252">
        <v>24.12</v>
      </c>
      <c r="D252">
        <v>52.365000000000002</v>
      </c>
      <c r="E252">
        <v>94.75</v>
      </c>
      <c r="F252">
        <v>106.83</v>
      </c>
      <c r="G252">
        <v>88.25</v>
      </c>
      <c r="I252" s="3">
        <f t="shared" si="20"/>
        <v>1.31308530475294E-2</v>
      </c>
      <c r="J252" s="3">
        <f t="shared" si="21"/>
        <v>-5.2888207575043575E-2</v>
      </c>
      <c r="K252" s="3">
        <f t="shared" si="22"/>
        <v>2.3964814862143288E-2</v>
      </c>
      <c r="L252" s="3">
        <f t="shared" si="23"/>
        <v>1.9015429351150186E-3</v>
      </c>
      <c r="M252" s="3">
        <f t="shared" si="24"/>
        <v>4.6814288575582839E-4</v>
      </c>
      <c r="N252" s="3">
        <f t="shared" si="25"/>
        <v>-1.5308389992829683E-3</v>
      </c>
    </row>
    <row r="253" spans="1:14" ht="15" customHeight="1">
      <c r="A253" s="1">
        <v>39457</v>
      </c>
      <c r="B253">
        <v>142.04</v>
      </c>
      <c r="C253">
        <v>23.45</v>
      </c>
      <c r="D253">
        <v>52.85</v>
      </c>
      <c r="E253">
        <v>93.47</v>
      </c>
      <c r="F253">
        <v>106.77</v>
      </c>
      <c r="G253">
        <v>88.01</v>
      </c>
      <c r="I253" s="3">
        <f t="shared" si="20"/>
        <v>6.9942706268818194E-3</v>
      </c>
      <c r="J253" s="3">
        <f t="shared" si="21"/>
        <v>-2.817087696669645E-2</v>
      </c>
      <c r="K253" s="3">
        <f t="shared" si="22"/>
        <v>9.2192830911376512E-3</v>
      </c>
      <c r="L253" s="3">
        <f t="shared" si="23"/>
        <v>-1.3601314768043717E-2</v>
      </c>
      <c r="M253" s="3">
        <f t="shared" si="24"/>
        <v>-5.6179776758509016E-4</v>
      </c>
      <c r="N253" s="3">
        <f t="shared" si="25"/>
        <v>-2.7232514276856884E-3</v>
      </c>
    </row>
    <row r="254" spans="1:14" ht="15" customHeight="1">
      <c r="A254" s="1">
        <v>39458</v>
      </c>
      <c r="B254">
        <v>140.32</v>
      </c>
      <c r="C254">
        <v>23.68</v>
      </c>
      <c r="D254">
        <v>51.6</v>
      </c>
      <c r="E254">
        <v>94.2</v>
      </c>
      <c r="F254">
        <v>107.1799</v>
      </c>
      <c r="G254">
        <v>88.57</v>
      </c>
      <c r="I254" s="3">
        <f t="shared" si="20"/>
        <v>-1.2183179451014201E-2</v>
      </c>
      <c r="J254" s="3">
        <f t="shared" si="21"/>
        <v>9.7603151235165202E-3</v>
      </c>
      <c r="K254" s="3">
        <f t="shared" si="22"/>
        <v>-2.3936039828729584E-2</v>
      </c>
      <c r="L254" s="3">
        <f t="shared" si="23"/>
        <v>7.7796523878252682E-3</v>
      </c>
      <c r="M254" s="3">
        <f t="shared" si="24"/>
        <v>3.8317428661681723E-3</v>
      </c>
      <c r="N254" s="3">
        <f t="shared" si="25"/>
        <v>6.3427554357710835E-3</v>
      </c>
    </row>
    <row r="255" spans="1:14" ht="15" customHeight="1">
      <c r="A255" s="1">
        <v>39461</v>
      </c>
      <c r="B255">
        <v>141.75</v>
      </c>
      <c r="C255">
        <v>22.9</v>
      </c>
      <c r="D255">
        <v>52.155000000000001</v>
      </c>
      <c r="E255">
        <v>94.55</v>
      </c>
      <c r="F255">
        <v>107.25</v>
      </c>
      <c r="G255">
        <v>88.61</v>
      </c>
      <c r="I255" s="3">
        <f t="shared" si="20"/>
        <v>1.0139413983988665E-2</v>
      </c>
      <c r="J255" s="3">
        <f t="shared" si="21"/>
        <v>-3.3493899455611036E-2</v>
      </c>
      <c r="K255" s="3">
        <f t="shared" si="22"/>
        <v>1.069838164041745E-2</v>
      </c>
      <c r="L255" s="3">
        <f t="shared" si="23"/>
        <v>3.7086135221489603E-3</v>
      </c>
      <c r="M255" s="3">
        <f t="shared" si="24"/>
        <v>6.5382675174724771E-4</v>
      </c>
      <c r="N255" s="3">
        <f t="shared" si="25"/>
        <v>4.5151823771953848E-4</v>
      </c>
    </row>
    <row r="256" spans="1:14" ht="15" customHeight="1">
      <c r="A256" s="1">
        <v>39462</v>
      </c>
      <c r="B256">
        <v>138.24</v>
      </c>
      <c r="C256">
        <v>23.34</v>
      </c>
      <c r="D256">
        <v>49.954999999999998</v>
      </c>
      <c r="E256">
        <v>95.61</v>
      </c>
      <c r="F256">
        <v>107.53</v>
      </c>
      <c r="G256">
        <v>89.19</v>
      </c>
      <c r="I256" s="3">
        <f t="shared" si="20"/>
        <v>-2.5073637552115849E-2</v>
      </c>
      <c r="J256" s="3">
        <f t="shared" si="21"/>
        <v>1.9031716298215918E-2</v>
      </c>
      <c r="K256" s="3">
        <f t="shared" si="22"/>
        <v>-4.3097453942952578E-2</v>
      </c>
      <c r="L256" s="3">
        <f t="shared" si="23"/>
        <v>1.1148621992888279E-2</v>
      </c>
      <c r="M256" s="3">
        <f t="shared" si="24"/>
        <v>2.6073205943085583E-3</v>
      </c>
      <c r="N256" s="3">
        <f t="shared" si="25"/>
        <v>6.5242076189049843E-3</v>
      </c>
    </row>
    <row r="257" spans="1:14" ht="15" customHeight="1">
      <c r="A257" s="1">
        <v>39463</v>
      </c>
      <c r="B257">
        <v>137.36000000000001</v>
      </c>
      <c r="C257">
        <v>24.38</v>
      </c>
      <c r="D257">
        <v>48.034999999999997</v>
      </c>
      <c r="E257">
        <v>94.92</v>
      </c>
      <c r="F257">
        <v>107.5</v>
      </c>
      <c r="G257">
        <v>89.02</v>
      </c>
      <c r="I257" s="3">
        <f t="shared" si="20"/>
        <v>-6.3860884665253581E-3</v>
      </c>
      <c r="J257" s="3">
        <f t="shared" si="21"/>
        <v>4.3594497194715469E-2</v>
      </c>
      <c r="K257" s="3">
        <f t="shared" si="22"/>
        <v>-3.9192688323280128E-2</v>
      </c>
      <c r="L257" s="3">
        <f t="shared" si="23"/>
        <v>-7.2429855297918549E-3</v>
      </c>
      <c r="M257" s="3">
        <f t="shared" si="24"/>
        <v>-2.790308347174456E-4</v>
      </c>
      <c r="N257" s="3">
        <f t="shared" si="25"/>
        <v>-1.9078620904078001E-3</v>
      </c>
    </row>
    <row r="258" spans="1:14" ht="15" customHeight="1">
      <c r="A258" s="1">
        <v>39464</v>
      </c>
      <c r="B258">
        <v>133.5</v>
      </c>
      <c r="C258">
        <v>28.46</v>
      </c>
      <c r="D258">
        <v>46.66</v>
      </c>
      <c r="E258">
        <v>96.15</v>
      </c>
      <c r="F258">
        <v>108.04</v>
      </c>
      <c r="G258">
        <v>89.74</v>
      </c>
      <c r="I258" s="3">
        <f t="shared" si="20"/>
        <v>-2.8503738748915958E-2</v>
      </c>
      <c r="J258" s="3">
        <f t="shared" si="21"/>
        <v>0.15473646860858092</v>
      </c>
      <c r="K258" s="3">
        <f t="shared" si="22"/>
        <v>-2.9042645268417946E-2</v>
      </c>
      <c r="L258" s="3">
        <f t="shared" si="23"/>
        <v>1.2875040467226012E-2</v>
      </c>
      <c r="M258" s="3">
        <f t="shared" si="24"/>
        <v>5.0106813566974219E-3</v>
      </c>
      <c r="N258" s="3">
        <f t="shared" si="25"/>
        <v>8.0555369601290217E-3</v>
      </c>
    </row>
    <row r="259" spans="1:14" ht="15" customHeight="1">
      <c r="A259" s="1">
        <v>39465</v>
      </c>
      <c r="B259">
        <v>132.79</v>
      </c>
      <c r="C259">
        <v>27.18</v>
      </c>
      <c r="D259">
        <v>47.68</v>
      </c>
      <c r="E259">
        <v>95.49</v>
      </c>
      <c r="F259">
        <v>108</v>
      </c>
      <c r="G259">
        <v>89.61</v>
      </c>
      <c r="I259" s="3">
        <f t="shared" si="20"/>
        <v>-5.3325448380681312E-3</v>
      </c>
      <c r="J259" s="3">
        <f t="shared" si="21"/>
        <v>-4.6018183938708733E-2</v>
      </c>
      <c r="K259" s="3">
        <f t="shared" si="22"/>
        <v>2.1624756163810505E-2</v>
      </c>
      <c r="L259" s="3">
        <f t="shared" si="23"/>
        <v>-6.88794207267768E-3</v>
      </c>
      <c r="M259" s="3">
        <f t="shared" si="24"/>
        <v>-3.7030180019518373E-4</v>
      </c>
      <c r="N259" s="3">
        <f t="shared" si="25"/>
        <v>-1.4496796517091328E-3</v>
      </c>
    </row>
    <row r="260" spans="1:14" ht="15" customHeight="1">
      <c r="A260" s="1">
        <v>39469</v>
      </c>
      <c r="B260">
        <v>131.21</v>
      </c>
      <c r="C260">
        <v>31.01</v>
      </c>
      <c r="D260">
        <v>46.22</v>
      </c>
      <c r="E260">
        <v>96.509900000000002</v>
      </c>
      <c r="F260">
        <v>108.97</v>
      </c>
      <c r="G260">
        <v>90.614999999999995</v>
      </c>
      <c r="I260" s="3">
        <f t="shared" ref="I260:I323" si="26">LN(B260/B259)</f>
        <v>-1.1969839884611706E-2</v>
      </c>
      <c r="J260" s="3">
        <f t="shared" ref="J260:J323" si="27">LN(C260/C259)</f>
        <v>0.13182832438936001</v>
      </c>
      <c r="K260" s="3">
        <f t="shared" ref="K260:K323" si="28">LN(D260/D259)</f>
        <v>-3.1099417910859614E-2</v>
      </c>
      <c r="L260" s="3">
        <f t="shared" ref="L260:L323" si="29">LN(E260/E259)</f>
        <v>1.0624063794340978E-2</v>
      </c>
      <c r="M260" s="3">
        <f t="shared" ref="M260:M323" si="30">LN(F260/F259)</f>
        <v>8.9413878645750559E-3</v>
      </c>
      <c r="N260" s="3">
        <f t="shared" ref="N260:N323" si="31">LN(G260/G259)</f>
        <v>1.1152841362686168E-2</v>
      </c>
    </row>
    <row r="261" spans="1:14" ht="15" customHeight="1">
      <c r="A261" s="1">
        <v>39470</v>
      </c>
      <c r="B261">
        <v>134.06</v>
      </c>
      <c r="C261">
        <v>29.02</v>
      </c>
      <c r="D261">
        <v>46.72</v>
      </c>
      <c r="E261">
        <v>96.29</v>
      </c>
      <c r="F261">
        <v>108.759</v>
      </c>
      <c r="G261">
        <v>90.19</v>
      </c>
      <c r="I261" s="3">
        <f t="shared" si="26"/>
        <v>2.1488367812187315E-2</v>
      </c>
      <c r="J261" s="3">
        <f t="shared" si="27"/>
        <v>-6.6324485656315824E-2</v>
      </c>
      <c r="K261" s="3">
        <f t="shared" si="28"/>
        <v>1.075973367373702E-2</v>
      </c>
      <c r="L261" s="3">
        <f t="shared" si="29"/>
        <v>-2.2811225042594324E-3</v>
      </c>
      <c r="M261" s="3">
        <f t="shared" si="30"/>
        <v>-1.9381898236173669E-3</v>
      </c>
      <c r="N261" s="3">
        <f t="shared" si="31"/>
        <v>-4.7012060811974224E-3</v>
      </c>
    </row>
    <row r="262" spans="1:14" ht="15" customHeight="1">
      <c r="A262" s="1">
        <v>39471</v>
      </c>
      <c r="B262">
        <v>135.22</v>
      </c>
      <c r="C262">
        <v>27.78</v>
      </c>
      <c r="D262">
        <v>47.05</v>
      </c>
      <c r="E262">
        <v>94.36</v>
      </c>
      <c r="F262">
        <v>108.11</v>
      </c>
      <c r="G262">
        <v>89.37</v>
      </c>
      <c r="I262" s="3">
        <f t="shared" si="26"/>
        <v>8.6156207327202586E-3</v>
      </c>
      <c r="J262" s="3">
        <f t="shared" si="27"/>
        <v>-4.3668910129844009E-2</v>
      </c>
      <c r="K262" s="3">
        <f t="shared" si="28"/>
        <v>7.0385275114170451E-3</v>
      </c>
      <c r="L262" s="3">
        <f t="shared" si="29"/>
        <v>-2.0247216712718369E-2</v>
      </c>
      <c r="M262" s="3">
        <f t="shared" si="30"/>
        <v>-5.9851978604973845E-3</v>
      </c>
      <c r="N262" s="3">
        <f t="shared" si="31"/>
        <v>-9.1335007843160749E-3</v>
      </c>
    </row>
    <row r="263" spans="1:14" ht="15" customHeight="1">
      <c r="A263" s="1">
        <v>39472</v>
      </c>
      <c r="B263">
        <v>133.21</v>
      </c>
      <c r="C263">
        <v>29.08</v>
      </c>
      <c r="D263">
        <v>45.95</v>
      </c>
      <c r="E263">
        <v>95.95</v>
      </c>
      <c r="F263">
        <v>108.59</v>
      </c>
      <c r="G263">
        <v>90.2</v>
      </c>
      <c r="I263" s="3">
        <f t="shared" si="26"/>
        <v>-1.4976251299160335E-2</v>
      </c>
      <c r="J263" s="3">
        <f t="shared" si="27"/>
        <v>4.5734315339120785E-2</v>
      </c>
      <c r="K263" s="3">
        <f t="shared" si="28"/>
        <v>-2.36570172296925E-2</v>
      </c>
      <c r="L263" s="3">
        <f t="shared" si="29"/>
        <v>1.6709967914234583E-2</v>
      </c>
      <c r="M263" s="3">
        <f t="shared" si="30"/>
        <v>4.4300949241291541E-3</v>
      </c>
      <c r="N263" s="3">
        <f t="shared" si="31"/>
        <v>9.2443716752774081E-3</v>
      </c>
    </row>
    <row r="264" spans="1:14" ht="15" customHeight="1">
      <c r="A264" s="1">
        <v>39475</v>
      </c>
      <c r="B264">
        <v>135.55000000000001</v>
      </c>
      <c r="C264">
        <v>27.78</v>
      </c>
      <c r="D264">
        <v>47</v>
      </c>
      <c r="E264">
        <v>95.59</v>
      </c>
      <c r="F264">
        <v>108.43</v>
      </c>
      <c r="G264">
        <v>89.87</v>
      </c>
      <c r="I264" s="3">
        <f t="shared" si="26"/>
        <v>1.7413745581303076E-2</v>
      </c>
      <c r="J264" s="3">
        <f t="shared" si="27"/>
        <v>-4.5734315339120819E-2</v>
      </c>
      <c r="K264" s="3">
        <f t="shared" si="28"/>
        <v>2.2593752908362449E-2</v>
      </c>
      <c r="L264" s="3">
        <f t="shared" si="29"/>
        <v>-3.7590103780377358E-3</v>
      </c>
      <c r="M264" s="3">
        <f t="shared" si="30"/>
        <v>-1.474518744718465E-3</v>
      </c>
      <c r="N264" s="3">
        <f t="shared" si="31"/>
        <v>-3.6652453982959172E-3</v>
      </c>
    </row>
    <row r="265" spans="1:14" ht="15" customHeight="1">
      <c r="A265" s="1">
        <v>39476</v>
      </c>
      <c r="B265">
        <v>136.27000000000001</v>
      </c>
      <c r="C265">
        <v>27.32</v>
      </c>
      <c r="D265">
        <v>47.18</v>
      </c>
      <c r="E265">
        <v>94.94</v>
      </c>
      <c r="F265">
        <v>108.11499999999999</v>
      </c>
      <c r="G265">
        <v>89.51</v>
      </c>
      <c r="I265" s="3">
        <f t="shared" si="26"/>
        <v>5.2976358170549352E-3</v>
      </c>
      <c r="J265" s="3">
        <f t="shared" si="27"/>
        <v>-1.6697302623608416E-2</v>
      </c>
      <c r="K265" s="3">
        <f t="shared" si="28"/>
        <v>3.8224722694703123E-3</v>
      </c>
      <c r="L265" s="3">
        <f t="shared" si="29"/>
        <v>-6.8230989524992874E-3</v>
      </c>
      <c r="M265" s="3">
        <f t="shared" si="30"/>
        <v>-2.9093280582323639E-3</v>
      </c>
      <c r="N265" s="3">
        <f t="shared" si="31"/>
        <v>-4.0138307874344192E-3</v>
      </c>
    </row>
    <row r="266" spans="1:14" ht="15" customHeight="1">
      <c r="A266" s="1">
        <v>39477</v>
      </c>
      <c r="B266">
        <v>135.59</v>
      </c>
      <c r="C266">
        <v>27.62</v>
      </c>
      <c r="D266">
        <v>46.344999999999999</v>
      </c>
      <c r="E266">
        <v>94.32</v>
      </c>
      <c r="F266">
        <v>108.24</v>
      </c>
      <c r="G266">
        <v>89.466999999999999</v>
      </c>
      <c r="I266" s="3">
        <f t="shared" si="26"/>
        <v>-5.0025852875116598E-3</v>
      </c>
      <c r="J266" s="3">
        <f t="shared" si="27"/>
        <v>1.0921113278556787E-2</v>
      </c>
      <c r="K266" s="3">
        <f t="shared" si="28"/>
        <v>-1.7856662651732948E-2</v>
      </c>
      <c r="L266" s="3">
        <f t="shared" si="29"/>
        <v>-6.5518568940565024E-3</v>
      </c>
      <c r="M266" s="3">
        <f t="shared" si="30"/>
        <v>1.1555084366742948E-3</v>
      </c>
      <c r="N266" s="3">
        <f t="shared" si="31"/>
        <v>-4.8050867795701229E-4</v>
      </c>
    </row>
    <row r="267" spans="1:14" ht="15" customHeight="1">
      <c r="A267" s="1">
        <v>39478</v>
      </c>
      <c r="B267">
        <v>137.54</v>
      </c>
      <c r="C267">
        <v>26.2</v>
      </c>
      <c r="D267">
        <v>47.445</v>
      </c>
      <c r="E267">
        <v>94.99</v>
      </c>
      <c r="F267">
        <v>108.61</v>
      </c>
      <c r="G267">
        <v>89.93</v>
      </c>
      <c r="I267" s="3">
        <f t="shared" si="26"/>
        <v>1.427915741747224E-2</v>
      </c>
      <c r="J267" s="3">
        <f t="shared" si="27"/>
        <v>-5.2780737214094972E-2</v>
      </c>
      <c r="K267" s="3">
        <f t="shared" si="28"/>
        <v>2.3457734097925984E-2</v>
      </c>
      <c r="L267" s="3">
        <f t="shared" si="29"/>
        <v>7.0783666729757029E-3</v>
      </c>
      <c r="M267" s="3">
        <f t="shared" si="30"/>
        <v>3.412500429412082E-3</v>
      </c>
      <c r="N267" s="3">
        <f t="shared" si="31"/>
        <v>5.1617477215334566E-3</v>
      </c>
    </row>
    <row r="268" spans="1:14" ht="15" customHeight="1">
      <c r="A268" s="1">
        <v>39479</v>
      </c>
      <c r="B268">
        <v>139.69999999999999</v>
      </c>
      <c r="C268">
        <v>24.02</v>
      </c>
      <c r="D268">
        <v>48.594999999999999</v>
      </c>
      <c r="E268">
        <v>95.23</v>
      </c>
      <c r="F268">
        <v>108.57</v>
      </c>
      <c r="G268">
        <v>89.94</v>
      </c>
      <c r="I268" s="3">
        <f t="shared" si="26"/>
        <v>1.5582482371226121E-2</v>
      </c>
      <c r="J268" s="3">
        <f t="shared" si="27"/>
        <v>-8.6872594115213683E-2</v>
      </c>
      <c r="K268" s="3">
        <f t="shared" si="28"/>
        <v>2.394949952971203E-2</v>
      </c>
      <c r="L268" s="3">
        <f t="shared" si="29"/>
        <v>2.5233953038636299E-3</v>
      </c>
      <c r="M268" s="3">
        <f t="shared" si="30"/>
        <v>-3.6835804818401911E-4</v>
      </c>
      <c r="N268" s="3">
        <f t="shared" si="31"/>
        <v>1.1119141613719175E-4</v>
      </c>
    </row>
    <row r="269" spans="1:14" ht="15" customHeight="1">
      <c r="A269" s="1">
        <v>39482</v>
      </c>
      <c r="B269">
        <v>138.30000000000001</v>
      </c>
      <c r="C269">
        <v>25.99</v>
      </c>
      <c r="D269">
        <v>48.534999999999997</v>
      </c>
      <c r="E269">
        <v>94.25</v>
      </c>
      <c r="F269">
        <v>108.2534</v>
      </c>
      <c r="G269">
        <v>89.44</v>
      </c>
      <c r="I269" s="3">
        <f t="shared" si="26"/>
        <v>-1.0072027592203405E-2</v>
      </c>
      <c r="J269" s="3">
        <f t="shared" si="27"/>
        <v>7.8825032001561338E-2</v>
      </c>
      <c r="K269" s="3">
        <f t="shared" si="28"/>
        <v>-1.2354577912443848E-3</v>
      </c>
      <c r="L269" s="3">
        <f t="shared" si="29"/>
        <v>-1.034419187783457E-2</v>
      </c>
      <c r="M269" s="3">
        <f t="shared" si="30"/>
        <v>-2.9203510784251729E-3</v>
      </c>
      <c r="N269" s="3">
        <f t="shared" si="31"/>
        <v>-5.5747719357723442E-3</v>
      </c>
    </row>
    <row r="270" spans="1:14" ht="15" customHeight="1">
      <c r="A270" s="1">
        <v>39483</v>
      </c>
      <c r="B270">
        <v>134.01</v>
      </c>
      <c r="C270">
        <v>28.24</v>
      </c>
      <c r="D270">
        <v>46.515000000000001</v>
      </c>
      <c r="E270">
        <v>94.97</v>
      </c>
      <c r="F270">
        <v>108.95</v>
      </c>
      <c r="G270">
        <v>90.07</v>
      </c>
      <c r="I270" s="3">
        <f t="shared" si="26"/>
        <v>-3.151081463857569E-2</v>
      </c>
      <c r="J270" s="3">
        <f t="shared" si="27"/>
        <v>8.3027563971642543E-2</v>
      </c>
      <c r="K270" s="3">
        <f t="shared" si="28"/>
        <v>-4.2510345943667635E-2</v>
      </c>
      <c r="L270" s="3">
        <f t="shared" si="29"/>
        <v>7.6102259267409956E-3</v>
      </c>
      <c r="M270" s="3">
        <f t="shared" si="30"/>
        <v>6.4142862252934765E-3</v>
      </c>
      <c r="N270" s="3">
        <f t="shared" si="31"/>
        <v>7.0191363888624002E-3</v>
      </c>
    </row>
    <row r="271" spans="1:14" ht="15" customHeight="1">
      <c r="A271" s="1">
        <v>39484</v>
      </c>
      <c r="B271">
        <v>132.97999999999999</v>
      </c>
      <c r="C271">
        <v>28.97</v>
      </c>
      <c r="D271">
        <v>45.8</v>
      </c>
      <c r="E271">
        <v>94.68</v>
      </c>
      <c r="F271">
        <v>108.82</v>
      </c>
      <c r="G271">
        <v>89.91</v>
      </c>
      <c r="I271" s="3">
        <f t="shared" si="26"/>
        <v>-7.7156830578281399E-3</v>
      </c>
      <c r="J271" s="3">
        <f t="shared" si="27"/>
        <v>2.5521399156217619E-2</v>
      </c>
      <c r="K271" s="3">
        <f t="shared" si="28"/>
        <v>-1.5490750100382708E-2</v>
      </c>
      <c r="L271" s="3">
        <f t="shared" si="29"/>
        <v>-3.0582676090778306E-3</v>
      </c>
      <c r="M271" s="3">
        <f t="shared" si="30"/>
        <v>-1.1939203328497384E-3</v>
      </c>
      <c r="N271" s="3">
        <f t="shared" si="31"/>
        <v>-1.7779757989699213E-3</v>
      </c>
    </row>
    <row r="272" spans="1:14" ht="15" customHeight="1">
      <c r="A272" s="1">
        <v>39485</v>
      </c>
      <c r="B272">
        <v>133.97999999999999</v>
      </c>
      <c r="C272">
        <v>27.66</v>
      </c>
      <c r="D272">
        <v>46.534999999999997</v>
      </c>
      <c r="E272">
        <v>92.64</v>
      </c>
      <c r="F272">
        <v>108.2</v>
      </c>
      <c r="G272">
        <v>88.9</v>
      </c>
      <c r="I272" s="3">
        <f t="shared" si="26"/>
        <v>7.4917941058126212E-3</v>
      </c>
      <c r="J272" s="3">
        <f t="shared" si="27"/>
        <v>-4.6273485544646879E-2</v>
      </c>
      <c r="K272" s="3">
        <f t="shared" si="28"/>
        <v>1.5920626517534512E-2</v>
      </c>
      <c r="L272" s="3">
        <f t="shared" si="29"/>
        <v>-2.1781770821098109E-2</v>
      </c>
      <c r="M272" s="3">
        <f t="shared" si="30"/>
        <v>-5.7137746453980315E-3</v>
      </c>
      <c r="N272" s="3">
        <f t="shared" si="31"/>
        <v>-1.1297027476822532E-2</v>
      </c>
    </row>
    <row r="273" spans="1:14" ht="15" customHeight="1">
      <c r="A273" s="1">
        <v>39486</v>
      </c>
      <c r="B273">
        <v>133.38</v>
      </c>
      <c r="C273">
        <v>28.01</v>
      </c>
      <c r="D273">
        <v>46.244999999999997</v>
      </c>
      <c r="E273">
        <v>93.7</v>
      </c>
      <c r="F273">
        <v>108.77</v>
      </c>
      <c r="G273">
        <v>89.65</v>
      </c>
      <c r="I273" s="3">
        <f t="shared" si="26"/>
        <v>-4.4883378759612413E-3</v>
      </c>
      <c r="J273" s="3">
        <f t="shared" si="27"/>
        <v>1.2574263035405148E-2</v>
      </c>
      <c r="K273" s="3">
        <f t="shared" si="28"/>
        <v>-6.2513676314503884E-3</v>
      </c>
      <c r="L273" s="3">
        <f t="shared" si="29"/>
        <v>1.1377175419691504E-2</v>
      </c>
      <c r="M273" s="3">
        <f t="shared" si="30"/>
        <v>5.2541946933775891E-3</v>
      </c>
      <c r="N273" s="3">
        <f t="shared" si="31"/>
        <v>8.4010575312830696E-3</v>
      </c>
    </row>
    <row r="274" spans="1:14" ht="15" customHeight="1">
      <c r="A274" s="1">
        <v>39489</v>
      </c>
      <c r="B274">
        <v>134.16999999999999</v>
      </c>
      <c r="C274">
        <v>27.6</v>
      </c>
      <c r="D274">
        <v>46.875</v>
      </c>
      <c r="E274">
        <v>94.09</v>
      </c>
      <c r="F274">
        <v>108.91</v>
      </c>
      <c r="G274">
        <v>89.85</v>
      </c>
      <c r="I274" s="3">
        <f t="shared" si="26"/>
        <v>5.9054553982200598E-3</v>
      </c>
      <c r="J274" s="3">
        <f t="shared" si="27"/>
        <v>-1.4745816548912875E-2</v>
      </c>
      <c r="K274" s="3">
        <f t="shared" si="28"/>
        <v>1.3531134284351633E-2</v>
      </c>
      <c r="L274" s="3">
        <f t="shared" si="29"/>
        <v>4.1535817742978601E-3</v>
      </c>
      <c r="M274" s="3">
        <f t="shared" si="30"/>
        <v>1.2862919818362178E-3</v>
      </c>
      <c r="N274" s="3">
        <f t="shared" si="31"/>
        <v>2.2284131784259275E-3</v>
      </c>
    </row>
    <row r="275" spans="1:14" ht="15" customHeight="1">
      <c r="A275" s="1">
        <v>39490</v>
      </c>
      <c r="B275">
        <v>135.21</v>
      </c>
      <c r="C275">
        <v>26.33</v>
      </c>
      <c r="D275">
        <v>47.05</v>
      </c>
      <c r="E275">
        <v>93.53</v>
      </c>
      <c r="F275">
        <v>108.83</v>
      </c>
      <c r="G275">
        <v>89.66</v>
      </c>
      <c r="I275" s="3">
        <f t="shared" si="26"/>
        <v>7.7214727682865169E-3</v>
      </c>
      <c r="J275" s="3">
        <f t="shared" si="27"/>
        <v>-4.7106799214886454E-2</v>
      </c>
      <c r="K275" s="3">
        <f t="shared" si="28"/>
        <v>3.726381740813787E-3</v>
      </c>
      <c r="L275" s="3">
        <f t="shared" si="29"/>
        <v>-5.9695305722146947E-3</v>
      </c>
      <c r="M275" s="3">
        <f t="shared" si="30"/>
        <v>-7.3482137962475338E-4</v>
      </c>
      <c r="N275" s="3">
        <f t="shared" si="31"/>
        <v>-2.1168745022745942E-3</v>
      </c>
    </row>
    <row r="276" spans="1:14" ht="15" customHeight="1">
      <c r="A276" s="1">
        <v>39491</v>
      </c>
      <c r="B276">
        <v>136.88999999999999</v>
      </c>
      <c r="C276">
        <v>24.88</v>
      </c>
      <c r="D276">
        <v>48.05</v>
      </c>
      <c r="E276">
        <v>92.539900000000003</v>
      </c>
      <c r="F276">
        <v>108.68</v>
      </c>
      <c r="G276">
        <v>89.28</v>
      </c>
      <c r="I276" s="3">
        <f t="shared" si="26"/>
        <v>1.234855823675418E-2</v>
      </c>
      <c r="J276" s="3">
        <f t="shared" si="27"/>
        <v>-5.6644705637239341E-2</v>
      </c>
      <c r="K276" s="3">
        <f t="shared" si="28"/>
        <v>2.1031269384912881E-2</v>
      </c>
      <c r="L276" s="3">
        <f t="shared" si="29"/>
        <v>-1.064233758197851E-2</v>
      </c>
      <c r="M276" s="3">
        <f t="shared" si="30"/>
        <v>-1.3792471498231835E-3</v>
      </c>
      <c r="N276" s="3">
        <f t="shared" si="31"/>
        <v>-4.2472400942925818E-3</v>
      </c>
    </row>
    <row r="277" spans="1:14" ht="15" customHeight="1">
      <c r="A277" s="1">
        <v>39492</v>
      </c>
      <c r="B277">
        <v>135.22999999999999</v>
      </c>
      <c r="C277">
        <v>25.54</v>
      </c>
      <c r="D277">
        <v>47.5</v>
      </c>
      <c r="E277">
        <v>91.18</v>
      </c>
      <c r="F277">
        <v>108.48</v>
      </c>
      <c r="G277">
        <v>88.79</v>
      </c>
      <c r="I277" s="3">
        <f t="shared" si="26"/>
        <v>-1.2200651122152361E-2</v>
      </c>
      <c r="J277" s="3">
        <f t="shared" si="27"/>
        <v>2.6181582733414442E-2</v>
      </c>
      <c r="K277" s="3">
        <f t="shared" si="28"/>
        <v>-1.151242437570592E-2</v>
      </c>
      <c r="L277" s="3">
        <f t="shared" si="29"/>
        <v>-1.4804328079185665E-2</v>
      </c>
      <c r="M277" s="3">
        <f t="shared" si="30"/>
        <v>-1.8419603660616299E-3</v>
      </c>
      <c r="N277" s="3">
        <f t="shared" si="31"/>
        <v>-5.5034675887653062E-3</v>
      </c>
    </row>
    <row r="278" spans="1:14" ht="15" customHeight="1">
      <c r="A278" s="1">
        <v>39493</v>
      </c>
      <c r="B278">
        <v>135.30000000000001</v>
      </c>
      <c r="C278">
        <v>25.02</v>
      </c>
      <c r="D278">
        <v>48.225000000000001</v>
      </c>
      <c r="E278">
        <v>91.88</v>
      </c>
      <c r="F278">
        <v>108.59</v>
      </c>
      <c r="G278">
        <v>88.98</v>
      </c>
      <c r="I278" s="3">
        <f t="shared" si="26"/>
        <v>5.1750269147406256E-4</v>
      </c>
      <c r="J278" s="3">
        <f t="shared" si="27"/>
        <v>-2.0570345565628135E-2</v>
      </c>
      <c r="K278" s="3">
        <f t="shared" si="28"/>
        <v>1.5147847751197275E-2</v>
      </c>
      <c r="L278" s="3">
        <f t="shared" si="29"/>
        <v>7.6478030356019223E-3</v>
      </c>
      <c r="M278" s="3">
        <f t="shared" si="30"/>
        <v>1.013498036723578E-3</v>
      </c>
      <c r="N278" s="3">
        <f t="shared" si="31"/>
        <v>2.1375943336602947E-3</v>
      </c>
    </row>
    <row r="279" spans="1:14" ht="15" customHeight="1">
      <c r="A279" s="1">
        <v>39497</v>
      </c>
      <c r="B279">
        <v>135.31</v>
      </c>
      <c r="C279">
        <v>25.59</v>
      </c>
      <c r="D279">
        <v>48.695</v>
      </c>
      <c r="E279">
        <v>90.95</v>
      </c>
      <c r="F279">
        <v>107.9102</v>
      </c>
      <c r="G279">
        <v>88.34</v>
      </c>
      <c r="I279" s="3">
        <f t="shared" si="26"/>
        <v>7.3907098810411942E-5</v>
      </c>
      <c r="J279" s="3">
        <f t="shared" si="27"/>
        <v>2.252614513293244E-2</v>
      </c>
      <c r="K279" s="3">
        <f t="shared" si="28"/>
        <v>9.6987966213697395E-3</v>
      </c>
      <c r="L279" s="3">
        <f t="shared" si="29"/>
        <v>-1.0173472856766117E-2</v>
      </c>
      <c r="M279" s="3">
        <f t="shared" si="30"/>
        <v>-6.2799224585355709E-3</v>
      </c>
      <c r="N279" s="3">
        <f t="shared" si="31"/>
        <v>-7.2186192095153139E-3</v>
      </c>
    </row>
    <row r="280" spans="1:14" ht="15" customHeight="1">
      <c r="A280" s="1">
        <v>39498</v>
      </c>
      <c r="B280">
        <v>136.36000000000001</v>
      </c>
      <c r="C280">
        <v>24.4</v>
      </c>
      <c r="D280">
        <v>49.085000000000001</v>
      </c>
      <c r="E280">
        <v>91.58</v>
      </c>
      <c r="F280">
        <v>107.76</v>
      </c>
      <c r="G280">
        <v>88.26</v>
      </c>
      <c r="I280" s="3">
        <f t="shared" si="26"/>
        <v>7.7300049941496137E-3</v>
      </c>
      <c r="J280" s="3">
        <f t="shared" si="27"/>
        <v>-4.7618517872541274E-2</v>
      </c>
      <c r="K280" s="3">
        <f t="shared" si="28"/>
        <v>7.9771337313221131E-3</v>
      </c>
      <c r="L280" s="3">
        <f t="shared" si="29"/>
        <v>6.9030022648181805E-3</v>
      </c>
      <c r="M280" s="3">
        <f t="shared" si="30"/>
        <v>-1.3928676681649232E-3</v>
      </c>
      <c r="N280" s="3">
        <f t="shared" si="31"/>
        <v>-9.0600232697922716E-4</v>
      </c>
    </row>
    <row r="281" spans="1:14" ht="15" customHeight="1">
      <c r="A281" s="1">
        <v>39499</v>
      </c>
      <c r="B281">
        <v>134.79</v>
      </c>
      <c r="C281">
        <v>25.12</v>
      </c>
      <c r="D281">
        <v>48.42</v>
      </c>
      <c r="E281">
        <v>92.55</v>
      </c>
      <c r="F281">
        <v>108.53</v>
      </c>
      <c r="G281">
        <v>89.17</v>
      </c>
      <c r="I281" s="3">
        <f t="shared" si="26"/>
        <v>-1.1580435519524181E-2</v>
      </c>
      <c r="J281" s="3">
        <f t="shared" si="27"/>
        <v>2.9081209300841817E-2</v>
      </c>
      <c r="K281" s="3">
        <f t="shared" si="28"/>
        <v>-1.3640537634572231E-2</v>
      </c>
      <c r="L281" s="3">
        <f t="shared" si="29"/>
        <v>1.053613179055702E-2</v>
      </c>
      <c r="M281" s="3">
        <f t="shared" si="30"/>
        <v>7.1201003558150587E-3</v>
      </c>
      <c r="N281" s="3">
        <f t="shared" si="31"/>
        <v>1.0257656305386924E-2</v>
      </c>
    </row>
    <row r="282" spans="1:14" ht="15" customHeight="1">
      <c r="A282" s="1">
        <v>39500</v>
      </c>
      <c r="B282">
        <v>135.91999999999999</v>
      </c>
      <c r="C282">
        <v>24.06</v>
      </c>
      <c r="D282">
        <v>49.15</v>
      </c>
      <c r="E282">
        <v>92.02</v>
      </c>
      <c r="F282">
        <v>108.28</v>
      </c>
      <c r="G282">
        <v>88.92</v>
      </c>
      <c r="I282" s="3">
        <f t="shared" si="26"/>
        <v>8.3484656134981926E-3</v>
      </c>
      <c r="J282" s="3">
        <f t="shared" si="27"/>
        <v>-4.3113631053465246E-2</v>
      </c>
      <c r="K282" s="3">
        <f t="shared" si="28"/>
        <v>1.4963895083263E-2</v>
      </c>
      <c r="L282" s="3">
        <f t="shared" si="29"/>
        <v>-5.7430942921839574E-3</v>
      </c>
      <c r="M282" s="3">
        <f t="shared" si="30"/>
        <v>-2.3061677118230983E-3</v>
      </c>
      <c r="N282" s="3">
        <f t="shared" si="31"/>
        <v>-2.8075710507922233E-3</v>
      </c>
    </row>
    <row r="283" spans="1:14" ht="15" customHeight="1">
      <c r="A283" s="1">
        <v>39503</v>
      </c>
      <c r="B283">
        <v>137.59</v>
      </c>
      <c r="C283">
        <v>23.03</v>
      </c>
      <c r="D283">
        <v>49.69</v>
      </c>
      <c r="E283">
        <v>91.08</v>
      </c>
      <c r="F283">
        <v>107.84</v>
      </c>
      <c r="G283">
        <v>88.33</v>
      </c>
      <c r="I283" s="3">
        <f t="shared" si="26"/>
        <v>1.2211771076048728E-2</v>
      </c>
      <c r="J283" s="3">
        <f t="shared" si="27"/>
        <v>-4.3752996713938855E-2</v>
      </c>
      <c r="K283" s="3">
        <f t="shared" si="28"/>
        <v>1.0926859021053578E-2</v>
      </c>
      <c r="L283" s="3">
        <f t="shared" si="29"/>
        <v>-1.0267703531783695E-2</v>
      </c>
      <c r="M283" s="3">
        <f t="shared" si="30"/>
        <v>-4.0718175821035625E-3</v>
      </c>
      <c r="N283" s="3">
        <f t="shared" si="31"/>
        <v>-6.6572883389550159E-3</v>
      </c>
    </row>
    <row r="284" spans="1:14" ht="15" customHeight="1">
      <c r="A284" s="1">
        <v>39504</v>
      </c>
      <c r="B284">
        <v>138.6</v>
      </c>
      <c r="C284">
        <v>21.9</v>
      </c>
      <c r="D284">
        <v>50.62</v>
      </c>
      <c r="E284">
        <v>91.11</v>
      </c>
      <c r="F284">
        <v>108.08</v>
      </c>
      <c r="G284">
        <v>88.55</v>
      </c>
      <c r="I284" s="3">
        <f t="shared" si="26"/>
        <v>7.3138383160776636E-3</v>
      </c>
      <c r="J284" s="3">
        <f t="shared" si="27"/>
        <v>-5.0311077010138761E-2</v>
      </c>
      <c r="K284" s="3">
        <f t="shared" si="28"/>
        <v>1.8543049502748779E-2</v>
      </c>
      <c r="L284" s="3">
        <f t="shared" si="29"/>
        <v>3.2932653022818337E-4</v>
      </c>
      <c r="M284" s="3">
        <f t="shared" si="30"/>
        <v>2.2230464879464517E-3</v>
      </c>
      <c r="N284" s="3">
        <f t="shared" si="31"/>
        <v>2.4875634718017074E-3</v>
      </c>
    </row>
    <row r="285" spans="1:14" ht="15" customHeight="1">
      <c r="A285" s="1">
        <v>39505</v>
      </c>
      <c r="B285">
        <v>138.38999999999999</v>
      </c>
      <c r="C285">
        <v>22.69</v>
      </c>
      <c r="D285">
        <v>50.825000000000003</v>
      </c>
      <c r="E285">
        <v>91.19</v>
      </c>
      <c r="F285">
        <v>108.26</v>
      </c>
      <c r="G285">
        <v>88.76</v>
      </c>
      <c r="I285" s="3">
        <f t="shared" si="26"/>
        <v>-1.516300517964075E-3</v>
      </c>
      <c r="J285" s="3">
        <f t="shared" si="27"/>
        <v>3.5437661969295417E-2</v>
      </c>
      <c r="K285" s="3">
        <f t="shared" si="28"/>
        <v>4.0416043974325494E-3</v>
      </c>
      <c r="L285" s="3">
        <f t="shared" si="29"/>
        <v>8.7767421980697042E-4</v>
      </c>
      <c r="M285" s="3">
        <f t="shared" si="30"/>
        <v>1.6640477168885187E-3</v>
      </c>
      <c r="N285" s="3">
        <f t="shared" si="31"/>
        <v>2.3687338355506101E-3</v>
      </c>
    </row>
    <row r="286" spans="1:14" ht="15" customHeight="1">
      <c r="A286" s="1">
        <v>39506</v>
      </c>
      <c r="B286">
        <v>137.19</v>
      </c>
      <c r="C286">
        <v>23.53</v>
      </c>
      <c r="D286">
        <v>50.405000000000001</v>
      </c>
      <c r="E286">
        <v>92.81</v>
      </c>
      <c r="F286">
        <v>109.11</v>
      </c>
      <c r="G286">
        <v>89.8</v>
      </c>
      <c r="I286" s="3">
        <f t="shared" si="26"/>
        <v>-8.7089598997652489E-3</v>
      </c>
      <c r="J286" s="3">
        <f t="shared" si="27"/>
        <v>3.6351903947520685E-2</v>
      </c>
      <c r="K286" s="3">
        <f t="shared" si="28"/>
        <v>-8.2979830085054742E-3</v>
      </c>
      <c r="L286" s="3">
        <f t="shared" si="29"/>
        <v>1.7609150661727434E-2</v>
      </c>
      <c r="M286" s="3">
        <f t="shared" si="30"/>
        <v>7.8208062981754943E-3</v>
      </c>
      <c r="N286" s="3">
        <f t="shared" si="31"/>
        <v>1.1648877243760739E-2</v>
      </c>
    </row>
    <row r="287" spans="1:14" ht="15" customHeight="1">
      <c r="A287" s="1">
        <v>39507</v>
      </c>
      <c r="B287">
        <v>133.75</v>
      </c>
      <c r="C287">
        <v>26.54</v>
      </c>
      <c r="D287">
        <v>48.81</v>
      </c>
      <c r="E287">
        <v>94.23</v>
      </c>
      <c r="F287">
        <v>110.02</v>
      </c>
      <c r="G287">
        <v>90.76</v>
      </c>
      <c r="I287" s="3">
        <f t="shared" si="26"/>
        <v>-2.5394440561957554E-2</v>
      </c>
      <c r="J287" s="3">
        <f t="shared" si="27"/>
        <v>0.12037682616479028</v>
      </c>
      <c r="K287" s="3">
        <f t="shared" si="28"/>
        <v>-3.2155166606848716E-2</v>
      </c>
      <c r="L287" s="3">
        <f t="shared" si="29"/>
        <v>1.5184209611363535E-2</v>
      </c>
      <c r="M287" s="3">
        <f t="shared" si="30"/>
        <v>8.3056197803046527E-3</v>
      </c>
      <c r="N287" s="3">
        <f t="shared" si="31"/>
        <v>1.0633684603487048E-2</v>
      </c>
    </row>
    <row r="288" spans="1:14" ht="15" customHeight="1">
      <c r="A288" s="1">
        <v>39510</v>
      </c>
      <c r="B288">
        <v>133.69999999999999</v>
      </c>
      <c r="C288">
        <v>26.28</v>
      </c>
      <c r="D288">
        <v>49.09</v>
      </c>
      <c r="E288">
        <v>93.64</v>
      </c>
      <c r="F288">
        <v>109.62</v>
      </c>
      <c r="G288">
        <v>90.250100000000003</v>
      </c>
      <c r="I288" s="3">
        <f t="shared" si="26"/>
        <v>-3.7390166821855069E-4</v>
      </c>
      <c r="J288" s="3">
        <f t="shared" si="27"/>
        <v>-9.8448352876515967E-3</v>
      </c>
      <c r="K288" s="3">
        <f t="shared" si="28"/>
        <v>5.7201381709049703E-3</v>
      </c>
      <c r="L288" s="3">
        <f t="shared" si="29"/>
        <v>-6.2809595959549104E-3</v>
      </c>
      <c r="M288" s="3">
        <f t="shared" si="30"/>
        <v>-3.6423278293415957E-3</v>
      </c>
      <c r="N288" s="3">
        <f t="shared" si="31"/>
        <v>-5.633954666023613E-3</v>
      </c>
    </row>
    <row r="289" spans="1:14" ht="15" customHeight="1">
      <c r="A289" s="1">
        <v>39511</v>
      </c>
      <c r="B289">
        <v>133.15</v>
      </c>
      <c r="C289">
        <v>25.52</v>
      </c>
      <c r="D289">
        <v>48.19</v>
      </c>
      <c r="E289">
        <v>92.73</v>
      </c>
      <c r="F289">
        <v>109.58</v>
      </c>
      <c r="G289">
        <v>89.91</v>
      </c>
      <c r="I289" s="3">
        <f t="shared" si="26"/>
        <v>-4.1221718479560743E-3</v>
      </c>
      <c r="J289" s="3">
        <f t="shared" si="27"/>
        <v>-2.9345735139820688E-2</v>
      </c>
      <c r="K289" s="3">
        <f t="shared" si="28"/>
        <v>-1.8503817417719882E-2</v>
      </c>
      <c r="L289" s="3">
        <f t="shared" si="29"/>
        <v>-9.7655978105753126E-3</v>
      </c>
      <c r="M289" s="3">
        <f t="shared" si="30"/>
        <v>-3.6496350770074136E-4</v>
      </c>
      <c r="N289" s="3">
        <f t="shared" si="31"/>
        <v>-3.7755352489359838E-3</v>
      </c>
    </row>
    <row r="290" spans="1:14" ht="15" customHeight="1">
      <c r="A290" s="1">
        <v>39512</v>
      </c>
      <c r="B290">
        <v>134.19</v>
      </c>
      <c r="C290">
        <v>24.6</v>
      </c>
      <c r="D290">
        <v>49.094999999999999</v>
      </c>
      <c r="E290">
        <v>91.62</v>
      </c>
      <c r="F290">
        <v>109.34</v>
      </c>
      <c r="G290">
        <v>89.52</v>
      </c>
      <c r="I290" s="3">
        <f t="shared" si="26"/>
        <v>7.7803938529251541E-3</v>
      </c>
      <c r="J290" s="3">
        <f t="shared" si="27"/>
        <v>-3.6716015538271918E-2</v>
      </c>
      <c r="K290" s="3">
        <f t="shared" si="28"/>
        <v>1.8605665969012093E-2</v>
      </c>
      <c r="L290" s="3">
        <f t="shared" si="29"/>
        <v>-1.2042456353538558E-2</v>
      </c>
      <c r="M290" s="3">
        <f t="shared" si="30"/>
        <v>-2.1925826434163781E-3</v>
      </c>
      <c r="N290" s="3">
        <f t="shared" si="31"/>
        <v>-4.347105993011754E-3</v>
      </c>
    </row>
    <row r="291" spans="1:14" ht="15" customHeight="1">
      <c r="A291" s="1">
        <v>39513</v>
      </c>
      <c r="B291">
        <v>131.04</v>
      </c>
      <c r="C291">
        <v>27.55</v>
      </c>
      <c r="D291">
        <v>47.615000000000002</v>
      </c>
      <c r="E291">
        <v>92.11</v>
      </c>
      <c r="F291">
        <v>109.89</v>
      </c>
      <c r="G291">
        <v>90.24</v>
      </c>
      <c r="I291" s="3">
        <f t="shared" si="26"/>
        <v>-2.3754086008107144E-2</v>
      </c>
      <c r="J291" s="3">
        <f t="shared" si="27"/>
        <v>0.11325609266060634</v>
      </c>
      <c r="K291" s="3">
        <f t="shared" si="28"/>
        <v>-3.0609358975244104E-2</v>
      </c>
      <c r="L291" s="3">
        <f t="shared" si="29"/>
        <v>5.3339265415480409E-3</v>
      </c>
      <c r="M291" s="3">
        <f t="shared" si="30"/>
        <v>5.0175719919793495E-3</v>
      </c>
      <c r="N291" s="3">
        <f t="shared" si="31"/>
        <v>8.010723746078979E-3</v>
      </c>
    </row>
    <row r="292" spans="1:14" ht="15" customHeight="1">
      <c r="A292" s="1">
        <v>39514</v>
      </c>
      <c r="B292">
        <v>129.99</v>
      </c>
      <c r="C292">
        <v>27.49</v>
      </c>
      <c r="D292">
        <v>47.1</v>
      </c>
      <c r="E292">
        <v>92.23</v>
      </c>
      <c r="F292">
        <v>110.19</v>
      </c>
      <c r="G292">
        <v>90.55</v>
      </c>
      <c r="I292" s="3">
        <f t="shared" si="26"/>
        <v>-8.0450956848314228E-3</v>
      </c>
      <c r="J292" s="3">
        <f t="shared" si="27"/>
        <v>-2.1802334217691827E-3</v>
      </c>
      <c r="K292" s="3">
        <f t="shared" si="28"/>
        <v>-1.0874836623637328E-2</v>
      </c>
      <c r="L292" s="3">
        <f t="shared" si="29"/>
        <v>1.3019422474833857E-3</v>
      </c>
      <c r="M292" s="3">
        <f t="shared" si="30"/>
        <v>2.7262830408529989E-3</v>
      </c>
      <c r="N292" s="3">
        <f t="shared" si="31"/>
        <v>3.4293965796735734E-3</v>
      </c>
    </row>
    <row r="293" spans="1:14" ht="15" customHeight="1">
      <c r="A293" s="1">
        <v>39517</v>
      </c>
      <c r="B293">
        <v>128.13</v>
      </c>
      <c r="C293">
        <v>29.38</v>
      </c>
      <c r="D293">
        <v>45.774999999999999</v>
      </c>
      <c r="E293">
        <v>93.59</v>
      </c>
      <c r="F293">
        <v>110.57</v>
      </c>
      <c r="G293">
        <v>91.2</v>
      </c>
      <c r="I293" s="3">
        <f t="shared" si="26"/>
        <v>-1.4412150898443049E-2</v>
      </c>
      <c r="J293" s="3">
        <f t="shared" si="27"/>
        <v>6.6491868568576848E-2</v>
      </c>
      <c r="K293" s="3">
        <f t="shared" si="28"/>
        <v>-2.8534910461797708E-2</v>
      </c>
      <c r="L293" s="3">
        <f t="shared" si="29"/>
        <v>1.4638082921537596E-2</v>
      </c>
      <c r="M293" s="3">
        <f t="shared" si="30"/>
        <v>3.4426560546246374E-3</v>
      </c>
      <c r="N293" s="3">
        <f t="shared" si="31"/>
        <v>7.152712750863377E-3</v>
      </c>
    </row>
    <row r="294" spans="1:14" ht="15" customHeight="1">
      <c r="A294" s="1">
        <v>39518</v>
      </c>
      <c r="B294">
        <v>132.61000000000001</v>
      </c>
      <c r="C294">
        <v>26.36</v>
      </c>
      <c r="D294">
        <v>48.87</v>
      </c>
      <c r="E294">
        <v>92.79</v>
      </c>
      <c r="F294">
        <v>109.52</v>
      </c>
      <c r="G294">
        <v>90.206999999999994</v>
      </c>
      <c r="I294" s="3">
        <f t="shared" si="26"/>
        <v>3.4367116168023022E-2</v>
      </c>
      <c r="J294" s="3">
        <f t="shared" si="27"/>
        <v>-0.10846646111142472</v>
      </c>
      <c r="K294" s="3">
        <f t="shared" si="28"/>
        <v>6.5425620721489053E-2</v>
      </c>
      <c r="L294" s="3">
        <f t="shared" si="29"/>
        <v>-8.5846648040771665E-3</v>
      </c>
      <c r="M294" s="3">
        <f t="shared" si="30"/>
        <v>-9.5416235741168989E-3</v>
      </c>
      <c r="N294" s="3">
        <f t="shared" si="31"/>
        <v>-1.0947867701337268E-2</v>
      </c>
    </row>
    <row r="295" spans="1:14" ht="15" customHeight="1">
      <c r="A295" s="1">
        <v>39519</v>
      </c>
      <c r="B295">
        <v>131.55000000000001</v>
      </c>
      <c r="C295">
        <v>27.22</v>
      </c>
      <c r="D295">
        <v>47.704999999999998</v>
      </c>
      <c r="E295">
        <v>94.58</v>
      </c>
      <c r="F295">
        <v>110.36</v>
      </c>
      <c r="G295">
        <v>91.25</v>
      </c>
      <c r="I295" s="3">
        <f t="shared" si="26"/>
        <v>-8.0254822032059213E-3</v>
      </c>
      <c r="J295" s="3">
        <f t="shared" si="27"/>
        <v>3.2104287589013618E-2</v>
      </c>
      <c r="K295" s="3">
        <f t="shared" si="28"/>
        <v>-2.4127497078254245E-2</v>
      </c>
      <c r="L295" s="3">
        <f t="shared" si="29"/>
        <v>1.910716185064178E-2</v>
      </c>
      <c r="M295" s="3">
        <f t="shared" si="30"/>
        <v>7.6405683688919512E-3</v>
      </c>
      <c r="N295" s="3">
        <f t="shared" si="31"/>
        <v>1.1495963083652361E-2</v>
      </c>
    </row>
    <row r="296" spans="1:14" ht="15" customHeight="1">
      <c r="A296" s="1">
        <v>39520</v>
      </c>
      <c r="B296">
        <v>132.13999999999999</v>
      </c>
      <c r="C296">
        <v>27.29</v>
      </c>
      <c r="D296">
        <v>47.61</v>
      </c>
      <c r="E296">
        <v>93.84</v>
      </c>
      <c r="F296">
        <v>110.17</v>
      </c>
      <c r="G296">
        <v>90.77</v>
      </c>
      <c r="I296" s="3">
        <f t="shared" si="26"/>
        <v>4.474959115437634E-3</v>
      </c>
      <c r="J296" s="3">
        <f t="shared" si="27"/>
        <v>2.5683374969270511E-3</v>
      </c>
      <c r="K296" s="3">
        <f t="shared" si="28"/>
        <v>-1.9933909973817812E-3</v>
      </c>
      <c r="L296" s="3">
        <f t="shared" si="29"/>
        <v>-7.8548328705096409E-3</v>
      </c>
      <c r="M296" s="3">
        <f t="shared" si="30"/>
        <v>-1.7231219971118119E-3</v>
      </c>
      <c r="N296" s="3">
        <f t="shared" si="31"/>
        <v>-5.2741579240650274E-3</v>
      </c>
    </row>
    <row r="297" spans="1:14" ht="15" customHeight="1">
      <c r="A297" s="1">
        <v>39521</v>
      </c>
      <c r="B297">
        <v>129.47999999999999</v>
      </c>
      <c r="C297">
        <v>31.16</v>
      </c>
      <c r="D297">
        <v>45.889499999999998</v>
      </c>
      <c r="E297">
        <v>95</v>
      </c>
      <c r="F297">
        <v>110.91</v>
      </c>
      <c r="G297">
        <v>91.71</v>
      </c>
      <c r="I297" s="3">
        <f t="shared" si="26"/>
        <v>-2.0335537543695967E-2</v>
      </c>
      <c r="J297" s="3">
        <f t="shared" si="27"/>
        <v>0.13261488628230048</v>
      </c>
      <c r="K297" s="3">
        <f t="shared" si="28"/>
        <v>-3.6806490479003799E-2</v>
      </c>
      <c r="L297" s="3">
        <f t="shared" si="29"/>
        <v>1.2285687255320711E-2</v>
      </c>
      <c r="M297" s="3">
        <f t="shared" si="30"/>
        <v>6.6944342646766165E-3</v>
      </c>
      <c r="N297" s="3">
        <f t="shared" si="31"/>
        <v>1.0302590032316919E-2</v>
      </c>
    </row>
    <row r="298" spans="1:14" ht="15" customHeight="1">
      <c r="A298" s="1">
        <v>39524</v>
      </c>
      <c r="B298">
        <v>128.16</v>
      </c>
      <c r="C298">
        <v>32.24</v>
      </c>
      <c r="D298">
        <v>44.395000000000003</v>
      </c>
      <c r="E298">
        <v>95.73</v>
      </c>
      <c r="F298">
        <v>111.44</v>
      </c>
      <c r="G298">
        <v>92.17</v>
      </c>
      <c r="I298" s="3">
        <f t="shared" si="26"/>
        <v>-1.024694573799444E-2</v>
      </c>
      <c r="J298" s="3">
        <f t="shared" si="27"/>
        <v>3.4072696635880001E-2</v>
      </c>
      <c r="K298" s="3">
        <f t="shared" si="28"/>
        <v>-3.3109482243133447E-2</v>
      </c>
      <c r="L298" s="3">
        <f t="shared" si="29"/>
        <v>7.6548373577209469E-3</v>
      </c>
      <c r="M298" s="3">
        <f t="shared" si="30"/>
        <v>4.7672678549001016E-3</v>
      </c>
      <c r="N298" s="3">
        <f t="shared" si="31"/>
        <v>5.0032734347202285E-3</v>
      </c>
    </row>
    <row r="299" spans="1:14" ht="15" customHeight="1">
      <c r="A299" s="1">
        <v>39525</v>
      </c>
      <c r="B299">
        <v>133.62</v>
      </c>
      <c r="C299">
        <v>25.79</v>
      </c>
      <c r="D299">
        <v>46.93</v>
      </c>
      <c r="E299">
        <v>95.36</v>
      </c>
      <c r="F299">
        <v>110.75</v>
      </c>
      <c r="G299">
        <v>91.54</v>
      </c>
      <c r="I299" s="3">
        <f t="shared" si="26"/>
        <v>4.1720467177282186E-2</v>
      </c>
      <c r="J299" s="3">
        <f t="shared" si="27"/>
        <v>-0.22322109774517421</v>
      </c>
      <c r="K299" s="3">
        <f t="shared" si="28"/>
        <v>5.5530279322036039E-2</v>
      </c>
      <c r="L299" s="3">
        <f t="shared" si="29"/>
        <v>-3.8725256412222679E-3</v>
      </c>
      <c r="M299" s="3">
        <f t="shared" si="30"/>
        <v>-6.2109205463051946E-3</v>
      </c>
      <c r="N299" s="3">
        <f t="shared" si="31"/>
        <v>-6.8586627800767772E-3</v>
      </c>
    </row>
    <row r="300" spans="1:14" ht="15" customHeight="1">
      <c r="A300" s="1">
        <v>39526</v>
      </c>
      <c r="B300">
        <v>130.56</v>
      </c>
      <c r="C300">
        <v>29.84</v>
      </c>
      <c r="D300">
        <v>44.31</v>
      </c>
      <c r="E300">
        <v>96.94</v>
      </c>
      <c r="F300">
        <v>111.26990000000001</v>
      </c>
      <c r="G300">
        <v>92.33</v>
      </c>
      <c r="I300" s="3">
        <f t="shared" si="26"/>
        <v>-2.3167059281534418E-2</v>
      </c>
      <c r="J300" s="3">
        <f t="shared" si="27"/>
        <v>0.14586295544230676</v>
      </c>
      <c r="K300" s="3">
        <f t="shared" si="28"/>
        <v>-5.7446744594928094E-2</v>
      </c>
      <c r="L300" s="3">
        <f t="shared" si="29"/>
        <v>1.6433027100190248E-2</v>
      </c>
      <c r="M300" s="3">
        <f t="shared" si="30"/>
        <v>4.6833725291224645E-3</v>
      </c>
      <c r="N300" s="3">
        <f t="shared" si="31"/>
        <v>8.5930805590405286E-3</v>
      </c>
    </row>
    <row r="301" spans="1:14" ht="15" customHeight="1">
      <c r="A301" s="1">
        <v>39527</v>
      </c>
      <c r="B301">
        <v>133.34</v>
      </c>
      <c r="C301">
        <v>26.62</v>
      </c>
      <c r="D301">
        <v>44.98</v>
      </c>
      <c r="E301">
        <v>97.180999999999997</v>
      </c>
      <c r="F301">
        <v>111.15</v>
      </c>
      <c r="G301">
        <v>92.53</v>
      </c>
      <c r="I301" s="3">
        <f t="shared" si="26"/>
        <v>2.1069365974117033E-2</v>
      </c>
      <c r="J301" s="3">
        <f t="shared" si="27"/>
        <v>-0.11418696236859455</v>
      </c>
      <c r="K301" s="3">
        <f t="shared" si="28"/>
        <v>1.5007561319771347E-2</v>
      </c>
      <c r="L301" s="3">
        <f t="shared" si="29"/>
        <v>2.4829886907485953E-3</v>
      </c>
      <c r="M301" s="3">
        <f t="shared" si="30"/>
        <v>-1.0781410441619078E-3</v>
      </c>
      <c r="N301" s="3">
        <f t="shared" si="31"/>
        <v>2.1638004764023299E-3</v>
      </c>
    </row>
    <row r="302" spans="1:14" ht="15" customHeight="1">
      <c r="A302" s="1">
        <v>39531</v>
      </c>
      <c r="B302">
        <v>135.6</v>
      </c>
      <c r="C302">
        <v>25.73</v>
      </c>
      <c r="D302">
        <v>46.664999999999999</v>
      </c>
      <c r="E302">
        <v>95.3</v>
      </c>
      <c r="F302">
        <v>109.87</v>
      </c>
      <c r="G302">
        <v>90.9</v>
      </c>
      <c r="I302" s="3">
        <f t="shared" si="26"/>
        <v>1.6807118316381191E-2</v>
      </c>
      <c r="J302" s="3">
        <f t="shared" si="27"/>
        <v>-3.4005186673312739E-2</v>
      </c>
      <c r="K302" s="3">
        <f t="shared" si="28"/>
        <v>3.6776472486540354E-2</v>
      </c>
      <c r="L302" s="3">
        <f t="shared" si="29"/>
        <v>-1.9545408447822155E-2</v>
      </c>
      <c r="M302" s="3">
        <f t="shared" si="30"/>
        <v>-1.1582791697416064E-2</v>
      </c>
      <c r="N302" s="3">
        <f t="shared" si="31"/>
        <v>-1.7772915077505645E-2</v>
      </c>
    </row>
    <row r="303" spans="1:14" ht="15" customHeight="1">
      <c r="A303" s="1">
        <v>39532</v>
      </c>
      <c r="B303">
        <v>135.32</v>
      </c>
      <c r="C303">
        <v>25.72</v>
      </c>
      <c r="D303">
        <v>47.174999999999997</v>
      </c>
      <c r="E303">
        <v>95.7</v>
      </c>
      <c r="F303">
        <v>109.95</v>
      </c>
      <c r="G303">
        <v>91.22</v>
      </c>
      <c r="I303" s="3">
        <f t="shared" si="26"/>
        <v>-2.0670315937875309E-3</v>
      </c>
      <c r="J303" s="3">
        <f t="shared" si="27"/>
        <v>-3.8872692423421113E-4</v>
      </c>
      <c r="K303" s="3">
        <f t="shared" si="28"/>
        <v>1.0869672236903891E-2</v>
      </c>
      <c r="L303" s="3">
        <f t="shared" si="29"/>
        <v>4.188487798752214E-3</v>
      </c>
      <c r="M303" s="3">
        <f t="shared" si="30"/>
        <v>7.2786828798053873E-4</v>
      </c>
      <c r="N303" s="3">
        <f t="shared" si="31"/>
        <v>3.5141701001211046E-3</v>
      </c>
    </row>
    <row r="304" spans="1:14" ht="15" customHeight="1">
      <c r="A304" s="1">
        <v>39533</v>
      </c>
      <c r="B304">
        <v>133.44999999999999</v>
      </c>
      <c r="C304">
        <v>26.08</v>
      </c>
      <c r="D304">
        <v>46.575000000000003</v>
      </c>
      <c r="E304">
        <v>95.3</v>
      </c>
      <c r="F304">
        <v>110.25</v>
      </c>
      <c r="G304">
        <v>91.29</v>
      </c>
      <c r="I304" s="3">
        <f t="shared" si="26"/>
        <v>-1.391546806197467E-2</v>
      </c>
      <c r="J304" s="3">
        <f t="shared" si="27"/>
        <v>1.3899837689033518E-2</v>
      </c>
      <c r="K304" s="3">
        <f t="shared" si="28"/>
        <v>-1.2800174766961674E-2</v>
      </c>
      <c r="L304" s="3">
        <f t="shared" si="29"/>
        <v>-4.1884877987522469E-3</v>
      </c>
      <c r="M304" s="3">
        <f t="shared" si="30"/>
        <v>2.7247973261852569E-3</v>
      </c>
      <c r="N304" s="3">
        <f t="shared" si="31"/>
        <v>7.6708129343509206E-4</v>
      </c>
    </row>
    <row r="305" spans="1:14" ht="15" customHeight="1">
      <c r="A305" s="1">
        <v>39534</v>
      </c>
      <c r="B305">
        <v>132.75</v>
      </c>
      <c r="C305">
        <v>25.88</v>
      </c>
      <c r="D305">
        <v>47.085000000000001</v>
      </c>
      <c r="E305">
        <v>94.63</v>
      </c>
      <c r="F305">
        <v>110.21</v>
      </c>
      <c r="G305">
        <v>91.17</v>
      </c>
      <c r="I305" s="3">
        <f t="shared" si="26"/>
        <v>-5.259215728484797E-3</v>
      </c>
      <c r="J305" s="3">
        <f t="shared" si="27"/>
        <v>-7.6982674257523439E-3</v>
      </c>
      <c r="K305" s="3">
        <f t="shared" si="28"/>
        <v>1.0890562474374286E-2</v>
      </c>
      <c r="L305" s="3">
        <f t="shared" si="29"/>
        <v>-7.0552601400151018E-3</v>
      </c>
      <c r="M305" s="3">
        <f t="shared" si="30"/>
        <v>-3.6287762350488889E-4</v>
      </c>
      <c r="N305" s="3">
        <f t="shared" si="31"/>
        <v>-1.3153569801780489E-3</v>
      </c>
    </row>
    <row r="306" spans="1:14" ht="15" customHeight="1">
      <c r="A306" s="1">
        <v>39535</v>
      </c>
      <c r="B306">
        <v>131.62</v>
      </c>
      <c r="C306">
        <v>25.71</v>
      </c>
      <c r="D306">
        <v>46.74</v>
      </c>
      <c r="E306">
        <v>95.55</v>
      </c>
      <c r="F306">
        <v>110.42</v>
      </c>
      <c r="G306">
        <v>91.53</v>
      </c>
      <c r="I306" s="3">
        <f t="shared" si="26"/>
        <v>-8.5486770940751133E-3</v>
      </c>
      <c r="J306" s="3">
        <f t="shared" si="27"/>
        <v>-6.5904483549015904E-3</v>
      </c>
      <c r="K306" s="3">
        <f t="shared" si="28"/>
        <v>-7.3541498513146966E-3</v>
      </c>
      <c r="L306" s="3">
        <f t="shared" si="29"/>
        <v>9.6751201661407511E-3</v>
      </c>
      <c r="M306" s="3">
        <f t="shared" si="30"/>
        <v>1.9036401524480287E-3</v>
      </c>
      <c r="N306" s="3">
        <f t="shared" si="31"/>
        <v>3.9408917998766269E-3</v>
      </c>
    </row>
    <row r="307" spans="1:14" ht="15" customHeight="1">
      <c r="A307" s="1">
        <v>39538</v>
      </c>
      <c r="B307">
        <v>132.22999999999999</v>
      </c>
      <c r="C307">
        <v>25.61</v>
      </c>
      <c r="D307">
        <v>47.015000000000001</v>
      </c>
      <c r="E307">
        <v>95.89</v>
      </c>
      <c r="F307">
        <v>110.63</v>
      </c>
      <c r="G307">
        <v>91.69</v>
      </c>
      <c r="I307" s="3">
        <f t="shared" si="26"/>
        <v>4.6238475407583187E-3</v>
      </c>
      <c r="J307" s="3">
        <f t="shared" si="27"/>
        <v>-3.8971210663642825E-3</v>
      </c>
      <c r="K307" s="3">
        <f t="shared" si="28"/>
        <v>5.8663706183283782E-3</v>
      </c>
      <c r="L307" s="3">
        <f t="shared" si="29"/>
        <v>3.5520304793078519E-3</v>
      </c>
      <c r="M307" s="3">
        <f t="shared" si="30"/>
        <v>1.9000231909208375E-3</v>
      </c>
      <c r="N307" s="3">
        <f t="shared" si="31"/>
        <v>1.7465346651213565E-3</v>
      </c>
    </row>
    <row r="308" spans="1:14" ht="15" customHeight="1">
      <c r="A308" s="1">
        <v>39539</v>
      </c>
      <c r="B308">
        <v>137.1</v>
      </c>
      <c r="C308">
        <v>22.68</v>
      </c>
      <c r="D308">
        <v>48.4</v>
      </c>
      <c r="E308">
        <v>93.929900000000004</v>
      </c>
      <c r="F308">
        <v>109.5</v>
      </c>
      <c r="G308">
        <v>90.58</v>
      </c>
      <c r="I308" s="3">
        <f t="shared" si="26"/>
        <v>3.616775599953722E-2</v>
      </c>
      <c r="J308" s="3">
        <f t="shared" si="27"/>
        <v>-0.12149942135188252</v>
      </c>
      <c r="K308" s="3">
        <f t="shared" si="28"/>
        <v>2.9033113993545776E-2</v>
      </c>
      <c r="L308" s="3">
        <f t="shared" si="29"/>
        <v>-2.0652941782323801E-2</v>
      </c>
      <c r="M308" s="3">
        <f t="shared" si="30"/>
        <v>-1.0266750790263962E-2</v>
      </c>
      <c r="N308" s="3">
        <f t="shared" si="31"/>
        <v>-1.2179883933741651E-2</v>
      </c>
    </row>
    <row r="309" spans="1:14" ht="15" customHeight="1">
      <c r="A309" s="1">
        <v>39540</v>
      </c>
      <c r="B309">
        <v>136.82</v>
      </c>
      <c r="C309">
        <v>23.43</v>
      </c>
      <c r="D309">
        <v>48.39</v>
      </c>
      <c r="E309">
        <v>94.13</v>
      </c>
      <c r="F309">
        <v>109.19</v>
      </c>
      <c r="G309">
        <v>90.28</v>
      </c>
      <c r="I309" s="3">
        <f t="shared" si="26"/>
        <v>-2.044393235416715E-3</v>
      </c>
      <c r="J309" s="3">
        <f t="shared" si="27"/>
        <v>3.2533773660152927E-2</v>
      </c>
      <c r="K309" s="3">
        <f t="shared" si="28"/>
        <v>-2.0663291735883182E-4</v>
      </c>
      <c r="L309" s="3">
        <f t="shared" si="29"/>
        <v>2.1280461758628163E-3</v>
      </c>
      <c r="M309" s="3">
        <f t="shared" si="30"/>
        <v>-2.8350652305806708E-3</v>
      </c>
      <c r="N309" s="3">
        <f t="shared" si="31"/>
        <v>-3.3174861787328602E-3</v>
      </c>
    </row>
    <row r="310" spans="1:14" ht="15" customHeight="1">
      <c r="A310" s="1">
        <v>39541</v>
      </c>
      <c r="B310">
        <v>137.01</v>
      </c>
      <c r="C310">
        <v>23.21</v>
      </c>
      <c r="D310">
        <v>48.9</v>
      </c>
      <c r="E310">
        <v>94.34</v>
      </c>
      <c r="F310">
        <v>109.03</v>
      </c>
      <c r="G310">
        <v>90.275000000000006</v>
      </c>
      <c r="I310" s="3">
        <f t="shared" si="26"/>
        <v>1.3877225321653642E-3</v>
      </c>
      <c r="J310" s="3">
        <f t="shared" si="27"/>
        <v>-9.4340322333585289E-3</v>
      </c>
      <c r="K310" s="3">
        <f t="shared" si="28"/>
        <v>1.0484215675599155E-2</v>
      </c>
      <c r="L310" s="3">
        <f t="shared" si="29"/>
        <v>2.2284722969868028E-3</v>
      </c>
      <c r="M310" s="3">
        <f t="shared" si="30"/>
        <v>-1.4664103076844587E-3</v>
      </c>
      <c r="N310" s="3">
        <f t="shared" si="31"/>
        <v>-5.5384785813458842E-5</v>
      </c>
    </row>
    <row r="311" spans="1:14" ht="15" customHeight="1">
      <c r="A311" s="1">
        <v>39542</v>
      </c>
      <c r="B311">
        <v>137.21</v>
      </c>
      <c r="C311">
        <v>22.45</v>
      </c>
      <c r="D311">
        <v>48.814999999999998</v>
      </c>
      <c r="E311">
        <v>95.2</v>
      </c>
      <c r="F311">
        <v>109.56</v>
      </c>
      <c r="G311">
        <v>90.97</v>
      </c>
      <c r="I311" s="3">
        <f t="shared" si="26"/>
        <v>1.4586830680665813E-3</v>
      </c>
      <c r="J311" s="3">
        <f t="shared" si="27"/>
        <v>-3.3292606098082385E-2</v>
      </c>
      <c r="K311" s="3">
        <f t="shared" si="28"/>
        <v>-1.7397538031916028E-3</v>
      </c>
      <c r="L311" s="3">
        <f t="shared" si="29"/>
        <v>9.0746639412039049E-3</v>
      </c>
      <c r="M311" s="3">
        <f t="shared" si="30"/>
        <v>4.8492706765870894E-3</v>
      </c>
      <c r="N311" s="3">
        <f t="shared" si="31"/>
        <v>7.6692146704488906E-3</v>
      </c>
    </row>
    <row r="312" spans="1:14" ht="15" customHeight="1">
      <c r="A312" s="1">
        <v>39545</v>
      </c>
      <c r="B312">
        <v>137.24</v>
      </c>
      <c r="C312">
        <v>22.42</v>
      </c>
      <c r="D312">
        <v>49.055</v>
      </c>
      <c r="E312">
        <v>94.7</v>
      </c>
      <c r="F312">
        <v>109</v>
      </c>
      <c r="G312">
        <v>90.37</v>
      </c>
      <c r="I312" s="3">
        <f t="shared" si="26"/>
        <v>2.1861905716504237E-4</v>
      </c>
      <c r="J312" s="3">
        <f t="shared" si="27"/>
        <v>-1.3371965442493352E-3</v>
      </c>
      <c r="K312" s="3">
        <f t="shared" si="28"/>
        <v>4.9044749377193803E-3</v>
      </c>
      <c r="L312" s="3">
        <f t="shared" si="29"/>
        <v>-5.2659416052870511E-3</v>
      </c>
      <c r="M312" s="3">
        <f t="shared" si="30"/>
        <v>-5.1244621657336818E-3</v>
      </c>
      <c r="N312" s="3">
        <f t="shared" si="31"/>
        <v>-6.6174279201059467E-3</v>
      </c>
    </row>
    <row r="313" spans="1:14" ht="15" customHeight="1">
      <c r="A313" s="1">
        <v>39546</v>
      </c>
      <c r="B313">
        <v>136.76</v>
      </c>
      <c r="C313">
        <v>22.36</v>
      </c>
      <c r="D313">
        <v>48.954999999999998</v>
      </c>
      <c r="E313">
        <v>94.37</v>
      </c>
      <c r="F313">
        <v>109.05</v>
      </c>
      <c r="G313">
        <v>90.38</v>
      </c>
      <c r="I313" s="3">
        <f t="shared" si="26"/>
        <v>-3.5036532191485377E-3</v>
      </c>
      <c r="J313" s="3">
        <f t="shared" si="27"/>
        <v>-2.6797693571155574E-3</v>
      </c>
      <c r="K313" s="3">
        <f t="shared" si="28"/>
        <v>-2.0406088093194914E-3</v>
      </c>
      <c r="L313" s="3">
        <f t="shared" si="29"/>
        <v>-3.4907741587908857E-3</v>
      </c>
      <c r="M313" s="3">
        <f t="shared" si="30"/>
        <v>4.5861041849434966E-4</v>
      </c>
      <c r="N313" s="3">
        <f t="shared" si="31"/>
        <v>1.1065006926915441E-4</v>
      </c>
    </row>
    <row r="314" spans="1:14" ht="15" customHeight="1">
      <c r="A314" s="1">
        <v>39547</v>
      </c>
      <c r="B314">
        <v>135.65</v>
      </c>
      <c r="C314">
        <v>22.81</v>
      </c>
      <c r="D314">
        <v>48.575000000000003</v>
      </c>
      <c r="E314">
        <v>95.35</v>
      </c>
      <c r="F314">
        <v>109.61960000000001</v>
      </c>
      <c r="G314">
        <v>90.92</v>
      </c>
      <c r="I314" s="3">
        <f t="shared" si="26"/>
        <v>-8.1495256661596824E-3</v>
      </c>
      <c r="J314" s="3">
        <f t="shared" si="27"/>
        <v>1.9925388009398137E-2</v>
      </c>
      <c r="K314" s="3">
        <f t="shared" si="28"/>
        <v>-7.7925135425307391E-3</v>
      </c>
      <c r="L314" s="3">
        <f t="shared" si="29"/>
        <v>1.0331106013186323E-2</v>
      </c>
      <c r="M314" s="3">
        <f t="shared" si="30"/>
        <v>5.2096979945085537E-3</v>
      </c>
      <c r="N314" s="3">
        <f t="shared" si="31"/>
        <v>5.956995001208905E-3</v>
      </c>
    </row>
    <row r="315" spans="1:14" ht="15" customHeight="1">
      <c r="A315" s="1">
        <v>39548</v>
      </c>
      <c r="B315">
        <v>136.16</v>
      </c>
      <c r="C315">
        <v>21.98</v>
      </c>
      <c r="D315">
        <v>49.414999999999999</v>
      </c>
      <c r="E315">
        <v>95.03</v>
      </c>
      <c r="F315">
        <v>109.37</v>
      </c>
      <c r="G315">
        <v>90.56</v>
      </c>
      <c r="I315" s="3">
        <f t="shared" si="26"/>
        <v>3.7526257201231103E-3</v>
      </c>
      <c r="J315" s="3">
        <f t="shared" si="27"/>
        <v>-3.706608732082127E-2</v>
      </c>
      <c r="K315" s="3">
        <f t="shared" si="28"/>
        <v>1.7145026564643423E-2</v>
      </c>
      <c r="L315" s="3">
        <f t="shared" si="29"/>
        <v>-3.3617008232041286E-3</v>
      </c>
      <c r="M315" s="3">
        <f t="shared" si="30"/>
        <v>-2.2795612950121864E-3</v>
      </c>
      <c r="N315" s="3">
        <f t="shared" si="31"/>
        <v>-3.9673845294696105E-3</v>
      </c>
    </row>
    <row r="316" spans="1:14" ht="15" customHeight="1">
      <c r="A316" s="1">
        <v>39549</v>
      </c>
      <c r="B316">
        <v>133.52000000000001</v>
      </c>
      <c r="C316">
        <v>23.46</v>
      </c>
      <c r="D316">
        <v>48.505000000000003</v>
      </c>
      <c r="E316">
        <v>95.67</v>
      </c>
      <c r="F316">
        <v>109.75</v>
      </c>
      <c r="G316">
        <v>90.95</v>
      </c>
      <c r="I316" s="3">
        <f t="shared" si="26"/>
        <v>-1.9579385471484221E-2</v>
      </c>
      <c r="J316" s="3">
        <f t="shared" si="27"/>
        <v>6.516389424985411E-2</v>
      </c>
      <c r="K316" s="3">
        <f t="shared" si="28"/>
        <v>-1.8587136414900288E-2</v>
      </c>
      <c r="L316" s="3">
        <f t="shared" si="29"/>
        <v>6.7121384668520374E-3</v>
      </c>
      <c r="M316" s="3">
        <f t="shared" si="30"/>
        <v>3.4684226081463346E-3</v>
      </c>
      <c r="N316" s="3">
        <f t="shared" si="31"/>
        <v>4.2972905092584866E-3</v>
      </c>
    </row>
    <row r="317" spans="1:14" ht="15" customHeight="1">
      <c r="A317" s="1">
        <v>39552</v>
      </c>
      <c r="B317">
        <v>133</v>
      </c>
      <c r="C317">
        <v>23.82</v>
      </c>
      <c r="D317">
        <v>48.57</v>
      </c>
      <c r="E317">
        <v>95.11</v>
      </c>
      <c r="F317">
        <v>109.5946</v>
      </c>
      <c r="G317">
        <v>90.72</v>
      </c>
      <c r="I317" s="3">
        <f t="shared" si="26"/>
        <v>-3.9021511318259382E-3</v>
      </c>
      <c r="J317" s="3">
        <f t="shared" si="27"/>
        <v>1.5228720701824683E-2</v>
      </c>
      <c r="K317" s="3">
        <f t="shared" si="28"/>
        <v>1.3391709444065794E-3</v>
      </c>
      <c r="L317" s="3">
        <f t="shared" si="29"/>
        <v>-5.8706531957817996E-3</v>
      </c>
      <c r="M317" s="3">
        <f t="shared" si="30"/>
        <v>-1.4169487281681587E-3</v>
      </c>
      <c r="N317" s="3">
        <f t="shared" si="31"/>
        <v>-2.5320649846893306E-3</v>
      </c>
    </row>
    <row r="318" spans="1:14" ht="15" customHeight="1">
      <c r="A318" s="1">
        <v>39553</v>
      </c>
      <c r="B318">
        <v>133.72</v>
      </c>
      <c r="C318">
        <v>22.78</v>
      </c>
      <c r="D318">
        <v>49.395000000000003</v>
      </c>
      <c r="E318">
        <v>93.93</v>
      </c>
      <c r="F318">
        <v>109.27</v>
      </c>
      <c r="G318">
        <v>90.31</v>
      </c>
      <c r="I318" s="3">
        <f t="shared" si="26"/>
        <v>5.3989333301440552E-3</v>
      </c>
      <c r="J318" s="3">
        <f t="shared" si="27"/>
        <v>-4.4642605908117923E-2</v>
      </c>
      <c r="K318" s="3">
        <f t="shared" si="28"/>
        <v>1.6843148138783931E-2</v>
      </c>
      <c r="L318" s="3">
        <f t="shared" si="29"/>
        <v>-1.2484292487869994E-2</v>
      </c>
      <c r="M318" s="3">
        <f t="shared" si="30"/>
        <v>-2.9662196444585906E-3</v>
      </c>
      <c r="N318" s="3">
        <f t="shared" si="31"/>
        <v>-4.5296437167345388E-3</v>
      </c>
    </row>
    <row r="319" spans="1:14" ht="15" customHeight="1">
      <c r="A319" s="1">
        <v>39554</v>
      </c>
      <c r="B319">
        <v>136.41999999999999</v>
      </c>
      <c r="C319">
        <v>20.53</v>
      </c>
      <c r="D319">
        <v>50.43</v>
      </c>
      <c r="E319">
        <v>93.01</v>
      </c>
      <c r="F319">
        <v>108.65</v>
      </c>
      <c r="G319">
        <v>89.7</v>
      </c>
      <c r="I319" s="3">
        <f t="shared" si="26"/>
        <v>1.9990300674675422E-2</v>
      </c>
      <c r="J319" s="3">
        <f t="shared" si="27"/>
        <v>-0.10399572698819393</v>
      </c>
      <c r="K319" s="3">
        <f t="shared" si="28"/>
        <v>2.0737031592196579E-2</v>
      </c>
      <c r="L319" s="3">
        <f t="shared" si="29"/>
        <v>-9.8428097520484332E-3</v>
      </c>
      <c r="M319" s="3">
        <f t="shared" si="30"/>
        <v>-5.6901768802152721E-3</v>
      </c>
      <c r="N319" s="3">
        <f t="shared" si="31"/>
        <v>-6.7774271979569797E-3</v>
      </c>
    </row>
    <row r="320" spans="1:14" ht="15" customHeight="1">
      <c r="A320" s="1">
        <v>39555</v>
      </c>
      <c r="B320">
        <v>136.63</v>
      </c>
      <c r="C320">
        <v>20.37</v>
      </c>
      <c r="D320">
        <v>50.12</v>
      </c>
      <c r="E320">
        <v>92.85</v>
      </c>
      <c r="F320">
        <v>108.44</v>
      </c>
      <c r="G320">
        <v>89.49</v>
      </c>
      <c r="I320" s="3">
        <f t="shared" si="26"/>
        <v>1.5381801238233826E-3</v>
      </c>
      <c r="J320" s="3">
        <f t="shared" si="27"/>
        <v>-7.824000792127762E-3</v>
      </c>
      <c r="K320" s="3">
        <f t="shared" si="28"/>
        <v>-6.1661060607664181E-3</v>
      </c>
      <c r="L320" s="3">
        <f t="shared" si="29"/>
        <v>-1.7217264556609222E-3</v>
      </c>
      <c r="M320" s="3">
        <f t="shared" si="30"/>
        <v>-1.9346820719739327E-3</v>
      </c>
      <c r="N320" s="3">
        <f t="shared" si="31"/>
        <v>-2.3438818699837256E-3</v>
      </c>
    </row>
    <row r="321" spans="1:14" ht="15" customHeight="1">
      <c r="A321" s="1">
        <v>39556</v>
      </c>
      <c r="B321">
        <v>139.19</v>
      </c>
      <c r="C321">
        <v>20.13</v>
      </c>
      <c r="D321">
        <v>50.625</v>
      </c>
      <c r="E321">
        <v>92.77</v>
      </c>
      <c r="F321">
        <v>108.23</v>
      </c>
      <c r="G321">
        <v>89.4</v>
      </c>
      <c r="I321" s="3">
        <f t="shared" si="26"/>
        <v>1.8563363888912797E-2</v>
      </c>
      <c r="J321" s="3">
        <f t="shared" si="27"/>
        <v>-1.1851990587014404E-2</v>
      </c>
      <c r="K321" s="3">
        <f t="shared" si="28"/>
        <v>1.0025395398835749E-2</v>
      </c>
      <c r="L321" s="3">
        <f t="shared" si="29"/>
        <v>-8.6197613353461813E-4</v>
      </c>
      <c r="M321" s="3">
        <f t="shared" si="30"/>
        <v>-1.9384323234096943E-3</v>
      </c>
      <c r="N321" s="3">
        <f t="shared" si="31"/>
        <v>-1.0062050152982657E-3</v>
      </c>
    </row>
    <row r="322" spans="1:14" ht="15" customHeight="1">
      <c r="A322" s="1">
        <v>39559</v>
      </c>
      <c r="B322">
        <v>138.94999999999999</v>
      </c>
      <c r="C322">
        <v>20.5</v>
      </c>
      <c r="D322">
        <v>51.12</v>
      </c>
      <c r="E322">
        <v>93.14</v>
      </c>
      <c r="F322">
        <v>108.13</v>
      </c>
      <c r="G322">
        <v>89.41</v>
      </c>
      <c r="I322" s="3">
        <f t="shared" si="26"/>
        <v>-1.7257500507964875E-3</v>
      </c>
      <c r="J322" s="3">
        <f t="shared" si="27"/>
        <v>1.8213646492662359E-2</v>
      </c>
      <c r="K322" s="3">
        <f t="shared" si="28"/>
        <v>9.730284642576038E-3</v>
      </c>
      <c r="L322" s="3">
        <f t="shared" si="29"/>
        <v>3.9804258890510464E-3</v>
      </c>
      <c r="M322" s="3">
        <f t="shared" si="30"/>
        <v>-9.2438534960942616E-4</v>
      </c>
      <c r="N322" s="3">
        <f t="shared" si="31"/>
        <v>1.118505677581086E-4</v>
      </c>
    </row>
    <row r="323" spans="1:14" ht="15" customHeight="1">
      <c r="A323" s="1">
        <v>39560</v>
      </c>
      <c r="B323">
        <v>137.91999999999999</v>
      </c>
      <c r="C323">
        <v>20.87</v>
      </c>
      <c r="D323">
        <v>50.674999999999997</v>
      </c>
      <c r="E323">
        <v>93.46</v>
      </c>
      <c r="F323">
        <v>108.17</v>
      </c>
      <c r="G323">
        <v>89.48</v>
      </c>
      <c r="I323" s="3">
        <f t="shared" si="26"/>
        <v>-7.4403492731297486E-3</v>
      </c>
      <c r="J323" s="3">
        <f t="shared" si="27"/>
        <v>1.7887834944746901E-2</v>
      </c>
      <c r="K323" s="3">
        <f t="shared" si="28"/>
        <v>-8.7431177312156608E-3</v>
      </c>
      <c r="L323" s="3">
        <f t="shared" si="29"/>
        <v>3.4297997180488321E-3</v>
      </c>
      <c r="M323" s="3">
        <f t="shared" si="30"/>
        <v>3.6985668475243027E-4</v>
      </c>
      <c r="N323" s="3">
        <f t="shared" si="31"/>
        <v>7.8260387470215553E-4</v>
      </c>
    </row>
    <row r="324" spans="1:14" ht="15" customHeight="1">
      <c r="A324" s="1">
        <v>39561</v>
      </c>
      <c r="B324">
        <v>138.1</v>
      </c>
      <c r="C324">
        <v>20.260000000000002</v>
      </c>
      <c r="D324">
        <v>51.3</v>
      </c>
      <c r="E324">
        <v>93.15</v>
      </c>
      <c r="F324">
        <v>108</v>
      </c>
      <c r="G324">
        <v>89.39</v>
      </c>
      <c r="I324" s="3">
        <f t="shared" ref="I324:I387" si="32">LN(B324/B323)</f>
        <v>1.3042534998635412E-3</v>
      </c>
      <c r="J324" s="3">
        <f t="shared" ref="J324:J387" si="33">LN(C324/C323)</f>
        <v>-2.9664222268572009E-2</v>
      </c>
      <c r="K324" s="3">
        <f t="shared" ref="K324:K387" si="34">LN(D324/D323)</f>
        <v>1.2258059838660219E-2</v>
      </c>
      <c r="L324" s="3">
        <f t="shared" ref="L324:L387" si="35">LN(E324/E323)</f>
        <v>-3.3224402246824769E-3</v>
      </c>
      <c r="M324" s="3">
        <f t="shared" ref="M324:M387" si="36">LN(F324/F323)</f>
        <v>-1.5728365179785353E-3</v>
      </c>
      <c r="N324" s="3">
        <f t="shared" ref="N324:N387" si="37">LN(G324/G323)</f>
        <v>-1.0063175221676315E-3</v>
      </c>
    </row>
    <row r="325" spans="1:14" ht="15" customHeight="1">
      <c r="A325" s="1">
        <v>39562</v>
      </c>
      <c r="B325">
        <v>138.97</v>
      </c>
      <c r="C325">
        <v>20.059999999999999</v>
      </c>
      <c r="D325">
        <v>51</v>
      </c>
      <c r="E325">
        <v>92.36</v>
      </c>
      <c r="F325">
        <v>107.44</v>
      </c>
      <c r="G325">
        <v>88.69</v>
      </c>
      <c r="I325" s="3">
        <f t="shared" si="32"/>
        <v>6.2800220832441847E-3</v>
      </c>
      <c r="J325" s="3">
        <f t="shared" si="33"/>
        <v>-9.9207162867479912E-3</v>
      </c>
      <c r="K325" s="3">
        <f t="shared" si="34"/>
        <v>-5.8651194523980221E-3</v>
      </c>
      <c r="L325" s="3">
        <f t="shared" si="35"/>
        <v>-8.5171125613028708E-3</v>
      </c>
      <c r="M325" s="3">
        <f t="shared" si="36"/>
        <v>-5.1986749092375545E-3</v>
      </c>
      <c r="N325" s="3">
        <f t="shared" si="37"/>
        <v>-7.8616757114002324E-3</v>
      </c>
    </row>
    <row r="326" spans="1:14" ht="15" customHeight="1">
      <c r="A326" s="1">
        <v>39563</v>
      </c>
      <c r="B326">
        <v>139.97</v>
      </c>
      <c r="C326">
        <v>19.59</v>
      </c>
      <c r="D326">
        <v>51.484999999999999</v>
      </c>
      <c r="E326">
        <v>91.82</v>
      </c>
      <c r="F326">
        <v>107.23</v>
      </c>
      <c r="G326">
        <v>88.57</v>
      </c>
      <c r="I326" s="3">
        <f t="shared" si="32"/>
        <v>7.1700314340638312E-3</v>
      </c>
      <c r="J326" s="3">
        <f t="shared" si="33"/>
        <v>-2.3708550577340035E-2</v>
      </c>
      <c r="K326" s="3">
        <f t="shared" si="34"/>
        <v>9.4648703843883842E-3</v>
      </c>
      <c r="L326" s="3">
        <f t="shared" si="35"/>
        <v>-5.8638456652186687E-3</v>
      </c>
      <c r="M326" s="3">
        <f t="shared" si="36"/>
        <v>-1.956491982927759E-3</v>
      </c>
      <c r="N326" s="3">
        <f t="shared" si="37"/>
        <v>-1.353943566869362E-3</v>
      </c>
    </row>
    <row r="327" spans="1:14" ht="15" customHeight="1">
      <c r="A327" s="1">
        <v>39566</v>
      </c>
      <c r="B327">
        <v>139.83000000000001</v>
      </c>
      <c r="C327">
        <v>19.64</v>
      </c>
      <c r="D327">
        <v>51.02</v>
      </c>
      <c r="E327">
        <v>92.1</v>
      </c>
      <c r="F327">
        <v>107.48</v>
      </c>
      <c r="G327">
        <v>88.73</v>
      </c>
      <c r="I327" s="3">
        <f t="shared" si="32"/>
        <v>-1.0007148797951722E-3</v>
      </c>
      <c r="J327" s="3">
        <f t="shared" si="33"/>
        <v>2.5490709698704943E-3</v>
      </c>
      <c r="K327" s="3">
        <f t="shared" si="34"/>
        <v>-9.0727903950486959E-3</v>
      </c>
      <c r="L327" s="3">
        <f t="shared" si="35"/>
        <v>3.0448044401851075E-3</v>
      </c>
      <c r="M327" s="3">
        <f t="shared" si="36"/>
        <v>2.3287235152362209E-3</v>
      </c>
      <c r="N327" s="3">
        <f t="shared" si="37"/>
        <v>1.8048510257548493E-3</v>
      </c>
    </row>
    <row r="328" spans="1:14" ht="15" customHeight="1">
      <c r="A328" s="1">
        <v>39567</v>
      </c>
      <c r="B328">
        <v>139.22999999999999</v>
      </c>
      <c r="C328">
        <v>20.239999999999998</v>
      </c>
      <c r="D328">
        <v>50.16</v>
      </c>
      <c r="E328">
        <v>92.45</v>
      </c>
      <c r="F328">
        <v>107.67</v>
      </c>
      <c r="G328">
        <v>88.89</v>
      </c>
      <c r="I328" s="3">
        <f t="shared" si="32"/>
        <v>-4.300157131565242E-3</v>
      </c>
      <c r="J328" s="3">
        <f t="shared" si="33"/>
        <v>3.0092541492944897E-2</v>
      </c>
      <c r="K328" s="3">
        <f t="shared" si="34"/>
        <v>-1.6999816389000173E-2</v>
      </c>
      <c r="L328" s="3">
        <f t="shared" si="35"/>
        <v>3.7930145718726941E-3</v>
      </c>
      <c r="M328" s="3">
        <f t="shared" si="36"/>
        <v>1.7662100803350926E-3</v>
      </c>
      <c r="N328" s="3">
        <f t="shared" si="37"/>
        <v>1.8015994063371979E-3</v>
      </c>
    </row>
    <row r="329" spans="1:14" ht="15" customHeight="1">
      <c r="A329" s="1">
        <v>39568</v>
      </c>
      <c r="B329">
        <v>138.61000000000001</v>
      </c>
      <c r="C329">
        <v>20.79</v>
      </c>
      <c r="D329">
        <v>50.98</v>
      </c>
      <c r="E329">
        <v>93.114999999999995</v>
      </c>
      <c r="F329">
        <v>107.84</v>
      </c>
      <c r="G329">
        <v>89.17</v>
      </c>
      <c r="I329" s="3">
        <f t="shared" si="32"/>
        <v>-4.4630076959323462E-3</v>
      </c>
      <c r="J329" s="3">
        <f t="shared" si="33"/>
        <v>2.681125745065677E-2</v>
      </c>
      <c r="K329" s="3">
        <f t="shared" si="34"/>
        <v>1.6215502623304148E-2</v>
      </c>
      <c r="L329" s="3">
        <f t="shared" si="35"/>
        <v>7.1673305503353497E-3</v>
      </c>
      <c r="M329" s="3">
        <f t="shared" si="36"/>
        <v>1.5776533363712542E-3</v>
      </c>
      <c r="N329" s="3">
        <f t="shared" si="37"/>
        <v>3.145009893204436E-3</v>
      </c>
    </row>
    <row r="330" spans="1:14" ht="15" customHeight="1">
      <c r="A330" s="1">
        <v>39569</v>
      </c>
      <c r="B330">
        <v>141.15</v>
      </c>
      <c r="C330">
        <v>18.88</v>
      </c>
      <c r="D330">
        <v>51.715000000000003</v>
      </c>
      <c r="E330">
        <v>92.78</v>
      </c>
      <c r="F330">
        <v>107.36</v>
      </c>
      <c r="G330">
        <v>88.88</v>
      </c>
      <c r="I330" s="3">
        <f t="shared" si="32"/>
        <v>1.8158920474236537E-2</v>
      </c>
      <c r="J330" s="3">
        <f t="shared" si="33"/>
        <v>-9.6368941152566931E-2</v>
      </c>
      <c r="K330" s="3">
        <f t="shared" si="34"/>
        <v>1.4314475881797609E-2</v>
      </c>
      <c r="L330" s="3">
        <f t="shared" si="35"/>
        <v>-3.6041890598714514E-3</v>
      </c>
      <c r="M330" s="3">
        <f t="shared" si="36"/>
        <v>-4.4609739406252279E-3</v>
      </c>
      <c r="N330" s="3">
        <f t="shared" si="37"/>
        <v>-3.2575148154136103E-3</v>
      </c>
    </row>
    <row r="331" spans="1:14" ht="15" customHeight="1">
      <c r="A331" s="1">
        <v>39570</v>
      </c>
      <c r="B331">
        <v>141.58000000000001</v>
      </c>
      <c r="C331">
        <v>18.18</v>
      </c>
      <c r="D331">
        <v>52.064900000000002</v>
      </c>
      <c r="E331">
        <v>91.61</v>
      </c>
      <c r="F331">
        <v>106.98</v>
      </c>
      <c r="G331">
        <v>88.16</v>
      </c>
      <c r="I331" s="3">
        <f t="shared" si="32"/>
        <v>3.0417736465449506E-3</v>
      </c>
      <c r="J331" s="3">
        <f t="shared" si="33"/>
        <v>-3.7781071968021808E-2</v>
      </c>
      <c r="K331" s="3">
        <f t="shared" si="34"/>
        <v>6.7431424741696997E-3</v>
      </c>
      <c r="L331" s="3">
        <f t="shared" si="35"/>
        <v>-1.2690663296480328E-2</v>
      </c>
      <c r="M331" s="3">
        <f t="shared" si="36"/>
        <v>-3.5457721202675672E-3</v>
      </c>
      <c r="N331" s="3">
        <f t="shared" si="37"/>
        <v>-8.1337999267701439E-3</v>
      </c>
    </row>
    <row r="332" spans="1:14" ht="15" customHeight="1">
      <c r="A332" s="1">
        <v>39573</v>
      </c>
      <c r="B332">
        <v>140.91</v>
      </c>
      <c r="C332">
        <v>18.899999999999999</v>
      </c>
      <c r="D332">
        <v>51.9</v>
      </c>
      <c r="E332">
        <v>91.61</v>
      </c>
      <c r="F332">
        <v>107.15</v>
      </c>
      <c r="G332">
        <v>88.29</v>
      </c>
      <c r="I332" s="3">
        <f t="shared" si="32"/>
        <v>-4.7435396390299138E-3</v>
      </c>
      <c r="J332" s="3">
        <f t="shared" si="33"/>
        <v>3.8839833316263957E-2</v>
      </c>
      <c r="K332" s="3">
        <f t="shared" si="34"/>
        <v>-3.1722271320939509E-3</v>
      </c>
      <c r="L332" s="3">
        <f t="shared" si="35"/>
        <v>0</v>
      </c>
      <c r="M332" s="3">
        <f t="shared" si="36"/>
        <v>1.5878208164820475E-3</v>
      </c>
      <c r="N332" s="3">
        <f t="shared" si="37"/>
        <v>1.4735055088869358E-3</v>
      </c>
    </row>
    <row r="333" spans="1:14" ht="15" customHeight="1">
      <c r="A333" s="1">
        <v>39574</v>
      </c>
      <c r="B333">
        <v>142.1</v>
      </c>
      <c r="C333">
        <v>18.21</v>
      </c>
      <c r="D333">
        <v>52.36</v>
      </c>
      <c r="E333">
        <v>90.95</v>
      </c>
      <c r="F333">
        <v>107.07</v>
      </c>
      <c r="G333">
        <v>88.01</v>
      </c>
      <c r="I333" s="3">
        <f t="shared" si="32"/>
        <v>8.4096463960414806E-3</v>
      </c>
      <c r="J333" s="3">
        <f t="shared" si="33"/>
        <v>-3.7191028326079976E-2</v>
      </c>
      <c r="K333" s="3">
        <f t="shared" si="34"/>
        <v>8.8241508698563495E-3</v>
      </c>
      <c r="L333" s="3">
        <f t="shared" si="35"/>
        <v>-7.2305310629859343E-3</v>
      </c>
      <c r="M333" s="3">
        <f t="shared" si="36"/>
        <v>-7.4689574940750938E-4</v>
      </c>
      <c r="N333" s="3">
        <f t="shared" si="37"/>
        <v>-3.1764065277707356E-3</v>
      </c>
    </row>
    <row r="334" spans="1:14" ht="15" customHeight="1">
      <c r="A334" s="1">
        <v>39575</v>
      </c>
      <c r="B334">
        <v>139.53</v>
      </c>
      <c r="C334">
        <v>19.73</v>
      </c>
      <c r="D334">
        <v>51.13</v>
      </c>
      <c r="E334">
        <v>91.3399</v>
      </c>
      <c r="F334">
        <v>107.37</v>
      </c>
      <c r="G334">
        <v>88.36</v>
      </c>
      <c r="I334" s="3">
        <f t="shared" si="32"/>
        <v>-1.8251403198939597E-2</v>
      </c>
      <c r="J334" s="3">
        <f t="shared" si="33"/>
        <v>8.0169426295007437E-2</v>
      </c>
      <c r="K334" s="3">
        <f t="shared" si="34"/>
        <v>-2.3771531949791275E-2</v>
      </c>
      <c r="L334" s="3">
        <f t="shared" si="35"/>
        <v>4.2778079815244474E-3</v>
      </c>
      <c r="M334" s="3">
        <f t="shared" si="36"/>
        <v>2.797987275865652E-3</v>
      </c>
      <c r="N334" s="3">
        <f t="shared" si="37"/>
        <v>3.968934166196085E-3</v>
      </c>
    </row>
    <row r="335" spans="1:14" ht="15" customHeight="1">
      <c r="A335" s="1">
        <v>39576</v>
      </c>
      <c r="B335">
        <v>140.08000000000001</v>
      </c>
      <c r="C335">
        <v>19.399999999999999</v>
      </c>
      <c r="D335">
        <v>51.32</v>
      </c>
      <c r="E335">
        <v>92.16</v>
      </c>
      <c r="F335">
        <v>107.87</v>
      </c>
      <c r="G335">
        <v>88.93</v>
      </c>
      <c r="I335" s="3">
        <f t="shared" si="32"/>
        <v>3.9340560734811014E-3</v>
      </c>
      <c r="J335" s="3">
        <f t="shared" si="33"/>
        <v>-1.6867253965241635E-2</v>
      </c>
      <c r="K335" s="3">
        <f t="shared" si="34"/>
        <v>3.7091306555277186E-3</v>
      </c>
      <c r="L335" s="3">
        <f t="shared" si="35"/>
        <v>8.9384840019251545E-3</v>
      </c>
      <c r="M335" s="3">
        <f t="shared" si="36"/>
        <v>4.6459849412935914E-3</v>
      </c>
      <c r="N335" s="3">
        <f t="shared" si="37"/>
        <v>6.4301648596324446E-3</v>
      </c>
    </row>
    <row r="336" spans="1:14" ht="15" customHeight="1">
      <c r="A336" s="1">
        <v>39577</v>
      </c>
      <c r="B336">
        <v>139.11000000000001</v>
      </c>
      <c r="C336">
        <v>19.41</v>
      </c>
      <c r="D336">
        <v>51.055</v>
      </c>
      <c r="E336">
        <v>92.5</v>
      </c>
      <c r="F336">
        <v>107.89</v>
      </c>
      <c r="G336">
        <v>89.03</v>
      </c>
      <c r="I336" s="3">
        <f t="shared" si="32"/>
        <v>-6.948700906117258E-3</v>
      </c>
      <c r="J336" s="3">
        <f t="shared" si="33"/>
        <v>5.1533111163643865E-4</v>
      </c>
      <c r="K336" s="3">
        <f t="shared" si="34"/>
        <v>-5.1770567399344169E-3</v>
      </c>
      <c r="L336" s="3">
        <f t="shared" si="35"/>
        <v>3.6824475707984499E-3</v>
      </c>
      <c r="M336" s="3">
        <f t="shared" si="36"/>
        <v>1.8539117591096887E-4</v>
      </c>
      <c r="N336" s="3">
        <f t="shared" si="37"/>
        <v>1.1238481740310532E-3</v>
      </c>
    </row>
    <row r="337" spans="1:14" ht="15" customHeight="1">
      <c r="A337" s="1">
        <v>39580</v>
      </c>
      <c r="B337">
        <v>140.66999999999999</v>
      </c>
      <c r="C337">
        <v>17.79</v>
      </c>
      <c r="D337">
        <v>51.45</v>
      </c>
      <c r="E337">
        <v>92.36</v>
      </c>
      <c r="F337">
        <v>107.7</v>
      </c>
      <c r="G337">
        <v>88.88</v>
      </c>
      <c r="I337" s="3">
        <f t="shared" si="32"/>
        <v>1.1151734698125366E-2</v>
      </c>
      <c r="J337" s="3">
        <f t="shared" si="33"/>
        <v>-8.715189550317512E-2</v>
      </c>
      <c r="K337" s="3">
        <f t="shared" si="34"/>
        <v>7.7069792725573674E-3</v>
      </c>
      <c r="L337" s="3">
        <f t="shared" si="35"/>
        <v>-1.514660032084864E-3</v>
      </c>
      <c r="M337" s="3">
        <f t="shared" si="36"/>
        <v>-1.7626054009058773E-3</v>
      </c>
      <c r="N337" s="3">
        <f t="shared" si="37"/>
        <v>-1.6862462542053581E-3</v>
      </c>
    </row>
    <row r="338" spans="1:14" ht="15" customHeight="1">
      <c r="A338" s="1">
        <v>39581</v>
      </c>
      <c r="B338">
        <v>140.6</v>
      </c>
      <c r="C338">
        <v>17.98</v>
      </c>
      <c r="D338">
        <v>51.64</v>
      </c>
      <c r="E338">
        <v>91.35</v>
      </c>
      <c r="F338">
        <v>107.02</v>
      </c>
      <c r="G338">
        <v>88.14</v>
      </c>
      <c r="I338" s="3">
        <f t="shared" si="32"/>
        <v>-4.977423930400466E-4</v>
      </c>
      <c r="J338" s="3">
        <f t="shared" si="33"/>
        <v>1.0623527365730473E-2</v>
      </c>
      <c r="K338" s="3">
        <f t="shared" si="34"/>
        <v>3.6861036983831287E-3</v>
      </c>
      <c r="L338" s="3">
        <f t="shared" si="35"/>
        <v>-1.0995701662278957E-2</v>
      </c>
      <c r="M338" s="3">
        <f t="shared" si="36"/>
        <v>-6.333851279184362E-3</v>
      </c>
      <c r="N338" s="3">
        <f t="shared" si="37"/>
        <v>-8.3606859175335436E-3</v>
      </c>
    </row>
    <row r="339" spans="1:14" ht="15" customHeight="1">
      <c r="A339" s="1">
        <v>39582</v>
      </c>
      <c r="B339">
        <v>141.16</v>
      </c>
      <c r="C339">
        <v>17.66</v>
      </c>
      <c r="D339">
        <v>51.75</v>
      </c>
      <c r="E339">
        <v>91.39</v>
      </c>
      <c r="F339">
        <v>106.8768</v>
      </c>
      <c r="G339">
        <v>88.11</v>
      </c>
      <c r="I339" s="3">
        <f t="shared" si="32"/>
        <v>3.9750194305047826E-3</v>
      </c>
      <c r="J339" s="3">
        <f t="shared" si="33"/>
        <v>-1.7957833867660263E-2</v>
      </c>
      <c r="K339" s="3">
        <f t="shared" si="34"/>
        <v>2.1278661670366683E-3</v>
      </c>
      <c r="L339" s="3">
        <f t="shared" si="35"/>
        <v>4.3778046009457981E-4</v>
      </c>
      <c r="M339" s="3">
        <f t="shared" si="36"/>
        <v>-1.3389636627976786E-3</v>
      </c>
      <c r="N339" s="3">
        <f t="shared" si="37"/>
        <v>-3.4042553520250666E-4</v>
      </c>
    </row>
    <row r="340" spans="1:14" ht="15" customHeight="1">
      <c r="A340" s="1">
        <v>39583</v>
      </c>
      <c r="B340">
        <v>142.79</v>
      </c>
      <c r="C340">
        <v>16.3</v>
      </c>
      <c r="D340">
        <v>52.8</v>
      </c>
      <c r="E340">
        <v>92.22</v>
      </c>
      <c r="F340">
        <v>107.36</v>
      </c>
      <c r="G340">
        <v>88.6</v>
      </c>
      <c r="I340" s="3">
        <f t="shared" si="32"/>
        <v>1.1481020635134455E-2</v>
      </c>
      <c r="J340" s="3">
        <f t="shared" si="33"/>
        <v>-8.0137087363097229E-2</v>
      </c>
      <c r="K340" s="3">
        <f t="shared" si="34"/>
        <v>2.0086758566737292E-2</v>
      </c>
      <c r="L340" s="3">
        <f t="shared" si="35"/>
        <v>9.0409634944491786E-3</v>
      </c>
      <c r="M340" s="3">
        <f t="shared" si="36"/>
        <v>4.5109040030107744E-3</v>
      </c>
      <c r="N340" s="3">
        <f t="shared" si="37"/>
        <v>5.5458237323968594E-3</v>
      </c>
    </row>
    <row r="341" spans="1:14" ht="15" customHeight="1">
      <c r="A341" s="1">
        <v>39584</v>
      </c>
      <c r="B341">
        <v>142.84</v>
      </c>
      <c r="C341">
        <v>16.47</v>
      </c>
      <c r="D341">
        <v>53.38</v>
      </c>
      <c r="E341">
        <v>91.84</v>
      </c>
      <c r="F341">
        <v>107.18</v>
      </c>
      <c r="G341">
        <v>88.45</v>
      </c>
      <c r="I341" s="3">
        <f t="shared" si="32"/>
        <v>3.5010328404383852E-4</v>
      </c>
      <c r="J341" s="3">
        <f t="shared" si="33"/>
        <v>1.0375436376832246E-2</v>
      </c>
      <c r="K341" s="3">
        <f t="shared" si="34"/>
        <v>1.0924953264162292E-2</v>
      </c>
      <c r="L341" s="3">
        <f t="shared" si="35"/>
        <v>-4.1290942073031823E-3</v>
      </c>
      <c r="M341" s="3">
        <f t="shared" si="36"/>
        <v>-1.6780091566673632E-3</v>
      </c>
      <c r="N341" s="3">
        <f t="shared" si="37"/>
        <v>-1.6944370052409002E-3</v>
      </c>
    </row>
    <row r="342" spans="1:14" ht="15" customHeight="1">
      <c r="A342" s="1">
        <v>39587</v>
      </c>
      <c r="B342">
        <v>143.1</v>
      </c>
      <c r="C342">
        <v>17.010000000000002</v>
      </c>
      <c r="D342">
        <v>53.645000000000003</v>
      </c>
      <c r="E342">
        <v>91.962000000000003</v>
      </c>
      <c r="F342">
        <v>107.43</v>
      </c>
      <c r="G342">
        <v>88.65</v>
      </c>
      <c r="I342" s="3">
        <f t="shared" si="32"/>
        <v>1.818563836157435E-3</v>
      </c>
      <c r="J342" s="3">
        <f t="shared" si="33"/>
        <v>3.2260862218221692E-2</v>
      </c>
      <c r="K342" s="3">
        <f t="shared" si="34"/>
        <v>4.952124112331464E-3</v>
      </c>
      <c r="L342" s="3">
        <f t="shared" si="35"/>
        <v>1.3275156735692894E-3</v>
      </c>
      <c r="M342" s="3">
        <f t="shared" si="36"/>
        <v>2.3298086117468303E-3</v>
      </c>
      <c r="N342" s="3">
        <f t="shared" si="37"/>
        <v>2.2586119144227309E-3</v>
      </c>
    </row>
    <row r="343" spans="1:14" ht="15" customHeight="1">
      <c r="A343" s="1">
        <v>39588</v>
      </c>
      <c r="B343">
        <v>141.91</v>
      </c>
      <c r="C343">
        <v>17.579999999999998</v>
      </c>
      <c r="D343">
        <v>52.39</v>
      </c>
      <c r="E343">
        <v>92.44</v>
      </c>
      <c r="F343">
        <v>107.65</v>
      </c>
      <c r="G343">
        <v>88.92</v>
      </c>
      <c r="I343" s="3">
        <f t="shared" si="32"/>
        <v>-8.3506327159590735E-3</v>
      </c>
      <c r="J343" s="3">
        <f t="shared" si="33"/>
        <v>3.2960485849260382E-2</v>
      </c>
      <c r="K343" s="3">
        <f t="shared" si="34"/>
        <v>-2.3672534668581196E-2</v>
      </c>
      <c r="L343" s="3">
        <f t="shared" si="35"/>
        <v>5.1843371613543819E-3</v>
      </c>
      <c r="M343" s="3">
        <f t="shared" si="36"/>
        <v>2.0457511319209977E-3</v>
      </c>
      <c r="N343" s="3">
        <f t="shared" si="37"/>
        <v>3.0410565757789205E-3</v>
      </c>
    </row>
    <row r="344" spans="1:14" ht="15" customHeight="1">
      <c r="A344" s="1">
        <v>39589</v>
      </c>
      <c r="B344">
        <v>139.56</v>
      </c>
      <c r="C344">
        <v>18.59</v>
      </c>
      <c r="D344">
        <v>51.98</v>
      </c>
      <c r="E344">
        <v>92.46</v>
      </c>
      <c r="F344">
        <v>107.44</v>
      </c>
      <c r="G344">
        <v>88.71</v>
      </c>
      <c r="I344" s="3">
        <f t="shared" si="32"/>
        <v>-1.6698437527872721E-2</v>
      </c>
      <c r="J344" s="3">
        <f t="shared" si="33"/>
        <v>5.5861909476321712E-2</v>
      </c>
      <c r="K344" s="3">
        <f t="shared" si="34"/>
        <v>-7.8567042067842589E-3</v>
      </c>
      <c r="L344" s="3">
        <f t="shared" si="35"/>
        <v>2.1633315389925169E-4</v>
      </c>
      <c r="M344" s="3">
        <f t="shared" si="36"/>
        <v>-1.9526715953899953E-3</v>
      </c>
      <c r="N344" s="3">
        <f t="shared" si="37"/>
        <v>-2.3644665635003392E-3</v>
      </c>
    </row>
    <row r="345" spans="1:14" ht="15" customHeight="1">
      <c r="A345" s="1">
        <v>39590</v>
      </c>
      <c r="B345">
        <v>139.74</v>
      </c>
      <c r="C345">
        <v>18.05</v>
      </c>
      <c r="D345">
        <v>52.575000000000003</v>
      </c>
      <c r="E345">
        <v>91.37</v>
      </c>
      <c r="F345">
        <v>106.815</v>
      </c>
      <c r="G345">
        <v>88.13</v>
      </c>
      <c r="I345" s="3">
        <f t="shared" si="32"/>
        <v>1.2889368057312528E-3</v>
      </c>
      <c r="J345" s="3">
        <f t="shared" si="33"/>
        <v>-2.947811695446273E-2</v>
      </c>
      <c r="K345" s="3">
        <f t="shared" si="34"/>
        <v>1.1381692375419399E-2</v>
      </c>
      <c r="L345" s="3">
        <f t="shared" si="35"/>
        <v>-1.1858921549550091E-2</v>
      </c>
      <c r="M345" s="3">
        <f t="shared" si="36"/>
        <v>-5.8341861127843139E-3</v>
      </c>
      <c r="N345" s="3">
        <f t="shared" si="37"/>
        <v>-6.5596254209264572E-3</v>
      </c>
    </row>
    <row r="346" spans="1:14" ht="15" customHeight="1">
      <c r="A346" s="1">
        <v>39591</v>
      </c>
      <c r="B346">
        <v>138.06</v>
      </c>
      <c r="C346">
        <v>19.55</v>
      </c>
      <c r="D346">
        <v>51.18</v>
      </c>
      <c r="E346">
        <v>91.77</v>
      </c>
      <c r="F346">
        <v>107.27</v>
      </c>
      <c r="G346">
        <v>88.52</v>
      </c>
      <c r="I346" s="3">
        <f t="shared" si="32"/>
        <v>-1.2095179848975148E-2</v>
      </c>
      <c r="J346" s="3">
        <f t="shared" si="33"/>
        <v>7.9829601652484941E-2</v>
      </c>
      <c r="K346" s="3">
        <f t="shared" si="34"/>
        <v>-2.6891890857120841E-2</v>
      </c>
      <c r="L346" s="3">
        <f t="shared" si="35"/>
        <v>4.3682498203925302E-3</v>
      </c>
      <c r="M346" s="3">
        <f t="shared" si="36"/>
        <v>4.2506545071401315E-3</v>
      </c>
      <c r="N346" s="3">
        <f t="shared" si="37"/>
        <v>4.4155180712798251E-3</v>
      </c>
    </row>
    <row r="347" spans="1:14" ht="15" customHeight="1">
      <c r="A347" s="1">
        <v>39595</v>
      </c>
      <c r="B347">
        <v>138.97</v>
      </c>
      <c r="C347">
        <v>19.64</v>
      </c>
      <c r="D347">
        <v>51.35</v>
      </c>
      <c r="E347">
        <v>91.15</v>
      </c>
      <c r="F347">
        <v>106.8</v>
      </c>
      <c r="G347">
        <v>88.09</v>
      </c>
      <c r="I347" s="3">
        <f t="shared" si="32"/>
        <v>6.5697092231610408E-3</v>
      </c>
      <c r="J347" s="3">
        <f t="shared" si="33"/>
        <v>4.5930164949450642E-3</v>
      </c>
      <c r="K347" s="3">
        <f t="shared" si="34"/>
        <v>3.3161056429244474E-3</v>
      </c>
      <c r="L347" s="3">
        <f t="shared" si="35"/>
        <v>-6.7789457062496809E-3</v>
      </c>
      <c r="M347" s="3">
        <f t="shared" si="36"/>
        <v>-4.3910940832433522E-3</v>
      </c>
      <c r="N347" s="3">
        <f t="shared" si="37"/>
        <v>-4.8694960611445279E-3</v>
      </c>
    </row>
    <row r="348" spans="1:14" ht="15" customHeight="1">
      <c r="A348" s="1">
        <v>39596</v>
      </c>
      <c r="B348">
        <v>139.65</v>
      </c>
      <c r="C348">
        <v>19.07</v>
      </c>
      <c r="D348">
        <v>51.585000000000001</v>
      </c>
      <c r="E348">
        <v>90.34</v>
      </c>
      <c r="F348">
        <v>106.29</v>
      </c>
      <c r="G348">
        <v>87.43</v>
      </c>
      <c r="I348" s="3">
        <f t="shared" si="32"/>
        <v>4.8812098926951141E-3</v>
      </c>
      <c r="J348" s="3">
        <f t="shared" si="33"/>
        <v>-2.9451883313992119E-2</v>
      </c>
      <c r="K348" s="3">
        <f t="shared" si="34"/>
        <v>4.5659961777719067E-3</v>
      </c>
      <c r="L348" s="3">
        <f t="shared" si="35"/>
        <v>-8.9261708982140003E-3</v>
      </c>
      <c r="M348" s="3">
        <f t="shared" si="36"/>
        <v>-4.786718980604095E-3</v>
      </c>
      <c r="N348" s="3">
        <f t="shared" si="37"/>
        <v>-7.5205459289046312E-3</v>
      </c>
    </row>
    <row r="349" spans="1:14" ht="15" customHeight="1">
      <c r="A349" s="1">
        <v>39597</v>
      </c>
      <c r="B349">
        <v>140.28</v>
      </c>
      <c r="C349">
        <v>18.14</v>
      </c>
      <c r="D349">
        <v>51.975000000000001</v>
      </c>
      <c r="E349">
        <v>89.69</v>
      </c>
      <c r="F349">
        <v>106.04</v>
      </c>
      <c r="G349">
        <v>87.02</v>
      </c>
      <c r="I349" s="3">
        <f t="shared" si="32"/>
        <v>4.5011328807916633E-3</v>
      </c>
      <c r="J349" s="3">
        <f t="shared" si="33"/>
        <v>-4.9996974925337154E-2</v>
      </c>
      <c r="K349" s="3">
        <f t="shared" si="34"/>
        <v>7.531901191737334E-3</v>
      </c>
      <c r="L349" s="3">
        <f t="shared" si="35"/>
        <v>-7.2210500965464077E-3</v>
      </c>
      <c r="M349" s="3">
        <f t="shared" si="36"/>
        <v>-2.3548261246654771E-3</v>
      </c>
      <c r="N349" s="3">
        <f t="shared" si="37"/>
        <v>-4.7004959002656882E-3</v>
      </c>
    </row>
    <row r="350" spans="1:14" ht="15" customHeight="1">
      <c r="A350" s="1">
        <v>39598</v>
      </c>
      <c r="B350">
        <v>140.38999999999999</v>
      </c>
      <c r="C350">
        <v>17.829999999999998</v>
      </c>
      <c r="D350">
        <v>51.89</v>
      </c>
      <c r="E350">
        <v>90.28</v>
      </c>
      <c r="F350">
        <v>106.25</v>
      </c>
      <c r="G350">
        <v>87.31</v>
      </c>
      <c r="I350" s="3">
        <f t="shared" si="32"/>
        <v>7.8383871188243486E-4</v>
      </c>
      <c r="J350" s="3">
        <f t="shared" si="33"/>
        <v>-1.7237012811941631E-2</v>
      </c>
      <c r="K350" s="3">
        <f t="shared" si="34"/>
        <v>-1.6367403644283762E-3</v>
      </c>
      <c r="L350" s="3">
        <f t="shared" si="35"/>
        <v>6.5566718194233391E-3</v>
      </c>
      <c r="M350" s="3">
        <f t="shared" si="36"/>
        <v>1.9784263837012519E-3</v>
      </c>
      <c r="N350" s="3">
        <f t="shared" si="37"/>
        <v>3.3270265301823896E-3</v>
      </c>
    </row>
    <row r="351" spans="1:14" ht="15" customHeight="1">
      <c r="A351" s="1">
        <v>39601</v>
      </c>
      <c r="B351">
        <v>139.02000000000001</v>
      </c>
      <c r="C351">
        <v>19.829999999999998</v>
      </c>
      <c r="D351">
        <v>51.6</v>
      </c>
      <c r="E351">
        <v>90.3</v>
      </c>
      <c r="F351">
        <v>106.44</v>
      </c>
      <c r="G351">
        <v>87.52</v>
      </c>
      <c r="I351" s="3">
        <f t="shared" si="32"/>
        <v>-9.8064563115198827E-3</v>
      </c>
      <c r="J351" s="3">
        <f t="shared" si="33"/>
        <v>0.10631351065665565</v>
      </c>
      <c r="K351" s="3">
        <f t="shared" si="34"/>
        <v>-5.6044208921312462E-3</v>
      </c>
      <c r="L351" s="3">
        <f t="shared" si="35"/>
        <v>2.2150847360485529E-4</v>
      </c>
      <c r="M351" s="3">
        <f t="shared" si="36"/>
        <v>1.786638304962221E-3</v>
      </c>
      <c r="N351" s="3">
        <f t="shared" si="37"/>
        <v>2.4023348509547918E-3</v>
      </c>
    </row>
    <row r="352" spans="1:14" ht="15" customHeight="1">
      <c r="A352" s="1">
        <v>39602</v>
      </c>
      <c r="B352">
        <v>138.31</v>
      </c>
      <c r="C352">
        <v>20.239999999999998</v>
      </c>
      <c r="D352">
        <v>50.704999999999998</v>
      </c>
      <c r="E352">
        <v>90.95</v>
      </c>
      <c r="F352">
        <v>106.99</v>
      </c>
      <c r="G352">
        <v>87.980099999999993</v>
      </c>
      <c r="I352" s="3">
        <f t="shared" si="32"/>
        <v>-5.1202650357233832E-3</v>
      </c>
      <c r="J352" s="3">
        <f t="shared" si="33"/>
        <v>2.0464901887560165E-2</v>
      </c>
      <c r="K352" s="3">
        <f t="shared" si="34"/>
        <v>-1.7497147423557458E-2</v>
      </c>
      <c r="L352" s="3">
        <f t="shared" si="35"/>
        <v>7.1724445411916627E-3</v>
      </c>
      <c r="M352" s="3">
        <f t="shared" si="36"/>
        <v>5.1539260410266219E-3</v>
      </c>
      <c r="N352" s="3">
        <f t="shared" si="37"/>
        <v>5.2433138682160896E-3</v>
      </c>
    </row>
    <row r="353" spans="1:14" ht="15" customHeight="1">
      <c r="A353" s="1">
        <v>39603</v>
      </c>
      <c r="B353">
        <v>138.31</v>
      </c>
      <c r="C353">
        <v>20.8</v>
      </c>
      <c r="D353">
        <v>50</v>
      </c>
      <c r="E353">
        <v>90.14</v>
      </c>
      <c r="F353">
        <v>106.79</v>
      </c>
      <c r="G353">
        <v>87.66</v>
      </c>
      <c r="I353" s="3">
        <f t="shared" si="32"/>
        <v>0</v>
      </c>
      <c r="J353" s="3">
        <f t="shared" si="33"/>
        <v>2.7292142288007554E-2</v>
      </c>
      <c r="K353" s="3">
        <f t="shared" si="34"/>
        <v>-1.400151963581359E-2</v>
      </c>
      <c r="L353" s="3">
        <f t="shared" si="35"/>
        <v>-8.9458877016290531E-3</v>
      </c>
      <c r="M353" s="3">
        <f t="shared" si="36"/>
        <v>-1.8710829670612206E-3</v>
      </c>
      <c r="N353" s="3">
        <f t="shared" si="37"/>
        <v>-3.6449575512241279E-3</v>
      </c>
    </row>
    <row r="354" spans="1:14" ht="15" customHeight="1">
      <c r="A354" s="1">
        <v>39604</v>
      </c>
      <c r="B354">
        <v>140.82</v>
      </c>
      <c r="C354">
        <v>18.63</v>
      </c>
      <c r="D354">
        <v>51.48</v>
      </c>
      <c r="E354">
        <v>89.6</v>
      </c>
      <c r="F354">
        <v>106.3901</v>
      </c>
      <c r="G354">
        <v>87.2</v>
      </c>
      <c r="I354" s="3">
        <f t="shared" si="32"/>
        <v>1.7984936454370496E-2</v>
      </c>
      <c r="J354" s="3">
        <f t="shared" si="33"/>
        <v>-0.11017980209377529</v>
      </c>
      <c r="K354" s="3">
        <f t="shared" si="34"/>
        <v>2.9170377299779709E-2</v>
      </c>
      <c r="L354" s="3">
        <f t="shared" si="35"/>
        <v>-6.0086972816175439E-3</v>
      </c>
      <c r="M354" s="3">
        <f t="shared" si="36"/>
        <v>-3.75176171765681E-3</v>
      </c>
      <c r="N354" s="3">
        <f t="shared" si="37"/>
        <v>-5.2613640757291427E-3</v>
      </c>
    </row>
    <row r="355" spans="1:14" ht="15" customHeight="1">
      <c r="A355" s="1">
        <v>39605</v>
      </c>
      <c r="B355">
        <v>136.56</v>
      </c>
      <c r="C355">
        <v>23.56</v>
      </c>
      <c r="D355">
        <v>49.69</v>
      </c>
      <c r="E355">
        <v>90.76</v>
      </c>
      <c r="F355">
        <v>107.07</v>
      </c>
      <c r="G355">
        <v>87.96</v>
      </c>
      <c r="I355" s="3">
        <f t="shared" si="32"/>
        <v>-3.071840060480191E-2</v>
      </c>
      <c r="J355" s="3">
        <f t="shared" si="33"/>
        <v>0.23477717416988891</v>
      </c>
      <c r="K355" s="3">
        <f t="shared" si="34"/>
        <v>-3.5389677113696699E-2</v>
      </c>
      <c r="L355" s="3">
        <f t="shared" si="35"/>
        <v>1.286333993075631E-2</v>
      </c>
      <c r="M355" s="3">
        <f t="shared" si="36"/>
        <v>6.3702987043814663E-3</v>
      </c>
      <c r="N355" s="3">
        <f t="shared" si="37"/>
        <v>8.6778347716264491E-3</v>
      </c>
    </row>
    <row r="356" spans="1:14" ht="15" customHeight="1">
      <c r="A356" s="1">
        <v>39608</v>
      </c>
      <c r="B356">
        <v>136.82</v>
      </c>
      <c r="C356">
        <v>23.12</v>
      </c>
      <c r="D356">
        <v>49.53</v>
      </c>
      <c r="E356">
        <v>90.76</v>
      </c>
      <c r="F356">
        <v>106.2</v>
      </c>
      <c r="G356">
        <v>87.33</v>
      </c>
      <c r="I356" s="3">
        <f t="shared" si="32"/>
        <v>1.9021148466667316E-3</v>
      </c>
      <c r="J356" s="3">
        <f t="shared" si="33"/>
        <v>-1.8852314979209188E-2</v>
      </c>
      <c r="K356" s="3">
        <f t="shared" si="34"/>
        <v>-3.2251590140828026E-3</v>
      </c>
      <c r="L356" s="3">
        <f t="shared" si="35"/>
        <v>0</v>
      </c>
      <c r="M356" s="3">
        <f t="shared" si="36"/>
        <v>-8.1587173623401538E-3</v>
      </c>
      <c r="N356" s="3">
        <f t="shared" si="37"/>
        <v>-7.1881192609188002E-3</v>
      </c>
    </row>
    <row r="357" spans="1:14" ht="15" customHeight="1">
      <c r="A357" s="1">
        <v>39609</v>
      </c>
      <c r="B357">
        <v>136.30000000000001</v>
      </c>
      <c r="C357">
        <v>23.18</v>
      </c>
      <c r="D357">
        <v>48.454999999999998</v>
      </c>
      <c r="E357">
        <v>90.17</v>
      </c>
      <c r="F357">
        <v>105.56</v>
      </c>
      <c r="G357">
        <v>86.81</v>
      </c>
      <c r="I357" s="3">
        <f t="shared" si="32"/>
        <v>-3.8078546303648747E-3</v>
      </c>
      <c r="J357" s="3">
        <f t="shared" si="33"/>
        <v>2.591794107428803E-3</v>
      </c>
      <c r="K357" s="3">
        <f t="shared" si="34"/>
        <v>-2.1943014413632986E-2</v>
      </c>
      <c r="L357" s="3">
        <f t="shared" si="35"/>
        <v>-6.5218823998257278E-3</v>
      </c>
      <c r="M357" s="3">
        <f t="shared" si="36"/>
        <v>-6.0445971727151803E-3</v>
      </c>
      <c r="N357" s="3">
        <f t="shared" si="37"/>
        <v>-5.9722240219248759E-3</v>
      </c>
    </row>
    <row r="358" spans="1:14" ht="15" customHeight="1">
      <c r="A358" s="1">
        <v>39610</v>
      </c>
      <c r="B358">
        <v>133.93</v>
      </c>
      <c r="C358">
        <v>24.12</v>
      </c>
      <c r="D358">
        <v>48.25</v>
      </c>
      <c r="E358">
        <v>89.96</v>
      </c>
      <c r="F358">
        <v>105.89</v>
      </c>
      <c r="G358">
        <v>86.9</v>
      </c>
      <c r="I358" s="3">
        <f t="shared" si="32"/>
        <v>-1.7541063303456176E-2</v>
      </c>
      <c r="J358" s="3">
        <f t="shared" si="33"/>
        <v>3.9751533947379153E-2</v>
      </c>
      <c r="K358" s="3">
        <f t="shared" si="34"/>
        <v>-4.2397044015184543E-3</v>
      </c>
      <c r="L358" s="3">
        <f t="shared" si="35"/>
        <v>-2.3316504207004465E-3</v>
      </c>
      <c r="M358" s="3">
        <f t="shared" si="36"/>
        <v>3.121307807239738E-3</v>
      </c>
      <c r="N358" s="3">
        <f t="shared" si="37"/>
        <v>1.0362098676296827E-3</v>
      </c>
    </row>
    <row r="359" spans="1:14" ht="15" customHeight="1">
      <c r="A359" s="1">
        <v>39611</v>
      </c>
      <c r="B359">
        <v>134.58000000000001</v>
      </c>
      <c r="C359">
        <v>23.33</v>
      </c>
      <c r="D359">
        <v>48.555</v>
      </c>
      <c r="E359">
        <v>89.06</v>
      </c>
      <c r="F359">
        <v>104.94</v>
      </c>
      <c r="G359">
        <v>86.14</v>
      </c>
      <c r="I359" s="3">
        <f t="shared" si="32"/>
        <v>4.8415423611412002E-3</v>
      </c>
      <c r="J359" s="3">
        <f t="shared" si="33"/>
        <v>-3.3301285825646197E-2</v>
      </c>
      <c r="K359" s="3">
        <f t="shared" si="34"/>
        <v>6.3013482613223483E-3</v>
      </c>
      <c r="L359" s="3">
        <f t="shared" si="35"/>
        <v>-1.0054827197558474E-2</v>
      </c>
      <c r="M359" s="3">
        <f t="shared" si="36"/>
        <v>-9.0120611837973784E-3</v>
      </c>
      <c r="N359" s="3">
        <f t="shared" si="37"/>
        <v>-8.7841526453819319E-3</v>
      </c>
    </row>
    <row r="360" spans="1:14" ht="15" customHeight="1">
      <c r="A360" s="1">
        <v>39612</v>
      </c>
      <c r="B360">
        <v>136.62</v>
      </c>
      <c r="C360">
        <v>21.22</v>
      </c>
      <c r="D360">
        <v>48.575000000000003</v>
      </c>
      <c r="E360">
        <v>88.87</v>
      </c>
      <c r="F360">
        <v>104.83</v>
      </c>
      <c r="G360">
        <v>85.94</v>
      </c>
      <c r="I360" s="3">
        <f t="shared" si="32"/>
        <v>1.5044531543531192E-2</v>
      </c>
      <c r="J360" s="3">
        <f t="shared" si="33"/>
        <v>-9.4795952847501461E-2</v>
      </c>
      <c r="K360" s="3">
        <f t="shared" si="34"/>
        <v>4.1181921718649254E-4</v>
      </c>
      <c r="L360" s="3">
        <f t="shared" si="35"/>
        <v>-2.1356721431724079E-3</v>
      </c>
      <c r="M360" s="3">
        <f t="shared" si="36"/>
        <v>-1.0487677940843767E-3</v>
      </c>
      <c r="N360" s="3">
        <f t="shared" si="37"/>
        <v>-2.3245012791155428E-3</v>
      </c>
    </row>
    <row r="361" spans="1:14" ht="15" customHeight="1">
      <c r="A361" s="1">
        <v>39615</v>
      </c>
      <c r="B361">
        <v>136.59</v>
      </c>
      <c r="C361">
        <v>20.95</v>
      </c>
      <c r="D361">
        <v>49</v>
      </c>
      <c r="E361">
        <v>88.89</v>
      </c>
      <c r="F361">
        <v>104.8</v>
      </c>
      <c r="G361">
        <v>85.95</v>
      </c>
      <c r="I361" s="3">
        <f t="shared" si="32"/>
        <v>-2.1961128890285353E-4</v>
      </c>
      <c r="J361" s="3">
        <f t="shared" si="33"/>
        <v>-1.2805486817690375E-2</v>
      </c>
      <c r="K361" s="3">
        <f t="shared" si="34"/>
        <v>8.7113028471227458E-3</v>
      </c>
      <c r="L361" s="3">
        <f t="shared" si="35"/>
        <v>2.2502250319960724E-4</v>
      </c>
      <c r="M361" s="3">
        <f t="shared" si="36"/>
        <v>-2.8621857753955478E-4</v>
      </c>
      <c r="N361" s="3">
        <f t="shared" si="37"/>
        <v>1.1635348200916873E-4</v>
      </c>
    </row>
    <row r="362" spans="1:14" ht="15" customHeight="1">
      <c r="A362" s="1">
        <v>39616</v>
      </c>
      <c r="B362">
        <v>135.61000000000001</v>
      </c>
      <c r="C362">
        <v>21.13</v>
      </c>
      <c r="D362">
        <v>48.64</v>
      </c>
      <c r="E362">
        <v>89.07</v>
      </c>
      <c r="F362">
        <v>105.24</v>
      </c>
      <c r="G362">
        <v>86.24</v>
      </c>
      <c r="I362" s="3">
        <f t="shared" si="32"/>
        <v>-7.2006189149464413E-3</v>
      </c>
      <c r="J362" s="3">
        <f t="shared" si="33"/>
        <v>8.5551852598185936E-3</v>
      </c>
      <c r="K362" s="3">
        <f t="shared" si="34"/>
        <v>-7.37406045271502E-3</v>
      </c>
      <c r="L362" s="3">
        <f t="shared" si="35"/>
        <v>2.0229271901944204E-3</v>
      </c>
      <c r="M362" s="3">
        <f t="shared" si="36"/>
        <v>4.1896842851501621E-3</v>
      </c>
      <c r="N362" s="3">
        <f t="shared" si="37"/>
        <v>3.368375331828597E-3</v>
      </c>
    </row>
    <row r="363" spans="1:14" ht="15" customHeight="1">
      <c r="A363" s="1">
        <v>39617</v>
      </c>
      <c r="B363">
        <v>134.51</v>
      </c>
      <c r="C363">
        <v>22.24</v>
      </c>
      <c r="D363">
        <v>49.07</v>
      </c>
      <c r="E363">
        <v>89.82</v>
      </c>
      <c r="F363">
        <v>105.57</v>
      </c>
      <c r="G363">
        <v>86.71</v>
      </c>
      <c r="I363" s="3">
        <f t="shared" si="32"/>
        <v>-8.1445733793638706E-3</v>
      </c>
      <c r="J363" s="3">
        <f t="shared" si="33"/>
        <v>5.1198637754416201E-2</v>
      </c>
      <c r="K363" s="3">
        <f t="shared" si="34"/>
        <v>8.8016124439003786E-3</v>
      </c>
      <c r="L363" s="3">
        <f t="shared" si="35"/>
        <v>8.3850902158137744E-3</v>
      </c>
      <c r="M363" s="3">
        <f t="shared" si="36"/>
        <v>3.1307838295114819E-3</v>
      </c>
      <c r="N363" s="3">
        <f t="shared" si="37"/>
        <v>5.4351102283820944E-3</v>
      </c>
    </row>
    <row r="364" spans="1:14" ht="15" customHeight="1">
      <c r="A364" s="1">
        <v>39618</v>
      </c>
      <c r="B364">
        <v>134.91</v>
      </c>
      <c r="C364">
        <v>21.58</v>
      </c>
      <c r="D364">
        <v>48.43</v>
      </c>
      <c r="E364">
        <v>89.289900000000003</v>
      </c>
      <c r="F364">
        <v>105.12</v>
      </c>
      <c r="G364">
        <v>86.212000000000003</v>
      </c>
      <c r="I364" s="3">
        <f t="shared" si="32"/>
        <v>2.969343730235659E-3</v>
      </c>
      <c r="J364" s="3">
        <f t="shared" si="33"/>
        <v>-3.0125509552393064E-2</v>
      </c>
      <c r="K364" s="3">
        <f t="shared" si="34"/>
        <v>-1.3128393686674254E-2</v>
      </c>
      <c r="L364" s="3">
        <f t="shared" si="35"/>
        <v>-5.919288077336598E-3</v>
      </c>
      <c r="M364" s="3">
        <f t="shared" si="36"/>
        <v>-4.2716852653029835E-3</v>
      </c>
      <c r="N364" s="3">
        <f t="shared" si="37"/>
        <v>-5.7598382715016785E-3</v>
      </c>
    </row>
    <row r="365" spans="1:14" ht="15" customHeight="1">
      <c r="A365" s="1">
        <v>39619</v>
      </c>
      <c r="B365">
        <v>132.5</v>
      </c>
      <c r="C365">
        <v>22.87</v>
      </c>
      <c r="D365">
        <v>46.9</v>
      </c>
      <c r="E365">
        <v>89.81</v>
      </c>
      <c r="F365">
        <v>105.52</v>
      </c>
      <c r="G365">
        <v>86.61</v>
      </c>
      <c r="I365" s="3">
        <f t="shared" si="32"/>
        <v>-1.8025244024448783E-2</v>
      </c>
      <c r="J365" s="3">
        <f t="shared" si="33"/>
        <v>5.8059048204701279E-2</v>
      </c>
      <c r="K365" s="3">
        <f t="shared" si="34"/>
        <v>-3.2101780962904058E-2</v>
      </c>
      <c r="L365" s="3">
        <f t="shared" si="35"/>
        <v>5.8079481006030713E-3</v>
      </c>
      <c r="M365" s="3">
        <f t="shared" si="36"/>
        <v>3.797953672758694E-3</v>
      </c>
      <c r="N365" s="3">
        <f t="shared" si="37"/>
        <v>4.6059032253860698E-3</v>
      </c>
    </row>
    <row r="366" spans="1:14" ht="15" customHeight="1">
      <c r="A366" s="1">
        <v>39622</v>
      </c>
      <c r="B366">
        <v>132.47999999999999</v>
      </c>
      <c r="C366">
        <v>22.64</v>
      </c>
      <c r="D366">
        <v>47</v>
      </c>
      <c r="E366">
        <v>90</v>
      </c>
      <c r="F366">
        <v>105.3832</v>
      </c>
      <c r="G366">
        <v>86.57</v>
      </c>
      <c r="I366" s="3">
        <f t="shared" si="32"/>
        <v>-1.5095478932737721E-4</v>
      </c>
      <c r="J366" s="3">
        <f t="shared" si="33"/>
        <v>-1.0107754699707611E-2</v>
      </c>
      <c r="K366" s="3">
        <f t="shared" si="34"/>
        <v>2.129926257824849E-3</v>
      </c>
      <c r="L366" s="3">
        <f t="shared" si="35"/>
        <v>2.1133426474066125E-3</v>
      </c>
      <c r="M366" s="3">
        <f t="shared" si="36"/>
        <v>-1.2972777955516197E-3</v>
      </c>
      <c r="N366" s="3">
        <f t="shared" si="37"/>
        <v>-4.619471152711181E-4</v>
      </c>
    </row>
    <row r="367" spans="1:14" ht="15" customHeight="1">
      <c r="A367" s="1">
        <v>39623</v>
      </c>
      <c r="B367">
        <v>131.46</v>
      </c>
      <c r="C367">
        <v>22.42</v>
      </c>
      <c r="D367">
        <v>46.9</v>
      </c>
      <c r="E367">
        <v>90.594800000000006</v>
      </c>
      <c r="F367">
        <v>105.76</v>
      </c>
      <c r="G367">
        <v>87.03</v>
      </c>
      <c r="I367" s="3">
        <f t="shared" si="32"/>
        <v>-7.7290678015193024E-3</v>
      </c>
      <c r="J367" s="3">
        <f t="shared" si="33"/>
        <v>-9.7648356909682908E-3</v>
      </c>
      <c r="K367" s="3">
        <f t="shared" si="34"/>
        <v>-2.1299262578249648E-3</v>
      </c>
      <c r="L367" s="3">
        <f t="shared" si="35"/>
        <v>6.5871459280164432E-3</v>
      </c>
      <c r="M367" s="3">
        <f t="shared" si="36"/>
        <v>3.5691454898687013E-3</v>
      </c>
      <c r="N367" s="3">
        <f t="shared" si="37"/>
        <v>5.2995515737400377E-3</v>
      </c>
    </row>
    <row r="368" spans="1:14" ht="15" customHeight="1">
      <c r="A368" s="1">
        <v>39624</v>
      </c>
      <c r="B368">
        <v>132.24</v>
      </c>
      <c r="C368">
        <v>21.14</v>
      </c>
      <c r="D368">
        <v>47.74</v>
      </c>
      <c r="E368">
        <v>90.64</v>
      </c>
      <c r="F368">
        <v>105.84</v>
      </c>
      <c r="G368">
        <v>87.02</v>
      </c>
      <c r="I368" s="3">
        <f t="shared" si="32"/>
        <v>5.9158306773386448E-3</v>
      </c>
      <c r="J368" s="3">
        <f t="shared" si="33"/>
        <v>-5.8786437201922302E-2</v>
      </c>
      <c r="K368" s="3">
        <f t="shared" si="34"/>
        <v>1.7751945458450321E-2</v>
      </c>
      <c r="L368" s="3">
        <f t="shared" si="35"/>
        <v>4.9880046146925591E-4</v>
      </c>
      <c r="M368" s="3">
        <f t="shared" si="36"/>
        <v>7.5614370332409647E-4</v>
      </c>
      <c r="N368" s="3">
        <f t="shared" si="37"/>
        <v>-1.1490950888837719E-4</v>
      </c>
    </row>
    <row r="369" spans="1:14" ht="15" customHeight="1">
      <c r="A369" s="1">
        <v>39625</v>
      </c>
      <c r="B369">
        <v>128.33000000000001</v>
      </c>
      <c r="C369">
        <v>23.93</v>
      </c>
      <c r="D369">
        <v>46.21</v>
      </c>
      <c r="E369">
        <v>91.25</v>
      </c>
      <c r="F369">
        <v>106.4</v>
      </c>
      <c r="G369">
        <v>87.51</v>
      </c>
      <c r="I369" s="3">
        <f t="shared" si="32"/>
        <v>-3.0013382256399022E-2</v>
      </c>
      <c r="J369" s="3">
        <f t="shared" si="33"/>
        <v>0.1239659214781904</v>
      </c>
      <c r="K369" s="3">
        <f t="shared" si="34"/>
        <v>-3.2573396028509012E-2</v>
      </c>
      <c r="L369" s="3">
        <f t="shared" si="35"/>
        <v>6.7073757428500825E-3</v>
      </c>
      <c r="M369" s="3">
        <f t="shared" si="36"/>
        <v>5.2770571008438193E-3</v>
      </c>
      <c r="N369" s="3">
        <f t="shared" si="37"/>
        <v>5.6150952552058188E-3</v>
      </c>
    </row>
    <row r="370" spans="1:14" ht="15" customHeight="1">
      <c r="A370" s="1">
        <v>39626</v>
      </c>
      <c r="B370">
        <v>128.06</v>
      </c>
      <c r="C370">
        <v>23.44</v>
      </c>
      <c r="D370">
        <v>46.59</v>
      </c>
      <c r="E370">
        <v>92.32</v>
      </c>
      <c r="F370">
        <v>106.7</v>
      </c>
      <c r="G370">
        <v>87.94</v>
      </c>
      <c r="I370" s="3">
        <f t="shared" si="32"/>
        <v>-2.106167165713619E-3</v>
      </c>
      <c r="J370" s="3">
        <f t="shared" si="33"/>
        <v>-2.0688937211469988E-2</v>
      </c>
      <c r="K370" s="3">
        <f t="shared" si="34"/>
        <v>8.1897009465303986E-3</v>
      </c>
      <c r="L370" s="3">
        <f t="shared" si="35"/>
        <v>1.1657810297188416E-2</v>
      </c>
      <c r="M370" s="3">
        <f t="shared" si="36"/>
        <v>2.8155814001637209E-3</v>
      </c>
      <c r="N370" s="3">
        <f t="shared" si="37"/>
        <v>4.9016912049243376E-3</v>
      </c>
    </row>
    <row r="371" spans="1:14" ht="15" customHeight="1">
      <c r="A371" s="1">
        <v>39629</v>
      </c>
      <c r="B371">
        <v>128</v>
      </c>
      <c r="C371">
        <v>23.95</v>
      </c>
      <c r="D371">
        <v>46.8</v>
      </c>
      <c r="E371">
        <v>92.34</v>
      </c>
      <c r="F371">
        <v>106.75</v>
      </c>
      <c r="G371">
        <v>88</v>
      </c>
      <c r="I371" s="3">
        <f t="shared" si="32"/>
        <v>-4.6864017103894693E-4</v>
      </c>
      <c r="J371" s="3">
        <f t="shared" si="33"/>
        <v>2.1524359148112338E-2</v>
      </c>
      <c r="K371" s="3">
        <f t="shared" si="34"/>
        <v>4.4972770948955177E-3</v>
      </c>
      <c r="L371" s="3">
        <f t="shared" si="35"/>
        <v>2.1661431905359193E-4</v>
      </c>
      <c r="M371" s="3">
        <f t="shared" si="36"/>
        <v>4.6849380102619069E-4</v>
      </c>
      <c r="N371" s="3">
        <f t="shared" si="37"/>
        <v>6.8205072554238606E-4</v>
      </c>
    </row>
    <row r="372" spans="1:14" ht="15" customHeight="1">
      <c r="A372" s="1">
        <v>39630</v>
      </c>
      <c r="B372">
        <v>128.57</v>
      </c>
      <c r="C372">
        <v>23.65</v>
      </c>
      <c r="D372">
        <v>45.51</v>
      </c>
      <c r="E372">
        <v>91.79</v>
      </c>
      <c r="F372">
        <v>106.36</v>
      </c>
      <c r="G372">
        <v>87.47</v>
      </c>
      <c r="I372" s="3">
        <f t="shared" si="32"/>
        <v>4.4432391765402632E-3</v>
      </c>
      <c r="J372" s="3">
        <f t="shared" si="33"/>
        <v>-1.2605208918982279E-2</v>
      </c>
      <c r="K372" s="3">
        <f t="shared" si="34"/>
        <v>-2.7951120895050495E-2</v>
      </c>
      <c r="L372" s="3">
        <f t="shared" si="35"/>
        <v>-5.9740578478431859E-3</v>
      </c>
      <c r="M372" s="3">
        <f t="shared" si="36"/>
        <v>-3.6600857339149245E-3</v>
      </c>
      <c r="N372" s="3">
        <f t="shared" si="37"/>
        <v>-6.0409370464428944E-3</v>
      </c>
    </row>
    <row r="373" spans="1:14" ht="15" customHeight="1">
      <c r="A373" s="1">
        <v>39631</v>
      </c>
      <c r="B373">
        <v>126.26</v>
      </c>
      <c r="C373">
        <v>25.92</v>
      </c>
      <c r="D373">
        <v>44.37</v>
      </c>
      <c r="E373">
        <v>92.27</v>
      </c>
      <c r="F373">
        <v>106.61</v>
      </c>
      <c r="G373">
        <v>87.68</v>
      </c>
      <c r="I373" s="3">
        <f t="shared" si="32"/>
        <v>-1.8130230156677783E-2</v>
      </c>
      <c r="J373" s="3">
        <f t="shared" si="33"/>
        <v>9.1651756546132029E-2</v>
      </c>
      <c r="K373" s="3">
        <f t="shared" si="34"/>
        <v>-2.536851663773251E-2</v>
      </c>
      <c r="L373" s="3">
        <f t="shared" si="35"/>
        <v>5.2157023594647219E-3</v>
      </c>
      <c r="M373" s="3">
        <f t="shared" si="36"/>
        <v>2.3477495875646693E-3</v>
      </c>
      <c r="N373" s="3">
        <f t="shared" si="37"/>
        <v>2.3979457679419811E-3</v>
      </c>
    </row>
    <row r="374" spans="1:14" ht="15" customHeight="1">
      <c r="A374" s="1">
        <v>39632</v>
      </c>
      <c r="B374">
        <v>126.33</v>
      </c>
      <c r="C374">
        <v>24.78</v>
      </c>
      <c r="D374">
        <v>44.48</v>
      </c>
      <c r="E374">
        <v>92.07</v>
      </c>
      <c r="F374">
        <v>106.78</v>
      </c>
      <c r="G374">
        <v>87.71</v>
      </c>
      <c r="I374" s="3">
        <f t="shared" si="32"/>
        <v>5.542579024663954E-4</v>
      </c>
      <c r="J374" s="3">
        <f t="shared" si="33"/>
        <v>-4.4977995283077589E-2</v>
      </c>
      <c r="K374" s="3">
        <f t="shared" si="34"/>
        <v>2.4760845515088741E-3</v>
      </c>
      <c r="L374" s="3">
        <f t="shared" si="35"/>
        <v>-2.1699042907099646E-3</v>
      </c>
      <c r="M374" s="3">
        <f t="shared" si="36"/>
        <v>1.5933271096563472E-3</v>
      </c>
      <c r="N374" s="3">
        <f t="shared" si="37"/>
        <v>3.4209476358476652E-4</v>
      </c>
    </row>
    <row r="375" spans="1:14" ht="15" customHeight="1">
      <c r="A375" s="1">
        <v>39636</v>
      </c>
      <c r="B375">
        <v>125.29</v>
      </c>
      <c r="C375">
        <v>25.78</v>
      </c>
      <c r="D375">
        <v>44.17</v>
      </c>
      <c r="E375">
        <v>92.49</v>
      </c>
      <c r="F375">
        <v>107.04</v>
      </c>
      <c r="G375">
        <v>88.119900000000001</v>
      </c>
      <c r="I375" s="3">
        <f t="shared" si="32"/>
        <v>-8.2664805844847589E-3</v>
      </c>
      <c r="J375" s="3">
        <f t="shared" si="33"/>
        <v>3.9562121310044919E-2</v>
      </c>
      <c r="K375" s="3">
        <f t="shared" si="34"/>
        <v>-6.9938243338917702E-3</v>
      </c>
      <c r="L375" s="3">
        <f t="shared" si="35"/>
        <v>4.5513732664141078E-3</v>
      </c>
      <c r="M375" s="3">
        <f t="shared" si="36"/>
        <v>2.431953307878256E-3</v>
      </c>
      <c r="N375" s="3">
        <f t="shared" si="37"/>
        <v>4.6624691540485576E-3</v>
      </c>
    </row>
    <row r="376" spans="1:14" ht="15" customHeight="1">
      <c r="A376" s="1">
        <v>39637</v>
      </c>
      <c r="B376">
        <v>127.49</v>
      </c>
      <c r="C376">
        <v>23.15</v>
      </c>
      <c r="D376">
        <v>44.53</v>
      </c>
      <c r="E376">
        <v>93.09</v>
      </c>
      <c r="F376">
        <v>107.12</v>
      </c>
      <c r="G376">
        <v>88.34</v>
      </c>
      <c r="I376" s="3">
        <f t="shared" si="32"/>
        <v>1.7406879892569425E-2</v>
      </c>
      <c r="J376" s="3">
        <f t="shared" si="33"/>
        <v>-0.10760421697879832</v>
      </c>
      <c r="K376" s="3">
        <f t="shared" si="34"/>
        <v>8.1172937251759066E-3</v>
      </c>
      <c r="L376" s="3">
        <f t="shared" si="35"/>
        <v>6.4662365622299928E-3</v>
      </c>
      <c r="M376" s="3">
        <f t="shared" si="36"/>
        <v>7.4710500299878652E-4</v>
      </c>
      <c r="N376" s="3">
        <f t="shared" si="37"/>
        <v>2.4946190510418014E-3</v>
      </c>
    </row>
    <row r="377" spans="1:14" ht="15" customHeight="1">
      <c r="A377" s="1">
        <v>39638</v>
      </c>
      <c r="B377">
        <v>124.68</v>
      </c>
      <c r="C377">
        <v>25.23</v>
      </c>
      <c r="D377">
        <v>43.33</v>
      </c>
      <c r="E377">
        <v>93.5</v>
      </c>
      <c r="F377">
        <v>107.572</v>
      </c>
      <c r="G377">
        <v>88.76</v>
      </c>
      <c r="I377" s="3">
        <f t="shared" si="32"/>
        <v>-2.2287475250894452E-2</v>
      </c>
      <c r="J377" s="3">
        <f t="shared" si="33"/>
        <v>8.6038982120723376E-2</v>
      </c>
      <c r="K377" s="3">
        <f t="shared" si="34"/>
        <v>-2.7317883581793052E-2</v>
      </c>
      <c r="L377" s="3">
        <f t="shared" si="35"/>
        <v>4.3946691662428488E-3</v>
      </c>
      <c r="M377" s="3">
        <f t="shared" si="36"/>
        <v>4.2106894325473756E-3</v>
      </c>
      <c r="N377" s="3">
        <f t="shared" si="37"/>
        <v>4.7430918960128529E-3</v>
      </c>
    </row>
    <row r="378" spans="1:14" ht="15" customHeight="1">
      <c r="A378" s="1">
        <v>39639</v>
      </c>
      <c r="B378">
        <v>125.62</v>
      </c>
      <c r="C378">
        <v>25.59</v>
      </c>
      <c r="D378">
        <v>44.7</v>
      </c>
      <c r="E378">
        <v>93.49</v>
      </c>
      <c r="F378">
        <v>107.53</v>
      </c>
      <c r="G378">
        <v>88.79</v>
      </c>
      <c r="I378" s="3">
        <f t="shared" si="32"/>
        <v>7.5110221270984316E-3</v>
      </c>
      <c r="J378" s="3">
        <f t="shared" si="33"/>
        <v>1.4167887518731107E-2</v>
      </c>
      <c r="K378" s="3">
        <f t="shared" si="34"/>
        <v>3.1128265867705184E-2</v>
      </c>
      <c r="L378" s="3">
        <f t="shared" si="35"/>
        <v>-1.0695759141702291E-4</v>
      </c>
      <c r="M378" s="3">
        <f t="shared" si="36"/>
        <v>-3.905124130296589E-4</v>
      </c>
      <c r="N378" s="3">
        <f t="shared" si="37"/>
        <v>3.379329798422909E-4</v>
      </c>
    </row>
    <row r="379" spans="1:14" ht="15" customHeight="1">
      <c r="A379" s="1">
        <v>39640</v>
      </c>
      <c r="B379">
        <v>124.26</v>
      </c>
      <c r="C379">
        <v>27.49</v>
      </c>
      <c r="D379">
        <v>44.27</v>
      </c>
      <c r="E379">
        <v>92.16</v>
      </c>
      <c r="F379">
        <v>106.78</v>
      </c>
      <c r="G379">
        <v>87.96</v>
      </c>
      <c r="I379" s="3">
        <f t="shared" si="32"/>
        <v>-1.0885332390686892E-2</v>
      </c>
      <c r="J379" s="3">
        <f t="shared" si="33"/>
        <v>7.1620652005456947E-2</v>
      </c>
      <c r="K379" s="3">
        <f t="shared" si="34"/>
        <v>-9.6662548754735036E-3</v>
      </c>
      <c r="L379" s="3">
        <f t="shared" si="35"/>
        <v>-1.432828175564318E-2</v>
      </c>
      <c r="M379" s="3">
        <f t="shared" si="36"/>
        <v>-6.9992353303948021E-3</v>
      </c>
      <c r="N379" s="3">
        <f t="shared" si="37"/>
        <v>-9.3918653576751596E-3</v>
      </c>
    </row>
    <row r="380" spans="1:14" ht="15" customHeight="1">
      <c r="A380" s="1">
        <v>39643</v>
      </c>
      <c r="B380">
        <v>123.1</v>
      </c>
      <c r="C380">
        <v>28.48</v>
      </c>
      <c r="D380">
        <v>44.5</v>
      </c>
      <c r="E380">
        <v>92.97</v>
      </c>
      <c r="F380">
        <v>107.22</v>
      </c>
      <c r="G380">
        <v>88.43</v>
      </c>
      <c r="I380" s="3">
        <f t="shared" si="32"/>
        <v>-9.3791114451400124E-3</v>
      </c>
      <c r="J380" s="3">
        <f t="shared" si="33"/>
        <v>3.5379784366620814E-2</v>
      </c>
      <c r="K380" s="3">
        <f t="shared" si="34"/>
        <v>5.1819424281447897E-3</v>
      </c>
      <c r="L380" s="3">
        <f t="shared" si="35"/>
        <v>8.7506635201854525E-3</v>
      </c>
      <c r="M380" s="3">
        <f t="shared" si="36"/>
        <v>4.1121553273514942E-3</v>
      </c>
      <c r="N380" s="3">
        <f t="shared" si="37"/>
        <v>5.3291129010835433E-3</v>
      </c>
    </row>
    <row r="381" spans="1:14" ht="15" customHeight="1">
      <c r="A381" s="1">
        <v>39644</v>
      </c>
      <c r="B381">
        <v>121.62</v>
      </c>
      <c r="C381">
        <v>28.54</v>
      </c>
      <c r="D381">
        <v>43.48</v>
      </c>
      <c r="E381">
        <v>92.94</v>
      </c>
      <c r="F381">
        <v>107.57</v>
      </c>
      <c r="G381">
        <v>88.75</v>
      </c>
      <c r="I381" s="3">
        <f t="shared" si="32"/>
        <v>-1.2095603498444091E-2</v>
      </c>
      <c r="J381" s="3">
        <f t="shared" si="33"/>
        <v>2.1045255049152215E-3</v>
      </c>
      <c r="K381" s="3">
        <f t="shared" si="34"/>
        <v>-2.3188126919185887E-2</v>
      </c>
      <c r="L381" s="3">
        <f t="shared" si="35"/>
        <v>-3.2273681093427162E-4</v>
      </c>
      <c r="M381" s="3">
        <f t="shared" si="36"/>
        <v>3.2590000445222606E-3</v>
      </c>
      <c r="N381" s="3">
        <f t="shared" si="37"/>
        <v>3.6121497678812879E-3</v>
      </c>
    </row>
    <row r="382" spans="1:14" ht="15" customHeight="1">
      <c r="A382" s="1">
        <v>39645</v>
      </c>
      <c r="B382">
        <v>124.63</v>
      </c>
      <c r="C382">
        <v>25.1</v>
      </c>
      <c r="D382">
        <v>44.69</v>
      </c>
      <c r="E382">
        <v>91.26</v>
      </c>
      <c r="F382">
        <v>107.1</v>
      </c>
      <c r="G382">
        <v>87.94</v>
      </c>
      <c r="I382" s="3">
        <f t="shared" si="32"/>
        <v>2.4447918146321808E-2</v>
      </c>
      <c r="J382" s="3">
        <f t="shared" si="33"/>
        <v>-0.1284387659109521</v>
      </c>
      <c r="K382" s="3">
        <f t="shared" si="34"/>
        <v>2.7448700692351446E-2</v>
      </c>
      <c r="L382" s="3">
        <f t="shared" si="35"/>
        <v>-1.824154815757564E-2</v>
      </c>
      <c r="M382" s="3">
        <f t="shared" si="36"/>
        <v>-4.3788209902109951E-3</v>
      </c>
      <c r="N382" s="3">
        <f t="shared" si="37"/>
        <v>-9.1686646028611898E-3</v>
      </c>
    </row>
    <row r="383" spans="1:14" ht="15" customHeight="1">
      <c r="A383" s="1">
        <v>39646</v>
      </c>
      <c r="B383">
        <v>126.16</v>
      </c>
      <c r="C383">
        <v>25.01</v>
      </c>
      <c r="D383">
        <v>45.49</v>
      </c>
      <c r="E383">
        <v>90.79</v>
      </c>
      <c r="F383">
        <v>106.65</v>
      </c>
      <c r="G383">
        <v>87.52</v>
      </c>
      <c r="I383" s="3">
        <f t="shared" si="32"/>
        <v>1.2201594816497538E-2</v>
      </c>
      <c r="J383" s="3">
        <f t="shared" si="33"/>
        <v>-3.5921012482105592E-3</v>
      </c>
      <c r="K383" s="3">
        <f t="shared" si="34"/>
        <v>1.7742758636552593E-2</v>
      </c>
      <c r="L383" s="3">
        <f t="shared" si="35"/>
        <v>-5.1634281155907074E-3</v>
      </c>
      <c r="M383" s="3">
        <f t="shared" si="36"/>
        <v>-4.2105325363433824E-3</v>
      </c>
      <c r="N383" s="3">
        <f t="shared" si="37"/>
        <v>-4.7874250789930297E-3</v>
      </c>
    </row>
    <row r="384" spans="1:14" ht="15" customHeight="1">
      <c r="A384" s="1">
        <v>39647</v>
      </c>
      <c r="B384">
        <v>126.06</v>
      </c>
      <c r="C384">
        <v>24.05</v>
      </c>
      <c r="D384">
        <v>45</v>
      </c>
      <c r="E384">
        <v>90.45</v>
      </c>
      <c r="F384">
        <v>106.29</v>
      </c>
      <c r="G384">
        <v>87.22</v>
      </c>
      <c r="I384" s="3">
        <f t="shared" si="32"/>
        <v>-7.9295856981881612E-4</v>
      </c>
      <c r="J384" s="3">
        <f t="shared" si="33"/>
        <v>-3.9140748337757582E-2</v>
      </c>
      <c r="K384" s="3">
        <f t="shared" si="34"/>
        <v>-1.0830031811592955E-2</v>
      </c>
      <c r="L384" s="3">
        <f t="shared" si="35"/>
        <v>-3.7519355423616834E-3</v>
      </c>
      <c r="M384" s="3">
        <f t="shared" si="36"/>
        <v>-3.381237371869236E-3</v>
      </c>
      <c r="N384" s="3">
        <f t="shared" si="37"/>
        <v>-3.4336762590506239E-3</v>
      </c>
    </row>
    <row r="385" spans="1:14" ht="15" customHeight="1">
      <c r="A385" s="1">
        <v>39650</v>
      </c>
      <c r="B385">
        <v>126.22</v>
      </c>
      <c r="C385">
        <v>23.05</v>
      </c>
      <c r="D385">
        <v>45.09</v>
      </c>
      <c r="E385">
        <v>90.8</v>
      </c>
      <c r="F385">
        <v>106.41</v>
      </c>
      <c r="G385">
        <v>87.42</v>
      </c>
      <c r="I385" s="3">
        <f t="shared" si="32"/>
        <v>1.2684320711294883E-3</v>
      </c>
      <c r="J385" s="3">
        <f t="shared" si="33"/>
        <v>-4.2469227109112662E-2</v>
      </c>
      <c r="K385" s="3">
        <f t="shared" si="34"/>
        <v>1.9980026626730579E-3</v>
      </c>
      <c r="L385" s="3">
        <f t="shared" si="35"/>
        <v>3.8620737659433415E-3</v>
      </c>
      <c r="M385" s="3">
        <f t="shared" si="36"/>
        <v>1.1283499081497206E-3</v>
      </c>
      <c r="N385" s="3">
        <f t="shared" si="37"/>
        <v>2.2904270205481854E-3</v>
      </c>
    </row>
    <row r="386" spans="1:14" ht="15" customHeight="1">
      <c r="A386" s="1">
        <v>39651</v>
      </c>
      <c r="B386">
        <v>127.85</v>
      </c>
      <c r="C386">
        <v>21.18</v>
      </c>
      <c r="D386">
        <v>44.6</v>
      </c>
      <c r="E386">
        <v>90.35</v>
      </c>
      <c r="F386">
        <v>106.15</v>
      </c>
      <c r="G386">
        <v>87.12</v>
      </c>
      <c r="I386" s="3">
        <f t="shared" si="32"/>
        <v>1.2831285581102117E-2</v>
      </c>
      <c r="J386" s="3">
        <f t="shared" si="33"/>
        <v>-8.4608429269397156E-2</v>
      </c>
      <c r="K386" s="3">
        <f t="shared" si="34"/>
        <v>-1.0926633406974421E-2</v>
      </c>
      <c r="L386" s="3">
        <f t="shared" si="35"/>
        <v>-4.9682685690101208E-3</v>
      </c>
      <c r="M386" s="3">
        <f t="shared" si="36"/>
        <v>-2.4463693043749548E-3</v>
      </c>
      <c r="N386" s="3">
        <f t="shared" si="37"/>
        <v>-3.4376108104633529E-3</v>
      </c>
    </row>
    <row r="387" spans="1:14" ht="15" customHeight="1">
      <c r="A387" s="1">
        <v>39652</v>
      </c>
      <c r="B387">
        <v>128.43</v>
      </c>
      <c r="C387">
        <v>21.31</v>
      </c>
      <c r="D387">
        <v>45.01</v>
      </c>
      <c r="E387">
        <v>90.17</v>
      </c>
      <c r="F387">
        <v>106.04</v>
      </c>
      <c r="G387">
        <v>86.98</v>
      </c>
      <c r="I387" s="3">
        <f t="shared" si="32"/>
        <v>4.5263070877689772E-3</v>
      </c>
      <c r="J387" s="3">
        <f t="shared" si="33"/>
        <v>6.1191059372653492E-3</v>
      </c>
      <c r="K387" s="3">
        <f t="shared" si="34"/>
        <v>9.1508282788229332E-3</v>
      </c>
      <c r="L387" s="3">
        <f t="shared" si="35"/>
        <v>-1.9942395264221321E-3</v>
      </c>
      <c r="M387" s="3">
        <f t="shared" si="36"/>
        <v>-1.0368067284403603E-3</v>
      </c>
      <c r="N387" s="3">
        <f t="shared" si="37"/>
        <v>-1.6082714552127144E-3</v>
      </c>
    </row>
    <row r="388" spans="1:14" ht="15" customHeight="1">
      <c r="A388" s="1">
        <v>39653</v>
      </c>
      <c r="B388">
        <v>125.65</v>
      </c>
      <c r="C388">
        <v>23.44</v>
      </c>
      <c r="D388">
        <v>44.22</v>
      </c>
      <c r="E388">
        <v>91.05</v>
      </c>
      <c r="F388">
        <v>106.71</v>
      </c>
      <c r="G388">
        <v>87.73</v>
      </c>
      <c r="I388" s="3">
        <f t="shared" ref="I388:I451" si="38">LN(B388/B387)</f>
        <v>-2.1883744835363237E-2</v>
      </c>
      <c r="J388" s="3">
        <f t="shared" ref="J388:J451" si="39">LN(C388/C387)</f>
        <v>9.5267518598286263E-2</v>
      </c>
      <c r="K388" s="3">
        <f t="shared" ref="K388:K451" si="40">LN(D388/D387)</f>
        <v>-1.7707511875541076E-2</v>
      </c>
      <c r="L388" s="3">
        <f t="shared" ref="L388:L451" si="41">LN(E388/E387)</f>
        <v>9.7120286618015954E-3</v>
      </c>
      <c r="M388" s="3">
        <f t="shared" ref="M388:M451" si="42">LN(F388/F387)</f>
        <v>6.2984932076486496E-3</v>
      </c>
      <c r="N388" s="3">
        <f t="shared" ref="N388:N451" si="43">LN(G388/G387)</f>
        <v>8.5857089708000506E-3</v>
      </c>
    </row>
    <row r="389" spans="1:14" ht="15" customHeight="1">
      <c r="A389" s="1">
        <v>39654</v>
      </c>
      <c r="B389">
        <v>125.89</v>
      </c>
      <c r="C389">
        <v>22.91</v>
      </c>
      <c r="D389">
        <v>44.22</v>
      </c>
      <c r="E389">
        <v>90.14</v>
      </c>
      <c r="F389">
        <v>106.4</v>
      </c>
      <c r="G389">
        <v>87.22</v>
      </c>
      <c r="I389" s="3">
        <f t="shared" si="38"/>
        <v>1.9082457885666009E-3</v>
      </c>
      <c r="J389" s="3">
        <f t="shared" si="39"/>
        <v>-2.2870468243407743E-2</v>
      </c>
      <c r="K389" s="3">
        <f t="shared" si="40"/>
        <v>0</v>
      </c>
      <c r="L389" s="3">
        <f t="shared" si="41"/>
        <v>-1.0044788911114653E-2</v>
      </c>
      <c r="M389" s="3">
        <f t="shared" si="42"/>
        <v>-2.9092977209294203E-3</v>
      </c>
      <c r="N389" s="3">
        <f t="shared" si="43"/>
        <v>-5.8302537256721973E-3</v>
      </c>
    </row>
    <row r="390" spans="1:14" ht="15" customHeight="1">
      <c r="A390" s="1">
        <v>39657</v>
      </c>
      <c r="B390">
        <v>123.86</v>
      </c>
      <c r="C390">
        <v>24.23</v>
      </c>
      <c r="D390">
        <v>44.37</v>
      </c>
      <c r="E390">
        <v>91.05</v>
      </c>
      <c r="F390">
        <v>106.88</v>
      </c>
      <c r="G390">
        <v>87.72</v>
      </c>
      <c r="I390" s="3">
        <f t="shared" si="38"/>
        <v>-1.6256614268253009E-2</v>
      </c>
      <c r="J390" s="3">
        <f t="shared" si="39"/>
        <v>5.6018038363030299E-2</v>
      </c>
      <c r="K390" s="3">
        <f t="shared" si="40"/>
        <v>3.3863899615179257E-3</v>
      </c>
      <c r="L390" s="3">
        <f t="shared" si="41"/>
        <v>1.0044788911114669E-2</v>
      </c>
      <c r="M390" s="3">
        <f t="shared" si="42"/>
        <v>4.5011328807914421E-3</v>
      </c>
      <c r="N390" s="3">
        <f t="shared" si="43"/>
        <v>5.7162611350669978E-3</v>
      </c>
    </row>
    <row r="391" spans="1:14" ht="15" customHeight="1">
      <c r="A391" s="1">
        <v>39658</v>
      </c>
      <c r="B391">
        <v>126.46</v>
      </c>
      <c r="C391">
        <v>22.03</v>
      </c>
      <c r="D391">
        <v>44.29</v>
      </c>
      <c r="E391">
        <v>90.68</v>
      </c>
      <c r="F391">
        <v>106.58</v>
      </c>
      <c r="G391">
        <v>87.47</v>
      </c>
      <c r="I391" s="3">
        <f t="shared" si="38"/>
        <v>2.0774157120552344E-2</v>
      </c>
      <c r="J391" s="3">
        <f t="shared" si="39"/>
        <v>-9.518637401418252E-2</v>
      </c>
      <c r="K391" s="3">
        <f t="shared" si="40"/>
        <v>-1.8046474557112588E-3</v>
      </c>
      <c r="L391" s="3">
        <f t="shared" si="41"/>
        <v>-4.0719805342886604E-3</v>
      </c>
      <c r="M391" s="3">
        <f t="shared" si="42"/>
        <v>-2.8108329196993662E-3</v>
      </c>
      <c r="N391" s="3">
        <f t="shared" si="43"/>
        <v>-2.8540461179239369E-3</v>
      </c>
    </row>
    <row r="392" spans="1:14" ht="15" customHeight="1">
      <c r="A392" s="1">
        <v>39659</v>
      </c>
      <c r="B392">
        <v>128.66</v>
      </c>
      <c r="C392">
        <v>21.21</v>
      </c>
      <c r="D392">
        <v>45</v>
      </c>
      <c r="E392">
        <v>90.77</v>
      </c>
      <c r="F392">
        <v>106.72</v>
      </c>
      <c r="G392">
        <v>87.64</v>
      </c>
      <c r="I392" s="3">
        <f t="shared" si="38"/>
        <v>1.7247213352387172E-2</v>
      </c>
      <c r="J392" s="3">
        <f t="shared" si="39"/>
        <v>-3.7932392237660664E-2</v>
      </c>
      <c r="K392" s="3">
        <f t="shared" si="40"/>
        <v>1.5903571835213022E-2</v>
      </c>
      <c r="L392" s="3">
        <f t="shared" si="41"/>
        <v>9.9200889920755863E-4</v>
      </c>
      <c r="M392" s="3">
        <f t="shared" si="42"/>
        <v>1.3127052986774419E-3</v>
      </c>
      <c r="N392" s="3">
        <f t="shared" si="43"/>
        <v>1.9416372955021904E-3</v>
      </c>
    </row>
    <row r="393" spans="1:14" ht="15" customHeight="1">
      <c r="A393" s="1">
        <v>39660</v>
      </c>
      <c r="B393">
        <v>127.05</v>
      </c>
      <c r="C393">
        <v>22.94</v>
      </c>
      <c r="D393">
        <v>44.59</v>
      </c>
      <c r="E393">
        <v>91.67</v>
      </c>
      <c r="F393">
        <v>107.24</v>
      </c>
      <c r="G393">
        <v>88.34</v>
      </c>
      <c r="I393" s="3">
        <f t="shared" si="38"/>
        <v>-1.2592556216681249E-2</v>
      </c>
      <c r="J393" s="3">
        <f t="shared" si="39"/>
        <v>7.8409343124633657E-2</v>
      </c>
      <c r="K393" s="3">
        <f t="shared" si="40"/>
        <v>-9.1528711309344316E-3</v>
      </c>
      <c r="L393" s="3">
        <f t="shared" si="41"/>
        <v>9.8663374351485155E-3</v>
      </c>
      <c r="M393" s="3">
        <f t="shared" si="42"/>
        <v>4.86073120044485E-3</v>
      </c>
      <c r="N393" s="3">
        <f t="shared" si="43"/>
        <v>7.9554914411146798E-3</v>
      </c>
    </row>
    <row r="394" spans="1:14" ht="15" customHeight="1">
      <c r="A394" s="1">
        <v>39661</v>
      </c>
      <c r="B394">
        <v>126.32</v>
      </c>
      <c r="C394">
        <v>22.57</v>
      </c>
      <c r="D394">
        <v>44.49</v>
      </c>
      <c r="E394">
        <v>91.54</v>
      </c>
      <c r="F394">
        <v>107.09</v>
      </c>
      <c r="G394">
        <v>88.08</v>
      </c>
      <c r="I394" s="3">
        <f t="shared" si="38"/>
        <v>-5.7623398187864249E-3</v>
      </c>
      <c r="J394" s="3">
        <f t="shared" si="39"/>
        <v>-1.6260520871780405E-2</v>
      </c>
      <c r="K394" s="3">
        <f t="shared" si="40"/>
        <v>-2.2451738214348638E-3</v>
      </c>
      <c r="L394" s="3">
        <f t="shared" si="41"/>
        <v>-1.4191367481881953E-3</v>
      </c>
      <c r="M394" s="3">
        <f t="shared" si="42"/>
        <v>-1.3997109549748097E-3</v>
      </c>
      <c r="N394" s="3">
        <f t="shared" si="43"/>
        <v>-2.9475137539559078E-3</v>
      </c>
    </row>
    <row r="395" spans="1:14" ht="15" customHeight="1">
      <c r="A395" s="1">
        <v>39664</v>
      </c>
      <c r="B395">
        <v>125.14</v>
      </c>
      <c r="C395">
        <v>23.49</v>
      </c>
      <c r="D395">
        <v>43.02</v>
      </c>
      <c r="E395">
        <v>91.33</v>
      </c>
      <c r="F395">
        <v>107.03</v>
      </c>
      <c r="G395">
        <v>88.02</v>
      </c>
      <c r="I395" s="3">
        <f t="shared" si="38"/>
        <v>-9.385259377169209E-3</v>
      </c>
      <c r="J395" s="3">
        <f t="shared" si="39"/>
        <v>3.9953207841376973E-2</v>
      </c>
      <c r="K395" s="3">
        <f t="shared" si="40"/>
        <v>-3.3599320978366376E-2</v>
      </c>
      <c r="L395" s="3">
        <f t="shared" si="41"/>
        <v>-2.2967145219085373E-3</v>
      </c>
      <c r="M395" s="3">
        <f t="shared" si="42"/>
        <v>-5.6043341649940142E-4</v>
      </c>
      <c r="N395" s="3">
        <f t="shared" si="43"/>
        <v>-6.8143103147921141E-4</v>
      </c>
    </row>
    <row r="396" spans="1:14" ht="15" customHeight="1">
      <c r="A396" s="1">
        <v>39665</v>
      </c>
      <c r="B396">
        <v>128.65</v>
      </c>
      <c r="C396">
        <v>21.14</v>
      </c>
      <c r="D396">
        <v>43.59</v>
      </c>
      <c r="E396">
        <v>90.65</v>
      </c>
      <c r="F396">
        <v>106.81</v>
      </c>
      <c r="G396">
        <v>87.57</v>
      </c>
      <c r="I396" s="3">
        <f t="shared" si="38"/>
        <v>2.7662428157535682E-2</v>
      </c>
      <c r="J396" s="3">
        <f t="shared" si="39"/>
        <v>-0.10540781822872977</v>
      </c>
      <c r="K396" s="3">
        <f t="shared" si="40"/>
        <v>1.3162642410717242E-2</v>
      </c>
      <c r="L396" s="3">
        <f t="shared" si="41"/>
        <v>-7.4733835027274214E-3</v>
      </c>
      <c r="M396" s="3">
        <f t="shared" si="42"/>
        <v>-2.057613894680154E-3</v>
      </c>
      <c r="N396" s="3">
        <f t="shared" si="43"/>
        <v>-5.1255878488123173E-3</v>
      </c>
    </row>
    <row r="397" spans="1:14" ht="15" customHeight="1">
      <c r="A397" s="1">
        <v>39666</v>
      </c>
      <c r="B397">
        <v>129.33000000000001</v>
      </c>
      <c r="C397">
        <v>20.23</v>
      </c>
      <c r="D397">
        <v>44.22</v>
      </c>
      <c r="E397">
        <v>90.279899999999998</v>
      </c>
      <c r="F397">
        <v>106.77</v>
      </c>
      <c r="G397">
        <v>87.6</v>
      </c>
      <c r="I397" s="3">
        <f t="shared" si="38"/>
        <v>5.2717386993997497E-3</v>
      </c>
      <c r="J397" s="3">
        <f t="shared" si="39"/>
        <v>-4.4000329262437472E-2</v>
      </c>
      <c r="K397" s="3">
        <f t="shared" si="40"/>
        <v>1.4349409178998877E-2</v>
      </c>
      <c r="L397" s="3">
        <f t="shared" si="41"/>
        <v>-4.091092917180723E-3</v>
      </c>
      <c r="M397" s="3">
        <f t="shared" si="42"/>
        <v>-3.7456691139310048E-4</v>
      </c>
      <c r="N397" s="3">
        <f t="shared" si="43"/>
        <v>3.4252440821277123E-4</v>
      </c>
    </row>
    <row r="398" spans="1:14" ht="15" customHeight="1">
      <c r="A398" s="1">
        <v>39667</v>
      </c>
      <c r="B398">
        <v>127.15</v>
      </c>
      <c r="C398">
        <v>21.15</v>
      </c>
      <c r="D398">
        <v>42.9</v>
      </c>
      <c r="E398">
        <v>91.75</v>
      </c>
      <c r="F398">
        <v>107.44</v>
      </c>
      <c r="G398">
        <v>88.42</v>
      </c>
      <c r="I398" s="3">
        <f t="shared" si="38"/>
        <v>-1.6999785559024365E-2</v>
      </c>
      <c r="J398" s="3">
        <f t="shared" si="39"/>
        <v>4.4473254312632785E-2</v>
      </c>
      <c r="K398" s="3">
        <f t="shared" si="40"/>
        <v>-3.0305349495328922E-2</v>
      </c>
      <c r="L398" s="3">
        <f t="shared" si="41"/>
        <v>1.6152642651000266E-2</v>
      </c>
      <c r="M398" s="3">
        <f t="shared" si="42"/>
        <v>6.2555640247712249E-3</v>
      </c>
      <c r="N398" s="3">
        <f t="shared" si="43"/>
        <v>9.3171904557515089E-3</v>
      </c>
    </row>
    <row r="399" spans="1:14" ht="15" customHeight="1">
      <c r="A399" s="1">
        <v>39668</v>
      </c>
      <c r="B399">
        <v>129.84</v>
      </c>
      <c r="C399">
        <v>20.66</v>
      </c>
      <c r="D399">
        <v>43.06</v>
      </c>
      <c r="E399">
        <v>92</v>
      </c>
      <c r="F399">
        <v>107.27</v>
      </c>
      <c r="G399">
        <v>88.38</v>
      </c>
      <c r="I399" s="3">
        <f t="shared" si="38"/>
        <v>2.0935431338207196E-2</v>
      </c>
      <c r="J399" s="3">
        <f t="shared" si="39"/>
        <v>-2.3440441800794409E-2</v>
      </c>
      <c r="K399" s="3">
        <f t="shared" si="40"/>
        <v>3.7226660022456914E-3</v>
      </c>
      <c r="L399" s="3">
        <f t="shared" si="41"/>
        <v>2.7210901143605863E-3</v>
      </c>
      <c r="M399" s="3">
        <f t="shared" si="42"/>
        <v>-1.5835316056442737E-3</v>
      </c>
      <c r="N399" s="3">
        <f t="shared" si="43"/>
        <v>-4.5248869550330227E-4</v>
      </c>
    </row>
    <row r="400" spans="1:14" ht="15" customHeight="1">
      <c r="A400" s="1">
        <v>39671</v>
      </c>
      <c r="B400">
        <v>130.88</v>
      </c>
      <c r="C400">
        <v>20.12</v>
      </c>
      <c r="D400">
        <v>42.54</v>
      </c>
      <c r="E400">
        <v>91.12</v>
      </c>
      <c r="F400">
        <v>106.94</v>
      </c>
      <c r="G400">
        <v>87.95</v>
      </c>
      <c r="I400" s="3">
        <f t="shared" si="38"/>
        <v>7.9779496481011784E-3</v>
      </c>
      <c r="J400" s="3">
        <f t="shared" si="39"/>
        <v>-2.6485118459953931E-2</v>
      </c>
      <c r="K400" s="3">
        <f t="shared" si="40"/>
        <v>-1.2149682164125859E-2</v>
      </c>
      <c r="L400" s="3">
        <f t="shared" si="41"/>
        <v>-9.6112579101135989E-3</v>
      </c>
      <c r="M400" s="3">
        <f t="shared" si="42"/>
        <v>-3.0810910887523212E-3</v>
      </c>
      <c r="N400" s="3">
        <f t="shared" si="43"/>
        <v>-4.8772285190266246E-3</v>
      </c>
    </row>
    <row r="401" spans="1:14" ht="15" customHeight="1">
      <c r="A401" s="1">
        <v>39672</v>
      </c>
      <c r="B401">
        <v>129.52000000000001</v>
      </c>
      <c r="C401">
        <v>21.17</v>
      </c>
      <c r="D401">
        <v>42.38</v>
      </c>
      <c r="E401">
        <v>91.97</v>
      </c>
      <c r="F401">
        <v>107.47</v>
      </c>
      <c r="G401">
        <v>88.56</v>
      </c>
      <c r="I401" s="3">
        <f t="shared" si="38"/>
        <v>-1.0445563485057128E-2</v>
      </c>
      <c r="J401" s="3">
        <f t="shared" si="39"/>
        <v>5.0870739915235413E-2</v>
      </c>
      <c r="K401" s="3">
        <f t="shared" si="40"/>
        <v>-3.7682569319380031E-3</v>
      </c>
      <c r="L401" s="3">
        <f t="shared" si="41"/>
        <v>9.285117775679478E-3</v>
      </c>
      <c r="M401" s="3">
        <f t="shared" si="42"/>
        <v>4.9438093324764435E-3</v>
      </c>
      <c r="N401" s="3">
        <f t="shared" si="43"/>
        <v>6.9118172168143076E-3</v>
      </c>
    </row>
    <row r="402" spans="1:14" ht="15" customHeight="1">
      <c r="A402" s="1">
        <v>39673</v>
      </c>
      <c r="B402">
        <v>129.05000000000001</v>
      </c>
      <c r="C402">
        <v>21.55</v>
      </c>
      <c r="D402">
        <v>42.28</v>
      </c>
      <c r="E402">
        <v>91.65</v>
      </c>
      <c r="F402">
        <v>107.29</v>
      </c>
      <c r="G402">
        <v>88.37</v>
      </c>
      <c r="I402" s="3">
        <f t="shared" si="38"/>
        <v>-3.6353832047568311E-3</v>
      </c>
      <c r="J402" s="3">
        <f t="shared" si="39"/>
        <v>1.779073140298295E-2</v>
      </c>
      <c r="K402" s="3">
        <f t="shared" si="40"/>
        <v>-2.362391838116156E-3</v>
      </c>
      <c r="L402" s="3">
        <f t="shared" si="41"/>
        <v>-3.4854626288921393E-3</v>
      </c>
      <c r="M402" s="3">
        <f t="shared" si="42"/>
        <v>-1.6762902044069597E-3</v>
      </c>
      <c r="N402" s="3">
        <f t="shared" si="43"/>
        <v>-2.1477428704683435E-3</v>
      </c>
    </row>
    <row r="403" spans="1:14" ht="15" customHeight="1">
      <c r="A403" s="1">
        <v>39674</v>
      </c>
      <c r="B403">
        <v>129.76</v>
      </c>
      <c r="C403">
        <v>20.34</v>
      </c>
      <c r="D403">
        <v>42.56</v>
      </c>
      <c r="E403">
        <v>92.24</v>
      </c>
      <c r="F403">
        <v>107.5</v>
      </c>
      <c r="G403">
        <v>88.64</v>
      </c>
      <c r="I403" s="3">
        <f t="shared" si="38"/>
        <v>5.4866642024796915E-3</v>
      </c>
      <c r="J403" s="3">
        <f t="shared" si="39"/>
        <v>-5.778642592934289E-2</v>
      </c>
      <c r="K403" s="3">
        <f t="shared" si="40"/>
        <v>6.6006840313520927E-3</v>
      </c>
      <c r="L403" s="3">
        <f t="shared" si="41"/>
        <v>6.4169016750893456E-3</v>
      </c>
      <c r="M403" s="3">
        <f t="shared" si="42"/>
        <v>1.9553989190625176E-3</v>
      </c>
      <c r="N403" s="3">
        <f t="shared" si="43"/>
        <v>3.0506774690606613E-3</v>
      </c>
    </row>
    <row r="404" spans="1:14" ht="15" customHeight="1">
      <c r="A404" s="1">
        <v>39675</v>
      </c>
      <c r="B404">
        <v>130.29</v>
      </c>
      <c r="C404">
        <v>19.579999999999998</v>
      </c>
      <c r="D404">
        <v>41.97</v>
      </c>
      <c r="E404">
        <v>93.04</v>
      </c>
      <c r="F404">
        <v>107.72</v>
      </c>
      <c r="G404">
        <v>88.97</v>
      </c>
      <c r="I404" s="3">
        <f t="shared" si="38"/>
        <v>4.0761448477375202E-3</v>
      </c>
      <c r="J404" s="3">
        <f t="shared" si="39"/>
        <v>-3.8080753518049695E-2</v>
      </c>
      <c r="K404" s="3">
        <f t="shared" si="40"/>
        <v>-1.3959767687889556E-2</v>
      </c>
      <c r="L404" s="3">
        <f t="shared" si="41"/>
        <v>8.6356322496055453E-3</v>
      </c>
      <c r="M404" s="3">
        <f t="shared" si="42"/>
        <v>2.0444203756806159E-3</v>
      </c>
      <c r="N404" s="3">
        <f t="shared" si="43"/>
        <v>3.7160112577023607E-3</v>
      </c>
    </row>
    <row r="405" spans="1:14" ht="15" customHeight="1">
      <c r="A405" s="1">
        <v>39678</v>
      </c>
      <c r="B405">
        <v>128.54</v>
      </c>
      <c r="C405">
        <v>20.98</v>
      </c>
      <c r="D405">
        <v>41.01</v>
      </c>
      <c r="E405">
        <v>93.41</v>
      </c>
      <c r="F405">
        <v>107.93</v>
      </c>
      <c r="G405">
        <v>89.19</v>
      </c>
      <c r="I405" s="3">
        <f t="shared" si="38"/>
        <v>-1.3522595271700038E-2</v>
      </c>
      <c r="J405" s="3">
        <f t="shared" si="39"/>
        <v>6.9060965865786861E-2</v>
      </c>
      <c r="K405" s="3">
        <f t="shared" si="40"/>
        <v>-2.3139137941531666E-2</v>
      </c>
      <c r="L405" s="3">
        <f t="shared" si="41"/>
        <v>3.9688976743481649E-3</v>
      </c>
      <c r="M405" s="3">
        <f t="shared" si="42"/>
        <v>1.9476008938569221E-3</v>
      </c>
      <c r="N405" s="3">
        <f t="shared" si="43"/>
        <v>2.4696914214399259E-3</v>
      </c>
    </row>
    <row r="406" spans="1:14" ht="15" customHeight="1">
      <c r="A406" s="1">
        <v>39679</v>
      </c>
      <c r="B406">
        <v>127.25</v>
      </c>
      <c r="C406">
        <v>21.28</v>
      </c>
      <c r="D406">
        <v>40.625599999999999</v>
      </c>
      <c r="E406">
        <v>93.05</v>
      </c>
      <c r="F406">
        <v>107.92</v>
      </c>
      <c r="G406">
        <v>89.06</v>
      </c>
      <c r="I406" s="3">
        <f t="shared" si="38"/>
        <v>-1.0086484512507973E-2</v>
      </c>
      <c r="J406" s="3">
        <f t="shared" si="39"/>
        <v>1.4198061505292448E-2</v>
      </c>
      <c r="K406" s="3">
        <f t="shared" si="40"/>
        <v>-9.4175296323611175E-3</v>
      </c>
      <c r="L406" s="3">
        <f t="shared" si="41"/>
        <v>-3.8614227964975439E-3</v>
      </c>
      <c r="M406" s="3">
        <f t="shared" si="42"/>
        <v>-9.265693775453875E-5</v>
      </c>
      <c r="N406" s="3">
        <f t="shared" si="43"/>
        <v>-1.4586257845596326E-3</v>
      </c>
    </row>
    <row r="407" spans="1:14" ht="15" customHeight="1">
      <c r="A407" s="1">
        <v>39680</v>
      </c>
      <c r="B407">
        <v>127.96</v>
      </c>
      <c r="C407">
        <v>20.420000000000002</v>
      </c>
      <c r="D407">
        <v>41.84</v>
      </c>
      <c r="E407">
        <v>93.31</v>
      </c>
      <c r="F407">
        <v>108.17</v>
      </c>
      <c r="G407">
        <v>89.319900000000004</v>
      </c>
      <c r="I407" s="3">
        <f t="shared" si="38"/>
        <v>5.5640596506850281E-3</v>
      </c>
      <c r="J407" s="3">
        <f t="shared" si="39"/>
        <v>-4.1252851736924126E-2</v>
      </c>
      <c r="K407" s="3">
        <f t="shared" si="40"/>
        <v>2.9454409985060871E-2</v>
      </c>
      <c r="L407" s="3">
        <f t="shared" si="41"/>
        <v>2.7903001576709508E-3</v>
      </c>
      <c r="M407" s="3">
        <f t="shared" si="42"/>
        <v>2.3138517426976655E-3</v>
      </c>
      <c r="N407" s="3">
        <f t="shared" si="43"/>
        <v>2.9140075076890932E-3</v>
      </c>
    </row>
    <row r="408" spans="1:14" ht="15" customHeight="1">
      <c r="A408" s="1">
        <v>39681</v>
      </c>
      <c r="B408">
        <v>128.22</v>
      </c>
      <c r="C408">
        <v>19.82</v>
      </c>
      <c r="D408">
        <v>41.64</v>
      </c>
      <c r="E408">
        <v>93.14</v>
      </c>
      <c r="F408">
        <v>107.93</v>
      </c>
      <c r="G408">
        <v>89.13</v>
      </c>
      <c r="I408" s="3">
        <f t="shared" si="38"/>
        <v>2.0298234777939984E-3</v>
      </c>
      <c r="J408" s="3">
        <f t="shared" si="39"/>
        <v>-2.9823283834677666E-2</v>
      </c>
      <c r="K408" s="3">
        <f t="shared" si="40"/>
        <v>-4.7915760098993952E-3</v>
      </c>
      <c r="L408" s="3">
        <f t="shared" si="41"/>
        <v>-1.823545691699488E-3</v>
      </c>
      <c r="M408" s="3">
        <f t="shared" si="42"/>
        <v>-2.2211948049432064E-3</v>
      </c>
      <c r="N408" s="3">
        <f t="shared" si="43"/>
        <v>-2.1283292586194861E-3</v>
      </c>
    </row>
    <row r="409" spans="1:14" ht="15" customHeight="1">
      <c r="A409" s="1">
        <v>39682</v>
      </c>
      <c r="B409">
        <v>129.74</v>
      </c>
      <c r="C409">
        <v>18.809999999999999</v>
      </c>
      <c r="D409">
        <v>41.84</v>
      </c>
      <c r="E409">
        <v>93.08</v>
      </c>
      <c r="F409">
        <v>107.68</v>
      </c>
      <c r="G409">
        <v>88.87</v>
      </c>
      <c r="I409" s="3">
        <f t="shared" si="38"/>
        <v>1.1784909225798107E-2</v>
      </c>
      <c r="J409" s="3">
        <f t="shared" si="39"/>
        <v>-5.2302885588902989E-2</v>
      </c>
      <c r="K409" s="3">
        <f t="shared" si="40"/>
        <v>4.7915760098994837E-3</v>
      </c>
      <c r="L409" s="3">
        <f t="shared" si="41"/>
        <v>-6.4439912014020023E-4</v>
      </c>
      <c r="M409" s="3">
        <f t="shared" si="42"/>
        <v>-2.3190029408372342E-3</v>
      </c>
      <c r="N409" s="3">
        <f t="shared" si="43"/>
        <v>-2.9213503922420735E-3</v>
      </c>
    </row>
    <row r="410" spans="1:14" ht="15" customHeight="1">
      <c r="A410" s="1">
        <v>39685</v>
      </c>
      <c r="B410">
        <v>127.35</v>
      </c>
      <c r="C410">
        <v>20.97</v>
      </c>
      <c r="D410">
        <v>40.56</v>
      </c>
      <c r="E410">
        <v>94.01</v>
      </c>
      <c r="F410">
        <v>108.03</v>
      </c>
      <c r="G410">
        <v>89.46</v>
      </c>
      <c r="I410" s="3">
        <f t="shared" si="38"/>
        <v>-1.8593246359443396E-2</v>
      </c>
      <c r="J410" s="3">
        <f t="shared" si="39"/>
        <v>0.10870420160088951</v>
      </c>
      <c r="K410" s="3">
        <f t="shared" si="40"/>
        <v>-3.1070460473739802E-2</v>
      </c>
      <c r="L410" s="3">
        <f t="shared" si="41"/>
        <v>9.941821156368701E-3</v>
      </c>
      <c r="M410" s="3">
        <f t="shared" si="42"/>
        <v>3.2451004324758736E-3</v>
      </c>
      <c r="N410" s="3">
        <f t="shared" si="43"/>
        <v>6.616970254318187E-3</v>
      </c>
    </row>
    <row r="411" spans="1:14" ht="15" customHeight="1">
      <c r="A411" s="1">
        <v>39686</v>
      </c>
      <c r="B411">
        <v>127.64</v>
      </c>
      <c r="C411">
        <v>20.49</v>
      </c>
      <c r="D411">
        <v>40.700000000000003</v>
      </c>
      <c r="E411">
        <v>94.09</v>
      </c>
      <c r="F411">
        <v>108.1</v>
      </c>
      <c r="G411">
        <v>89.49</v>
      </c>
      <c r="I411" s="3">
        <f t="shared" si="38"/>
        <v>2.2745999845768653E-3</v>
      </c>
      <c r="J411" s="3">
        <f t="shared" si="39"/>
        <v>-2.3155882663020249E-2</v>
      </c>
      <c r="K411" s="3">
        <f t="shared" si="40"/>
        <v>3.4457331656216534E-3</v>
      </c>
      <c r="L411" s="3">
        <f t="shared" si="41"/>
        <v>8.5061142821478419E-4</v>
      </c>
      <c r="M411" s="3">
        <f t="shared" si="42"/>
        <v>6.4775831626891266E-4</v>
      </c>
      <c r="N411" s="3">
        <f t="shared" si="43"/>
        <v>3.352891900648109E-4</v>
      </c>
    </row>
    <row r="412" spans="1:14" ht="15" customHeight="1">
      <c r="A412" s="1">
        <v>39687</v>
      </c>
      <c r="B412">
        <v>128.72</v>
      </c>
      <c r="C412">
        <v>19.760000000000002</v>
      </c>
      <c r="D412">
        <v>41.49</v>
      </c>
      <c r="E412">
        <v>94.25</v>
      </c>
      <c r="F412">
        <v>108.23</v>
      </c>
      <c r="G412">
        <v>89.62</v>
      </c>
      <c r="I412" s="3">
        <f t="shared" si="38"/>
        <v>8.4257012740849273E-3</v>
      </c>
      <c r="J412" s="3">
        <f t="shared" si="39"/>
        <v>-3.6277269931086487E-2</v>
      </c>
      <c r="K412" s="3">
        <f t="shared" si="40"/>
        <v>1.9224341896227272E-2</v>
      </c>
      <c r="L412" s="3">
        <f t="shared" si="41"/>
        <v>1.6990553094458141E-3</v>
      </c>
      <c r="M412" s="3">
        <f t="shared" si="42"/>
        <v>1.2018676618925966E-3</v>
      </c>
      <c r="N412" s="3">
        <f t="shared" si="43"/>
        <v>1.4516221632302781E-3</v>
      </c>
    </row>
    <row r="413" spans="1:14" ht="15" customHeight="1">
      <c r="A413" s="1">
        <v>39688</v>
      </c>
      <c r="B413">
        <v>130.55000000000001</v>
      </c>
      <c r="C413">
        <v>19.43</v>
      </c>
      <c r="D413">
        <v>41.53</v>
      </c>
      <c r="E413">
        <v>94.26</v>
      </c>
      <c r="F413">
        <v>108.1</v>
      </c>
      <c r="G413">
        <v>89.49</v>
      </c>
      <c r="I413" s="3">
        <f t="shared" si="38"/>
        <v>1.4116792461010091E-2</v>
      </c>
      <c r="J413" s="3">
        <f t="shared" si="39"/>
        <v>-1.6841428930373156E-2</v>
      </c>
      <c r="K413" s="3">
        <f t="shared" si="40"/>
        <v>9.6362329788566984E-4</v>
      </c>
      <c r="L413" s="3">
        <f t="shared" si="41"/>
        <v>1.0609516746480275E-4</v>
      </c>
      <c r="M413" s="3">
        <f t="shared" si="42"/>
        <v>-1.2018676618925168E-3</v>
      </c>
      <c r="N413" s="3">
        <f t="shared" si="43"/>
        <v>-1.4516221632301933E-3</v>
      </c>
    </row>
    <row r="414" spans="1:14" ht="15" customHeight="1">
      <c r="A414" s="1">
        <v>39689</v>
      </c>
      <c r="B414">
        <v>128.94</v>
      </c>
      <c r="C414">
        <v>20.65</v>
      </c>
      <c r="D414">
        <v>41.06</v>
      </c>
      <c r="E414">
        <v>93.84</v>
      </c>
      <c r="F414">
        <v>108.02</v>
      </c>
      <c r="G414">
        <v>89.38</v>
      </c>
      <c r="I414" s="3">
        <f t="shared" si="38"/>
        <v>-1.2409115262663814E-2</v>
      </c>
      <c r="J414" s="3">
        <f t="shared" si="39"/>
        <v>6.0897056017693053E-2</v>
      </c>
      <c r="K414" s="3">
        <f t="shared" si="40"/>
        <v>-1.1381646051874656E-2</v>
      </c>
      <c r="L414" s="3">
        <f t="shared" si="41"/>
        <v>-4.4657171503647494E-3</v>
      </c>
      <c r="M414" s="3">
        <f t="shared" si="42"/>
        <v>-7.4032948041750154E-4</v>
      </c>
      <c r="N414" s="3">
        <f t="shared" si="43"/>
        <v>-1.2299436894614125E-3</v>
      </c>
    </row>
    <row r="415" spans="1:14" ht="15" customHeight="1">
      <c r="A415" s="1">
        <v>39693</v>
      </c>
      <c r="B415">
        <v>128.35</v>
      </c>
      <c r="C415">
        <v>21.99</v>
      </c>
      <c r="D415">
        <v>39.65</v>
      </c>
      <c r="E415">
        <v>94.37</v>
      </c>
      <c r="F415">
        <v>108.13</v>
      </c>
      <c r="G415">
        <v>89.569900000000004</v>
      </c>
      <c r="I415" s="3">
        <f t="shared" si="38"/>
        <v>-4.5862725653247416E-3</v>
      </c>
      <c r="J415" s="3">
        <f t="shared" si="39"/>
        <v>6.2872485159628108E-2</v>
      </c>
      <c r="K415" s="3">
        <f t="shared" si="40"/>
        <v>-3.4943463509930661E-2</v>
      </c>
      <c r="L415" s="3">
        <f t="shared" si="41"/>
        <v>5.632021688021651E-3</v>
      </c>
      <c r="M415" s="3">
        <f t="shared" si="42"/>
        <v>1.0178117927006245E-3</v>
      </c>
      <c r="N415" s="3">
        <f t="shared" si="43"/>
        <v>2.1223825359370269E-3</v>
      </c>
    </row>
    <row r="416" spans="1:14" ht="15" customHeight="1">
      <c r="A416" s="1">
        <v>39694</v>
      </c>
      <c r="B416">
        <v>128.26</v>
      </c>
      <c r="C416">
        <v>21.43</v>
      </c>
      <c r="D416">
        <v>39.31</v>
      </c>
      <c r="E416">
        <v>94.77</v>
      </c>
      <c r="F416">
        <v>108.4</v>
      </c>
      <c r="G416">
        <v>89.79</v>
      </c>
      <c r="I416" s="3">
        <f t="shared" si="38"/>
        <v>-7.0145359643259211E-4</v>
      </c>
      <c r="J416" s="3">
        <f t="shared" si="39"/>
        <v>-2.5795995081184107E-2</v>
      </c>
      <c r="K416" s="3">
        <f t="shared" si="40"/>
        <v>-8.61200864708799E-3</v>
      </c>
      <c r="L416" s="3">
        <f t="shared" si="41"/>
        <v>4.2296774488617458E-3</v>
      </c>
      <c r="M416" s="3">
        <f t="shared" si="42"/>
        <v>2.4938820481001001E-3</v>
      </c>
      <c r="N416" s="3">
        <f t="shared" si="43"/>
        <v>2.4542844914749763E-3</v>
      </c>
    </row>
    <row r="417" spans="1:14" ht="15" customHeight="1">
      <c r="A417" s="1">
        <v>39695</v>
      </c>
      <c r="B417">
        <v>124.29</v>
      </c>
      <c r="C417">
        <v>24.03</v>
      </c>
      <c r="D417">
        <v>38</v>
      </c>
      <c r="E417">
        <v>95.525999999999996</v>
      </c>
      <c r="F417">
        <v>108.77</v>
      </c>
      <c r="G417">
        <v>90.24</v>
      </c>
      <c r="I417" s="3">
        <f t="shared" si="38"/>
        <v>-3.1441908963296614E-2</v>
      </c>
      <c r="J417" s="3">
        <f t="shared" si="39"/>
        <v>0.11451124026289204</v>
      </c>
      <c r="K417" s="3">
        <f t="shared" si="40"/>
        <v>-3.3892779707383289E-2</v>
      </c>
      <c r="L417" s="3">
        <f t="shared" si="41"/>
        <v>7.9455582598191368E-3</v>
      </c>
      <c r="M417" s="3">
        <f t="shared" si="42"/>
        <v>3.4074721002128826E-3</v>
      </c>
      <c r="N417" s="3">
        <f t="shared" si="43"/>
        <v>4.9991772170312875E-3</v>
      </c>
    </row>
    <row r="418" spans="1:14" ht="15" customHeight="1">
      <c r="A418" s="1">
        <v>39696</v>
      </c>
      <c r="B418">
        <v>124.89</v>
      </c>
      <c r="C418">
        <v>23.06</v>
      </c>
      <c r="D418">
        <v>37.9</v>
      </c>
      <c r="E418">
        <v>95.48</v>
      </c>
      <c r="F418">
        <v>108.57</v>
      </c>
      <c r="G418">
        <v>90.042000000000002</v>
      </c>
      <c r="I418" s="3">
        <f t="shared" si="38"/>
        <v>4.8158051175735631E-3</v>
      </c>
      <c r="J418" s="3">
        <f t="shared" si="39"/>
        <v>-4.1203534907464721E-2</v>
      </c>
      <c r="K418" s="3">
        <f t="shared" si="40"/>
        <v>-2.6350476380051138E-3</v>
      </c>
      <c r="L418" s="3">
        <f t="shared" si="41"/>
        <v>-4.8166027129319404E-4</v>
      </c>
      <c r="M418" s="3">
        <f t="shared" si="42"/>
        <v>-1.8404348619981187E-3</v>
      </c>
      <c r="N418" s="3">
        <f t="shared" si="43"/>
        <v>-2.196559607841111E-3</v>
      </c>
    </row>
    <row r="419" spans="1:14" ht="15" customHeight="1">
      <c r="A419" s="1">
        <v>39699</v>
      </c>
      <c r="B419">
        <v>127.46</v>
      </c>
      <c r="C419">
        <v>22.64</v>
      </c>
      <c r="D419">
        <v>38.49</v>
      </c>
      <c r="E419">
        <v>95.88</v>
      </c>
      <c r="F419">
        <v>108.43</v>
      </c>
      <c r="G419">
        <v>90.05</v>
      </c>
      <c r="I419" s="3">
        <f t="shared" si="38"/>
        <v>2.0369240011154227E-2</v>
      </c>
      <c r="J419" s="3">
        <f t="shared" si="39"/>
        <v>-1.8381261505930734E-2</v>
      </c>
      <c r="K419" s="3">
        <f t="shared" si="40"/>
        <v>1.5447355207274097E-2</v>
      </c>
      <c r="L419" s="3">
        <f t="shared" si="41"/>
        <v>4.180608095554165E-3</v>
      </c>
      <c r="M419" s="3">
        <f t="shared" si="42"/>
        <v>-1.2903227596700719E-3</v>
      </c>
      <c r="N419" s="3">
        <f t="shared" si="43"/>
        <v>8.8843480057558012E-5</v>
      </c>
    </row>
    <row r="420" spans="1:14" ht="15" customHeight="1">
      <c r="A420" s="1">
        <v>39700</v>
      </c>
      <c r="B420">
        <v>123.14</v>
      </c>
      <c r="C420">
        <v>25.47</v>
      </c>
      <c r="D420">
        <v>36.85</v>
      </c>
      <c r="E420">
        <v>96.83</v>
      </c>
      <c r="F420">
        <v>108.77</v>
      </c>
      <c r="G420">
        <v>90.46</v>
      </c>
      <c r="I420" s="3">
        <f t="shared" si="38"/>
        <v>-3.4480670403083905E-2</v>
      </c>
      <c r="J420" s="3">
        <f t="shared" si="39"/>
        <v>0.11778303565638346</v>
      </c>
      <c r="K420" s="3">
        <f t="shared" si="40"/>
        <v>-4.3542848660309184E-2</v>
      </c>
      <c r="L420" s="3">
        <f t="shared" si="41"/>
        <v>9.859454057256082E-3</v>
      </c>
      <c r="M420" s="3">
        <f t="shared" si="42"/>
        <v>3.1307576216682022E-3</v>
      </c>
      <c r="N420" s="3">
        <f t="shared" si="43"/>
        <v>4.5426924277319185E-3</v>
      </c>
    </row>
    <row r="421" spans="1:14" ht="15" customHeight="1">
      <c r="A421" s="1">
        <v>39701</v>
      </c>
      <c r="B421">
        <v>123.78</v>
      </c>
      <c r="C421">
        <v>24.52</v>
      </c>
      <c r="D421">
        <v>36.9</v>
      </c>
      <c r="E421">
        <v>96.23</v>
      </c>
      <c r="F421">
        <v>108.64</v>
      </c>
      <c r="G421">
        <v>90.23</v>
      </c>
      <c r="I421" s="3">
        <f t="shared" si="38"/>
        <v>5.1838768281514958E-3</v>
      </c>
      <c r="J421" s="3">
        <f t="shared" si="39"/>
        <v>-3.8012177923354998E-2</v>
      </c>
      <c r="K421" s="3">
        <f t="shared" si="40"/>
        <v>1.3559324111357754E-3</v>
      </c>
      <c r="L421" s="3">
        <f t="shared" si="41"/>
        <v>-6.2157042551301694E-3</v>
      </c>
      <c r="M421" s="3">
        <f t="shared" si="42"/>
        <v>-1.1958972953728562E-3</v>
      </c>
      <c r="N421" s="3">
        <f t="shared" si="43"/>
        <v>-2.545798043287628E-3</v>
      </c>
    </row>
    <row r="422" spans="1:14" ht="15" customHeight="1">
      <c r="A422" s="1">
        <v>39702</v>
      </c>
      <c r="B422">
        <v>125.66</v>
      </c>
      <c r="C422">
        <v>24.39</v>
      </c>
      <c r="D422">
        <v>36.99</v>
      </c>
      <c r="E422">
        <v>96.18</v>
      </c>
      <c r="F422">
        <v>108.6</v>
      </c>
      <c r="G422">
        <v>90.07</v>
      </c>
      <c r="I422" s="3">
        <f t="shared" si="38"/>
        <v>1.5074050663585456E-2</v>
      </c>
      <c r="J422" s="3">
        <f t="shared" si="39"/>
        <v>-5.3158988401817075E-3</v>
      </c>
      <c r="K422" s="3">
        <f t="shared" si="40"/>
        <v>2.436054797881121E-3</v>
      </c>
      <c r="L422" s="3">
        <f t="shared" si="41"/>
        <v>-5.1972351879288022E-4</v>
      </c>
      <c r="M422" s="3">
        <f t="shared" si="42"/>
        <v>-3.6825631055104296E-4</v>
      </c>
      <c r="N422" s="3">
        <f t="shared" si="43"/>
        <v>-1.7748202107579335E-3</v>
      </c>
    </row>
    <row r="423" spans="1:14" ht="15" customHeight="1">
      <c r="A423" s="1">
        <v>39703</v>
      </c>
      <c r="B423">
        <v>125.96</v>
      </c>
      <c r="C423">
        <v>25.66</v>
      </c>
      <c r="D423">
        <v>37.47</v>
      </c>
      <c r="E423">
        <v>94.94</v>
      </c>
      <c r="F423">
        <v>108.43</v>
      </c>
      <c r="G423">
        <v>89.62</v>
      </c>
      <c r="I423" s="3">
        <f t="shared" si="38"/>
        <v>2.3845492580228337E-3</v>
      </c>
      <c r="J423" s="3">
        <f t="shared" si="39"/>
        <v>5.0760146959661419E-2</v>
      </c>
      <c r="K423" s="3">
        <f t="shared" si="40"/>
        <v>1.2893006961233289E-2</v>
      </c>
      <c r="L423" s="3">
        <f t="shared" si="41"/>
        <v>-1.2976322726344665E-2</v>
      </c>
      <c r="M423" s="3">
        <f t="shared" si="42"/>
        <v>-1.5666040157444304E-3</v>
      </c>
      <c r="N423" s="3">
        <f t="shared" si="43"/>
        <v>-5.0086364376543107E-3</v>
      </c>
    </row>
    <row r="424" spans="1:14" ht="15" customHeight="1">
      <c r="A424" s="1">
        <v>39706</v>
      </c>
      <c r="B424">
        <v>120.52</v>
      </c>
      <c r="C424">
        <v>31.7</v>
      </c>
      <c r="D424">
        <v>34.770000000000003</v>
      </c>
      <c r="E424">
        <v>98.02</v>
      </c>
      <c r="F424">
        <v>110.01</v>
      </c>
      <c r="G424">
        <v>91.34</v>
      </c>
      <c r="I424" s="3">
        <f t="shared" si="38"/>
        <v>-4.4148681970723344E-2</v>
      </c>
      <c r="J424" s="3">
        <f t="shared" si="39"/>
        <v>0.21138332169574456</v>
      </c>
      <c r="K424" s="3">
        <f t="shared" si="40"/>
        <v>-7.4785666785825794E-2</v>
      </c>
      <c r="L424" s="3">
        <f t="shared" si="41"/>
        <v>3.1926426358229523E-2</v>
      </c>
      <c r="M424" s="3">
        <f t="shared" si="42"/>
        <v>1.4466467267253652E-2</v>
      </c>
      <c r="N424" s="3">
        <f t="shared" si="43"/>
        <v>1.9010298398855995E-2</v>
      </c>
    </row>
    <row r="425" spans="1:14" ht="15" customHeight="1">
      <c r="A425" s="1">
        <v>39707</v>
      </c>
      <c r="B425">
        <v>122.04</v>
      </c>
      <c r="C425">
        <v>30.3</v>
      </c>
      <c r="D425">
        <v>34.299999999999997</v>
      </c>
      <c r="E425">
        <v>98</v>
      </c>
      <c r="F425">
        <v>109.61</v>
      </c>
      <c r="G425">
        <v>91.08</v>
      </c>
      <c r="I425" s="3">
        <f t="shared" si="38"/>
        <v>1.2533145586368533E-2</v>
      </c>
      <c r="J425" s="3">
        <f t="shared" si="39"/>
        <v>-4.516896836791142E-2</v>
      </c>
      <c r="K425" s="3">
        <f t="shared" si="40"/>
        <v>-1.3609591847875952E-2</v>
      </c>
      <c r="L425" s="3">
        <f t="shared" si="41"/>
        <v>-2.040608108294991E-4</v>
      </c>
      <c r="M425" s="3">
        <f t="shared" si="42"/>
        <v>-3.6426595237123824E-3</v>
      </c>
      <c r="N425" s="3">
        <f t="shared" si="43"/>
        <v>-2.8505665613140479E-3</v>
      </c>
    </row>
    <row r="426" spans="1:14" ht="15" customHeight="1">
      <c r="A426" s="1">
        <v>39708</v>
      </c>
      <c r="B426">
        <v>116.5</v>
      </c>
      <c r="C426">
        <v>36.22</v>
      </c>
      <c r="D426">
        <v>32.03</v>
      </c>
      <c r="E426">
        <v>98.49</v>
      </c>
      <c r="F426">
        <v>110.63</v>
      </c>
      <c r="G426">
        <v>91.9</v>
      </c>
      <c r="I426" s="3">
        <f t="shared" si="38"/>
        <v>-4.645758684271372E-2</v>
      </c>
      <c r="J426" s="3">
        <f t="shared" si="39"/>
        <v>0.17846373993994377</v>
      </c>
      <c r="K426" s="3">
        <f t="shared" si="40"/>
        <v>-6.8472390550827308E-2</v>
      </c>
      <c r="L426" s="3">
        <f t="shared" si="41"/>
        <v>4.9875415110389679E-3</v>
      </c>
      <c r="M426" s="3">
        <f t="shared" si="42"/>
        <v>9.2626888191875197E-3</v>
      </c>
      <c r="N426" s="3">
        <f t="shared" si="43"/>
        <v>8.9627881661026171E-3</v>
      </c>
    </row>
    <row r="427" spans="1:14" ht="15" customHeight="1">
      <c r="A427" s="1">
        <v>39709</v>
      </c>
      <c r="B427">
        <v>120.78</v>
      </c>
      <c r="C427">
        <v>33.1</v>
      </c>
      <c r="D427">
        <v>34</v>
      </c>
      <c r="E427">
        <v>97.05</v>
      </c>
      <c r="F427">
        <v>109.99</v>
      </c>
      <c r="G427">
        <v>90.82</v>
      </c>
      <c r="I427" s="3">
        <f t="shared" si="38"/>
        <v>3.607943587399997E-2</v>
      </c>
      <c r="J427" s="3">
        <f t="shared" si="39"/>
        <v>-9.0078170072250066E-2</v>
      </c>
      <c r="K427" s="3">
        <f t="shared" si="40"/>
        <v>5.9687560995094598E-2</v>
      </c>
      <c r="L427" s="3">
        <f t="shared" si="41"/>
        <v>-1.472871056659175E-2</v>
      </c>
      <c r="M427" s="3">
        <f t="shared" si="42"/>
        <v>-5.8018474777942319E-3</v>
      </c>
      <c r="N427" s="3">
        <f t="shared" si="43"/>
        <v>-1.1821503691836382E-2</v>
      </c>
    </row>
    <row r="428" spans="1:14" ht="15" customHeight="1">
      <c r="A428" s="1">
        <v>39710</v>
      </c>
      <c r="B428">
        <v>125.96</v>
      </c>
      <c r="C428">
        <v>32.07</v>
      </c>
      <c r="D428">
        <v>38.97</v>
      </c>
      <c r="E428">
        <v>93.97</v>
      </c>
      <c r="F428">
        <v>108.19</v>
      </c>
      <c r="G428">
        <v>89.2</v>
      </c>
      <c r="I428" s="3">
        <f t="shared" si="38"/>
        <v>4.1993687353068666E-2</v>
      </c>
      <c r="J428" s="3">
        <f t="shared" si="39"/>
        <v>-3.1612268677953734E-2</v>
      </c>
      <c r="K428" s="3">
        <f t="shared" si="40"/>
        <v>0.13643159473445651</v>
      </c>
      <c r="L428" s="3">
        <f t="shared" si="41"/>
        <v>-3.225072722004569E-2</v>
      </c>
      <c r="M428" s="3">
        <f t="shared" si="42"/>
        <v>-1.6500511869543169E-2</v>
      </c>
      <c r="N428" s="3">
        <f t="shared" si="43"/>
        <v>-1.799848608384123E-2</v>
      </c>
    </row>
    <row r="429" spans="1:14" ht="15" customHeight="1">
      <c r="A429" s="1">
        <v>39713</v>
      </c>
      <c r="B429">
        <v>121.61</v>
      </c>
      <c r="C429">
        <v>33.85</v>
      </c>
      <c r="D429">
        <v>36.44</v>
      </c>
      <c r="E429">
        <v>93.96</v>
      </c>
      <c r="F429">
        <v>108.31</v>
      </c>
      <c r="G429">
        <v>89.01</v>
      </c>
      <c r="I429" s="3">
        <f t="shared" si="38"/>
        <v>-3.5145193239915634E-2</v>
      </c>
      <c r="J429" s="3">
        <f t="shared" si="39"/>
        <v>5.4017985653220496E-2</v>
      </c>
      <c r="K429" s="3">
        <f t="shared" si="40"/>
        <v>-6.7125046958860332E-2</v>
      </c>
      <c r="L429" s="3">
        <f t="shared" si="41"/>
        <v>-1.0642260426167109E-4</v>
      </c>
      <c r="M429" s="3">
        <f t="shared" si="42"/>
        <v>1.1085451481636652E-3</v>
      </c>
      <c r="N429" s="3">
        <f t="shared" si="43"/>
        <v>-2.1323166151235875E-3</v>
      </c>
    </row>
    <row r="430" spans="1:14" ht="15" customHeight="1">
      <c r="A430" s="1">
        <v>39714</v>
      </c>
      <c r="B430">
        <v>119.42</v>
      </c>
      <c r="C430">
        <v>35.72</v>
      </c>
      <c r="D430">
        <v>35.22</v>
      </c>
      <c r="E430">
        <v>93.6</v>
      </c>
      <c r="F430">
        <v>108.41</v>
      </c>
      <c r="G430">
        <v>89.01</v>
      </c>
      <c r="I430" s="3">
        <f t="shared" si="38"/>
        <v>-1.8172511874061784E-2</v>
      </c>
      <c r="J430" s="3">
        <f t="shared" si="39"/>
        <v>5.377175665001413E-2</v>
      </c>
      <c r="K430" s="3">
        <f t="shared" si="40"/>
        <v>-3.4052969323697516E-2</v>
      </c>
      <c r="L430" s="3">
        <f t="shared" si="41"/>
        <v>-3.8387763071657129E-3</v>
      </c>
      <c r="M430" s="3">
        <f t="shared" si="42"/>
        <v>9.2284982555458693E-4</v>
      </c>
      <c r="N430" s="3">
        <f t="shared" si="43"/>
        <v>0</v>
      </c>
    </row>
    <row r="431" spans="1:14" ht="15" customHeight="1">
      <c r="A431" s="1">
        <v>39715</v>
      </c>
      <c r="B431">
        <v>119.4</v>
      </c>
      <c r="C431">
        <v>35.19</v>
      </c>
      <c r="D431">
        <v>35.79</v>
      </c>
      <c r="E431">
        <v>94.01</v>
      </c>
      <c r="F431">
        <v>108.98</v>
      </c>
      <c r="G431">
        <v>89.24</v>
      </c>
      <c r="I431" s="3">
        <f t="shared" si="38"/>
        <v>-1.6749016034457471E-4</v>
      </c>
      <c r="J431" s="3">
        <f t="shared" si="39"/>
        <v>-1.4948804674804571E-2</v>
      </c>
      <c r="K431" s="3">
        <f t="shared" si="40"/>
        <v>1.6054421709874422E-2</v>
      </c>
      <c r="L431" s="3">
        <f t="shared" si="41"/>
        <v>4.3707761069133539E-3</v>
      </c>
      <c r="M431" s="3">
        <f t="shared" si="42"/>
        <v>5.2440434817519867E-3</v>
      </c>
      <c r="N431" s="3">
        <f t="shared" si="43"/>
        <v>2.5806465934914914E-3</v>
      </c>
    </row>
    <row r="432" spans="1:14" ht="15" customHeight="1">
      <c r="A432" s="1">
        <v>39716</v>
      </c>
      <c r="B432">
        <v>121.15</v>
      </c>
      <c r="C432">
        <v>32.82</v>
      </c>
      <c r="D432">
        <v>37.119999999999997</v>
      </c>
      <c r="E432">
        <v>93.82</v>
      </c>
      <c r="F432">
        <v>108.37</v>
      </c>
      <c r="G432">
        <v>88.97</v>
      </c>
      <c r="I432" s="3">
        <f t="shared" si="38"/>
        <v>1.4550246304033135E-2</v>
      </c>
      <c r="J432" s="3">
        <f t="shared" si="39"/>
        <v>-6.972386567154884E-2</v>
      </c>
      <c r="K432" s="3">
        <f t="shared" si="40"/>
        <v>3.6487383140065291E-2</v>
      </c>
      <c r="L432" s="3">
        <f t="shared" si="41"/>
        <v>-2.0231066901476987E-3</v>
      </c>
      <c r="M432" s="3">
        <f t="shared" si="42"/>
        <v>-5.6130812200484532E-3</v>
      </c>
      <c r="N432" s="3">
        <f t="shared" si="43"/>
        <v>-3.0301353076557466E-3</v>
      </c>
    </row>
    <row r="433" spans="1:14" ht="15" customHeight="1">
      <c r="A433" s="1">
        <v>39717</v>
      </c>
      <c r="B433">
        <v>121.36</v>
      </c>
      <c r="C433">
        <v>34.74</v>
      </c>
      <c r="D433">
        <v>36.07</v>
      </c>
      <c r="E433">
        <v>94.5</v>
      </c>
      <c r="F433">
        <v>108.33</v>
      </c>
      <c r="G433">
        <v>88.91</v>
      </c>
      <c r="I433" s="3">
        <f t="shared" si="38"/>
        <v>1.7318877777419209E-3</v>
      </c>
      <c r="J433" s="3">
        <f t="shared" si="39"/>
        <v>5.6853675151014069E-2</v>
      </c>
      <c r="K433" s="3">
        <f t="shared" si="40"/>
        <v>-2.8694413002552079E-2</v>
      </c>
      <c r="L433" s="3">
        <f t="shared" si="41"/>
        <v>7.2217815993850893E-3</v>
      </c>
      <c r="M433" s="3">
        <f t="shared" si="42"/>
        <v>-3.6917397742777542E-4</v>
      </c>
      <c r="N433" s="3">
        <f t="shared" si="43"/>
        <v>-6.7461212362837902E-4</v>
      </c>
    </row>
    <row r="434" spans="1:14" ht="15" customHeight="1">
      <c r="A434" s="1">
        <v>39720</v>
      </c>
      <c r="B434">
        <v>112.35</v>
      </c>
      <c r="C434">
        <v>46.72</v>
      </c>
      <c r="D434">
        <v>32.130000000000003</v>
      </c>
      <c r="E434">
        <v>97.25</v>
      </c>
      <c r="F434">
        <v>109.74</v>
      </c>
      <c r="G434">
        <v>90.15</v>
      </c>
      <c r="I434" s="3">
        <f t="shared" si="38"/>
        <v>-7.7142336408938708E-2</v>
      </c>
      <c r="J434" s="3">
        <f t="shared" si="39"/>
        <v>0.2962805777070126</v>
      </c>
      <c r="K434" s="3">
        <f t="shared" si="40"/>
        <v>-0.11567132178768048</v>
      </c>
      <c r="L434" s="3">
        <f t="shared" si="41"/>
        <v>2.8685147998858577E-2</v>
      </c>
      <c r="M434" s="3">
        <f t="shared" si="42"/>
        <v>1.2931807673353149E-2</v>
      </c>
      <c r="N434" s="3">
        <f t="shared" si="43"/>
        <v>1.3850327516278812E-2</v>
      </c>
    </row>
    <row r="435" spans="1:14" ht="15" customHeight="1">
      <c r="A435" s="1">
        <v>39721</v>
      </c>
      <c r="B435">
        <v>116.82</v>
      </c>
      <c r="C435">
        <v>39.39</v>
      </c>
      <c r="D435">
        <v>34.659999999999997</v>
      </c>
      <c r="E435">
        <v>94.88</v>
      </c>
      <c r="F435">
        <v>108.83</v>
      </c>
      <c r="G435">
        <v>88.96</v>
      </c>
      <c r="I435" s="3">
        <f t="shared" si="38"/>
        <v>3.9015289980825173E-2</v>
      </c>
      <c r="J435" s="3">
        <f t="shared" si="39"/>
        <v>-0.17066036153715708</v>
      </c>
      <c r="K435" s="3">
        <f t="shared" si="40"/>
        <v>7.5796111159692814E-2</v>
      </c>
      <c r="L435" s="3">
        <f t="shared" si="41"/>
        <v>-2.4672047249140381E-2</v>
      </c>
      <c r="M435" s="3">
        <f t="shared" si="42"/>
        <v>-8.3268999228590102E-3</v>
      </c>
      <c r="N435" s="3">
        <f t="shared" si="43"/>
        <v>-1.32881191470542E-2</v>
      </c>
    </row>
    <row r="436" spans="1:14" ht="15" customHeight="1">
      <c r="A436" s="1">
        <v>39722</v>
      </c>
      <c r="B436">
        <v>115.9</v>
      </c>
      <c r="C436">
        <v>39.81</v>
      </c>
      <c r="D436">
        <v>34.22</v>
      </c>
      <c r="E436">
        <v>95.78</v>
      </c>
      <c r="F436">
        <v>109.09</v>
      </c>
      <c r="G436">
        <v>89.28</v>
      </c>
      <c r="I436" s="3">
        <f t="shared" si="38"/>
        <v>-7.9065382664571335E-3</v>
      </c>
      <c r="J436" s="3">
        <f t="shared" si="39"/>
        <v>1.0606160029411298E-2</v>
      </c>
      <c r="K436" s="3">
        <f t="shared" si="40"/>
        <v>-1.2776015823412588E-2</v>
      </c>
      <c r="L436" s="3">
        <f t="shared" si="41"/>
        <v>9.4409596650481212E-3</v>
      </c>
      <c r="M436" s="3">
        <f t="shared" si="42"/>
        <v>2.386197901695248E-3</v>
      </c>
      <c r="N436" s="3">
        <f t="shared" si="43"/>
        <v>3.59066813072854E-3</v>
      </c>
    </row>
    <row r="437" spans="1:14" ht="15" customHeight="1">
      <c r="A437" s="1">
        <v>39723</v>
      </c>
      <c r="B437">
        <v>111.63</v>
      </c>
      <c r="C437">
        <v>45.26</v>
      </c>
      <c r="D437">
        <v>31.69</v>
      </c>
      <c r="E437">
        <v>96.55</v>
      </c>
      <c r="F437">
        <v>109.91</v>
      </c>
      <c r="G437">
        <v>89.78</v>
      </c>
      <c r="I437" s="3">
        <f t="shared" si="38"/>
        <v>-3.7537919319065326E-2</v>
      </c>
      <c r="J437" s="3">
        <f t="shared" si="39"/>
        <v>0.12830550319316544</v>
      </c>
      <c r="K437" s="3">
        <f t="shared" si="40"/>
        <v>-7.6809094761217972E-2</v>
      </c>
      <c r="L437" s="3">
        <f t="shared" si="41"/>
        <v>8.0071139600600208E-3</v>
      </c>
      <c r="M437" s="3">
        <f t="shared" si="42"/>
        <v>7.4886194711434569E-3</v>
      </c>
      <c r="N437" s="3">
        <f t="shared" si="43"/>
        <v>5.5847347207853403E-3</v>
      </c>
    </row>
    <row r="438" spans="1:14" ht="15" customHeight="1">
      <c r="A438" s="1">
        <v>39724</v>
      </c>
      <c r="B438">
        <v>110.25</v>
      </c>
      <c r="C438">
        <v>45.14</v>
      </c>
      <c r="D438">
        <v>31.2</v>
      </c>
      <c r="E438">
        <v>97.4</v>
      </c>
      <c r="F438">
        <v>110.22</v>
      </c>
      <c r="G438">
        <v>90.12</v>
      </c>
      <c r="I438" s="3">
        <f t="shared" si="38"/>
        <v>-1.2439316699685442E-2</v>
      </c>
      <c r="J438" s="3">
        <f t="shared" si="39"/>
        <v>-2.6548688160016065E-3</v>
      </c>
      <c r="K438" s="3">
        <f t="shared" si="40"/>
        <v>-1.5583078887392769E-2</v>
      </c>
      <c r="L438" s="3">
        <f t="shared" si="41"/>
        <v>8.7652017739659523E-3</v>
      </c>
      <c r="M438" s="3">
        <f t="shared" si="42"/>
        <v>2.8165193742803437E-3</v>
      </c>
      <c r="N438" s="3">
        <f t="shared" si="43"/>
        <v>3.7798822102576234E-3</v>
      </c>
    </row>
    <row r="439" spans="1:14" ht="15" customHeight="1">
      <c r="A439" s="1">
        <v>39727</v>
      </c>
      <c r="B439">
        <v>106.59</v>
      </c>
      <c r="C439">
        <v>52.05</v>
      </c>
      <c r="D439">
        <v>28.54</v>
      </c>
      <c r="E439">
        <v>99.17</v>
      </c>
      <c r="F439">
        <v>110.971</v>
      </c>
      <c r="G439">
        <v>90.85</v>
      </c>
      <c r="I439" s="3">
        <f t="shared" si="38"/>
        <v>-3.3760815625909879E-2</v>
      </c>
      <c r="J439" s="3">
        <f t="shared" si="39"/>
        <v>0.14243602367158822</v>
      </c>
      <c r="K439" s="3">
        <f t="shared" si="40"/>
        <v>-8.9111482766746353E-2</v>
      </c>
      <c r="L439" s="3">
        <f t="shared" si="41"/>
        <v>1.8009338549544177E-2</v>
      </c>
      <c r="M439" s="3">
        <f t="shared" si="42"/>
        <v>6.7905374613148987E-3</v>
      </c>
      <c r="N439" s="3">
        <f t="shared" si="43"/>
        <v>8.0676792781363277E-3</v>
      </c>
    </row>
    <row r="440" spans="1:14" ht="15" customHeight="1">
      <c r="A440" s="1">
        <v>39728</v>
      </c>
      <c r="B440">
        <v>100.4</v>
      </c>
      <c r="C440">
        <v>53.68</v>
      </c>
      <c r="D440">
        <v>26.61</v>
      </c>
      <c r="E440">
        <v>98.87</v>
      </c>
      <c r="F440">
        <v>111.21</v>
      </c>
      <c r="G440">
        <v>90.78</v>
      </c>
      <c r="I440" s="3">
        <f t="shared" si="38"/>
        <v>-5.9827491443416606E-2</v>
      </c>
      <c r="J440" s="3">
        <f t="shared" si="39"/>
        <v>3.083569760244842E-2</v>
      </c>
      <c r="K440" s="3">
        <f t="shared" si="40"/>
        <v>-7.0019527059092576E-2</v>
      </c>
      <c r="L440" s="3">
        <f t="shared" si="41"/>
        <v>-3.0296932889920625E-3</v>
      </c>
      <c r="M440" s="3">
        <f t="shared" si="42"/>
        <v>2.1513999143463552E-3</v>
      </c>
      <c r="N440" s="3">
        <f t="shared" si="43"/>
        <v>-7.7079781386057663E-4</v>
      </c>
    </row>
    <row r="441" spans="1:14" ht="15" customHeight="1">
      <c r="A441" s="1">
        <v>39729</v>
      </c>
      <c r="B441">
        <v>98.38</v>
      </c>
      <c r="C441">
        <v>57.53</v>
      </c>
      <c r="D441">
        <v>26.54</v>
      </c>
      <c r="E441">
        <v>97.45</v>
      </c>
      <c r="F441">
        <v>109.83</v>
      </c>
      <c r="G441">
        <v>89.62</v>
      </c>
      <c r="I441" s="3">
        <f t="shared" si="38"/>
        <v>-2.0324675890435143E-2</v>
      </c>
      <c r="J441" s="3">
        <f t="shared" si="39"/>
        <v>6.9266058211775727E-2</v>
      </c>
      <c r="K441" s="3">
        <f t="shared" si="40"/>
        <v>-2.6340560855363593E-3</v>
      </c>
      <c r="L441" s="3">
        <f t="shared" si="41"/>
        <v>-1.4466429955471788E-2</v>
      </c>
      <c r="M441" s="3">
        <f t="shared" si="42"/>
        <v>-1.2486590030496047E-2</v>
      </c>
      <c r="N441" s="3">
        <f t="shared" si="43"/>
        <v>-1.2860487670322576E-2</v>
      </c>
    </row>
    <row r="442" spans="1:14" ht="15" customHeight="1">
      <c r="A442" s="1">
        <v>39730</v>
      </c>
      <c r="B442">
        <v>91.89</v>
      </c>
      <c r="C442">
        <v>63.92</v>
      </c>
      <c r="D442">
        <v>25.45</v>
      </c>
      <c r="E442">
        <v>96.63</v>
      </c>
      <c r="F442">
        <v>109.44</v>
      </c>
      <c r="G442">
        <v>88.72</v>
      </c>
      <c r="I442" s="3">
        <f t="shared" si="38"/>
        <v>-6.8245321854400132E-2</v>
      </c>
      <c r="J442" s="3">
        <f t="shared" si="39"/>
        <v>0.10532575058281717</v>
      </c>
      <c r="K442" s="3">
        <f t="shared" si="40"/>
        <v>-4.193728590752966E-2</v>
      </c>
      <c r="L442" s="3">
        <f t="shared" si="41"/>
        <v>-8.4501739423527011E-3</v>
      </c>
      <c r="M442" s="3">
        <f t="shared" si="42"/>
        <v>-3.557261926014214E-3</v>
      </c>
      <c r="N442" s="3">
        <f t="shared" si="43"/>
        <v>-1.009316631588544E-2</v>
      </c>
    </row>
    <row r="443" spans="1:14" ht="15" customHeight="1">
      <c r="A443" s="1">
        <v>39731</v>
      </c>
      <c r="B443">
        <v>91.5</v>
      </c>
      <c r="C443">
        <v>69.95</v>
      </c>
      <c r="D443">
        <v>24.8</v>
      </c>
      <c r="E443">
        <v>95.95</v>
      </c>
      <c r="F443">
        <v>109.48</v>
      </c>
      <c r="G443">
        <v>87.68</v>
      </c>
      <c r="I443" s="3">
        <f t="shared" si="38"/>
        <v>-4.2532372313179492E-3</v>
      </c>
      <c r="J443" s="3">
        <f t="shared" si="39"/>
        <v>9.0148399653471004E-2</v>
      </c>
      <c r="K443" s="3">
        <f t="shared" si="40"/>
        <v>-2.5872089825595166E-2</v>
      </c>
      <c r="L443" s="3">
        <f t="shared" si="41"/>
        <v>-7.0620295575081395E-3</v>
      </c>
      <c r="M443" s="3">
        <f t="shared" si="42"/>
        <v>3.654302982380061E-4</v>
      </c>
      <c r="N443" s="3">
        <f t="shared" si="43"/>
        <v>-1.1791519842406095E-2</v>
      </c>
    </row>
    <row r="444" spans="1:14" ht="15" customHeight="1">
      <c r="A444" s="1">
        <v>39734</v>
      </c>
      <c r="B444">
        <v>100.91</v>
      </c>
      <c r="C444">
        <v>54.99</v>
      </c>
      <c r="D444">
        <v>29.83</v>
      </c>
      <c r="E444">
        <v>94.72</v>
      </c>
      <c r="F444">
        <v>108</v>
      </c>
      <c r="G444">
        <v>87.08</v>
      </c>
      <c r="I444" s="3">
        <f t="shared" si="38"/>
        <v>9.7890058194961771E-2</v>
      </c>
      <c r="J444" s="3">
        <f t="shared" si="39"/>
        <v>-0.24062935059176677</v>
      </c>
      <c r="K444" s="3">
        <f t="shared" si="40"/>
        <v>0.18467094535572051</v>
      </c>
      <c r="L444" s="3">
        <f t="shared" si="41"/>
        <v>-1.2902051318013414E-2</v>
      </c>
      <c r="M444" s="3">
        <f t="shared" si="42"/>
        <v>-1.3610657048258692E-2</v>
      </c>
      <c r="N444" s="3">
        <f t="shared" si="43"/>
        <v>-6.8665868333587961E-3</v>
      </c>
    </row>
    <row r="445" spans="1:14" ht="15" customHeight="1">
      <c r="A445" s="1">
        <v>39735</v>
      </c>
      <c r="B445">
        <v>99.95</v>
      </c>
      <c r="C445">
        <v>55.13</v>
      </c>
      <c r="D445">
        <v>29.07</v>
      </c>
      <c r="E445">
        <v>94.11</v>
      </c>
      <c r="F445">
        <v>108.54</v>
      </c>
      <c r="G445">
        <v>86.67</v>
      </c>
      <c r="I445" s="3">
        <f t="shared" si="38"/>
        <v>-9.5589695300282735E-3</v>
      </c>
      <c r="J445" s="3">
        <f t="shared" si="39"/>
        <v>2.542682081868781E-3</v>
      </c>
      <c r="K445" s="3">
        <f t="shared" si="40"/>
        <v>-2.5807883955872475E-2</v>
      </c>
      <c r="L445" s="3">
        <f t="shared" si="41"/>
        <v>-6.4608602649990675E-3</v>
      </c>
      <c r="M445" s="3">
        <f t="shared" si="42"/>
        <v>4.9875415110391882E-3</v>
      </c>
      <c r="N445" s="3">
        <f t="shared" si="43"/>
        <v>-4.7194332200930318E-3</v>
      </c>
    </row>
    <row r="446" spans="1:14" ht="15" customHeight="1">
      <c r="A446" s="1">
        <v>39736</v>
      </c>
      <c r="B446">
        <v>90.79</v>
      </c>
      <c r="C446">
        <v>69.25</v>
      </c>
      <c r="D446">
        <v>24.61</v>
      </c>
      <c r="E446">
        <v>95.01</v>
      </c>
      <c r="F446">
        <v>109.15989999999999</v>
      </c>
      <c r="G446">
        <v>87.38</v>
      </c>
      <c r="I446" s="3">
        <f t="shared" si="38"/>
        <v>-9.6120913562743257E-2</v>
      </c>
      <c r="J446" s="3">
        <f t="shared" si="39"/>
        <v>0.22802911246585564</v>
      </c>
      <c r="K446" s="3">
        <f t="shared" si="40"/>
        <v>-0.16655385016782012</v>
      </c>
      <c r="L446" s="3">
        <f t="shared" si="41"/>
        <v>9.5178383479617729E-3</v>
      </c>
      <c r="M446" s="3">
        <f t="shared" si="42"/>
        <v>5.6950111179806555E-3</v>
      </c>
      <c r="N446" s="3">
        <f t="shared" si="43"/>
        <v>8.1586203770362305E-3</v>
      </c>
    </row>
    <row r="447" spans="1:14" ht="15" customHeight="1">
      <c r="A447" s="1">
        <v>39737</v>
      </c>
      <c r="B447">
        <v>94.71</v>
      </c>
      <c r="C447">
        <v>67.61</v>
      </c>
      <c r="D447">
        <v>25.23</v>
      </c>
      <c r="E447">
        <v>94.519000000000005</v>
      </c>
      <c r="F447">
        <v>109.34</v>
      </c>
      <c r="G447">
        <v>87.4</v>
      </c>
      <c r="I447" s="3">
        <f t="shared" si="38"/>
        <v>4.2270443854344107E-2</v>
      </c>
      <c r="J447" s="3">
        <f t="shared" si="39"/>
        <v>-2.3967243964861405E-2</v>
      </c>
      <c r="K447" s="3">
        <f t="shared" si="40"/>
        <v>2.4880898250001952E-2</v>
      </c>
      <c r="L447" s="3">
        <f t="shared" si="41"/>
        <v>-5.1812767273941903E-3</v>
      </c>
      <c r="M447" s="3">
        <f t="shared" si="42"/>
        <v>1.6485137136138313E-3</v>
      </c>
      <c r="N447" s="3">
        <f t="shared" si="43"/>
        <v>2.2885913820017742E-4</v>
      </c>
    </row>
    <row r="448" spans="1:14" ht="15" customHeight="1">
      <c r="A448" s="1">
        <v>39738</v>
      </c>
      <c r="B448">
        <v>94.21</v>
      </c>
      <c r="C448">
        <v>70.33</v>
      </c>
      <c r="D448">
        <v>25.1</v>
      </c>
      <c r="E448">
        <v>93.87</v>
      </c>
      <c r="F448">
        <v>109.29</v>
      </c>
      <c r="G448">
        <v>87.95</v>
      </c>
      <c r="I448" s="3">
        <f t="shared" si="38"/>
        <v>-5.2932581774335474E-3</v>
      </c>
      <c r="J448" s="3">
        <f t="shared" si="39"/>
        <v>3.9442549217340306E-2</v>
      </c>
      <c r="K448" s="3">
        <f t="shared" si="40"/>
        <v>-5.1659165152280924E-3</v>
      </c>
      <c r="L448" s="3">
        <f t="shared" si="41"/>
        <v>-6.8900261423635286E-3</v>
      </c>
      <c r="M448" s="3">
        <f t="shared" si="42"/>
        <v>-4.5739377827111038E-4</v>
      </c>
      <c r="N448" s="3">
        <f t="shared" si="43"/>
        <v>6.2731885220774627E-3</v>
      </c>
    </row>
    <row r="449" spans="1:14" ht="15" customHeight="1">
      <c r="A449" s="1">
        <v>39741</v>
      </c>
      <c r="B449">
        <v>98.75</v>
      </c>
      <c r="C449">
        <v>52.97</v>
      </c>
      <c r="D449">
        <v>26.56</v>
      </c>
      <c r="E449">
        <v>94.62</v>
      </c>
      <c r="F449">
        <v>109.55</v>
      </c>
      <c r="G449">
        <v>88.04</v>
      </c>
      <c r="I449" s="3">
        <f t="shared" si="38"/>
        <v>4.706507072065496E-2</v>
      </c>
      <c r="J449" s="3">
        <f t="shared" si="39"/>
        <v>-0.28347273476349161</v>
      </c>
      <c r="K449" s="3">
        <f t="shared" si="40"/>
        <v>5.6538478470494813E-2</v>
      </c>
      <c r="L449" s="3">
        <f t="shared" si="41"/>
        <v>7.9580238541014543E-3</v>
      </c>
      <c r="M449" s="3">
        <f t="shared" si="42"/>
        <v>2.376166352893329E-3</v>
      </c>
      <c r="N449" s="3">
        <f t="shared" si="43"/>
        <v>1.0227854746937559E-3</v>
      </c>
    </row>
    <row r="450" spans="1:14" ht="15" customHeight="1">
      <c r="A450" s="1">
        <v>39742</v>
      </c>
      <c r="B450">
        <v>95.57</v>
      </c>
      <c r="C450">
        <v>53.11</v>
      </c>
      <c r="D450">
        <v>24.55</v>
      </c>
      <c r="E450">
        <v>95.12</v>
      </c>
      <c r="F450">
        <v>110.07</v>
      </c>
      <c r="G450">
        <v>88.97</v>
      </c>
      <c r="I450" s="3">
        <f t="shared" si="38"/>
        <v>-3.2732440503143077E-2</v>
      </c>
      <c r="J450" s="3">
        <f t="shared" si="39"/>
        <v>2.6395188778724323E-3</v>
      </c>
      <c r="K450" s="3">
        <f t="shared" si="40"/>
        <v>-7.8694470367703398E-2</v>
      </c>
      <c r="L450" s="3">
        <f t="shared" si="41"/>
        <v>5.2703821795243005E-3</v>
      </c>
      <c r="M450" s="3">
        <f t="shared" si="42"/>
        <v>4.7354609938247581E-3</v>
      </c>
      <c r="N450" s="3">
        <f t="shared" si="43"/>
        <v>1.0507977598414944E-2</v>
      </c>
    </row>
    <row r="451" spans="1:14" ht="15" customHeight="1">
      <c r="A451" s="1">
        <v>39743</v>
      </c>
      <c r="B451">
        <v>90.34</v>
      </c>
      <c r="C451">
        <v>69.650000000000006</v>
      </c>
      <c r="D451">
        <v>22.19</v>
      </c>
      <c r="E451">
        <v>97.05</v>
      </c>
      <c r="F451">
        <v>110.605</v>
      </c>
      <c r="G451">
        <v>89.65</v>
      </c>
      <c r="I451" s="3">
        <f t="shared" si="38"/>
        <v>-5.6278633051630063E-2</v>
      </c>
      <c r="J451" s="3">
        <f t="shared" si="39"/>
        <v>0.27111746579150697</v>
      </c>
      <c r="K451" s="3">
        <f t="shared" si="40"/>
        <v>-0.10107011729602701</v>
      </c>
      <c r="L451" s="3">
        <f t="shared" si="41"/>
        <v>2.008705723249269E-2</v>
      </c>
      <c r="M451" s="3">
        <f t="shared" si="42"/>
        <v>4.8487689876855443E-3</v>
      </c>
      <c r="N451" s="3">
        <f t="shared" si="43"/>
        <v>7.613965794465956E-3</v>
      </c>
    </row>
    <row r="452" spans="1:14" ht="15" customHeight="1">
      <c r="A452" s="1">
        <v>39744</v>
      </c>
      <c r="B452">
        <v>91.1</v>
      </c>
      <c r="C452">
        <v>67.8</v>
      </c>
      <c r="D452">
        <v>22.45</v>
      </c>
      <c r="E452">
        <v>97.77</v>
      </c>
      <c r="F452">
        <v>110.55</v>
      </c>
      <c r="G452">
        <v>89.77</v>
      </c>
      <c r="I452" s="3">
        <f t="shared" ref="I452:I515" si="44">LN(B452/B451)</f>
        <v>8.3774740394544148E-3</v>
      </c>
      <c r="J452" s="3">
        <f t="shared" ref="J452:J515" si="45">LN(C452/C451)</f>
        <v>-2.692050527946489E-2</v>
      </c>
      <c r="K452" s="3">
        <f t="shared" ref="K452:K515" si="46">LN(D452/D451)</f>
        <v>1.1648877243760739E-2</v>
      </c>
      <c r="L452" s="3">
        <f t="shared" ref="L452:L515" si="47">LN(E452/E451)</f>
        <v>7.3914719025606227E-3</v>
      </c>
      <c r="M452" s="3">
        <f t="shared" ref="M452:M515" si="48">LN(F452/F451)</f>
        <v>-4.9738871953063037E-4</v>
      </c>
      <c r="N452" s="3">
        <f t="shared" ref="N452:N515" si="49">LN(G452/G451)</f>
        <v>1.3376437174551993E-3</v>
      </c>
    </row>
    <row r="453" spans="1:14" ht="15" customHeight="1">
      <c r="A453" s="1">
        <v>39745</v>
      </c>
      <c r="B453">
        <v>87.63</v>
      </c>
      <c r="C453">
        <v>79.13</v>
      </c>
      <c r="D453">
        <v>20.45</v>
      </c>
      <c r="E453">
        <v>96.73</v>
      </c>
      <c r="F453">
        <v>110.40600000000001</v>
      </c>
      <c r="G453">
        <v>89.39</v>
      </c>
      <c r="I453" s="3">
        <f t="shared" si="44"/>
        <v>-3.883439919815336E-2</v>
      </c>
      <c r="J453" s="3">
        <f t="shared" si="45"/>
        <v>0.15452987467475207</v>
      </c>
      <c r="K453" s="3">
        <f t="shared" si="46"/>
        <v>-9.3307731699452515E-2</v>
      </c>
      <c r="L453" s="3">
        <f t="shared" si="47"/>
        <v>-1.0694189323124199E-2</v>
      </c>
      <c r="M453" s="3">
        <f t="shared" si="48"/>
        <v>-1.3034271111628769E-3</v>
      </c>
      <c r="N453" s="3">
        <f t="shared" si="49"/>
        <v>-4.2420246688357876E-3</v>
      </c>
    </row>
    <row r="454" spans="1:14" ht="15" customHeight="1">
      <c r="A454" s="1">
        <v>39748</v>
      </c>
      <c r="B454">
        <v>84.78</v>
      </c>
      <c r="C454">
        <v>80.06</v>
      </c>
      <c r="D454">
        <v>19.72</v>
      </c>
      <c r="E454">
        <v>96.8</v>
      </c>
      <c r="F454">
        <v>110.34</v>
      </c>
      <c r="G454">
        <v>89.34</v>
      </c>
      <c r="I454" s="3">
        <f t="shared" si="44"/>
        <v>-3.3063739143268107E-2</v>
      </c>
      <c r="J454" s="3">
        <f t="shared" si="45"/>
        <v>1.1684283943325671E-2</v>
      </c>
      <c r="K454" s="3">
        <f t="shared" si="46"/>
        <v>-3.6349533314321461E-2</v>
      </c>
      <c r="L454" s="3">
        <f t="shared" si="47"/>
        <v>7.2340208807567441E-4</v>
      </c>
      <c r="M454" s="3">
        <f t="shared" si="48"/>
        <v>-5.979723480075864E-4</v>
      </c>
      <c r="N454" s="3">
        <f t="shared" si="49"/>
        <v>-5.5950317578855443E-4</v>
      </c>
    </row>
    <row r="455" spans="1:14" ht="15" customHeight="1">
      <c r="A455" s="1">
        <v>39749</v>
      </c>
      <c r="B455">
        <v>94.19</v>
      </c>
      <c r="C455">
        <v>66.959999999999994</v>
      </c>
      <c r="D455">
        <v>23.07</v>
      </c>
      <c r="E455">
        <v>95.39</v>
      </c>
      <c r="F455">
        <v>110.09</v>
      </c>
      <c r="G455">
        <v>88.62</v>
      </c>
      <c r="I455" s="3">
        <f t="shared" si="44"/>
        <v>0.10525435291023459</v>
      </c>
      <c r="J455" s="3">
        <f t="shared" si="45"/>
        <v>-0.17868092738320779</v>
      </c>
      <c r="K455" s="3">
        <f t="shared" si="46"/>
        <v>0.15689972301117305</v>
      </c>
      <c r="L455" s="3">
        <f t="shared" si="47"/>
        <v>-1.4673243125414634E-2</v>
      </c>
      <c r="M455" s="3">
        <f t="shared" si="48"/>
        <v>-2.2682947619729211E-3</v>
      </c>
      <c r="N455" s="3">
        <f t="shared" si="49"/>
        <v>-8.0917501526291697E-3</v>
      </c>
    </row>
    <row r="456" spans="1:14" ht="15" customHeight="1">
      <c r="A456" s="1">
        <v>39750</v>
      </c>
      <c r="B456">
        <v>92.29</v>
      </c>
      <c r="C456">
        <v>69.959999999999994</v>
      </c>
      <c r="D456">
        <v>22.84</v>
      </c>
      <c r="E456">
        <v>94.91</v>
      </c>
      <c r="F456">
        <v>110.28</v>
      </c>
      <c r="G456">
        <v>88.75</v>
      </c>
      <c r="I456" s="3">
        <f t="shared" si="44"/>
        <v>-2.0378225557240271E-2</v>
      </c>
      <c r="J456" s="3">
        <f t="shared" si="45"/>
        <v>4.3828223969181471E-2</v>
      </c>
      <c r="K456" s="3">
        <f t="shared" si="46"/>
        <v>-1.0019687397852845E-2</v>
      </c>
      <c r="L456" s="3">
        <f t="shared" si="47"/>
        <v>-5.0446770147159264E-3</v>
      </c>
      <c r="M456" s="3">
        <f t="shared" si="48"/>
        <v>1.7243730732841105E-3</v>
      </c>
      <c r="N456" s="3">
        <f t="shared" si="49"/>
        <v>1.4658625841817929E-3</v>
      </c>
    </row>
    <row r="457" spans="1:14" ht="15" customHeight="1">
      <c r="A457" s="1">
        <v>39751</v>
      </c>
      <c r="B457">
        <v>95.67</v>
      </c>
      <c r="C457">
        <v>62.9</v>
      </c>
      <c r="D457">
        <v>25.18</v>
      </c>
      <c r="E457">
        <v>94.05</v>
      </c>
      <c r="F457">
        <v>109.76</v>
      </c>
      <c r="G457">
        <v>88.07</v>
      </c>
      <c r="I457" s="3">
        <f t="shared" si="44"/>
        <v>3.5968976412590468E-2</v>
      </c>
      <c r="J457" s="3">
        <f t="shared" si="45"/>
        <v>-0.10637748644400639</v>
      </c>
      <c r="K457" s="3">
        <f t="shared" si="46"/>
        <v>9.7536643828391598E-2</v>
      </c>
      <c r="L457" s="3">
        <f t="shared" si="47"/>
        <v>-9.1025183953613864E-3</v>
      </c>
      <c r="M457" s="3">
        <f t="shared" si="48"/>
        <v>-4.726422178020862E-3</v>
      </c>
      <c r="N457" s="3">
        <f t="shared" si="49"/>
        <v>-7.6914755381571895E-3</v>
      </c>
    </row>
    <row r="458" spans="1:14" ht="15" customHeight="1">
      <c r="A458" s="1">
        <v>39752</v>
      </c>
      <c r="B458">
        <v>97.39</v>
      </c>
      <c r="C458">
        <v>59.89</v>
      </c>
      <c r="D458">
        <v>25.21</v>
      </c>
      <c r="E458">
        <v>92.83</v>
      </c>
      <c r="F458">
        <v>110.17</v>
      </c>
      <c r="G458">
        <v>87.89</v>
      </c>
      <c r="I458" s="3">
        <f t="shared" si="44"/>
        <v>1.7818766283031844E-2</v>
      </c>
      <c r="J458" s="3">
        <f t="shared" si="45"/>
        <v>-4.9036617430023806E-2</v>
      </c>
      <c r="K458" s="3">
        <f t="shared" si="46"/>
        <v>1.1907125836273628E-3</v>
      </c>
      <c r="L458" s="3">
        <f t="shared" si="47"/>
        <v>-1.3056692335198218E-2</v>
      </c>
      <c r="M458" s="3">
        <f t="shared" si="48"/>
        <v>3.7284633743985339E-3</v>
      </c>
      <c r="N458" s="3">
        <f t="shared" si="49"/>
        <v>-2.0459202408141474E-3</v>
      </c>
    </row>
    <row r="459" spans="1:14" ht="15" customHeight="1">
      <c r="A459" s="1">
        <v>39755</v>
      </c>
      <c r="B459">
        <v>97</v>
      </c>
      <c r="C459">
        <v>53.68</v>
      </c>
      <c r="D459">
        <v>25.24</v>
      </c>
      <c r="E459">
        <v>92.71</v>
      </c>
      <c r="F459">
        <v>110.45</v>
      </c>
      <c r="G459">
        <v>87.71</v>
      </c>
      <c r="I459" s="3">
        <f t="shared" si="44"/>
        <v>-4.012557469725034E-3</v>
      </c>
      <c r="J459" s="3">
        <f t="shared" si="45"/>
        <v>-0.10946905361294475</v>
      </c>
      <c r="K459" s="3">
        <f t="shared" si="46"/>
        <v>1.1892964731839602E-3</v>
      </c>
      <c r="L459" s="3">
        <f t="shared" si="47"/>
        <v>-1.2935217929502267E-3</v>
      </c>
      <c r="M459" s="3">
        <f t="shared" si="48"/>
        <v>2.5383025141525926E-3</v>
      </c>
      <c r="N459" s="3">
        <f t="shared" si="49"/>
        <v>-2.0501146132637029E-3</v>
      </c>
    </row>
    <row r="460" spans="1:14" ht="15" customHeight="1">
      <c r="A460" s="1">
        <v>39756</v>
      </c>
      <c r="B460">
        <v>100.65</v>
      </c>
      <c r="C460">
        <v>47.73</v>
      </c>
      <c r="D460">
        <v>27.45</v>
      </c>
      <c r="E460">
        <v>94.45</v>
      </c>
      <c r="F460">
        <v>111.25</v>
      </c>
      <c r="G460">
        <v>88.76</v>
      </c>
      <c r="I460" s="3">
        <f t="shared" si="44"/>
        <v>3.6938173582417751E-2</v>
      </c>
      <c r="J460" s="3">
        <f t="shared" si="45"/>
        <v>-0.11748036164562128</v>
      </c>
      <c r="K460" s="3">
        <f t="shared" si="46"/>
        <v>8.3936130282527194E-2</v>
      </c>
      <c r="L460" s="3">
        <f t="shared" si="47"/>
        <v>1.8594252328627572E-2</v>
      </c>
      <c r="M460" s="3">
        <f t="shared" si="48"/>
        <v>7.2169911802233916E-3</v>
      </c>
      <c r="N460" s="3">
        <f t="shared" si="49"/>
        <v>1.1900180101103037E-2</v>
      </c>
    </row>
    <row r="461" spans="1:14" ht="15" customHeight="1">
      <c r="A461" s="1">
        <v>39757</v>
      </c>
      <c r="B461">
        <v>95.86</v>
      </c>
      <c r="C461">
        <v>54.56</v>
      </c>
      <c r="D461">
        <v>24.25</v>
      </c>
      <c r="E461">
        <v>95.57</v>
      </c>
      <c r="F461">
        <v>111.4</v>
      </c>
      <c r="G461">
        <v>89.23</v>
      </c>
      <c r="I461" s="3">
        <f t="shared" si="44"/>
        <v>-4.876035835431531E-2</v>
      </c>
      <c r="J461" s="3">
        <f t="shared" si="45"/>
        <v>0.13374088251740163</v>
      </c>
      <c r="K461" s="3">
        <f t="shared" si="46"/>
        <v>-0.12394955057204737</v>
      </c>
      <c r="L461" s="3">
        <f t="shared" si="47"/>
        <v>1.1788369330569579E-2</v>
      </c>
      <c r="M461" s="3">
        <f t="shared" si="48"/>
        <v>1.3474064468341541E-3</v>
      </c>
      <c r="N461" s="3">
        <f t="shared" si="49"/>
        <v>5.2812078476669865E-3</v>
      </c>
    </row>
    <row r="462" spans="1:14" ht="15" customHeight="1">
      <c r="A462" s="1">
        <v>39758</v>
      </c>
      <c r="B462">
        <v>90.9</v>
      </c>
      <c r="C462">
        <v>63.68</v>
      </c>
      <c r="D462">
        <v>22.9</v>
      </c>
      <c r="E462">
        <v>94.88</v>
      </c>
      <c r="F462">
        <v>111.4847</v>
      </c>
      <c r="G462">
        <v>88.96</v>
      </c>
      <c r="I462" s="3">
        <f t="shared" si="44"/>
        <v>-5.3128792548052049E-2</v>
      </c>
      <c r="J462" s="3">
        <f t="shared" si="45"/>
        <v>0.15456952800092078</v>
      </c>
      <c r="K462" s="3">
        <f t="shared" si="46"/>
        <v>-5.7279706823298263E-2</v>
      </c>
      <c r="L462" s="3">
        <f t="shared" si="47"/>
        <v>-7.2460280286729458E-3</v>
      </c>
      <c r="M462" s="3">
        <f t="shared" si="48"/>
        <v>7.6003426055950239E-4</v>
      </c>
      <c r="N462" s="3">
        <f t="shared" si="49"/>
        <v>-3.0304754097879366E-3</v>
      </c>
    </row>
    <row r="463" spans="1:14" ht="15" customHeight="1">
      <c r="A463" s="1">
        <v>39759</v>
      </c>
      <c r="B463">
        <v>93.24</v>
      </c>
      <c r="C463">
        <v>56.1</v>
      </c>
      <c r="D463">
        <v>24.87</v>
      </c>
      <c r="E463">
        <v>94.26</v>
      </c>
      <c r="F463">
        <v>111.07</v>
      </c>
      <c r="G463">
        <v>88.64</v>
      </c>
      <c r="I463" s="3">
        <f t="shared" si="44"/>
        <v>2.541681298412304E-2</v>
      </c>
      <c r="J463" s="3">
        <f t="shared" si="45"/>
        <v>-0.12673472900747693</v>
      </c>
      <c r="K463" s="3">
        <f t="shared" si="46"/>
        <v>8.2525347255119424E-2</v>
      </c>
      <c r="L463" s="3">
        <f t="shared" si="47"/>
        <v>-6.5560137538304445E-3</v>
      </c>
      <c r="M463" s="3">
        <f t="shared" si="48"/>
        <v>-3.726728574714613E-3</v>
      </c>
      <c r="N463" s="3">
        <f t="shared" si="49"/>
        <v>-3.6036075032985443E-3</v>
      </c>
    </row>
    <row r="464" spans="1:14" ht="15" customHeight="1">
      <c r="A464" s="1">
        <v>39762</v>
      </c>
      <c r="B464">
        <v>92.47</v>
      </c>
      <c r="C464">
        <v>59.98</v>
      </c>
      <c r="D464">
        <v>24.96</v>
      </c>
      <c r="E464">
        <v>94.719899999999996</v>
      </c>
      <c r="F464">
        <v>111.27</v>
      </c>
      <c r="G464">
        <v>88.73</v>
      </c>
      <c r="I464" s="3">
        <f t="shared" si="44"/>
        <v>-8.2925465780090794E-3</v>
      </c>
      <c r="J464" s="3">
        <f t="shared" si="45"/>
        <v>6.6875360792212332E-2</v>
      </c>
      <c r="K464" s="3">
        <f t="shared" si="46"/>
        <v>3.6122856859135658E-3</v>
      </c>
      <c r="L464" s="3">
        <f t="shared" si="47"/>
        <v>4.8671938963101352E-3</v>
      </c>
      <c r="M464" s="3">
        <f t="shared" si="48"/>
        <v>1.7990469905805855E-3</v>
      </c>
      <c r="N464" s="3">
        <f t="shared" si="49"/>
        <v>1.014827848272739E-3</v>
      </c>
    </row>
    <row r="465" spans="1:14" ht="15" customHeight="1">
      <c r="A465" s="1">
        <v>39763</v>
      </c>
      <c r="B465">
        <v>90.19</v>
      </c>
      <c r="C465">
        <v>61.44</v>
      </c>
      <c r="D465">
        <v>23.65</v>
      </c>
      <c r="E465">
        <v>95.000100000000003</v>
      </c>
      <c r="F465">
        <v>111.48</v>
      </c>
      <c r="G465">
        <v>89.06</v>
      </c>
      <c r="I465" s="3">
        <f t="shared" si="44"/>
        <v>-2.4965711411930488E-2</v>
      </c>
      <c r="J465" s="3">
        <f t="shared" si="45"/>
        <v>2.4049915518553747E-2</v>
      </c>
      <c r="K465" s="3">
        <f t="shared" si="46"/>
        <v>-5.3911428563285041E-2</v>
      </c>
      <c r="L465" s="3">
        <f t="shared" si="47"/>
        <v>2.9538288396708757E-3</v>
      </c>
      <c r="M465" s="3">
        <f t="shared" si="48"/>
        <v>1.8855224441382953E-3</v>
      </c>
      <c r="N465" s="3">
        <f t="shared" si="49"/>
        <v>3.712249046309909E-3</v>
      </c>
    </row>
    <row r="466" spans="1:14" ht="15" customHeight="1">
      <c r="A466" s="1">
        <v>39764</v>
      </c>
      <c r="B466">
        <v>85.81</v>
      </c>
      <c r="C466">
        <v>66.459999999999994</v>
      </c>
      <c r="D466">
        <v>21.6</v>
      </c>
      <c r="E466">
        <v>95.61</v>
      </c>
      <c r="F466">
        <v>111.86</v>
      </c>
      <c r="G466">
        <v>89.61</v>
      </c>
      <c r="I466" s="3">
        <f t="shared" si="44"/>
        <v>-4.9783006358587192E-2</v>
      </c>
      <c r="J466" s="3">
        <f t="shared" si="45"/>
        <v>7.8539174087031358E-2</v>
      </c>
      <c r="K466" s="3">
        <f t="shared" si="46"/>
        <v>-9.0669800247822521E-2</v>
      </c>
      <c r="L466" s="3">
        <f t="shared" si="47"/>
        <v>6.3994728657888805E-3</v>
      </c>
      <c r="M466" s="3">
        <f t="shared" si="48"/>
        <v>3.4028867796944361E-3</v>
      </c>
      <c r="N466" s="3">
        <f t="shared" si="49"/>
        <v>6.1566210025717832E-3</v>
      </c>
    </row>
    <row r="467" spans="1:14" ht="15" customHeight="1">
      <c r="A467" s="1">
        <v>39765</v>
      </c>
      <c r="B467">
        <v>91.66</v>
      </c>
      <c r="C467">
        <v>59.83</v>
      </c>
      <c r="D467">
        <v>24.47</v>
      </c>
      <c r="E467">
        <v>93.32</v>
      </c>
      <c r="F467">
        <v>111.49</v>
      </c>
      <c r="G467">
        <v>88.96</v>
      </c>
      <c r="I467" s="3">
        <f t="shared" si="44"/>
        <v>6.595052926194836E-2</v>
      </c>
      <c r="J467" s="3">
        <f t="shared" si="45"/>
        <v>-0.10509305552450778</v>
      </c>
      <c r="K467" s="3">
        <f t="shared" si="46"/>
        <v>0.12475456276446083</v>
      </c>
      <c r="L467" s="3">
        <f t="shared" si="47"/>
        <v>-2.4242969944125614E-2</v>
      </c>
      <c r="M467" s="3">
        <f t="shared" si="48"/>
        <v>-3.3131886139618795E-3</v>
      </c>
      <c r="N467" s="3">
        <f t="shared" si="49"/>
        <v>-7.2800903938559543E-3</v>
      </c>
    </row>
    <row r="468" spans="1:14" ht="15" customHeight="1">
      <c r="A468" s="1">
        <v>39766</v>
      </c>
      <c r="B468">
        <v>87.74</v>
      </c>
      <c r="C468">
        <v>66.31</v>
      </c>
      <c r="D468">
        <v>22.47</v>
      </c>
      <c r="E468">
        <v>95.17</v>
      </c>
      <c r="F468">
        <v>112.15</v>
      </c>
      <c r="G468">
        <v>89.84</v>
      </c>
      <c r="I468" s="3">
        <f t="shared" si="44"/>
        <v>-4.3708183342910066E-2</v>
      </c>
      <c r="J468" s="3">
        <f t="shared" si="45"/>
        <v>0.10283350797883585</v>
      </c>
      <c r="K468" s="3">
        <f t="shared" si="46"/>
        <v>-8.5266791257342489E-2</v>
      </c>
      <c r="L468" s="3">
        <f t="shared" si="47"/>
        <v>1.9630318931022926E-2</v>
      </c>
      <c r="M468" s="3">
        <f t="shared" si="48"/>
        <v>5.9023601867372356E-3</v>
      </c>
      <c r="N468" s="3">
        <f t="shared" si="49"/>
        <v>9.8434799279155435E-3</v>
      </c>
    </row>
    <row r="469" spans="1:14" ht="15" customHeight="1">
      <c r="A469" s="1">
        <v>39769</v>
      </c>
      <c r="B469">
        <v>85.47</v>
      </c>
      <c r="C469">
        <v>69.150000000000006</v>
      </c>
      <c r="D469">
        <v>22.12</v>
      </c>
      <c r="E469">
        <v>95.59</v>
      </c>
      <c r="F469">
        <v>112.224</v>
      </c>
      <c r="G469">
        <v>90.22</v>
      </c>
      <c r="I469" s="3">
        <f t="shared" si="44"/>
        <v>-2.6212458560141271E-2</v>
      </c>
      <c r="J469" s="3">
        <f t="shared" si="45"/>
        <v>4.1937342729991021E-2</v>
      </c>
      <c r="K469" s="3">
        <f t="shared" si="46"/>
        <v>-1.5698909543103642E-2</v>
      </c>
      <c r="L469" s="3">
        <f t="shared" si="47"/>
        <v>4.4034459914191202E-3</v>
      </c>
      <c r="M469" s="3">
        <f t="shared" si="48"/>
        <v>6.5961299155033062E-4</v>
      </c>
      <c r="N469" s="3">
        <f t="shared" si="49"/>
        <v>4.2208215500621768E-3</v>
      </c>
    </row>
    <row r="470" spans="1:14" ht="15" customHeight="1">
      <c r="A470" s="1">
        <v>39770</v>
      </c>
      <c r="B470">
        <v>86.25</v>
      </c>
      <c r="C470">
        <v>67.64</v>
      </c>
      <c r="D470">
        <v>21.82</v>
      </c>
      <c r="E470">
        <v>96.82</v>
      </c>
      <c r="F470">
        <v>112.73</v>
      </c>
      <c r="G470">
        <v>90.92</v>
      </c>
      <c r="I470" s="3">
        <f t="shared" si="44"/>
        <v>9.0846187335426425E-3</v>
      </c>
      <c r="J470" s="3">
        <f t="shared" si="45"/>
        <v>-2.2078534080387711E-2</v>
      </c>
      <c r="K470" s="3">
        <f t="shared" si="46"/>
        <v>-1.3655196249209267E-2</v>
      </c>
      <c r="L470" s="3">
        <f t="shared" si="47"/>
        <v>1.2785372435877062E-2</v>
      </c>
      <c r="M470" s="3">
        <f t="shared" si="48"/>
        <v>4.4987050986722626E-3</v>
      </c>
      <c r="N470" s="3">
        <f t="shared" si="49"/>
        <v>7.7288670040926537E-3</v>
      </c>
    </row>
    <row r="471" spans="1:14" ht="15" customHeight="1">
      <c r="A471" s="1">
        <v>39771</v>
      </c>
      <c r="B471">
        <v>81.38</v>
      </c>
      <c r="C471">
        <v>74.260000000000005</v>
      </c>
      <c r="D471">
        <v>20.170000000000002</v>
      </c>
      <c r="E471">
        <v>99.3</v>
      </c>
      <c r="F471">
        <v>113.37</v>
      </c>
      <c r="G471">
        <v>91.9</v>
      </c>
      <c r="I471" s="3">
        <f t="shared" si="44"/>
        <v>-5.8120513337925332E-2</v>
      </c>
      <c r="J471" s="3">
        <f t="shared" si="45"/>
        <v>9.3372924718554573E-2</v>
      </c>
      <c r="K471" s="3">
        <f t="shared" si="46"/>
        <v>-7.8630628438804306E-2</v>
      </c>
      <c r="L471" s="3">
        <f t="shared" si="47"/>
        <v>2.5291986539578586E-2</v>
      </c>
      <c r="M471" s="3">
        <f t="shared" si="48"/>
        <v>5.6612269730673013E-3</v>
      </c>
      <c r="N471" s="3">
        <f t="shared" si="49"/>
        <v>1.0721030377298936E-2</v>
      </c>
    </row>
    <row r="472" spans="1:14" ht="15" customHeight="1">
      <c r="A472" s="1">
        <v>39772</v>
      </c>
      <c r="B472">
        <v>75.989999999999995</v>
      </c>
      <c r="C472">
        <v>80.86</v>
      </c>
      <c r="D472">
        <v>18.600000000000001</v>
      </c>
      <c r="E472">
        <v>104.43</v>
      </c>
      <c r="F472">
        <v>114.09</v>
      </c>
      <c r="G472">
        <v>93.75</v>
      </c>
      <c r="I472" s="3">
        <f t="shared" si="44"/>
        <v>-6.8527789891850335E-2</v>
      </c>
      <c r="J472" s="3">
        <f t="shared" si="45"/>
        <v>8.5146815463690656E-2</v>
      </c>
      <c r="K472" s="3">
        <f t="shared" si="46"/>
        <v>-8.1034771246964857E-2</v>
      </c>
      <c r="L472" s="3">
        <f t="shared" si="47"/>
        <v>5.0371419440330363E-2</v>
      </c>
      <c r="M472" s="3">
        <f t="shared" si="48"/>
        <v>6.3308045787707533E-3</v>
      </c>
      <c r="N472" s="3">
        <f t="shared" si="49"/>
        <v>1.9930635488878811E-2</v>
      </c>
    </row>
    <row r="473" spans="1:14" ht="15" customHeight="1">
      <c r="A473" s="1">
        <v>39773</v>
      </c>
      <c r="B473">
        <v>80.47</v>
      </c>
      <c r="C473">
        <v>72.67</v>
      </c>
      <c r="D473">
        <v>21</v>
      </c>
      <c r="E473">
        <v>102.92</v>
      </c>
      <c r="F473">
        <v>113.54</v>
      </c>
      <c r="G473">
        <v>92.89</v>
      </c>
      <c r="I473" s="3">
        <f t="shared" si="44"/>
        <v>5.7282691476348027E-2</v>
      </c>
      <c r="J473" s="3">
        <f t="shared" si="45"/>
        <v>-0.10679061958408027</v>
      </c>
      <c r="K473" s="3">
        <f t="shared" si="46"/>
        <v>0.12136085700426734</v>
      </c>
      <c r="L473" s="3">
        <f t="shared" si="47"/>
        <v>-1.4565003077913845E-2</v>
      </c>
      <c r="M473" s="3">
        <f t="shared" si="48"/>
        <v>-4.8324128656977855E-3</v>
      </c>
      <c r="N473" s="3">
        <f t="shared" si="49"/>
        <v>-9.2156674510907831E-3</v>
      </c>
    </row>
    <row r="474" spans="1:14" ht="15" customHeight="1">
      <c r="A474" s="1">
        <v>39776</v>
      </c>
      <c r="B474">
        <v>84.89</v>
      </c>
      <c r="C474">
        <v>64.7</v>
      </c>
      <c r="D474">
        <v>22.47</v>
      </c>
      <c r="E474">
        <v>101.31</v>
      </c>
      <c r="F474">
        <v>112.61</v>
      </c>
      <c r="G474">
        <v>92.02</v>
      </c>
      <c r="I474" s="3">
        <f t="shared" si="44"/>
        <v>5.3471856591834913E-2</v>
      </c>
      <c r="J474" s="3">
        <f t="shared" si="45"/>
        <v>-0.11616744312168957</v>
      </c>
      <c r="K474" s="3">
        <f t="shared" si="46"/>
        <v>6.7658648473814656E-2</v>
      </c>
      <c r="L474" s="3">
        <f t="shared" si="47"/>
        <v>-1.5766864347957436E-2</v>
      </c>
      <c r="M474" s="3">
        <f t="shared" si="48"/>
        <v>-8.2246760336460879E-3</v>
      </c>
      <c r="N474" s="3">
        <f t="shared" si="49"/>
        <v>-9.4100526721069659E-3</v>
      </c>
    </row>
    <row r="475" spans="1:14" ht="15" customHeight="1">
      <c r="A475" s="1">
        <v>39777</v>
      </c>
      <c r="B475">
        <v>86.26</v>
      </c>
      <c r="C475">
        <v>60.9</v>
      </c>
      <c r="D475">
        <v>22.03</v>
      </c>
      <c r="E475">
        <v>104.29</v>
      </c>
      <c r="F475">
        <v>113.52</v>
      </c>
      <c r="G475">
        <v>93.6</v>
      </c>
      <c r="I475" s="3">
        <f t="shared" si="44"/>
        <v>1.6009690469820599E-2</v>
      </c>
      <c r="J475" s="3">
        <f t="shared" si="45"/>
        <v>-6.0528026791003636E-2</v>
      </c>
      <c r="K475" s="3">
        <f t="shared" si="46"/>
        <v>-1.9775925382985983E-2</v>
      </c>
      <c r="L475" s="3">
        <f t="shared" si="47"/>
        <v>2.8990357067535527E-2</v>
      </c>
      <c r="M475" s="3">
        <f t="shared" si="48"/>
        <v>8.0485111428529113E-3</v>
      </c>
      <c r="N475" s="3">
        <f t="shared" si="49"/>
        <v>1.7024438756223816E-2</v>
      </c>
    </row>
    <row r="476" spans="1:14" ht="15" customHeight="1">
      <c r="A476" s="1">
        <v>39778</v>
      </c>
      <c r="B476">
        <v>89.22</v>
      </c>
      <c r="C476">
        <v>54.92</v>
      </c>
      <c r="D476">
        <v>23.53</v>
      </c>
      <c r="E476">
        <v>104.43</v>
      </c>
      <c r="F476">
        <v>113.684</v>
      </c>
      <c r="G476">
        <v>94.17</v>
      </c>
      <c r="I476" s="3">
        <f t="shared" si="44"/>
        <v>3.3739238480421582E-2</v>
      </c>
      <c r="J476" s="3">
        <f t="shared" si="45"/>
        <v>-0.103355593816081</v>
      </c>
      <c r="K476" s="3">
        <f t="shared" si="46"/>
        <v>6.5871041925019344E-2</v>
      </c>
      <c r="L476" s="3">
        <f t="shared" si="47"/>
        <v>1.3415103583357647E-3</v>
      </c>
      <c r="M476" s="3">
        <f t="shared" si="48"/>
        <v>1.4436368064164218E-3</v>
      </c>
      <c r="N476" s="3">
        <f t="shared" si="49"/>
        <v>6.0712760384254915E-3</v>
      </c>
    </row>
    <row r="477" spans="1:14" ht="15" customHeight="1">
      <c r="A477" s="1">
        <v>39780</v>
      </c>
      <c r="B477">
        <v>90.12</v>
      </c>
      <c r="C477">
        <v>55.28</v>
      </c>
      <c r="D477">
        <v>23.03</v>
      </c>
      <c r="E477">
        <v>105.72</v>
      </c>
      <c r="F477">
        <v>114.11</v>
      </c>
      <c r="G477">
        <v>94.36</v>
      </c>
      <c r="I477" s="3">
        <f t="shared" si="44"/>
        <v>1.0036885863924982E-2</v>
      </c>
      <c r="J477" s="3">
        <f t="shared" si="45"/>
        <v>6.5335985596442284E-3</v>
      </c>
      <c r="K477" s="3">
        <f t="shared" si="46"/>
        <v>-2.14784889066773E-2</v>
      </c>
      <c r="L477" s="3">
        <f t="shared" si="47"/>
        <v>1.2277099244631134E-2</v>
      </c>
      <c r="M477" s="3">
        <f t="shared" si="48"/>
        <v>3.7402257883845957E-3</v>
      </c>
      <c r="N477" s="3">
        <f t="shared" si="49"/>
        <v>2.0155950175024264E-3</v>
      </c>
    </row>
    <row r="478" spans="1:14" ht="15" customHeight="1">
      <c r="A478" s="1">
        <v>39783</v>
      </c>
      <c r="B478">
        <v>82.24</v>
      </c>
      <c r="C478">
        <v>68.510000000000005</v>
      </c>
      <c r="D478">
        <v>20.99</v>
      </c>
      <c r="E478">
        <v>109.4</v>
      </c>
      <c r="F478">
        <v>115.06</v>
      </c>
      <c r="G478">
        <v>95.32</v>
      </c>
      <c r="I478" s="3">
        <f t="shared" si="44"/>
        <v>-9.1500313857188861E-2</v>
      </c>
      <c r="J478" s="3">
        <f t="shared" si="45"/>
        <v>0.21456854055539337</v>
      </c>
      <c r="K478" s="3">
        <f t="shared" si="46"/>
        <v>-9.2751580000052375E-2</v>
      </c>
      <c r="L478" s="3">
        <f t="shared" si="47"/>
        <v>3.4216800251792343E-2</v>
      </c>
      <c r="M478" s="3">
        <f t="shared" si="48"/>
        <v>8.2908359885591684E-3</v>
      </c>
      <c r="N478" s="3">
        <f t="shared" si="49"/>
        <v>1.0122397691067E-2</v>
      </c>
    </row>
    <row r="479" spans="1:14" ht="15" customHeight="1">
      <c r="A479" s="1">
        <v>39784</v>
      </c>
      <c r="B479">
        <v>85.48</v>
      </c>
      <c r="C479">
        <v>62.98</v>
      </c>
      <c r="D479">
        <v>22.16</v>
      </c>
      <c r="E479">
        <v>109.82</v>
      </c>
      <c r="F479">
        <v>115.1692</v>
      </c>
      <c r="G479">
        <v>95.82</v>
      </c>
      <c r="I479" s="3">
        <f t="shared" si="44"/>
        <v>3.8640628744091972E-2</v>
      </c>
      <c r="J479" s="3">
        <f t="shared" si="45"/>
        <v>-8.4162504341929276E-2</v>
      </c>
      <c r="K479" s="3">
        <f t="shared" si="46"/>
        <v>5.4242728046541559E-2</v>
      </c>
      <c r="L479" s="3">
        <f t="shared" si="47"/>
        <v>3.831771862845698E-3</v>
      </c>
      <c r="M479" s="3">
        <f t="shared" si="48"/>
        <v>9.4861996817869221E-4</v>
      </c>
      <c r="N479" s="3">
        <f t="shared" si="49"/>
        <v>5.2317792244347813E-3</v>
      </c>
    </row>
    <row r="480" spans="1:14" ht="15" customHeight="1">
      <c r="A480" s="1">
        <v>39785</v>
      </c>
      <c r="B480">
        <v>87.67</v>
      </c>
      <c r="C480">
        <v>60.72</v>
      </c>
      <c r="D480">
        <v>22.45</v>
      </c>
      <c r="E480">
        <v>110.13</v>
      </c>
      <c r="F480">
        <v>115.35</v>
      </c>
      <c r="G480">
        <v>95.97</v>
      </c>
      <c r="I480" s="3">
        <f t="shared" si="44"/>
        <v>2.5297335149547375E-2</v>
      </c>
      <c r="J480" s="3">
        <f t="shared" si="45"/>
        <v>-3.6544082585504067E-2</v>
      </c>
      <c r="K480" s="3">
        <f t="shared" si="46"/>
        <v>1.3001752309180204E-2</v>
      </c>
      <c r="L480" s="3">
        <f t="shared" si="47"/>
        <v>2.8188243261260217E-3</v>
      </c>
      <c r="M480" s="3">
        <f t="shared" si="48"/>
        <v>1.5686332164365285E-3</v>
      </c>
      <c r="N480" s="3">
        <f t="shared" si="49"/>
        <v>1.5642111745602344E-3</v>
      </c>
    </row>
    <row r="481" spans="1:14" ht="15" customHeight="1">
      <c r="A481" s="1">
        <v>39786</v>
      </c>
      <c r="B481">
        <v>85.07</v>
      </c>
      <c r="C481">
        <v>63.64</v>
      </c>
      <c r="D481">
        <v>21.53</v>
      </c>
      <c r="E481">
        <v>112.3</v>
      </c>
      <c r="F481">
        <v>115.79</v>
      </c>
      <c r="G481">
        <v>96.57</v>
      </c>
      <c r="I481" s="3">
        <f t="shared" si="44"/>
        <v>-3.0105318612701319E-2</v>
      </c>
      <c r="J481" s="3">
        <f t="shared" si="45"/>
        <v>4.6969070382211722E-2</v>
      </c>
      <c r="K481" s="3">
        <f t="shared" si="46"/>
        <v>-4.1843302811991549E-2</v>
      </c>
      <c r="L481" s="3">
        <f t="shared" si="47"/>
        <v>1.9512375567544808E-2</v>
      </c>
      <c r="M481" s="3">
        <f t="shared" si="48"/>
        <v>3.8072210044191234E-3</v>
      </c>
      <c r="N481" s="3">
        <f t="shared" si="49"/>
        <v>6.2324913492901278E-3</v>
      </c>
    </row>
    <row r="482" spans="1:14" ht="15" customHeight="1">
      <c r="A482" s="1">
        <v>39787</v>
      </c>
      <c r="B482">
        <v>88.21</v>
      </c>
      <c r="C482">
        <v>59.93</v>
      </c>
      <c r="D482">
        <v>22.58</v>
      </c>
      <c r="E482">
        <v>110.48</v>
      </c>
      <c r="F482">
        <v>114.89</v>
      </c>
      <c r="G482">
        <v>95.55</v>
      </c>
      <c r="I482" s="3">
        <f t="shared" si="44"/>
        <v>3.6245888282882534E-2</v>
      </c>
      <c r="J482" s="3">
        <f t="shared" si="45"/>
        <v>-6.0064988999492266E-2</v>
      </c>
      <c r="K482" s="3">
        <f t="shared" si="46"/>
        <v>4.7617247345244175E-2</v>
      </c>
      <c r="L482" s="3">
        <f t="shared" si="47"/>
        <v>-1.6339352643360752E-2</v>
      </c>
      <c r="M482" s="3">
        <f t="shared" si="48"/>
        <v>-7.8030567589083225E-3</v>
      </c>
      <c r="N482" s="3">
        <f t="shared" si="49"/>
        <v>-1.0618463292544357E-2</v>
      </c>
    </row>
    <row r="483" spans="1:14" ht="15" customHeight="1">
      <c r="A483" s="1">
        <v>39790</v>
      </c>
      <c r="B483">
        <v>91.32</v>
      </c>
      <c r="C483">
        <v>58.49</v>
      </c>
      <c r="D483">
        <v>23.52</v>
      </c>
      <c r="E483">
        <v>110.24</v>
      </c>
      <c r="F483">
        <v>114.51</v>
      </c>
      <c r="G483">
        <v>95.19</v>
      </c>
      <c r="I483" s="3">
        <f t="shared" si="44"/>
        <v>3.4649486390919172E-2</v>
      </c>
      <c r="J483" s="3">
        <f t="shared" si="45"/>
        <v>-2.4321415015159407E-2</v>
      </c>
      <c r="K483" s="3">
        <f t="shared" si="46"/>
        <v>4.0786564308910207E-2</v>
      </c>
      <c r="L483" s="3">
        <f t="shared" si="47"/>
        <v>-2.1747018356883204E-3</v>
      </c>
      <c r="M483" s="3">
        <f t="shared" si="48"/>
        <v>-3.3129934400253328E-3</v>
      </c>
      <c r="N483" s="3">
        <f t="shared" si="49"/>
        <v>-3.7747764230681561E-3</v>
      </c>
    </row>
    <row r="484" spans="1:14" ht="15" customHeight="1">
      <c r="A484" s="1">
        <v>39791</v>
      </c>
      <c r="B484">
        <v>89.64</v>
      </c>
      <c r="C484">
        <v>58.91</v>
      </c>
      <c r="D484">
        <v>23.38</v>
      </c>
      <c r="E484">
        <v>112.42</v>
      </c>
      <c r="F484">
        <v>115.22</v>
      </c>
      <c r="G484">
        <v>96</v>
      </c>
      <c r="I484" s="3">
        <f t="shared" si="44"/>
        <v>-1.8568172728868459E-2</v>
      </c>
      <c r="J484" s="3">
        <f t="shared" si="45"/>
        <v>7.1550560786615347E-3</v>
      </c>
      <c r="K484" s="3">
        <f t="shared" si="46"/>
        <v>-5.970166986503796E-3</v>
      </c>
      <c r="L484" s="3">
        <f t="shared" si="47"/>
        <v>1.9582050308580644E-2</v>
      </c>
      <c r="M484" s="3">
        <f t="shared" si="48"/>
        <v>6.1811888789888528E-3</v>
      </c>
      <c r="N484" s="3">
        <f t="shared" si="49"/>
        <v>8.4732972046223619E-3</v>
      </c>
    </row>
    <row r="485" spans="1:14" ht="15" customHeight="1">
      <c r="A485" s="1">
        <v>39792</v>
      </c>
      <c r="B485">
        <v>90.56</v>
      </c>
      <c r="C485">
        <v>55.73</v>
      </c>
      <c r="D485">
        <v>24.82</v>
      </c>
      <c r="E485">
        <v>112.15</v>
      </c>
      <c r="F485">
        <v>115.37</v>
      </c>
      <c r="G485">
        <v>95.91</v>
      </c>
      <c r="I485" s="3">
        <f t="shared" si="44"/>
        <v>1.0210965522146608E-2</v>
      </c>
      <c r="J485" s="3">
        <f t="shared" si="45"/>
        <v>-5.549225395215094E-2</v>
      </c>
      <c r="K485" s="3">
        <f t="shared" si="46"/>
        <v>5.9768823732538778E-2</v>
      </c>
      <c r="L485" s="3">
        <f t="shared" si="47"/>
        <v>-2.4045966077115575E-3</v>
      </c>
      <c r="M485" s="3">
        <f t="shared" si="48"/>
        <v>1.3010106349611956E-3</v>
      </c>
      <c r="N485" s="3">
        <f t="shared" si="49"/>
        <v>-9.3793972797650269E-4</v>
      </c>
    </row>
    <row r="486" spans="1:14" ht="15" customHeight="1">
      <c r="A486" s="1">
        <v>39793</v>
      </c>
      <c r="B486">
        <v>88.21</v>
      </c>
      <c r="C486">
        <v>55.78</v>
      </c>
      <c r="D486">
        <v>24.34</v>
      </c>
      <c r="E486">
        <v>112.37</v>
      </c>
      <c r="F486">
        <v>115.49</v>
      </c>
      <c r="G486">
        <v>96.49</v>
      </c>
      <c r="I486" s="3">
        <f t="shared" si="44"/>
        <v>-2.6292279184197312E-2</v>
      </c>
      <c r="J486" s="3">
        <f t="shared" si="45"/>
        <v>8.9678061789807213E-4</v>
      </c>
      <c r="K486" s="3">
        <f t="shared" si="46"/>
        <v>-1.9528692217080004E-2</v>
      </c>
      <c r="L486" s="3">
        <f t="shared" si="47"/>
        <v>1.9597369535935528E-3</v>
      </c>
      <c r="M486" s="3">
        <f t="shared" si="48"/>
        <v>1.0395911877976037E-3</v>
      </c>
      <c r="N486" s="3">
        <f t="shared" si="49"/>
        <v>6.0291242924327077E-3</v>
      </c>
    </row>
    <row r="487" spans="1:14" ht="15" customHeight="1">
      <c r="A487" s="1">
        <v>39794</v>
      </c>
      <c r="B487">
        <v>88.67</v>
      </c>
      <c r="C487">
        <v>54.28</v>
      </c>
      <c r="D487">
        <v>24.57</v>
      </c>
      <c r="E487">
        <v>112.37</v>
      </c>
      <c r="F487">
        <v>115.85</v>
      </c>
      <c r="G487">
        <v>96.76</v>
      </c>
      <c r="I487" s="3">
        <f t="shared" si="44"/>
        <v>5.2012781212402177E-3</v>
      </c>
      <c r="J487" s="3">
        <f t="shared" si="45"/>
        <v>-2.7259547232674521E-2</v>
      </c>
      <c r="K487" s="3">
        <f t="shared" si="46"/>
        <v>9.4050989737066246E-3</v>
      </c>
      <c r="L487" s="3">
        <f t="shared" si="47"/>
        <v>0</v>
      </c>
      <c r="M487" s="3">
        <f t="shared" si="48"/>
        <v>3.1123047513891846E-3</v>
      </c>
      <c r="N487" s="3">
        <f t="shared" si="49"/>
        <v>2.7943097095342157E-3</v>
      </c>
    </row>
    <row r="488" spans="1:14" ht="15" customHeight="1">
      <c r="A488" s="1">
        <v>39797</v>
      </c>
      <c r="B488">
        <v>87.72</v>
      </c>
      <c r="C488">
        <v>56.76</v>
      </c>
      <c r="D488">
        <v>24.38</v>
      </c>
      <c r="E488">
        <v>113.65</v>
      </c>
      <c r="F488">
        <v>115.95</v>
      </c>
      <c r="G488">
        <v>96.97</v>
      </c>
      <c r="I488" s="3">
        <f t="shared" si="44"/>
        <v>-1.07716898422282E-2</v>
      </c>
      <c r="J488" s="3">
        <f t="shared" si="45"/>
        <v>4.4676017325173435E-2</v>
      </c>
      <c r="K488" s="3">
        <f t="shared" si="46"/>
        <v>-7.763062479962328E-3</v>
      </c>
      <c r="L488" s="3">
        <f t="shared" si="47"/>
        <v>1.1326552378741299E-2</v>
      </c>
      <c r="M488" s="3">
        <f t="shared" si="48"/>
        <v>8.6281282315556673E-4</v>
      </c>
      <c r="N488" s="3">
        <f t="shared" si="49"/>
        <v>2.1679665746283175E-3</v>
      </c>
    </row>
    <row r="489" spans="1:14" ht="15" customHeight="1">
      <c r="A489" s="1">
        <v>39798</v>
      </c>
      <c r="B489">
        <v>92.05</v>
      </c>
      <c r="C489">
        <v>52.37</v>
      </c>
      <c r="D489">
        <v>26.27</v>
      </c>
      <c r="E489">
        <v>116.46</v>
      </c>
      <c r="F489">
        <v>116.92</v>
      </c>
      <c r="G489">
        <v>98.51</v>
      </c>
      <c r="I489" s="3">
        <f t="shared" si="44"/>
        <v>4.8181984129399315E-2</v>
      </c>
      <c r="J489" s="3">
        <f t="shared" si="45"/>
        <v>-8.0497944000445604E-2</v>
      </c>
      <c r="K489" s="3">
        <f t="shared" si="46"/>
        <v>7.4664479644323087E-2</v>
      </c>
      <c r="L489" s="3">
        <f t="shared" si="47"/>
        <v>2.4424316110421656E-2</v>
      </c>
      <c r="M489" s="3">
        <f t="shared" si="48"/>
        <v>8.3308765415044343E-3</v>
      </c>
      <c r="N489" s="3">
        <f t="shared" si="49"/>
        <v>1.5756413551133011E-2</v>
      </c>
    </row>
    <row r="490" spans="1:14" ht="15" customHeight="1">
      <c r="A490" s="1">
        <v>39799</v>
      </c>
      <c r="B490">
        <v>91.14</v>
      </c>
      <c r="C490">
        <v>49.84</v>
      </c>
      <c r="D490">
        <v>25.6</v>
      </c>
      <c r="E490">
        <v>119.62</v>
      </c>
      <c r="F490">
        <v>116.4</v>
      </c>
      <c r="G490">
        <v>99.18</v>
      </c>
      <c r="I490" s="3">
        <f t="shared" si="44"/>
        <v>-9.9351218433503703E-3</v>
      </c>
      <c r="J490" s="3">
        <f t="shared" si="45"/>
        <v>-4.9516033812198539E-2</v>
      </c>
      <c r="K490" s="3">
        <f t="shared" si="46"/>
        <v>-2.5835252211931628E-2</v>
      </c>
      <c r="L490" s="3">
        <f t="shared" si="47"/>
        <v>2.6772185207437231E-2</v>
      </c>
      <c r="M490" s="3">
        <f t="shared" si="48"/>
        <v>-4.4574049457076718E-3</v>
      </c>
      <c r="N490" s="3">
        <f t="shared" si="49"/>
        <v>6.7783151934001223E-3</v>
      </c>
    </row>
    <row r="491" spans="1:14" ht="15" customHeight="1">
      <c r="A491" s="1">
        <v>39800</v>
      </c>
      <c r="B491">
        <v>89.47</v>
      </c>
      <c r="C491">
        <v>47.34</v>
      </c>
      <c r="D491">
        <v>25.11</v>
      </c>
      <c r="E491">
        <v>122.13</v>
      </c>
      <c r="F491">
        <v>116.82</v>
      </c>
      <c r="G491">
        <v>99.85</v>
      </c>
      <c r="I491" s="3">
        <f t="shared" si="44"/>
        <v>-1.8493412276231885E-2</v>
      </c>
      <c r="J491" s="3">
        <f t="shared" si="45"/>
        <v>-5.1462270393359814E-2</v>
      </c>
      <c r="K491" s="3">
        <f t="shared" si="46"/>
        <v>-1.9326178316023169E-2</v>
      </c>
      <c r="L491" s="3">
        <f t="shared" si="47"/>
        <v>2.0765999566586174E-2</v>
      </c>
      <c r="M491" s="3">
        <f t="shared" si="48"/>
        <v>3.6017533148258577E-3</v>
      </c>
      <c r="N491" s="3">
        <f t="shared" si="49"/>
        <v>6.732678800836305E-3</v>
      </c>
    </row>
    <row r="492" spans="1:14" ht="15" customHeight="1">
      <c r="A492" s="1">
        <v>39801</v>
      </c>
      <c r="B492">
        <v>89.23</v>
      </c>
      <c r="C492">
        <v>44.93</v>
      </c>
      <c r="D492">
        <v>25.04</v>
      </c>
      <c r="E492">
        <v>122.26</v>
      </c>
      <c r="F492">
        <v>116.58</v>
      </c>
      <c r="G492">
        <v>99.52</v>
      </c>
      <c r="I492" s="3">
        <f t="shared" si="44"/>
        <v>-2.686067647444531E-3</v>
      </c>
      <c r="J492" s="3">
        <f t="shared" si="45"/>
        <v>-5.2249881003769406E-2</v>
      </c>
      <c r="K492" s="3">
        <f t="shared" si="46"/>
        <v>-2.7916269375958683E-3</v>
      </c>
      <c r="L492" s="3">
        <f t="shared" si="47"/>
        <v>1.0638734175821675E-3</v>
      </c>
      <c r="M492" s="3">
        <f t="shared" si="48"/>
        <v>-2.0565559947596105E-3</v>
      </c>
      <c r="N492" s="3">
        <f t="shared" si="49"/>
        <v>-3.310430870954899E-3</v>
      </c>
    </row>
    <row r="493" spans="1:14" ht="15" customHeight="1">
      <c r="A493" s="1">
        <v>39804</v>
      </c>
      <c r="B493">
        <v>88.04</v>
      </c>
      <c r="C493">
        <v>44.56</v>
      </c>
      <c r="D493">
        <v>24.2</v>
      </c>
      <c r="E493">
        <v>121.32</v>
      </c>
      <c r="F493">
        <v>116.1104</v>
      </c>
      <c r="G493">
        <v>99.26</v>
      </c>
      <c r="I493" s="3">
        <f t="shared" si="44"/>
        <v>-1.3426049253799163E-2</v>
      </c>
      <c r="J493" s="3">
        <f t="shared" si="45"/>
        <v>-8.2691274630399547E-3</v>
      </c>
      <c r="K493" s="3">
        <f t="shared" si="46"/>
        <v>-3.4121913069257111E-2</v>
      </c>
      <c r="L493" s="3">
        <f t="shared" si="47"/>
        <v>-7.7182417801991299E-3</v>
      </c>
      <c r="M493" s="3">
        <f t="shared" si="48"/>
        <v>-4.0362699753798666E-3</v>
      </c>
      <c r="N493" s="3">
        <f t="shared" si="49"/>
        <v>-2.6159588315745274E-3</v>
      </c>
    </row>
    <row r="494" spans="1:14" ht="15" customHeight="1">
      <c r="A494" s="1">
        <v>39805</v>
      </c>
      <c r="B494">
        <v>86.97</v>
      </c>
      <c r="C494">
        <v>45.02</v>
      </c>
      <c r="D494">
        <v>23.89</v>
      </c>
      <c r="E494">
        <v>121.16</v>
      </c>
      <c r="F494">
        <v>116.06</v>
      </c>
      <c r="G494">
        <v>99.21</v>
      </c>
      <c r="I494" s="3">
        <f t="shared" si="44"/>
        <v>-1.2228025056587214E-2</v>
      </c>
      <c r="J494" s="3">
        <f t="shared" si="45"/>
        <v>1.0270239859557568E-2</v>
      </c>
      <c r="K494" s="3">
        <f t="shared" si="46"/>
        <v>-1.2892671824922493E-2</v>
      </c>
      <c r="L494" s="3">
        <f t="shared" si="47"/>
        <v>-1.319696661343728E-3</v>
      </c>
      <c r="M494" s="3">
        <f t="shared" si="48"/>
        <v>-4.3416387956167685E-4</v>
      </c>
      <c r="N494" s="3">
        <f t="shared" si="49"/>
        <v>-5.0385449748378158E-4</v>
      </c>
    </row>
    <row r="495" spans="1:14" ht="15" customHeight="1">
      <c r="A495" s="1">
        <v>39806</v>
      </c>
      <c r="B495">
        <v>86.85</v>
      </c>
      <c r="C495">
        <v>44.21</v>
      </c>
      <c r="D495">
        <v>22.99</v>
      </c>
      <c r="E495">
        <v>120.9</v>
      </c>
      <c r="F495">
        <v>115.998</v>
      </c>
      <c r="G495">
        <v>99.11</v>
      </c>
      <c r="I495" s="3">
        <f t="shared" si="44"/>
        <v>-1.3807389145598895E-3</v>
      </c>
      <c r="J495" s="3">
        <f t="shared" si="45"/>
        <v>-1.8155827640434347E-2</v>
      </c>
      <c r="K495" s="3">
        <f t="shared" si="46"/>
        <v>-3.8400622562628134E-2</v>
      </c>
      <c r="L495" s="3">
        <f t="shared" si="47"/>
        <v>-2.1482285382894949E-3</v>
      </c>
      <c r="M495" s="3">
        <f t="shared" si="48"/>
        <v>-5.343491840422241E-4</v>
      </c>
      <c r="N495" s="3">
        <f t="shared" si="49"/>
        <v>-1.0084712431939129E-3</v>
      </c>
    </row>
    <row r="496" spans="1:14" ht="15" customHeight="1">
      <c r="A496" s="1">
        <v>39808</v>
      </c>
      <c r="B496">
        <v>87.4</v>
      </c>
      <c r="C496">
        <v>43.38</v>
      </c>
      <c r="D496">
        <v>22.97</v>
      </c>
      <c r="E496">
        <v>121.3</v>
      </c>
      <c r="F496">
        <v>116.12</v>
      </c>
      <c r="G496">
        <v>99.64</v>
      </c>
      <c r="I496" s="3">
        <f t="shared" si="44"/>
        <v>6.3127899743759064E-3</v>
      </c>
      <c r="J496" s="3">
        <f t="shared" si="45"/>
        <v>-1.8952502439423511E-2</v>
      </c>
      <c r="K496" s="3">
        <f t="shared" si="46"/>
        <v>-8.7032207408331195E-4</v>
      </c>
      <c r="L496" s="3">
        <f t="shared" si="47"/>
        <v>3.3030583292574887E-3</v>
      </c>
      <c r="M496" s="3">
        <f t="shared" si="48"/>
        <v>1.0511895780091231E-3</v>
      </c>
      <c r="N496" s="3">
        <f t="shared" si="49"/>
        <v>5.3333459753626029E-3</v>
      </c>
    </row>
    <row r="497" spans="1:14" ht="15" customHeight="1">
      <c r="A497" s="1">
        <v>39811</v>
      </c>
      <c r="B497">
        <v>87.25</v>
      </c>
      <c r="C497">
        <v>43.9</v>
      </c>
      <c r="D497">
        <v>23.06</v>
      </c>
      <c r="E497">
        <v>120.75</v>
      </c>
      <c r="F497">
        <v>116.14</v>
      </c>
      <c r="G497">
        <v>99.49</v>
      </c>
      <c r="I497" s="3">
        <f t="shared" si="44"/>
        <v>-1.7177215789533097E-3</v>
      </c>
      <c r="J497" s="3">
        <f t="shared" si="45"/>
        <v>1.1915814682397304E-2</v>
      </c>
      <c r="K497" s="3">
        <f t="shared" si="46"/>
        <v>3.9104981399060877E-3</v>
      </c>
      <c r="L497" s="3">
        <f t="shared" si="47"/>
        <v>-4.5445234173223997E-3</v>
      </c>
      <c r="M497" s="3">
        <f t="shared" si="48"/>
        <v>1.7222078747459945E-4</v>
      </c>
      <c r="N497" s="3">
        <f t="shared" si="49"/>
        <v>-1.5065537927113329E-3</v>
      </c>
    </row>
    <row r="498" spans="1:14" ht="15" customHeight="1">
      <c r="A498" s="1">
        <v>39812</v>
      </c>
      <c r="B498">
        <v>89.14</v>
      </c>
      <c r="C498">
        <v>41.63</v>
      </c>
      <c r="D498">
        <v>23.59</v>
      </c>
      <c r="E498">
        <v>121.9</v>
      </c>
      <c r="F498">
        <v>116.01</v>
      </c>
      <c r="G498">
        <v>99.63</v>
      </c>
      <c r="I498" s="3">
        <f t="shared" si="44"/>
        <v>2.1430606435873332E-2</v>
      </c>
      <c r="J498" s="3">
        <f t="shared" si="45"/>
        <v>-5.3093258874241551E-2</v>
      </c>
      <c r="K498" s="3">
        <f t="shared" si="46"/>
        <v>2.2723378578670825E-2</v>
      </c>
      <c r="L498" s="3">
        <f t="shared" si="47"/>
        <v>9.4787439545437387E-3</v>
      </c>
      <c r="M498" s="3">
        <f t="shared" si="48"/>
        <v>-1.1199656565883385E-3</v>
      </c>
      <c r="N498" s="3">
        <f t="shared" si="49"/>
        <v>1.406187455496525E-3</v>
      </c>
    </row>
    <row r="499" spans="1:14" ht="15" customHeight="1">
      <c r="A499" s="1">
        <v>39813</v>
      </c>
      <c r="B499">
        <v>90.31</v>
      </c>
      <c r="C499">
        <v>40</v>
      </c>
      <c r="D499">
        <v>23.57</v>
      </c>
      <c r="E499">
        <v>119.35</v>
      </c>
      <c r="F499">
        <v>115.5604</v>
      </c>
      <c r="G499">
        <v>98.53</v>
      </c>
      <c r="I499" s="3">
        <f t="shared" si="44"/>
        <v>1.3040028744297699E-2</v>
      </c>
      <c r="J499" s="3">
        <f t="shared" si="45"/>
        <v>-3.9941607092947799E-2</v>
      </c>
      <c r="K499" s="3">
        <f t="shared" si="46"/>
        <v>-8.4817647154394491E-4</v>
      </c>
      <c r="L499" s="3">
        <f t="shared" si="47"/>
        <v>-2.1140683702386809E-2</v>
      </c>
      <c r="M499" s="3">
        <f t="shared" si="48"/>
        <v>-3.8830572899410478E-3</v>
      </c>
      <c r="N499" s="3">
        <f t="shared" si="49"/>
        <v>-1.1102253722381597E-2</v>
      </c>
    </row>
    <row r="500" spans="1:14" ht="15" customHeight="1">
      <c r="A500" s="1">
        <v>39815</v>
      </c>
      <c r="B500">
        <v>93.26</v>
      </c>
      <c r="C500">
        <v>39.19</v>
      </c>
      <c r="D500">
        <v>24.83</v>
      </c>
      <c r="E500">
        <v>116.35</v>
      </c>
      <c r="F500">
        <v>114.82</v>
      </c>
      <c r="G500">
        <v>97.12</v>
      </c>
      <c r="I500" s="3">
        <f t="shared" si="44"/>
        <v>3.2143095117467484E-2</v>
      </c>
      <c r="J500" s="3">
        <f t="shared" si="45"/>
        <v>-2.0457841902396315E-2</v>
      </c>
      <c r="K500" s="3">
        <f t="shared" si="46"/>
        <v>5.2077882572035467E-2</v>
      </c>
      <c r="L500" s="3">
        <f t="shared" si="47"/>
        <v>-2.5457463036538324E-2</v>
      </c>
      <c r="M500" s="3">
        <f t="shared" si="48"/>
        <v>-6.4276522578836899E-3</v>
      </c>
      <c r="N500" s="3">
        <f t="shared" si="49"/>
        <v>-1.441374302319497E-2</v>
      </c>
    </row>
    <row r="501" spans="1:14" ht="15" customHeight="1">
      <c r="A501" s="1">
        <v>39818</v>
      </c>
      <c r="B501">
        <v>93.02</v>
      </c>
      <c r="C501">
        <v>39.08</v>
      </c>
      <c r="D501">
        <v>25.23</v>
      </c>
      <c r="E501">
        <v>113.35</v>
      </c>
      <c r="F501">
        <v>114.9</v>
      </c>
      <c r="G501">
        <v>96.95</v>
      </c>
      <c r="I501" s="3">
        <f t="shared" si="44"/>
        <v>-2.576767584223893E-3</v>
      </c>
      <c r="J501" s="3">
        <f t="shared" si="45"/>
        <v>-2.8107850369580435E-3</v>
      </c>
      <c r="K501" s="3">
        <f t="shared" si="46"/>
        <v>1.5981163132891253E-2</v>
      </c>
      <c r="L501" s="3">
        <f t="shared" si="47"/>
        <v>-2.612251279476278E-2</v>
      </c>
      <c r="M501" s="3">
        <f t="shared" si="48"/>
        <v>6.9650011521924676E-4</v>
      </c>
      <c r="N501" s="3">
        <f t="shared" si="49"/>
        <v>-1.751945622527332E-3</v>
      </c>
    </row>
    <row r="502" spans="1:14" ht="15" customHeight="1">
      <c r="A502" s="1">
        <v>39819</v>
      </c>
      <c r="B502">
        <v>93.61</v>
      </c>
      <c r="C502">
        <v>38.56</v>
      </c>
      <c r="D502">
        <v>25.68</v>
      </c>
      <c r="E502">
        <v>112.21</v>
      </c>
      <c r="F502">
        <v>115.01</v>
      </c>
      <c r="G502">
        <v>96.89</v>
      </c>
      <c r="I502" s="3">
        <f t="shared" si="44"/>
        <v>6.3226915877023834E-3</v>
      </c>
      <c r="J502" s="3">
        <f t="shared" si="45"/>
        <v>-1.3395357432237052E-2</v>
      </c>
      <c r="K502" s="3">
        <f t="shared" si="46"/>
        <v>1.7678716168793993E-2</v>
      </c>
      <c r="L502" s="3">
        <f t="shared" si="47"/>
        <v>-1.0108261276763083E-2</v>
      </c>
      <c r="M502" s="3">
        <f t="shared" si="48"/>
        <v>9.5689624977991728E-4</v>
      </c>
      <c r="N502" s="3">
        <f t="shared" si="49"/>
        <v>-6.1906729174808028E-4</v>
      </c>
    </row>
    <row r="503" spans="1:14" ht="15" customHeight="1">
      <c r="A503" s="1">
        <v>39820</v>
      </c>
      <c r="B503">
        <v>90.86</v>
      </c>
      <c r="C503">
        <v>43.39</v>
      </c>
      <c r="D503">
        <v>24.32</v>
      </c>
      <c r="E503">
        <v>112.65</v>
      </c>
      <c r="F503">
        <v>115.19</v>
      </c>
      <c r="G503">
        <v>96.91</v>
      </c>
      <c r="I503" s="3">
        <f t="shared" si="44"/>
        <v>-2.9817355052396036E-2</v>
      </c>
      <c r="J503" s="3">
        <f t="shared" si="45"/>
        <v>0.11801353006791447</v>
      </c>
      <c r="K503" s="3">
        <f t="shared" si="46"/>
        <v>-5.4413421723794174E-2</v>
      </c>
      <c r="L503" s="3">
        <f t="shared" si="47"/>
        <v>3.9135512014786015E-3</v>
      </c>
      <c r="M503" s="3">
        <f t="shared" si="48"/>
        <v>1.5638578339250133E-3</v>
      </c>
      <c r="N503" s="3">
        <f t="shared" si="49"/>
        <v>2.0639834954578554E-4</v>
      </c>
    </row>
    <row r="504" spans="1:14" ht="15" customHeight="1">
      <c r="A504" s="1">
        <v>39821</v>
      </c>
      <c r="B504">
        <v>91.26</v>
      </c>
      <c r="C504">
        <v>42.56</v>
      </c>
      <c r="D504">
        <v>24.17</v>
      </c>
      <c r="E504">
        <v>112.56</v>
      </c>
      <c r="F504">
        <v>115.41</v>
      </c>
      <c r="G504">
        <v>97.17</v>
      </c>
      <c r="I504" s="3">
        <f t="shared" si="44"/>
        <v>4.3927151679994132E-3</v>
      </c>
      <c r="J504" s="3">
        <f t="shared" si="45"/>
        <v>-1.9314154776870367E-2</v>
      </c>
      <c r="K504" s="3">
        <f t="shared" si="46"/>
        <v>-6.1868623825745671E-3</v>
      </c>
      <c r="L504" s="3">
        <f t="shared" si="47"/>
        <v>-7.9925407211981457E-4</v>
      </c>
      <c r="M504" s="3">
        <f t="shared" si="48"/>
        <v>1.9080664938984826E-3</v>
      </c>
      <c r="N504" s="3">
        <f t="shared" si="49"/>
        <v>2.6793091048889018E-3</v>
      </c>
    </row>
    <row r="505" spans="1:14" ht="15" customHeight="1">
      <c r="A505" s="1">
        <v>39822</v>
      </c>
      <c r="B505">
        <v>89.26</v>
      </c>
      <c r="C505">
        <v>42.82</v>
      </c>
      <c r="D505">
        <v>23.582000000000001</v>
      </c>
      <c r="E505">
        <v>112.73</v>
      </c>
      <c r="F505">
        <v>115.76</v>
      </c>
      <c r="G505">
        <v>97.62</v>
      </c>
      <c r="I505" s="3">
        <f t="shared" si="44"/>
        <v>-2.2159116298132654E-2</v>
      </c>
      <c r="J505" s="3">
        <f t="shared" si="45"/>
        <v>6.0904381281477139E-3</v>
      </c>
      <c r="K505" s="3">
        <f t="shared" si="46"/>
        <v>-2.4628485560910063E-2</v>
      </c>
      <c r="L505" s="3">
        <f t="shared" si="47"/>
        <v>1.5091662503062455E-3</v>
      </c>
      <c r="M505" s="3">
        <f t="shared" si="48"/>
        <v>3.0280768909151492E-3</v>
      </c>
      <c r="N505" s="3">
        <f t="shared" si="49"/>
        <v>4.6203686076539312E-3</v>
      </c>
    </row>
    <row r="506" spans="1:14" ht="15" customHeight="1">
      <c r="A506" s="1">
        <v>39825</v>
      </c>
      <c r="B506">
        <v>87.21</v>
      </c>
      <c r="C506">
        <v>45.84</v>
      </c>
      <c r="D506">
        <v>22.49</v>
      </c>
      <c r="E506">
        <v>113.9</v>
      </c>
      <c r="F506">
        <v>116.0194</v>
      </c>
      <c r="G506">
        <v>98.23</v>
      </c>
      <c r="I506" s="3">
        <f t="shared" si="44"/>
        <v>-2.3234455962229703E-2</v>
      </c>
      <c r="J506" s="3">
        <f t="shared" si="45"/>
        <v>6.8151789244947553E-2</v>
      </c>
      <c r="K506" s="3">
        <f t="shared" si="46"/>
        <v>-4.7412943183257346E-2</v>
      </c>
      <c r="L506" s="3">
        <f t="shared" si="47"/>
        <v>1.032529139669648E-2</v>
      </c>
      <c r="M506" s="3">
        <f t="shared" si="48"/>
        <v>2.2383361791661165E-3</v>
      </c>
      <c r="N506" s="3">
        <f t="shared" si="49"/>
        <v>6.2292772277768678E-3</v>
      </c>
    </row>
    <row r="507" spans="1:14" ht="15" customHeight="1">
      <c r="A507" s="1">
        <v>39826</v>
      </c>
      <c r="B507">
        <v>87.28</v>
      </c>
      <c r="C507">
        <v>43.27</v>
      </c>
      <c r="D507">
        <v>22.64</v>
      </c>
      <c r="E507">
        <v>114.02</v>
      </c>
      <c r="F507">
        <v>115.97</v>
      </c>
      <c r="G507">
        <v>98.3</v>
      </c>
      <c r="I507" s="3">
        <f t="shared" si="44"/>
        <v>8.0233828592120727E-4</v>
      </c>
      <c r="J507" s="3">
        <f t="shared" si="45"/>
        <v>-5.7697518169690695E-2</v>
      </c>
      <c r="K507" s="3">
        <f t="shared" si="46"/>
        <v>6.6474873637579982E-3</v>
      </c>
      <c r="L507" s="3">
        <f t="shared" si="47"/>
        <v>1.0530011502992312E-3</v>
      </c>
      <c r="M507" s="3">
        <f t="shared" si="48"/>
        <v>-4.2588153378271239E-4</v>
      </c>
      <c r="N507" s="3">
        <f t="shared" si="49"/>
        <v>7.1235946634258518E-4</v>
      </c>
    </row>
    <row r="508" spans="1:14" ht="15" customHeight="1">
      <c r="A508" s="1">
        <v>39827</v>
      </c>
      <c r="B508">
        <v>84.52</v>
      </c>
      <c r="C508">
        <v>49.14</v>
      </c>
      <c r="D508">
        <v>21.52</v>
      </c>
      <c r="E508">
        <v>115.9</v>
      </c>
      <c r="F508">
        <v>116.32</v>
      </c>
      <c r="G508">
        <v>98.85</v>
      </c>
      <c r="I508" s="3">
        <f t="shared" si="44"/>
        <v>-3.2133148776959462E-2</v>
      </c>
      <c r="J508" s="3">
        <f t="shared" si="45"/>
        <v>0.12721381285623967</v>
      </c>
      <c r="K508" s="3">
        <f t="shared" si="46"/>
        <v>-5.0735518041398538E-2</v>
      </c>
      <c r="L508" s="3">
        <f t="shared" si="47"/>
        <v>1.6353878742270303E-2</v>
      </c>
      <c r="M508" s="3">
        <f t="shared" si="48"/>
        <v>3.0134768165972744E-3</v>
      </c>
      <c r="N508" s="3">
        <f t="shared" si="49"/>
        <v>5.5795224635050503E-3</v>
      </c>
    </row>
    <row r="509" spans="1:14" ht="15" customHeight="1">
      <c r="A509" s="1">
        <v>39828</v>
      </c>
      <c r="B509">
        <v>84.7</v>
      </c>
      <c r="C509">
        <v>51</v>
      </c>
      <c r="D509">
        <v>21.81</v>
      </c>
      <c r="E509">
        <v>116.09</v>
      </c>
      <c r="F509">
        <v>116.16</v>
      </c>
      <c r="G509">
        <v>98.77</v>
      </c>
      <c r="I509" s="3">
        <f t="shared" si="44"/>
        <v>2.1274089101528597E-3</v>
      </c>
      <c r="J509" s="3">
        <f t="shared" si="45"/>
        <v>3.71522656312928E-2</v>
      </c>
      <c r="K509" s="3">
        <f t="shared" si="46"/>
        <v>1.3385844919953888E-2</v>
      </c>
      <c r="L509" s="3">
        <f t="shared" si="47"/>
        <v>1.6380020042383698E-3</v>
      </c>
      <c r="M509" s="3">
        <f t="shared" si="48"/>
        <v>-1.3764627087232365E-3</v>
      </c>
      <c r="N509" s="3">
        <f t="shared" si="49"/>
        <v>-8.0963469658994582E-4</v>
      </c>
    </row>
    <row r="510" spans="1:14" ht="15" customHeight="1">
      <c r="A510" s="1">
        <v>39829</v>
      </c>
      <c r="B510">
        <v>85.23</v>
      </c>
      <c r="C510">
        <v>46.11</v>
      </c>
      <c r="D510">
        <v>22.12</v>
      </c>
      <c r="E510">
        <v>114.3</v>
      </c>
      <c r="F510">
        <v>115.77</v>
      </c>
      <c r="G510">
        <v>97.86</v>
      </c>
      <c r="I510" s="3">
        <f t="shared" si="44"/>
        <v>6.2378828761974559E-3</v>
      </c>
      <c r="J510" s="3">
        <f t="shared" si="45"/>
        <v>-0.10079578650571165</v>
      </c>
      <c r="K510" s="3">
        <f t="shared" si="46"/>
        <v>1.4113596440596534E-2</v>
      </c>
      <c r="L510" s="3">
        <f t="shared" si="47"/>
        <v>-1.5539181549179494E-2</v>
      </c>
      <c r="M510" s="3">
        <f t="shared" si="48"/>
        <v>-3.363086858848834E-3</v>
      </c>
      <c r="N510" s="3">
        <f t="shared" si="49"/>
        <v>-9.2560290590584481E-3</v>
      </c>
    </row>
    <row r="511" spans="1:14" ht="15" customHeight="1">
      <c r="A511" s="1">
        <v>39833</v>
      </c>
      <c r="B511">
        <v>80.739999999999995</v>
      </c>
      <c r="C511">
        <v>56.65</v>
      </c>
      <c r="D511">
        <v>20.5</v>
      </c>
      <c r="E511">
        <v>114.28</v>
      </c>
      <c r="F511">
        <v>115.79340000000001</v>
      </c>
      <c r="G511">
        <v>97.71</v>
      </c>
      <c r="I511" s="3">
        <f t="shared" si="44"/>
        <v>-5.4119369109411578E-2</v>
      </c>
      <c r="J511" s="3">
        <f t="shared" si="45"/>
        <v>0.20586214125540112</v>
      </c>
      <c r="K511" s="3">
        <f t="shared" si="46"/>
        <v>-7.6057290509771572E-2</v>
      </c>
      <c r="L511" s="3">
        <f t="shared" si="47"/>
        <v>-1.7499343819265349E-4</v>
      </c>
      <c r="M511" s="3">
        <f t="shared" si="48"/>
        <v>2.0210447833854397E-4</v>
      </c>
      <c r="N511" s="3">
        <f t="shared" si="49"/>
        <v>-1.5339779047257517E-3</v>
      </c>
    </row>
    <row r="512" spans="1:14" ht="15" customHeight="1">
      <c r="A512" s="1">
        <v>39834</v>
      </c>
      <c r="B512">
        <v>84.25</v>
      </c>
      <c r="C512">
        <v>46.42</v>
      </c>
      <c r="D512">
        <v>21.64</v>
      </c>
      <c r="E512">
        <v>110.67</v>
      </c>
      <c r="F512">
        <v>115.2</v>
      </c>
      <c r="G512">
        <v>96.84</v>
      </c>
      <c r="I512" s="3">
        <f t="shared" si="44"/>
        <v>4.2554453807676453E-2</v>
      </c>
      <c r="J512" s="3">
        <f t="shared" si="45"/>
        <v>-0.19916158662772429</v>
      </c>
      <c r="K512" s="3">
        <f t="shared" si="46"/>
        <v>5.4118567833918323E-2</v>
      </c>
      <c r="L512" s="3">
        <f t="shared" si="47"/>
        <v>-3.2098777085878383E-2</v>
      </c>
      <c r="M512" s="3">
        <f t="shared" si="48"/>
        <v>-5.1378204341847424E-3</v>
      </c>
      <c r="N512" s="3">
        <f t="shared" si="49"/>
        <v>-8.9437758863940182E-3</v>
      </c>
    </row>
    <row r="513" spans="1:14" ht="15" customHeight="1">
      <c r="A513" s="1">
        <v>39835</v>
      </c>
      <c r="B513">
        <v>83.02</v>
      </c>
      <c r="C513">
        <v>47.29</v>
      </c>
      <c r="D513">
        <v>21.14</v>
      </c>
      <c r="E513">
        <v>108.54</v>
      </c>
      <c r="F513">
        <v>114.97</v>
      </c>
      <c r="G513">
        <v>96.2</v>
      </c>
      <c r="I513" s="3">
        <f t="shared" si="44"/>
        <v>-1.4707026607578413E-2</v>
      </c>
      <c r="J513" s="3">
        <f t="shared" si="45"/>
        <v>1.85684558094933E-2</v>
      </c>
      <c r="K513" s="3">
        <f t="shared" si="46"/>
        <v>-2.3376473536189154E-2</v>
      </c>
      <c r="L513" s="3">
        <f t="shared" si="47"/>
        <v>-1.9434031641435097E-2</v>
      </c>
      <c r="M513" s="3">
        <f t="shared" si="48"/>
        <v>-1.9985234961420579E-3</v>
      </c>
      <c r="N513" s="3">
        <f t="shared" si="49"/>
        <v>-6.6307743981968937E-3</v>
      </c>
    </row>
    <row r="514" spans="1:14" ht="15" customHeight="1">
      <c r="A514" s="1">
        <v>39836</v>
      </c>
      <c r="B514">
        <v>83.22</v>
      </c>
      <c r="C514">
        <v>47.27</v>
      </c>
      <c r="D514">
        <v>21.19</v>
      </c>
      <c r="E514">
        <v>107.69</v>
      </c>
      <c r="F514">
        <v>114.85</v>
      </c>
      <c r="G514">
        <v>96.22</v>
      </c>
      <c r="I514" s="3">
        <f t="shared" si="44"/>
        <v>2.4061609299024806E-3</v>
      </c>
      <c r="J514" s="3">
        <f t="shared" si="45"/>
        <v>-4.2301185063931337E-4</v>
      </c>
      <c r="K514" s="3">
        <f t="shared" si="46"/>
        <v>2.3623918381160598E-3</v>
      </c>
      <c r="L514" s="3">
        <f t="shared" si="47"/>
        <v>-7.8620392944693408E-3</v>
      </c>
      <c r="M514" s="3">
        <f t="shared" si="48"/>
        <v>-1.0442956305416683E-3</v>
      </c>
      <c r="N514" s="3">
        <f t="shared" si="49"/>
        <v>2.0787859964670172E-4</v>
      </c>
    </row>
    <row r="515" spans="1:14" ht="15" customHeight="1">
      <c r="A515" s="1">
        <v>39839</v>
      </c>
      <c r="B515">
        <v>83.9</v>
      </c>
      <c r="C515">
        <v>45.69</v>
      </c>
      <c r="D515">
        <v>21.51</v>
      </c>
      <c r="E515">
        <v>106.75</v>
      </c>
      <c r="F515">
        <v>114.67</v>
      </c>
      <c r="G515">
        <v>95.98</v>
      </c>
      <c r="I515" s="3">
        <f t="shared" si="44"/>
        <v>8.1379099183653807E-3</v>
      </c>
      <c r="J515" s="3">
        <f t="shared" si="45"/>
        <v>-3.3996389229965E-2</v>
      </c>
      <c r="K515" s="3">
        <f t="shared" si="46"/>
        <v>1.4988570999430944E-2</v>
      </c>
      <c r="L515" s="3">
        <f t="shared" si="47"/>
        <v>-8.7670772320555899E-3</v>
      </c>
      <c r="M515" s="3">
        <f t="shared" si="48"/>
        <v>-1.5684910848942169E-3</v>
      </c>
      <c r="N515" s="3">
        <f t="shared" si="49"/>
        <v>-2.4973998412081222E-3</v>
      </c>
    </row>
    <row r="516" spans="1:14" ht="15" customHeight="1">
      <c r="A516" s="1">
        <v>39840</v>
      </c>
      <c r="B516">
        <v>84.74</v>
      </c>
      <c r="C516">
        <v>42.25</v>
      </c>
      <c r="D516">
        <v>21.69</v>
      </c>
      <c r="E516">
        <v>109.26</v>
      </c>
      <c r="F516">
        <v>114.99</v>
      </c>
      <c r="G516">
        <v>96.61</v>
      </c>
      <c r="I516" s="3">
        <f t="shared" ref="I516:I579" si="50">LN(B516/B515)</f>
        <v>9.9621317252524388E-3</v>
      </c>
      <c r="J516" s="3">
        <f t="shared" ref="J516:J579" si="51">LN(C516/C515)</f>
        <v>-7.8275101771997285E-2</v>
      </c>
      <c r="K516" s="3">
        <f t="shared" ref="K516:K579" si="52">LN(D516/D515)</f>
        <v>8.3333815591442404E-3</v>
      </c>
      <c r="L516" s="3">
        <f t="shared" ref="L516:L579" si="53">LN(E516/E515)</f>
        <v>2.324071085883778E-2</v>
      </c>
      <c r="M516" s="3">
        <f t="shared" ref="M516:M579" si="54">LN(F516/F515)</f>
        <v>2.7867300103602858E-3</v>
      </c>
      <c r="N516" s="3">
        <f t="shared" ref="N516:N579" si="55">LN(G516/G515)</f>
        <v>6.542419099318692E-3</v>
      </c>
    </row>
    <row r="517" spans="1:14" ht="15" customHeight="1">
      <c r="A517" s="1">
        <v>39841</v>
      </c>
      <c r="B517">
        <v>87.56</v>
      </c>
      <c r="C517">
        <v>39.659999999999997</v>
      </c>
      <c r="D517">
        <v>22.93</v>
      </c>
      <c r="E517">
        <v>106.53</v>
      </c>
      <c r="F517">
        <v>114.44</v>
      </c>
      <c r="G517">
        <v>95.992999999999995</v>
      </c>
      <c r="I517" s="3">
        <f t="shared" si="50"/>
        <v>3.2736527456249193E-2</v>
      </c>
      <c r="J517" s="3">
        <f t="shared" si="51"/>
        <v>-6.326123071153307E-2</v>
      </c>
      <c r="K517" s="3">
        <f t="shared" si="52"/>
        <v>5.5594772031030082E-2</v>
      </c>
      <c r="L517" s="3">
        <f t="shared" si="53"/>
        <v>-2.5303727344465423E-2</v>
      </c>
      <c r="M517" s="3">
        <f t="shared" si="54"/>
        <v>-4.7944998786638611E-3</v>
      </c>
      <c r="N517" s="3">
        <f t="shared" si="55"/>
        <v>-6.4069833867980317E-3</v>
      </c>
    </row>
    <row r="518" spans="1:14" ht="15" customHeight="1">
      <c r="A518" s="1">
        <v>39842</v>
      </c>
      <c r="B518">
        <v>84.73</v>
      </c>
      <c r="C518">
        <v>42.63</v>
      </c>
      <c r="D518">
        <v>21.75</v>
      </c>
      <c r="E518">
        <v>104.08</v>
      </c>
      <c r="F518">
        <v>113.97</v>
      </c>
      <c r="G518">
        <v>94.74</v>
      </c>
      <c r="I518" s="3">
        <f t="shared" si="50"/>
        <v>-3.2854542444289404E-2</v>
      </c>
      <c r="J518" s="3">
        <f t="shared" si="51"/>
        <v>7.2215107685469099E-2</v>
      </c>
      <c r="K518" s="3">
        <f t="shared" si="52"/>
        <v>-5.2832339335119917E-2</v>
      </c>
      <c r="L518" s="3">
        <f t="shared" si="53"/>
        <v>-2.3266801418856366E-2</v>
      </c>
      <c r="M518" s="3">
        <f t="shared" si="54"/>
        <v>-4.1154123142655933E-3</v>
      </c>
      <c r="N518" s="3">
        <f t="shared" si="55"/>
        <v>-1.3138974647014467E-2</v>
      </c>
    </row>
    <row r="519" spans="1:14" ht="15" customHeight="1">
      <c r="A519" s="1">
        <v>39843</v>
      </c>
      <c r="B519">
        <v>82.97</v>
      </c>
      <c r="C519">
        <v>44.84</v>
      </c>
      <c r="D519">
        <v>21.47</v>
      </c>
      <c r="E519">
        <v>103.75</v>
      </c>
      <c r="F519">
        <v>114.08</v>
      </c>
      <c r="G519">
        <v>94.7</v>
      </c>
      <c r="I519" s="3">
        <f t="shared" si="50"/>
        <v>-2.0990633534178824E-2</v>
      </c>
      <c r="J519" s="3">
        <f t="shared" si="51"/>
        <v>5.0542367426840304E-2</v>
      </c>
      <c r="K519" s="3">
        <f t="shared" si="52"/>
        <v>-1.2957145644003474E-2</v>
      </c>
      <c r="L519" s="3">
        <f t="shared" si="53"/>
        <v>-3.1756750934421023E-3</v>
      </c>
      <c r="M519" s="3">
        <f t="shared" si="54"/>
        <v>9.6470079834196044E-4</v>
      </c>
      <c r="N519" s="3">
        <f t="shared" si="55"/>
        <v>-4.2229730357304867E-4</v>
      </c>
    </row>
    <row r="520" spans="1:14" ht="15" customHeight="1">
      <c r="A520" s="1">
        <v>39846</v>
      </c>
      <c r="B520">
        <v>82.72</v>
      </c>
      <c r="C520">
        <v>45.52</v>
      </c>
      <c r="D520">
        <v>21.33</v>
      </c>
      <c r="E520">
        <v>105.39</v>
      </c>
      <c r="F520">
        <v>114.37</v>
      </c>
      <c r="G520">
        <v>95.2</v>
      </c>
      <c r="I520" s="3">
        <f t="shared" si="50"/>
        <v>-3.0176859160748765E-3</v>
      </c>
      <c r="J520" s="3">
        <f t="shared" si="51"/>
        <v>1.5051191614116418E-2</v>
      </c>
      <c r="K520" s="3">
        <f t="shared" si="52"/>
        <v>-6.542079407430435E-3</v>
      </c>
      <c r="L520" s="3">
        <f t="shared" si="53"/>
        <v>1.5683595835037579E-2</v>
      </c>
      <c r="M520" s="3">
        <f t="shared" si="54"/>
        <v>2.5388501271396478E-3</v>
      </c>
      <c r="N520" s="3">
        <f t="shared" si="55"/>
        <v>5.2659416052870476E-3</v>
      </c>
    </row>
    <row r="521" spans="1:14" ht="15" customHeight="1">
      <c r="A521" s="1">
        <v>39847</v>
      </c>
      <c r="B521">
        <v>83.93</v>
      </c>
      <c r="C521">
        <v>43.06</v>
      </c>
      <c r="D521">
        <v>21.94</v>
      </c>
      <c r="E521">
        <v>102.88</v>
      </c>
      <c r="F521">
        <v>113.43</v>
      </c>
      <c r="G521">
        <v>94.38</v>
      </c>
      <c r="I521" s="3">
        <f t="shared" si="50"/>
        <v>1.4521707334617195E-2</v>
      </c>
      <c r="J521" s="3">
        <f t="shared" si="51"/>
        <v>-5.5557297881858536E-2</v>
      </c>
      <c r="K521" s="3">
        <f t="shared" si="52"/>
        <v>2.8196922363825032E-2</v>
      </c>
      <c r="L521" s="3">
        <f t="shared" si="53"/>
        <v>-2.4104494456536202E-2</v>
      </c>
      <c r="M521" s="3">
        <f t="shared" si="54"/>
        <v>-8.2529002221742136E-3</v>
      </c>
      <c r="N521" s="3">
        <f t="shared" si="55"/>
        <v>-8.650755499078254E-3</v>
      </c>
    </row>
    <row r="522" spans="1:14" ht="15" customHeight="1">
      <c r="A522" s="1">
        <v>39848</v>
      </c>
      <c r="B522">
        <v>83.54</v>
      </c>
      <c r="C522">
        <v>43.85</v>
      </c>
      <c r="D522">
        <v>22.16</v>
      </c>
      <c r="E522">
        <v>102.52</v>
      </c>
      <c r="F522">
        <v>113.37</v>
      </c>
      <c r="G522">
        <v>93.9</v>
      </c>
      <c r="I522" s="3">
        <f t="shared" si="50"/>
        <v>-4.6575590257069387E-3</v>
      </c>
      <c r="J522" s="3">
        <f t="shared" si="51"/>
        <v>1.818022688197506E-2</v>
      </c>
      <c r="K522" s="3">
        <f t="shared" si="52"/>
        <v>9.9774070319987532E-3</v>
      </c>
      <c r="L522" s="3">
        <f t="shared" si="53"/>
        <v>-3.5053589934388846E-3</v>
      </c>
      <c r="M522" s="3">
        <f t="shared" si="54"/>
        <v>-5.2910054144392541E-4</v>
      </c>
      <c r="N522" s="3">
        <f t="shared" si="55"/>
        <v>-5.0988000840240704E-3</v>
      </c>
    </row>
    <row r="523" spans="1:14" ht="15" customHeight="1">
      <c r="A523" s="1">
        <v>39849</v>
      </c>
      <c r="B523">
        <v>84.81</v>
      </c>
      <c r="C523">
        <v>43.73</v>
      </c>
      <c r="D523">
        <v>22.58</v>
      </c>
      <c r="E523">
        <v>102.61</v>
      </c>
      <c r="F523">
        <v>113.45</v>
      </c>
      <c r="G523">
        <v>94.12</v>
      </c>
      <c r="I523" s="3">
        <f t="shared" si="50"/>
        <v>1.5087901304579281E-2</v>
      </c>
      <c r="J523" s="3">
        <f t="shared" si="51"/>
        <v>-2.74035339336291E-3</v>
      </c>
      <c r="K523" s="3">
        <f t="shared" si="52"/>
        <v>1.8775696842432726E-2</v>
      </c>
      <c r="L523" s="3">
        <f t="shared" si="53"/>
        <v>8.7749237824736063E-4</v>
      </c>
      <c r="M523" s="3">
        <f t="shared" si="54"/>
        <v>7.0540519634349982E-4</v>
      </c>
      <c r="N523" s="3">
        <f t="shared" si="55"/>
        <v>2.3401776449444439E-3</v>
      </c>
    </row>
    <row r="524" spans="1:14" ht="15" customHeight="1">
      <c r="A524" s="1">
        <v>39850</v>
      </c>
      <c r="B524">
        <v>87.18</v>
      </c>
      <c r="C524">
        <v>43.37</v>
      </c>
      <c r="D524">
        <v>23.67</v>
      </c>
      <c r="E524">
        <v>102.29</v>
      </c>
      <c r="F524">
        <v>112.98</v>
      </c>
      <c r="G524">
        <v>93.55</v>
      </c>
      <c r="I524" s="3">
        <f t="shared" si="50"/>
        <v>2.7561486436637892E-2</v>
      </c>
      <c r="J524" s="3">
        <f t="shared" si="51"/>
        <v>-8.2664075775543567E-3</v>
      </c>
      <c r="K524" s="3">
        <f t="shared" si="52"/>
        <v>4.7143864804376677E-2</v>
      </c>
      <c r="L524" s="3">
        <f t="shared" si="53"/>
        <v>-3.1234774052016773E-3</v>
      </c>
      <c r="M524" s="3">
        <f t="shared" si="54"/>
        <v>-4.1513993287346767E-3</v>
      </c>
      <c r="N524" s="3">
        <f t="shared" si="55"/>
        <v>-6.0745111390631363E-3</v>
      </c>
    </row>
    <row r="525" spans="1:14" ht="15" customHeight="1">
      <c r="A525" s="1">
        <v>39853</v>
      </c>
      <c r="B525">
        <v>87.38</v>
      </c>
      <c r="C525">
        <v>43.64</v>
      </c>
      <c r="D525">
        <v>23.43</v>
      </c>
      <c r="E525">
        <v>102.62</v>
      </c>
      <c r="F525">
        <v>112.83</v>
      </c>
      <c r="G525">
        <v>93.36</v>
      </c>
      <c r="I525" s="3">
        <f t="shared" si="50"/>
        <v>2.2914767130431039E-3</v>
      </c>
      <c r="J525" s="3">
        <f t="shared" si="51"/>
        <v>6.2062031175953809E-3</v>
      </c>
      <c r="K525" s="3">
        <f t="shared" si="52"/>
        <v>-1.0191171006188326E-2</v>
      </c>
      <c r="L525" s="3">
        <f t="shared" si="53"/>
        <v>3.2209290449027742E-3</v>
      </c>
      <c r="M525" s="3">
        <f t="shared" si="54"/>
        <v>-1.328550746761342E-3</v>
      </c>
      <c r="N525" s="3">
        <f t="shared" si="55"/>
        <v>-2.0330647417980499E-3</v>
      </c>
    </row>
    <row r="526" spans="1:14" ht="15" customHeight="1">
      <c r="A526" s="1">
        <v>39854</v>
      </c>
      <c r="B526">
        <v>83.23</v>
      </c>
      <c r="C526">
        <v>46.67</v>
      </c>
      <c r="D526">
        <v>22.17</v>
      </c>
      <c r="E526">
        <v>104.85</v>
      </c>
      <c r="F526">
        <v>113.79</v>
      </c>
      <c r="G526">
        <v>94.61</v>
      </c>
      <c r="I526" s="3">
        <f t="shared" si="50"/>
        <v>-4.8658563765285989E-2</v>
      </c>
      <c r="J526" s="3">
        <f t="shared" si="51"/>
        <v>6.7127398996854229E-2</v>
      </c>
      <c r="K526" s="3">
        <f t="shared" si="52"/>
        <v>-5.5277228891484051E-2</v>
      </c>
      <c r="L526" s="3">
        <f t="shared" si="53"/>
        <v>2.1497911834110213E-2</v>
      </c>
      <c r="M526" s="3">
        <f t="shared" si="54"/>
        <v>8.472383218562668E-3</v>
      </c>
      <c r="N526" s="3">
        <f t="shared" si="55"/>
        <v>1.3300190738052234E-2</v>
      </c>
    </row>
    <row r="527" spans="1:14" ht="15" customHeight="1">
      <c r="A527" s="1">
        <v>39855</v>
      </c>
      <c r="B527">
        <v>83.79</v>
      </c>
      <c r="C527">
        <v>44.53</v>
      </c>
      <c r="D527">
        <v>22.69</v>
      </c>
      <c r="E527">
        <v>106.21</v>
      </c>
      <c r="F527">
        <v>113.89</v>
      </c>
      <c r="G527">
        <v>95.34</v>
      </c>
      <c r="I527" s="3">
        <f t="shared" si="50"/>
        <v>6.7058088671914217E-3</v>
      </c>
      <c r="J527" s="3">
        <f t="shared" si="51"/>
        <v>-4.6938440628113205E-2</v>
      </c>
      <c r="K527" s="3">
        <f t="shared" si="52"/>
        <v>2.318427516353028E-2</v>
      </c>
      <c r="L527" s="3">
        <f t="shared" si="53"/>
        <v>1.2887508985519243E-2</v>
      </c>
      <c r="M527" s="3">
        <f t="shared" si="54"/>
        <v>8.7842591734239503E-4</v>
      </c>
      <c r="N527" s="3">
        <f t="shared" si="55"/>
        <v>7.6862710603268752E-3</v>
      </c>
    </row>
    <row r="528" spans="1:14" ht="15" customHeight="1">
      <c r="A528" s="1">
        <v>39856</v>
      </c>
      <c r="B528">
        <v>83.93</v>
      </c>
      <c r="C528">
        <v>41.25</v>
      </c>
      <c r="D528">
        <v>22.64</v>
      </c>
      <c r="E528">
        <v>105.21</v>
      </c>
      <c r="F528">
        <v>113.95</v>
      </c>
      <c r="G528">
        <v>95.31</v>
      </c>
      <c r="I528" s="3">
        <f t="shared" si="50"/>
        <v>1.6694494695412073E-3</v>
      </c>
      <c r="J528" s="3">
        <f t="shared" si="51"/>
        <v>-7.6512006552921105E-2</v>
      </c>
      <c r="K528" s="3">
        <f t="shared" si="52"/>
        <v>-2.206045456768255E-3</v>
      </c>
      <c r="L528" s="3">
        <f t="shared" si="53"/>
        <v>-9.4599135132517869E-3</v>
      </c>
      <c r="M528" s="3">
        <f t="shared" si="54"/>
        <v>5.2668540543365251E-4</v>
      </c>
      <c r="N528" s="3">
        <f t="shared" si="55"/>
        <v>-3.1471282714520528E-4</v>
      </c>
    </row>
    <row r="529" spans="1:14" ht="15" customHeight="1">
      <c r="A529" s="1">
        <v>39857</v>
      </c>
      <c r="B529">
        <v>82.99</v>
      </c>
      <c r="C529">
        <v>42.93</v>
      </c>
      <c r="D529">
        <v>22.77</v>
      </c>
      <c r="E529">
        <v>102.41</v>
      </c>
      <c r="F529">
        <v>113.33</v>
      </c>
      <c r="G529">
        <v>94.56</v>
      </c>
      <c r="I529" s="3">
        <f t="shared" si="50"/>
        <v>-1.126299948437973E-2</v>
      </c>
      <c r="J529" s="3">
        <f t="shared" si="51"/>
        <v>3.9919769455779235E-2</v>
      </c>
      <c r="K529" s="3">
        <f t="shared" si="52"/>
        <v>5.725626740666105E-3</v>
      </c>
      <c r="L529" s="3">
        <f t="shared" si="53"/>
        <v>-2.6973988732850104E-2</v>
      </c>
      <c r="M529" s="3">
        <f t="shared" si="54"/>
        <v>-5.4558389468362268E-3</v>
      </c>
      <c r="N529" s="3">
        <f t="shared" si="55"/>
        <v>-7.9001832917464584E-3</v>
      </c>
    </row>
    <row r="530" spans="1:14" ht="15" customHeight="1">
      <c r="A530" s="1">
        <v>39861</v>
      </c>
      <c r="B530">
        <v>79.349999999999994</v>
      </c>
      <c r="C530">
        <v>48.66</v>
      </c>
      <c r="D530">
        <v>20.98</v>
      </c>
      <c r="E530">
        <v>105.6</v>
      </c>
      <c r="F530">
        <v>114.39</v>
      </c>
      <c r="G530">
        <v>96.15</v>
      </c>
      <c r="I530" s="3">
        <f t="shared" si="50"/>
        <v>-4.4851671637938559E-2</v>
      </c>
      <c r="J530" s="3">
        <f t="shared" si="51"/>
        <v>0.12528645511890718</v>
      </c>
      <c r="K530" s="3">
        <f t="shared" si="52"/>
        <v>-8.187427710749709E-2</v>
      </c>
      <c r="L530" s="3">
        <f t="shared" si="53"/>
        <v>3.067400718481492E-2</v>
      </c>
      <c r="M530" s="3">
        <f t="shared" si="54"/>
        <v>9.3097457927249789E-3</v>
      </c>
      <c r="N530" s="3">
        <f t="shared" si="55"/>
        <v>1.6674918377000643E-2</v>
      </c>
    </row>
    <row r="531" spans="1:14" ht="15" customHeight="1">
      <c r="A531" s="1">
        <v>39862</v>
      </c>
      <c r="B531">
        <v>79.23</v>
      </c>
      <c r="C531">
        <v>48.46</v>
      </c>
      <c r="D531">
        <v>21.15</v>
      </c>
      <c r="E531">
        <v>104.7</v>
      </c>
      <c r="F531">
        <v>113.75</v>
      </c>
      <c r="G531">
        <v>95.45</v>
      </c>
      <c r="I531" s="3">
        <f t="shared" si="50"/>
        <v>-1.5134319952673757E-3</v>
      </c>
      <c r="J531" s="3">
        <f t="shared" si="51"/>
        <v>-4.1186219669967876E-3</v>
      </c>
      <c r="K531" s="3">
        <f t="shared" si="52"/>
        <v>8.07030252413579E-3</v>
      </c>
      <c r="L531" s="3">
        <f t="shared" si="53"/>
        <v>-8.5592533956698365E-3</v>
      </c>
      <c r="M531" s="3">
        <f t="shared" si="54"/>
        <v>-5.6106047065223232E-3</v>
      </c>
      <c r="N531" s="3">
        <f t="shared" si="55"/>
        <v>-7.3069218630321779E-3</v>
      </c>
    </row>
    <row r="532" spans="1:14" ht="15" customHeight="1">
      <c r="A532" s="1">
        <v>39863</v>
      </c>
      <c r="B532">
        <v>78.41</v>
      </c>
      <c r="C532">
        <v>47.08</v>
      </c>
      <c r="D532">
        <v>21.06</v>
      </c>
      <c r="E532">
        <v>102.92</v>
      </c>
      <c r="F532">
        <v>113.5766</v>
      </c>
      <c r="G532">
        <v>94.92</v>
      </c>
      <c r="I532" s="3">
        <f t="shared" si="50"/>
        <v>-1.0403544734320064E-2</v>
      </c>
      <c r="J532" s="3">
        <f t="shared" si="51"/>
        <v>-2.8890432996303794E-2</v>
      </c>
      <c r="K532" s="3">
        <f t="shared" si="52"/>
        <v>-4.2643987864575397E-3</v>
      </c>
      <c r="L532" s="3">
        <f t="shared" si="53"/>
        <v>-1.7147130462947798E-2</v>
      </c>
      <c r="M532" s="3">
        <f t="shared" si="54"/>
        <v>-1.5255586775143137E-3</v>
      </c>
      <c r="N532" s="3">
        <f t="shared" si="55"/>
        <v>-5.5681186041938169E-3</v>
      </c>
    </row>
    <row r="533" spans="1:14" ht="15" customHeight="1">
      <c r="A533" s="1">
        <v>39864</v>
      </c>
      <c r="B533">
        <v>77.63</v>
      </c>
      <c r="C533">
        <v>49.3</v>
      </c>
      <c r="D533">
        <v>20.56</v>
      </c>
      <c r="E533">
        <v>103.92</v>
      </c>
      <c r="F533">
        <v>113.82</v>
      </c>
      <c r="G533">
        <v>95.19</v>
      </c>
      <c r="I533" s="3">
        <f t="shared" si="50"/>
        <v>-9.997519825241637E-3</v>
      </c>
      <c r="J533" s="3">
        <f t="shared" si="51"/>
        <v>4.6075798656568474E-2</v>
      </c>
      <c r="K533" s="3">
        <f t="shared" si="52"/>
        <v>-2.4028066118865061E-2</v>
      </c>
      <c r="L533" s="3">
        <f t="shared" si="53"/>
        <v>9.6693849488007615E-3</v>
      </c>
      <c r="M533" s="3">
        <f t="shared" si="54"/>
        <v>2.1407540214322964E-3</v>
      </c>
      <c r="N533" s="3">
        <f t="shared" si="55"/>
        <v>2.8404626956509923E-3</v>
      </c>
    </row>
    <row r="534" spans="1:14" ht="15" customHeight="1">
      <c r="A534" s="1">
        <v>39867</v>
      </c>
      <c r="B534">
        <v>74.92</v>
      </c>
      <c r="C534">
        <v>52.62</v>
      </c>
      <c r="D534">
        <v>20.059999999999999</v>
      </c>
      <c r="E534">
        <v>104.88</v>
      </c>
      <c r="F534">
        <v>113.71</v>
      </c>
      <c r="G534">
        <v>95.28</v>
      </c>
      <c r="I534" s="3">
        <f t="shared" si="50"/>
        <v>-3.5533072841701076E-2</v>
      </c>
      <c r="J534" s="3">
        <f t="shared" si="51"/>
        <v>6.5172194563502331E-2</v>
      </c>
      <c r="K534" s="3">
        <f t="shared" si="52"/>
        <v>-2.4619658053174912E-2</v>
      </c>
      <c r="L534" s="3">
        <f t="shared" si="53"/>
        <v>9.1954670931001757E-3</v>
      </c>
      <c r="M534" s="3">
        <f t="shared" si="54"/>
        <v>-9.6690553834632238E-4</v>
      </c>
      <c r="N534" s="3">
        <f t="shared" si="55"/>
        <v>9.450307838307757E-4</v>
      </c>
    </row>
    <row r="535" spans="1:14" ht="15" customHeight="1">
      <c r="A535" s="1">
        <v>39868</v>
      </c>
      <c r="B535">
        <v>77.7</v>
      </c>
      <c r="C535">
        <v>45.49</v>
      </c>
      <c r="D535">
        <v>21.13</v>
      </c>
      <c r="E535">
        <v>104.77</v>
      </c>
      <c r="F535">
        <v>113.47</v>
      </c>
      <c r="G535">
        <v>94.92</v>
      </c>
      <c r="I535" s="3">
        <f t="shared" si="50"/>
        <v>3.643437979771403E-2</v>
      </c>
      <c r="J535" s="3">
        <f t="shared" si="51"/>
        <v>-0.14560375403023393</v>
      </c>
      <c r="K535" s="3">
        <f t="shared" si="52"/>
        <v>5.1966049094175973E-2</v>
      </c>
      <c r="L535" s="3">
        <f t="shared" si="53"/>
        <v>-1.0493680905708591E-3</v>
      </c>
      <c r="M535" s="3">
        <f t="shared" si="54"/>
        <v>-2.1128628337333533E-3</v>
      </c>
      <c r="N535" s="3">
        <f t="shared" si="55"/>
        <v>-3.7854934794818561E-3</v>
      </c>
    </row>
    <row r="536" spans="1:14" ht="15" customHeight="1">
      <c r="A536" s="1">
        <v>39869</v>
      </c>
      <c r="B536">
        <v>76.97</v>
      </c>
      <c r="C536">
        <v>44.67</v>
      </c>
      <c r="D536">
        <v>20.82</v>
      </c>
      <c r="E536">
        <v>103.56</v>
      </c>
      <c r="F536">
        <v>112.88</v>
      </c>
      <c r="G536">
        <v>94.06</v>
      </c>
      <c r="I536" s="3">
        <f t="shared" si="50"/>
        <v>-9.4395218273757679E-3</v>
      </c>
      <c r="J536" s="3">
        <f t="shared" si="51"/>
        <v>-1.8190386217885404E-2</v>
      </c>
      <c r="K536" s="3">
        <f t="shared" si="52"/>
        <v>-1.4779768441142449E-2</v>
      </c>
      <c r="L536" s="3">
        <f t="shared" si="53"/>
        <v>-1.1616316481536633E-2</v>
      </c>
      <c r="M536" s="3">
        <f t="shared" si="54"/>
        <v>-5.2131772583395141E-3</v>
      </c>
      <c r="N536" s="3">
        <f t="shared" si="55"/>
        <v>-9.1015550506609345E-3</v>
      </c>
    </row>
    <row r="537" spans="1:14" ht="15" customHeight="1">
      <c r="A537" s="1">
        <v>39870</v>
      </c>
      <c r="B537">
        <v>75.78</v>
      </c>
      <c r="C537">
        <v>44.66</v>
      </c>
      <c r="D537">
        <v>20.59</v>
      </c>
      <c r="E537">
        <v>102.47</v>
      </c>
      <c r="F537">
        <v>112.71</v>
      </c>
      <c r="G537">
        <v>93.82</v>
      </c>
      <c r="I537" s="3">
        <f t="shared" si="50"/>
        <v>-1.5581329955771302E-2</v>
      </c>
      <c r="J537" s="3">
        <f t="shared" si="51"/>
        <v>-2.2388895201564131E-4</v>
      </c>
      <c r="K537" s="3">
        <f t="shared" si="52"/>
        <v>-1.1108542147124754E-2</v>
      </c>
      <c r="L537" s="3">
        <f t="shared" si="53"/>
        <v>-1.0581082071710397E-2</v>
      </c>
      <c r="M537" s="3">
        <f t="shared" si="54"/>
        <v>-1.5071592905713629E-3</v>
      </c>
      <c r="N537" s="3">
        <f t="shared" si="55"/>
        <v>-2.554823616589996E-3</v>
      </c>
    </row>
    <row r="538" spans="1:14" ht="15" customHeight="1">
      <c r="A538" s="1">
        <v>39871</v>
      </c>
      <c r="B538">
        <v>74.209999999999994</v>
      </c>
      <c r="C538">
        <v>46.35</v>
      </c>
      <c r="D538">
        <v>20.96</v>
      </c>
      <c r="E538">
        <v>101.88</v>
      </c>
      <c r="F538">
        <v>113.1</v>
      </c>
      <c r="G538">
        <v>93.74</v>
      </c>
      <c r="I538" s="3">
        <f t="shared" si="50"/>
        <v>-2.0935493608412618E-2</v>
      </c>
      <c r="J538" s="3">
        <f t="shared" si="51"/>
        <v>3.7143045599852556E-2</v>
      </c>
      <c r="K538" s="3">
        <f t="shared" si="52"/>
        <v>1.7810338413143362E-2</v>
      </c>
      <c r="L538" s="3">
        <f t="shared" si="53"/>
        <v>-5.7744227003702683E-3</v>
      </c>
      <c r="M538" s="3">
        <f t="shared" si="54"/>
        <v>3.4542348680876036E-3</v>
      </c>
      <c r="N538" s="3">
        <f t="shared" si="55"/>
        <v>-8.5306040575183187E-4</v>
      </c>
    </row>
    <row r="539" spans="1:14" ht="15" customHeight="1">
      <c r="A539" s="1">
        <v>39874</v>
      </c>
      <c r="B539">
        <v>70.790000000000006</v>
      </c>
      <c r="C539">
        <v>52.65</v>
      </c>
      <c r="D539">
        <v>19.98</v>
      </c>
      <c r="E539">
        <v>103.28</v>
      </c>
      <c r="F539">
        <v>113.60599999999999</v>
      </c>
      <c r="G539">
        <v>94.43</v>
      </c>
      <c r="I539" s="3">
        <f t="shared" si="50"/>
        <v>-4.7181164195944175E-2</v>
      </c>
      <c r="J539" s="3">
        <f t="shared" si="51"/>
        <v>0.1274449465681203</v>
      </c>
      <c r="K539" s="3">
        <f t="shared" si="52"/>
        <v>-4.788408623243396E-2</v>
      </c>
      <c r="L539" s="3">
        <f t="shared" si="53"/>
        <v>1.3648096427130751E-2</v>
      </c>
      <c r="M539" s="3">
        <f t="shared" si="54"/>
        <v>4.4639386716211656E-3</v>
      </c>
      <c r="N539" s="3">
        <f t="shared" si="55"/>
        <v>7.3338267804179784E-3</v>
      </c>
    </row>
    <row r="540" spans="1:14" ht="15" customHeight="1">
      <c r="A540" s="1">
        <v>39875</v>
      </c>
      <c r="B540">
        <v>70.180000000000007</v>
      </c>
      <c r="C540">
        <v>50.93</v>
      </c>
      <c r="D540">
        <v>19.41</v>
      </c>
      <c r="E540">
        <v>102.59</v>
      </c>
      <c r="F540">
        <v>113.45</v>
      </c>
      <c r="G540">
        <v>94.31</v>
      </c>
      <c r="I540" s="3">
        <f t="shared" si="50"/>
        <v>-8.6543776310288156E-3</v>
      </c>
      <c r="J540" s="3">
        <f t="shared" si="51"/>
        <v>-3.3214097683471187E-2</v>
      </c>
      <c r="K540" s="3">
        <f t="shared" si="52"/>
        <v>-2.8943376039488537E-2</v>
      </c>
      <c r="L540" s="3">
        <f t="shared" si="53"/>
        <v>-6.7032844387656795E-3</v>
      </c>
      <c r="M540" s="3">
        <f t="shared" si="54"/>
        <v>-1.3741105678451472E-3</v>
      </c>
      <c r="N540" s="3">
        <f t="shared" si="55"/>
        <v>-1.2715907191844325E-3</v>
      </c>
    </row>
    <row r="541" spans="1:14" ht="15" customHeight="1">
      <c r="A541" s="1">
        <v>39876</v>
      </c>
      <c r="B541">
        <v>71.95</v>
      </c>
      <c r="C541">
        <v>47.56</v>
      </c>
      <c r="D541">
        <v>20.73</v>
      </c>
      <c r="E541">
        <v>102.12</v>
      </c>
      <c r="F541">
        <v>113.11</v>
      </c>
      <c r="G541">
        <v>93.83</v>
      </c>
      <c r="I541" s="3">
        <f t="shared" si="50"/>
        <v>2.4908063178307675E-2</v>
      </c>
      <c r="J541" s="3">
        <f t="shared" si="51"/>
        <v>-6.8460069073932137E-2</v>
      </c>
      <c r="K541" s="3">
        <f t="shared" si="52"/>
        <v>6.5793529266769443E-2</v>
      </c>
      <c r="L541" s="3">
        <f t="shared" si="53"/>
        <v>-4.5918697263382883E-3</v>
      </c>
      <c r="M541" s="3">
        <f t="shared" si="54"/>
        <v>-3.0014146825610853E-3</v>
      </c>
      <c r="N541" s="3">
        <f t="shared" si="55"/>
        <v>-5.1025942538351797E-3</v>
      </c>
    </row>
    <row r="542" spans="1:14" ht="15" customHeight="1">
      <c r="A542" s="1">
        <v>39877</v>
      </c>
      <c r="B542">
        <v>68.959999999999994</v>
      </c>
      <c r="C542">
        <v>50.17</v>
      </c>
      <c r="D542">
        <v>19.82</v>
      </c>
      <c r="E542">
        <v>104.96</v>
      </c>
      <c r="F542">
        <v>113.712</v>
      </c>
      <c r="G542">
        <v>94.93</v>
      </c>
      <c r="I542" s="3">
        <f t="shared" si="50"/>
        <v>-4.2444806977939245E-2</v>
      </c>
      <c r="J542" s="3">
        <f t="shared" si="51"/>
        <v>5.3425166673580569E-2</v>
      </c>
      <c r="K542" s="3">
        <f t="shared" si="52"/>
        <v>-4.4890397545846339E-2</v>
      </c>
      <c r="L542" s="3">
        <f t="shared" si="53"/>
        <v>2.7430732822495679E-2</v>
      </c>
      <c r="M542" s="3">
        <f t="shared" si="54"/>
        <v>5.3081395412497845E-3</v>
      </c>
      <c r="N542" s="3">
        <f t="shared" si="55"/>
        <v>1.1655143591748952E-2</v>
      </c>
    </row>
    <row r="543" spans="1:14" ht="15" customHeight="1">
      <c r="A543" s="1">
        <v>39878</v>
      </c>
      <c r="B543">
        <v>68.95</v>
      </c>
      <c r="C543">
        <v>49.33</v>
      </c>
      <c r="D543">
        <v>20.100000000000001</v>
      </c>
      <c r="E543">
        <v>104.26</v>
      </c>
      <c r="F543">
        <v>113.37990000000001</v>
      </c>
      <c r="G543">
        <v>94.48</v>
      </c>
      <c r="I543" s="3">
        <f t="shared" si="50"/>
        <v>-1.450221161267114E-4</v>
      </c>
      <c r="J543" s="3">
        <f t="shared" si="51"/>
        <v>-1.688482325051481E-2</v>
      </c>
      <c r="K543" s="3">
        <f t="shared" si="52"/>
        <v>1.4028286163188273E-2</v>
      </c>
      <c r="L543" s="3">
        <f t="shared" si="53"/>
        <v>-6.6915458558189766E-3</v>
      </c>
      <c r="M543" s="3">
        <f t="shared" si="54"/>
        <v>-2.9248091785395659E-3</v>
      </c>
      <c r="N543" s="3">
        <f t="shared" si="55"/>
        <v>-4.7516060046002891E-3</v>
      </c>
    </row>
    <row r="544" spans="1:14" ht="15" customHeight="1">
      <c r="A544" s="1">
        <v>39881</v>
      </c>
      <c r="B544">
        <v>68.19</v>
      </c>
      <c r="C544">
        <v>49.68</v>
      </c>
      <c r="D544">
        <v>19.75</v>
      </c>
      <c r="E544">
        <v>103.65</v>
      </c>
      <c r="F544">
        <v>113.3</v>
      </c>
      <c r="G544">
        <v>94.52</v>
      </c>
      <c r="I544" s="3">
        <f t="shared" si="50"/>
        <v>-1.1083677706749333E-2</v>
      </c>
      <c r="J544" s="3">
        <f t="shared" si="51"/>
        <v>7.0700223795764332E-3</v>
      </c>
      <c r="K544" s="3">
        <f t="shared" si="52"/>
        <v>-1.756632371789928E-2</v>
      </c>
      <c r="L544" s="3">
        <f t="shared" si="53"/>
        <v>-5.8679404581712591E-3</v>
      </c>
      <c r="M544" s="3">
        <f t="shared" si="54"/>
        <v>-7.0495887203926436E-4</v>
      </c>
      <c r="N544" s="3">
        <f t="shared" si="55"/>
        <v>4.232804296001803E-4</v>
      </c>
    </row>
    <row r="545" spans="1:14" ht="15" customHeight="1">
      <c r="A545" s="1">
        <v>39882</v>
      </c>
      <c r="B545">
        <v>72.37</v>
      </c>
      <c r="C545">
        <v>44.37</v>
      </c>
      <c r="D545">
        <v>21.33</v>
      </c>
      <c r="E545">
        <v>101.66</v>
      </c>
      <c r="F545">
        <v>112.81</v>
      </c>
      <c r="G545">
        <v>93.83</v>
      </c>
      <c r="I545" s="3">
        <f t="shared" si="50"/>
        <v>5.9493922345474931E-2</v>
      </c>
      <c r="J545" s="3">
        <f t="shared" si="51"/>
        <v>-0.11303887223440524</v>
      </c>
      <c r="K545" s="3">
        <f t="shared" si="52"/>
        <v>7.6961041136128186E-2</v>
      </c>
      <c r="L545" s="3">
        <f t="shared" si="53"/>
        <v>-1.9385926863032279E-2</v>
      </c>
      <c r="M545" s="3">
        <f t="shared" si="54"/>
        <v>-4.3341804171316833E-3</v>
      </c>
      <c r="N545" s="3">
        <f t="shared" si="55"/>
        <v>-7.3268180167487618E-3</v>
      </c>
    </row>
    <row r="546" spans="1:14" ht="15" customHeight="1">
      <c r="A546" s="1">
        <v>39883</v>
      </c>
      <c r="B546">
        <v>72.72</v>
      </c>
      <c r="C546">
        <v>43.61</v>
      </c>
      <c r="D546">
        <v>21.27</v>
      </c>
      <c r="E546">
        <v>102.76</v>
      </c>
      <c r="F546">
        <v>112.97</v>
      </c>
      <c r="G546">
        <v>94.5</v>
      </c>
      <c r="I546" s="3">
        <f t="shared" si="50"/>
        <v>4.8246009911869616E-3</v>
      </c>
      <c r="J546" s="3">
        <f t="shared" si="51"/>
        <v>-1.7277083536143021E-2</v>
      </c>
      <c r="K546" s="3">
        <f t="shared" si="52"/>
        <v>-2.8169032711132689E-3</v>
      </c>
      <c r="L546" s="3">
        <f t="shared" si="53"/>
        <v>1.0762260222926437E-2</v>
      </c>
      <c r="M546" s="3">
        <f t="shared" si="54"/>
        <v>1.4173091220084759E-3</v>
      </c>
      <c r="N546" s="3">
        <f t="shared" si="55"/>
        <v>7.1152001977387511E-3</v>
      </c>
    </row>
    <row r="547" spans="1:14" ht="15" customHeight="1">
      <c r="A547" s="1">
        <v>39884</v>
      </c>
      <c r="B547">
        <v>75.67</v>
      </c>
      <c r="C547">
        <v>41.18</v>
      </c>
      <c r="D547">
        <v>21.99</v>
      </c>
      <c r="E547">
        <v>103.25</v>
      </c>
      <c r="F547">
        <v>113.16</v>
      </c>
      <c r="G547">
        <v>94.77</v>
      </c>
      <c r="I547" s="3">
        <f t="shared" si="50"/>
        <v>3.9765330837206916E-2</v>
      </c>
      <c r="J547" s="3">
        <f t="shared" si="51"/>
        <v>-5.733378025503167E-2</v>
      </c>
      <c r="K547" s="3">
        <f t="shared" si="52"/>
        <v>3.3290175354523943E-2</v>
      </c>
      <c r="L547" s="3">
        <f t="shared" si="53"/>
        <v>4.757059599459241E-3</v>
      </c>
      <c r="M547" s="3">
        <f t="shared" si="54"/>
        <v>1.6804496945290706E-3</v>
      </c>
      <c r="N547" s="3">
        <f t="shared" si="55"/>
        <v>2.8530689824064807E-3</v>
      </c>
    </row>
    <row r="548" spans="1:14" ht="15" customHeight="1">
      <c r="A548" s="1">
        <v>39885</v>
      </c>
      <c r="B548">
        <v>76.28</v>
      </c>
      <c r="C548">
        <v>42.36</v>
      </c>
      <c r="D548">
        <v>22.13</v>
      </c>
      <c r="E548">
        <v>102.73</v>
      </c>
      <c r="F548">
        <v>113.46</v>
      </c>
      <c r="G548">
        <v>94.694800000000001</v>
      </c>
      <c r="I548" s="3">
        <f t="shared" si="50"/>
        <v>8.029000025788045E-3</v>
      </c>
      <c r="J548" s="3">
        <f t="shared" si="51"/>
        <v>2.8251819133562207E-2</v>
      </c>
      <c r="K548" s="3">
        <f t="shared" si="52"/>
        <v>6.3463494962885713E-3</v>
      </c>
      <c r="L548" s="3">
        <f t="shared" si="53"/>
        <v>-5.0490446129697946E-3</v>
      </c>
      <c r="M548" s="3">
        <f t="shared" si="54"/>
        <v>2.6476054650546158E-3</v>
      </c>
      <c r="N548" s="3">
        <f t="shared" si="55"/>
        <v>-7.938150405656921E-4</v>
      </c>
    </row>
    <row r="549" spans="1:14" ht="15" customHeight="1">
      <c r="A549" s="1">
        <v>39888</v>
      </c>
      <c r="B549">
        <v>76.09</v>
      </c>
      <c r="C549">
        <v>43.74</v>
      </c>
      <c r="D549">
        <v>22.215</v>
      </c>
      <c r="E549">
        <v>101.11</v>
      </c>
      <c r="F549">
        <v>113.03</v>
      </c>
      <c r="G549">
        <v>94.16</v>
      </c>
      <c r="I549" s="3">
        <f t="shared" si="50"/>
        <v>-2.4939305437868711E-3</v>
      </c>
      <c r="J549" s="3">
        <f t="shared" si="51"/>
        <v>3.2058494515416147E-2</v>
      </c>
      <c r="K549" s="3">
        <f t="shared" si="52"/>
        <v>3.833582324913494E-3</v>
      </c>
      <c r="L549" s="3">
        <f t="shared" si="53"/>
        <v>-1.589515412486461E-2</v>
      </c>
      <c r="M549" s="3">
        <f t="shared" si="54"/>
        <v>-3.7970816957812949E-3</v>
      </c>
      <c r="N549" s="3">
        <f t="shared" si="55"/>
        <v>-5.6636254895164988E-3</v>
      </c>
    </row>
    <row r="550" spans="1:14" ht="15" customHeight="1">
      <c r="A550" s="1">
        <v>39889</v>
      </c>
      <c r="B550">
        <v>78.37</v>
      </c>
      <c r="C550">
        <v>40.799999999999997</v>
      </c>
      <c r="D550">
        <v>22.73</v>
      </c>
      <c r="E550">
        <v>100.56</v>
      </c>
      <c r="F550">
        <v>112.77</v>
      </c>
      <c r="G550">
        <v>93.98</v>
      </c>
      <c r="I550" s="3">
        <f t="shared" si="50"/>
        <v>2.9524350876341837E-2</v>
      </c>
      <c r="J550" s="3">
        <f t="shared" si="51"/>
        <v>-6.9580933838505873E-2</v>
      </c>
      <c r="K550" s="3">
        <f t="shared" si="52"/>
        <v>2.2917901476579988E-2</v>
      </c>
      <c r="L550" s="3">
        <f t="shared" si="53"/>
        <v>-5.4544688213156931E-3</v>
      </c>
      <c r="M550" s="3">
        <f t="shared" si="54"/>
        <v>-2.3029239584434558E-3</v>
      </c>
      <c r="N550" s="3">
        <f t="shared" si="55"/>
        <v>-1.9134692773515203E-3</v>
      </c>
    </row>
    <row r="551" spans="1:14" ht="15" customHeight="1">
      <c r="A551" s="1">
        <v>39890</v>
      </c>
      <c r="B551">
        <v>79.97</v>
      </c>
      <c r="C551">
        <v>40.06</v>
      </c>
      <c r="D551">
        <v>23.22</v>
      </c>
      <c r="E551">
        <v>104.37</v>
      </c>
      <c r="F551">
        <v>114.85</v>
      </c>
      <c r="G551">
        <v>97.2</v>
      </c>
      <c r="I551" s="3">
        <f t="shared" si="50"/>
        <v>2.0210363279025211E-2</v>
      </c>
      <c r="J551" s="3">
        <f t="shared" si="51"/>
        <v>-1.8303751172443643E-2</v>
      </c>
      <c r="K551" s="3">
        <f t="shared" si="52"/>
        <v>2.132833840529344E-2</v>
      </c>
      <c r="L551" s="3">
        <f t="shared" si="53"/>
        <v>3.7187713549968394E-2</v>
      </c>
      <c r="M551" s="3">
        <f t="shared" si="54"/>
        <v>1.8276582890910859E-2</v>
      </c>
      <c r="N551" s="3">
        <f t="shared" si="55"/>
        <v>3.3688717791723791E-2</v>
      </c>
    </row>
    <row r="552" spans="1:14" ht="15" customHeight="1">
      <c r="A552" s="1">
        <v>39891</v>
      </c>
      <c r="B552">
        <v>79.08</v>
      </c>
      <c r="C552">
        <v>43.68</v>
      </c>
      <c r="D552">
        <v>23.06</v>
      </c>
      <c r="E552">
        <v>104.5</v>
      </c>
      <c r="F552">
        <v>114.56</v>
      </c>
      <c r="G552">
        <v>96.87</v>
      </c>
      <c r="I552" s="3">
        <f t="shared" si="50"/>
        <v>-1.1191566041382418E-2</v>
      </c>
      <c r="J552" s="3">
        <f t="shared" si="51"/>
        <v>8.6512001198977298E-2</v>
      </c>
      <c r="K552" s="3">
        <f t="shared" si="52"/>
        <v>-6.9144614288325339E-3</v>
      </c>
      <c r="L552" s="3">
        <f t="shared" si="53"/>
        <v>1.2447935729053849E-3</v>
      </c>
      <c r="M552" s="3">
        <f t="shared" si="54"/>
        <v>-2.52822592277172E-3</v>
      </c>
      <c r="N552" s="3">
        <f t="shared" si="55"/>
        <v>-3.4008380280998907E-3</v>
      </c>
    </row>
    <row r="553" spans="1:14" ht="15" customHeight="1">
      <c r="A553" s="1">
        <v>39892</v>
      </c>
      <c r="B553">
        <v>77.400000000000006</v>
      </c>
      <c r="C553">
        <v>45.89</v>
      </c>
      <c r="D553">
        <v>22.76</v>
      </c>
      <c r="E553">
        <v>103.92</v>
      </c>
      <c r="F553">
        <v>114.52</v>
      </c>
      <c r="G553">
        <v>96.87</v>
      </c>
      <c r="I553" s="3">
        <f t="shared" si="50"/>
        <v>-2.1473217706734594E-2</v>
      </c>
      <c r="J553" s="3">
        <f t="shared" si="51"/>
        <v>4.9356896970092573E-2</v>
      </c>
      <c r="K553" s="3">
        <f t="shared" si="52"/>
        <v>-1.3094905582782682E-2</v>
      </c>
      <c r="L553" s="3">
        <f t="shared" si="53"/>
        <v>-5.5656990425215856E-3</v>
      </c>
      <c r="M553" s="3">
        <f t="shared" si="54"/>
        <v>-3.4922298242118612E-4</v>
      </c>
      <c r="N553" s="3">
        <f t="shared" si="55"/>
        <v>0</v>
      </c>
    </row>
    <row r="554" spans="1:14" ht="15" customHeight="1">
      <c r="A554" s="1">
        <v>39895</v>
      </c>
      <c r="B554">
        <v>83.04</v>
      </c>
      <c r="C554">
        <v>43.23</v>
      </c>
      <c r="D554">
        <v>24.76</v>
      </c>
      <c r="E554">
        <v>103.02</v>
      </c>
      <c r="F554">
        <v>114.32</v>
      </c>
      <c r="G554">
        <v>96.54</v>
      </c>
      <c r="I554" s="3">
        <f t="shared" si="50"/>
        <v>7.0335638821897112E-2</v>
      </c>
      <c r="J554" s="3">
        <f t="shared" si="51"/>
        <v>-5.9712529727201862E-2</v>
      </c>
      <c r="K554" s="3">
        <f t="shared" si="52"/>
        <v>8.4224838558265208E-2</v>
      </c>
      <c r="L554" s="3">
        <f t="shared" si="53"/>
        <v>-8.6982282249049511E-3</v>
      </c>
      <c r="M554" s="3">
        <f t="shared" si="54"/>
        <v>-1.7479466083023987E-3</v>
      </c>
      <c r="N554" s="3">
        <f t="shared" si="55"/>
        <v>-3.4124432059467183E-3</v>
      </c>
    </row>
    <row r="555" spans="1:14" ht="15" customHeight="1">
      <c r="A555" s="1">
        <v>39896</v>
      </c>
      <c r="B555">
        <v>81.45</v>
      </c>
      <c r="C555">
        <v>42.93</v>
      </c>
      <c r="D555">
        <v>24.06</v>
      </c>
      <c r="E555">
        <v>104</v>
      </c>
      <c r="F555">
        <v>114.21</v>
      </c>
      <c r="G555">
        <v>96.4</v>
      </c>
      <c r="I555" s="3">
        <f t="shared" si="50"/>
        <v>-1.9333084369524422E-2</v>
      </c>
      <c r="J555" s="3">
        <f t="shared" si="51"/>
        <v>-6.9638164430710697E-3</v>
      </c>
      <c r="K555" s="3">
        <f t="shared" si="52"/>
        <v>-2.8678737269862656E-2</v>
      </c>
      <c r="L555" s="3">
        <f t="shared" si="53"/>
        <v>9.4677550039335562E-3</v>
      </c>
      <c r="M555" s="3">
        <f t="shared" si="54"/>
        <v>-9.6267455909628766E-4</v>
      </c>
      <c r="N555" s="3">
        <f t="shared" si="55"/>
        <v>-1.4512286158469259E-3</v>
      </c>
    </row>
    <row r="556" spans="1:14" ht="15" customHeight="1">
      <c r="A556" s="1">
        <v>39897</v>
      </c>
      <c r="B556">
        <v>81.569999999999993</v>
      </c>
      <c r="C556">
        <v>42.25</v>
      </c>
      <c r="D556">
        <v>24.44</v>
      </c>
      <c r="E556">
        <v>102.6</v>
      </c>
      <c r="F556">
        <v>113.92</v>
      </c>
      <c r="G556">
        <v>95.82</v>
      </c>
      <c r="I556" s="3">
        <f t="shared" si="50"/>
        <v>1.4722122644348524E-3</v>
      </c>
      <c r="J556" s="3">
        <f t="shared" si="51"/>
        <v>-1.5966528433286345E-2</v>
      </c>
      <c r="K556" s="3">
        <f t="shared" si="52"/>
        <v>1.5670423756861843E-2</v>
      </c>
      <c r="L556" s="3">
        <f t="shared" si="53"/>
        <v>-1.3552966404703569E-2</v>
      </c>
      <c r="M556" s="3">
        <f t="shared" si="54"/>
        <v>-2.5424113988500186E-3</v>
      </c>
      <c r="N556" s="3">
        <f t="shared" si="55"/>
        <v>-6.034770161523954E-3</v>
      </c>
    </row>
    <row r="557" spans="1:14" ht="15" customHeight="1">
      <c r="A557" s="1">
        <v>39898</v>
      </c>
      <c r="B557">
        <v>83.3</v>
      </c>
      <c r="C557">
        <v>40.36</v>
      </c>
      <c r="D557">
        <v>25</v>
      </c>
      <c r="E557">
        <v>103.79</v>
      </c>
      <c r="F557">
        <v>114.19</v>
      </c>
      <c r="G557">
        <v>96.07</v>
      </c>
      <c r="I557" s="3">
        <f t="shared" si="50"/>
        <v>2.0987001860308094E-2</v>
      </c>
      <c r="J557" s="3">
        <f t="shared" si="51"/>
        <v>-4.576515831777464E-2</v>
      </c>
      <c r="K557" s="3">
        <f t="shared" si="52"/>
        <v>2.2654690564806176E-2</v>
      </c>
      <c r="L557" s="3">
        <f t="shared" si="53"/>
        <v>1.1531694240528662E-2</v>
      </c>
      <c r="M557" s="3">
        <f t="shared" si="54"/>
        <v>2.3672800498909007E-3</v>
      </c>
      <c r="N557" s="3">
        <f t="shared" si="55"/>
        <v>2.6056609666711052E-3</v>
      </c>
    </row>
    <row r="558" spans="1:14" ht="15" customHeight="1">
      <c r="A558" s="1">
        <v>39899</v>
      </c>
      <c r="B558">
        <v>81.8</v>
      </c>
      <c r="C558">
        <v>41.04</v>
      </c>
      <c r="D558">
        <v>24.3</v>
      </c>
      <c r="E558">
        <v>104.56</v>
      </c>
      <c r="F558">
        <v>114.2</v>
      </c>
      <c r="G558">
        <v>96.01</v>
      </c>
      <c r="I558" s="3">
        <f t="shared" si="50"/>
        <v>-1.8171305564095602E-2</v>
      </c>
      <c r="J558" s="3">
        <f t="shared" si="51"/>
        <v>1.6708005377105907E-2</v>
      </c>
      <c r="K558" s="3">
        <f t="shared" si="52"/>
        <v>-2.8399474521698002E-2</v>
      </c>
      <c r="L558" s="3">
        <f t="shared" si="53"/>
        <v>7.3914423387688461E-3</v>
      </c>
      <c r="M558" s="3">
        <f t="shared" si="54"/>
        <v>8.7569508353299344E-5</v>
      </c>
      <c r="N558" s="3">
        <f t="shared" si="55"/>
        <v>-6.2473971211463367E-4</v>
      </c>
    </row>
    <row r="559" spans="1:14" ht="15" customHeight="1">
      <c r="A559" s="1">
        <v>39902</v>
      </c>
      <c r="B559">
        <v>78.989999999999995</v>
      </c>
      <c r="C559">
        <v>45.54</v>
      </c>
      <c r="D559">
        <v>23.1</v>
      </c>
      <c r="E559">
        <v>104.96</v>
      </c>
      <c r="F559">
        <v>114.44</v>
      </c>
      <c r="G559">
        <v>96.42</v>
      </c>
      <c r="I559" s="3">
        <f t="shared" si="50"/>
        <v>-3.4955981432373683E-2</v>
      </c>
      <c r="J559" s="3">
        <f t="shared" si="51"/>
        <v>0.10404385977307948</v>
      </c>
      <c r="K559" s="3">
        <f t="shared" si="52"/>
        <v>-5.0643732818754915E-2</v>
      </c>
      <c r="L559" s="3">
        <f t="shared" si="53"/>
        <v>3.8182558798123371E-3</v>
      </c>
      <c r="M559" s="3">
        <f t="shared" si="54"/>
        <v>2.0993709599996433E-3</v>
      </c>
      <c r="N559" s="3">
        <f t="shared" si="55"/>
        <v>4.2612962679436667E-3</v>
      </c>
    </row>
    <row r="560" spans="1:14" ht="15" customHeight="1">
      <c r="A560" s="1">
        <v>39903</v>
      </c>
      <c r="B560">
        <v>79.62</v>
      </c>
      <c r="C560">
        <v>44.14</v>
      </c>
      <c r="D560">
        <v>23.56</v>
      </c>
      <c r="E560">
        <v>105.71</v>
      </c>
      <c r="F560">
        <v>114.858</v>
      </c>
      <c r="G560">
        <v>96.59</v>
      </c>
      <c r="I560" s="3">
        <f t="shared" si="50"/>
        <v>7.9440553958435248E-3</v>
      </c>
      <c r="J560" s="3">
        <f t="shared" si="51"/>
        <v>-3.1224659807003213E-2</v>
      </c>
      <c r="K560" s="3">
        <f t="shared" si="52"/>
        <v>1.971774125563807E-2</v>
      </c>
      <c r="L560" s="3">
        <f t="shared" si="53"/>
        <v>7.1201705847926972E-3</v>
      </c>
      <c r="M560" s="3">
        <f t="shared" si="54"/>
        <v>3.6459146004651686E-3</v>
      </c>
      <c r="N560" s="3">
        <f t="shared" si="55"/>
        <v>1.7615672137283646E-3</v>
      </c>
    </row>
    <row r="561" spans="1:14" ht="15" customHeight="1">
      <c r="A561" s="1">
        <v>39904</v>
      </c>
      <c r="B561">
        <v>81.260000000000005</v>
      </c>
      <c r="C561">
        <v>42.28</v>
      </c>
      <c r="D561">
        <v>24.42</v>
      </c>
      <c r="E561">
        <v>106.37</v>
      </c>
      <c r="F561">
        <v>114.73</v>
      </c>
      <c r="G561">
        <v>96.55</v>
      </c>
      <c r="I561" s="3">
        <f t="shared" si="50"/>
        <v>2.038857298740961E-2</v>
      </c>
      <c r="J561" s="3">
        <f t="shared" si="51"/>
        <v>-4.3052239826553484E-2</v>
      </c>
      <c r="K561" s="3">
        <f t="shared" si="52"/>
        <v>3.5852109899172833E-2</v>
      </c>
      <c r="L561" s="3">
        <f t="shared" si="53"/>
        <v>6.2240864830018852E-3</v>
      </c>
      <c r="M561" s="3">
        <f t="shared" si="54"/>
        <v>-1.1150409713228612E-3</v>
      </c>
      <c r="N561" s="3">
        <f t="shared" si="55"/>
        <v>-4.1420731668118549E-4</v>
      </c>
    </row>
    <row r="562" spans="1:14" ht="15" customHeight="1">
      <c r="A562" s="1">
        <v>39905</v>
      </c>
      <c r="B562">
        <v>83.63</v>
      </c>
      <c r="C562">
        <v>42.04</v>
      </c>
      <c r="D562">
        <v>25.8</v>
      </c>
      <c r="E562">
        <v>105.07</v>
      </c>
      <c r="F562">
        <v>114.26</v>
      </c>
      <c r="G562">
        <v>95.92</v>
      </c>
      <c r="I562" s="3">
        <f t="shared" si="50"/>
        <v>2.8748416833853634E-2</v>
      </c>
      <c r="J562" s="3">
        <f t="shared" si="51"/>
        <v>-5.6926149932865697E-3</v>
      </c>
      <c r="K562" s="3">
        <f t="shared" si="52"/>
        <v>5.4972023245013088E-2</v>
      </c>
      <c r="L562" s="3">
        <f t="shared" si="53"/>
        <v>-1.2296787562889667E-2</v>
      </c>
      <c r="M562" s="3">
        <f t="shared" si="54"/>
        <v>-4.1049885147351681E-3</v>
      </c>
      <c r="N562" s="3">
        <f t="shared" si="55"/>
        <v>-6.5464981552646002E-3</v>
      </c>
    </row>
    <row r="563" spans="1:14" ht="15" customHeight="1">
      <c r="A563" s="1">
        <v>39906</v>
      </c>
      <c r="B563">
        <v>84.45</v>
      </c>
      <c r="C563">
        <v>39.700000000000003</v>
      </c>
      <c r="D563">
        <v>26.1</v>
      </c>
      <c r="E563">
        <v>102.92</v>
      </c>
      <c r="F563">
        <v>113.39</v>
      </c>
      <c r="G563">
        <v>94.82</v>
      </c>
      <c r="I563" s="3">
        <f t="shared" si="50"/>
        <v>9.7573358603746749E-3</v>
      </c>
      <c r="J563" s="3">
        <f t="shared" si="51"/>
        <v>-5.7270358315605605E-2</v>
      </c>
      <c r="K563" s="3">
        <f t="shared" si="52"/>
        <v>1.1560822401076006E-2</v>
      </c>
      <c r="L563" s="3">
        <f t="shared" si="53"/>
        <v>-2.067480728714037E-2</v>
      </c>
      <c r="M563" s="3">
        <f t="shared" si="54"/>
        <v>-7.643349312568124E-3</v>
      </c>
      <c r="N563" s="3">
        <f t="shared" si="55"/>
        <v>-1.153415324528663E-2</v>
      </c>
    </row>
    <row r="564" spans="1:14" ht="15" customHeight="1">
      <c r="A564" s="1">
        <v>39909</v>
      </c>
      <c r="B564">
        <v>83.75</v>
      </c>
      <c r="C564">
        <v>40.93</v>
      </c>
      <c r="D564">
        <v>25.76</v>
      </c>
      <c r="E564">
        <v>102.48</v>
      </c>
      <c r="F564">
        <v>113.25</v>
      </c>
      <c r="G564">
        <v>94.6</v>
      </c>
      <c r="I564" s="3">
        <f t="shared" si="50"/>
        <v>-8.3234725486332466E-3</v>
      </c>
      <c r="J564" s="3">
        <f t="shared" si="51"/>
        <v>3.0512102811166921E-2</v>
      </c>
      <c r="K564" s="3">
        <f t="shared" si="52"/>
        <v>-1.3112413092494836E-2</v>
      </c>
      <c r="L564" s="3">
        <f t="shared" si="53"/>
        <v>-4.2843298250645851E-3</v>
      </c>
      <c r="M564" s="3">
        <f t="shared" si="54"/>
        <v>-1.2354396206050808E-3</v>
      </c>
      <c r="N564" s="3">
        <f t="shared" si="55"/>
        <v>-2.3228814161396385E-3</v>
      </c>
    </row>
    <row r="565" spans="1:14" ht="15" customHeight="1">
      <c r="A565" s="1">
        <v>39910</v>
      </c>
      <c r="B565">
        <v>81.8</v>
      </c>
      <c r="C565">
        <v>40.39</v>
      </c>
      <c r="D565">
        <v>25.23</v>
      </c>
      <c r="E565">
        <v>102.74</v>
      </c>
      <c r="F565">
        <v>113.42</v>
      </c>
      <c r="G565">
        <v>94.84</v>
      </c>
      <c r="I565" s="3">
        <f t="shared" si="50"/>
        <v>-2.3558927096474485E-2</v>
      </c>
      <c r="J565" s="3">
        <f t="shared" si="51"/>
        <v>-1.3281060928990113E-2</v>
      </c>
      <c r="K565" s="3">
        <f t="shared" si="52"/>
        <v>-2.0789138583186491E-2</v>
      </c>
      <c r="L565" s="3">
        <f t="shared" si="53"/>
        <v>2.5338674506429387E-3</v>
      </c>
      <c r="M565" s="3">
        <f t="shared" si="54"/>
        <v>1.4999782227386349E-3</v>
      </c>
      <c r="N565" s="3">
        <f t="shared" si="55"/>
        <v>2.533785139372211E-3</v>
      </c>
    </row>
    <row r="566" spans="1:14" ht="15" customHeight="1">
      <c r="A566" s="1">
        <v>39911</v>
      </c>
      <c r="B566">
        <v>82.7</v>
      </c>
      <c r="C566">
        <v>38.85</v>
      </c>
      <c r="D566">
        <v>25.65</v>
      </c>
      <c r="E566">
        <v>103.65</v>
      </c>
      <c r="F566">
        <v>113.55</v>
      </c>
      <c r="G566">
        <v>95.31</v>
      </c>
      <c r="I566" s="3">
        <f t="shared" si="50"/>
        <v>1.0942358420944227E-2</v>
      </c>
      <c r="J566" s="3">
        <f t="shared" si="51"/>
        <v>-3.887415276166506E-2</v>
      </c>
      <c r="K566" s="3">
        <f t="shared" si="52"/>
        <v>1.6509808963812069E-2</v>
      </c>
      <c r="L566" s="3">
        <f t="shared" si="53"/>
        <v>8.8183138426669444E-3</v>
      </c>
      <c r="M566" s="3">
        <f t="shared" si="54"/>
        <v>1.1455259656854848E-3</v>
      </c>
      <c r="N566" s="3">
        <f t="shared" si="55"/>
        <v>4.9434757523298054E-3</v>
      </c>
    </row>
    <row r="567" spans="1:14" ht="15" customHeight="1">
      <c r="A567" s="1">
        <v>39912</v>
      </c>
      <c r="B567">
        <v>86</v>
      </c>
      <c r="C567">
        <v>36.53</v>
      </c>
      <c r="D567">
        <v>26.770099999999999</v>
      </c>
      <c r="E567">
        <v>102.35</v>
      </c>
      <c r="F567">
        <v>113.31</v>
      </c>
      <c r="G567">
        <v>94.75</v>
      </c>
      <c r="I567" s="3">
        <f t="shared" si="50"/>
        <v>3.9127694223861975E-2</v>
      </c>
      <c r="J567" s="3">
        <f t="shared" si="51"/>
        <v>-6.1574236006465291E-2</v>
      </c>
      <c r="K567" s="3">
        <f t="shared" si="52"/>
        <v>4.274202143334685E-2</v>
      </c>
      <c r="L567" s="3">
        <f t="shared" si="53"/>
        <v>-1.2621526774490186E-2</v>
      </c>
      <c r="M567" s="3">
        <f t="shared" si="54"/>
        <v>-2.1158431590923002E-3</v>
      </c>
      <c r="N567" s="3">
        <f t="shared" si="55"/>
        <v>-5.8928929869988033E-3</v>
      </c>
    </row>
    <row r="568" spans="1:14" ht="15" customHeight="1">
      <c r="A568" s="1">
        <v>39916</v>
      </c>
      <c r="B568">
        <v>86.1</v>
      </c>
      <c r="C568">
        <v>37.81</v>
      </c>
      <c r="D568">
        <v>26.96</v>
      </c>
      <c r="E568">
        <v>103.29</v>
      </c>
      <c r="F568">
        <v>113.8</v>
      </c>
      <c r="G568">
        <v>95.31</v>
      </c>
      <c r="I568" s="3">
        <f t="shared" si="50"/>
        <v>1.1621151801772967E-3</v>
      </c>
      <c r="J568" s="3">
        <f t="shared" si="51"/>
        <v>3.4439777095650277E-2</v>
      </c>
      <c r="K568" s="3">
        <f t="shared" si="52"/>
        <v>7.0686929939809337E-3</v>
      </c>
      <c r="L568" s="3">
        <f t="shared" si="53"/>
        <v>9.1422539112436911E-3</v>
      </c>
      <c r="M568" s="3">
        <f t="shared" si="54"/>
        <v>4.3150962997552432E-3</v>
      </c>
      <c r="N568" s="3">
        <f t="shared" si="55"/>
        <v>5.8928929869987564E-3</v>
      </c>
    </row>
    <row r="569" spans="1:14" ht="15" customHeight="1">
      <c r="A569" s="1">
        <v>39917</v>
      </c>
      <c r="B569">
        <v>84.57</v>
      </c>
      <c r="C569">
        <v>37.67</v>
      </c>
      <c r="D569">
        <v>26.54</v>
      </c>
      <c r="E569">
        <v>103.83</v>
      </c>
      <c r="F569">
        <v>114.13</v>
      </c>
      <c r="G569">
        <v>95.8</v>
      </c>
      <c r="I569" s="3">
        <f t="shared" si="50"/>
        <v>-1.7929817639554275E-2</v>
      </c>
      <c r="J569" s="3">
        <f t="shared" si="51"/>
        <v>-3.7095961988918261E-3</v>
      </c>
      <c r="K569" s="3">
        <f t="shared" si="52"/>
        <v>-1.5701257140044843E-2</v>
      </c>
      <c r="L569" s="3">
        <f t="shared" si="53"/>
        <v>5.2143802968204591E-3</v>
      </c>
      <c r="M569" s="3">
        <f t="shared" si="54"/>
        <v>2.8956278732780896E-3</v>
      </c>
      <c r="N569" s="3">
        <f t="shared" si="55"/>
        <v>5.1279480272804238E-3</v>
      </c>
    </row>
    <row r="570" spans="1:14" ht="15" customHeight="1">
      <c r="A570" s="1">
        <v>39918</v>
      </c>
      <c r="B570">
        <v>85.48</v>
      </c>
      <c r="C570">
        <v>36.17</v>
      </c>
      <c r="D570">
        <v>26.89</v>
      </c>
      <c r="E570">
        <v>103.65</v>
      </c>
      <c r="F570">
        <v>114.17</v>
      </c>
      <c r="G570">
        <v>95.89</v>
      </c>
      <c r="I570" s="3">
        <f t="shared" si="50"/>
        <v>1.0702836656816104E-2</v>
      </c>
      <c r="J570" s="3">
        <f t="shared" si="51"/>
        <v>-4.0633975739943061E-2</v>
      </c>
      <c r="K570" s="3">
        <f t="shared" si="52"/>
        <v>1.3101441376712009E-2</v>
      </c>
      <c r="L570" s="3">
        <f t="shared" si="53"/>
        <v>-1.7351074335738717E-3</v>
      </c>
      <c r="M570" s="3">
        <f t="shared" si="54"/>
        <v>3.5041612272715438E-4</v>
      </c>
      <c r="N570" s="3">
        <f t="shared" si="55"/>
        <v>9.3901618877494607E-4</v>
      </c>
    </row>
    <row r="571" spans="1:14" ht="15" customHeight="1">
      <c r="A571" s="1">
        <v>39919</v>
      </c>
      <c r="B571">
        <v>86.77</v>
      </c>
      <c r="C571">
        <v>35.79</v>
      </c>
      <c r="D571">
        <v>27.27</v>
      </c>
      <c r="E571">
        <v>102.83</v>
      </c>
      <c r="F571">
        <v>113.85</v>
      </c>
      <c r="G571">
        <v>95.51</v>
      </c>
      <c r="I571" s="3">
        <f t="shared" si="50"/>
        <v>1.4978509354451296E-2</v>
      </c>
      <c r="J571" s="3">
        <f t="shared" si="51"/>
        <v>-1.0561521186072226E-2</v>
      </c>
      <c r="K571" s="3">
        <f t="shared" si="52"/>
        <v>1.4032726576723803E-2</v>
      </c>
      <c r="L571" s="3">
        <f t="shared" si="53"/>
        <v>-7.9426996406894036E-3</v>
      </c>
      <c r="M571" s="3">
        <f t="shared" si="54"/>
        <v>-2.8067731784872062E-3</v>
      </c>
      <c r="N571" s="3">
        <f t="shared" si="55"/>
        <v>-3.9707471189435566E-3</v>
      </c>
    </row>
    <row r="572" spans="1:14" ht="15" customHeight="1">
      <c r="A572" s="1">
        <v>39920</v>
      </c>
      <c r="B572">
        <v>87.28</v>
      </c>
      <c r="C572">
        <v>33.94</v>
      </c>
      <c r="D572">
        <v>27.01</v>
      </c>
      <c r="E572">
        <v>101.7</v>
      </c>
      <c r="F572">
        <v>113.33</v>
      </c>
      <c r="G572">
        <v>94.74</v>
      </c>
      <c r="I572" s="3">
        <f t="shared" si="50"/>
        <v>5.8604017194170462E-3</v>
      </c>
      <c r="J572" s="3">
        <f t="shared" si="51"/>
        <v>-5.3074264971854204E-2</v>
      </c>
      <c r="K572" s="3">
        <f t="shared" si="52"/>
        <v>-9.5800290529729319E-3</v>
      </c>
      <c r="L572" s="3">
        <f t="shared" si="53"/>
        <v>-1.1049836186584935E-2</v>
      </c>
      <c r="M572" s="3">
        <f t="shared" si="54"/>
        <v>-4.5778757648915428E-3</v>
      </c>
      <c r="N572" s="3">
        <f t="shared" si="55"/>
        <v>-8.0946565510406077E-3</v>
      </c>
    </row>
    <row r="573" spans="1:14" ht="15" customHeight="1">
      <c r="A573" s="1">
        <v>39923</v>
      </c>
      <c r="B573">
        <v>83.69</v>
      </c>
      <c r="C573">
        <v>39.18</v>
      </c>
      <c r="D573">
        <v>25.71</v>
      </c>
      <c r="E573">
        <v>103.24</v>
      </c>
      <c r="F573">
        <v>113.78</v>
      </c>
      <c r="G573">
        <v>95.4</v>
      </c>
      <c r="I573" s="3">
        <f t="shared" si="50"/>
        <v>-4.2001845480032739E-2</v>
      </c>
      <c r="J573" s="3">
        <f t="shared" si="51"/>
        <v>0.14357215271031454</v>
      </c>
      <c r="K573" s="3">
        <f t="shared" si="52"/>
        <v>-4.9327146526726144E-2</v>
      </c>
      <c r="L573" s="3">
        <f t="shared" si="53"/>
        <v>1.5029071795898716E-2</v>
      </c>
      <c r="M573" s="3">
        <f t="shared" si="54"/>
        <v>3.962842577644181E-3</v>
      </c>
      <c r="N573" s="3">
        <f t="shared" si="55"/>
        <v>6.9422809586353346E-3</v>
      </c>
    </row>
    <row r="574" spans="1:14" ht="15" customHeight="1">
      <c r="A574" s="1">
        <v>39924</v>
      </c>
      <c r="B574">
        <v>85.32</v>
      </c>
      <c r="C574">
        <v>37.14</v>
      </c>
      <c r="D574">
        <v>26.36</v>
      </c>
      <c r="E574">
        <v>102.22</v>
      </c>
      <c r="F574">
        <v>113.498</v>
      </c>
      <c r="G574">
        <v>95.03</v>
      </c>
      <c r="I574" s="3">
        <f t="shared" si="50"/>
        <v>1.9289397558366981E-2</v>
      </c>
      <c r="J574" s="3">
        <f t="shared" si="51"/>
        <v>-5.3471856591834885E-2</v>
      </c>
      <c r="K574" s="3">
        <f t="shared" si="52"/>
        <v>2.4967688356508314E-2</v>
      </c>
      <c r="L574" s="3">
        <f t="shared" si="53"/>
        <v>-9.9290215102795475E-3</v>
      </c>
      <c r="M574" s="3">
        <f t="shared" si="54"/>
        <v>-2.4815437016726255E-3</v>
      </c>
      <c r="N574" s="3">
        <f t="shared" si="55"/>
        <v>-3.8859472310169884E-3</v>
      </c>
    </row>
    <row r="575" spans="1:14" ht="15" customHeight="1">
      <c r="A575" s="1">
        <v>39925</v>
      </c>
      <c r="B575">
        <v>84.77</v>
      </c>
      <c r="C575">
        <v>38.1</v>
      </c>
      <c r="D575">
        <v>26.15</v>
      </c>
      <c r="E575">
        <v>101.6</v>
      </c>
      <c r="F575">
        <v>113.4499</v>
      </c>
      <c r="G575">
        <v>94.8</v>
      </c>
      <c r="I575" s="3">
        <f t="shared" si="50"/>
        <v>-6.4671869828355566E-3</v>
      </c>
      <c r="J575" s="3">
        <f t="shared" si="51"/>
        <v>2.5519726208095676E-2</v>
      </c>
      <c r="K575" s="3">
        <f t="shared" si="52"/>
        <v>-7.9985191233746099E-3</v>
      </c>
      <c r="L575" s="3">
        <f t="shared" si="53"/>
        <v>-6.0838181957519862E-3</v>
      </c>
      <c r="M575" s="3">
        <f t="shared" si="54"/>
        <v>-4.2388584093726279E-4</v>
      </c>
      <c r="N575" s="3">
        <f t="shared" si="55"/>
        <v>-2.4232219622477738E-3</v>
      </c>
    </row>
    <row r="576" spans="1:14" ht="15" customHeight="1">
      <c r="A576" s="1">
        <v>39926</v>
      </c>
      <c r="B576">
        <v>85.6</v>
      </c>
      <c r="C576">
        <v>37.15</v>
      </c>
      <c r="D576">
        <v>26.648099999999999</v>
      </c>
      <c r="E576">
        <v>101.59</v>
      </c>
      <c r="F576">
        <v>113.41</v>
      </c>
      <c r="G576">
        <v>94.78</v>
      </c>
      <c r="I576" s="3">
        <f t="shared" si="50"/>
        <v>9.743576527382173E-3</v>
      </c>
      <c r="J576" s="3">
        <f t="shared" si="51"/>
        <v>-2.5250510968887214E-2</v>
      </c>
      <c r="K576" s="3">
        <f t="shared" si="52"/>
        <v>1.8868663000244274E-2</v>
      </c>
      <c r="L576" s="3">
        <f t="shared" si="53"/>
        <v>-9.843004092786989E-5</v>
      </c>
      <c r="M576" s="3">
        <f t="shared" si="54"/>
        <v>-3.5175895265244557E-4</v>
      </c>
      <c r="N576" s="3">
        <f t="shared" si="55"/>
        <v>-2.1099272153384476E-4</v>
      </c>
    </row>
    <row r="577" spans="1:14" ht="15" customHeight="1">
      <c r="A577" s="1">
        <v>39927</v>
      </c>
      <c r="B577">
        <v>86.87</v>
      </c>
      <c r="C577">
        <v>36.82</v>
      </c>
      <c r="D577">
        <v>27.14</v>
      </c>
      <c r="E577">
        <v>100.57</v>
      </c>
      <c r="F577">
        <v>113.18</v>
      </c>
      <c r="G577">
        <v>94.41</v>
      </c>
      <c r="I577" s="3">
        <f t="shared" si="50"/>
        <v>1.4727465124132822E-2</v>
      </c>
      <c r="J577" s="3">
        <f t="shared" si="51"/>
        <v>-8.9225953588363445E-3</v>
      </c>
      <c r="K577" s="3">
        <f t="shared" si="52"/>
        <v>1.8290800895546903E-2</v>
      </c>
      <c r="L577" s="3">
        <f t="shared" si="53"/>
        <v>-1.0091102647064632E-2</v>
      </c>
      <c r="M577" s="3">
        <f t="shared" si="54"/>
        <v>-2.030099112861292E-3</v>
      </c>
      <c r="N577" s="3">
        <f t="shared" si="55"/>
        <v>-3.9114167950171329E-3</v>
      </c>
    </row>
    <row r="578" spans="1:14" ht="15" customHeight="1">
      <c r="A578" s="1">
        <v>39930</v>
      </c>
      <c r="B578">
        <v>86.11</v>
      </c>
      <c r="C578">
        <v>38.32</v>
      </c>
      <c r="D578">
        <v>26.23</v>
      </c>
      <c r="E578">
        <v>101</v>
      </c>
      <c r="F578">
        <v>113.66</v>
      </c>
      <c r="G578">
        <v>94.8</v>
      </c>
      <c r="I578" s="3">
        <f t="shared" si="50"/>
        <v>-8.78719956375534E-3</v>
      </c>
      <c r="J578" s="3">
        <f t="shared" si="51"/>
        <v>3.9930777297728044E-2</v>
      </c>
      <c r="K578" s="3">
        <f t="shared" si="52"/>
        <v>-3.4104860527940768E-2</v>
      </c>
      <c r="L578" s="3">
        <f t="shared" si="53"/>
        <v>4.2665143848704731E-3</v>
      </c>
      <c r="M578" s="3">
        <f t="shared" si="54"/>
        <v>4.2320641545975828E-3</v>
      </c>
      <c r="N578" s="3">
        <f t="shared" si="55"/>
        <v>4.1224095165508564E-3</v>
      </c>
    </row>
    <row r="579" spans="1:14" ht="15" customHeight="1">
      <c r="A579" s="1">
        <v>39931</v>
      </c>
      <c r="B579">
        <v>85.83</v>
      </c>
      <c r="C579">
        <v>37.950000000000003</v>
      </c>
      <c r="D579">
        <v>26.09</v>
      </c>
      <c r="E579">
        <v>99.35</v>
      </c>
      <c r="F579">
        <v>113.27</v>
      </c>
      <c r="G579">
        <v>94.34</v>
      </c>
      <c r="I579" s="3">
        <f t="shared" si="50"/>
        <v>-3.2569529779452691E-3</v>
      </c>
      <c r="J579" s="3">
        <f t="shared" si="51"/>
        <v>-9.702449261020785E-3</v>
      </c>
      <c r="K579" s="3">
        <f t="shared" si="52"/>
        <v>-5.3516947301452955E-3</v>
      </c>
      <c r="L579" s="3">
        <f t="shared" si="53"/>
        <v>-1.6471547843433611E-2</v>
      </c>
      <c r="M579" s="3">
        <f t="shared" si="54"/>
        <v>-3.437186656353201E-3</v>
      </c>
      <c r="N579" s="3">
        <f t="shared" si="55"/>
        <v>-4.8641314048604584E-3</v>
      </c>
    </row>
    <row r="580" spans="1:14" ht="15" customHeight="1">
      <c r="A580" s="1">
        <v>39932</v>
      </c>
      <c r="B580">
        <v>87.6</v>
      </c>
      <c r="C580">
        <v>36.08</v>
      </c>
      <c r="D580">
        <v>27.5</v>
      </c>
      <c r="E580">
        <v>98.47</v>
      </c>
      <c r="F580">
        <v>112.92</v>
      </c>
      <c r="G580">
        <v>93.83</v>
      </c>
      <c r="I580" s="3">
        <f t="shared" ref="I580:I643" si="56">LN(B580/B579)</f>
        <v>2.041240221221715E-2</v>
      </c>
      <c r="J580" s="3">
        <f t="shared" ref="J580:J643" si="57">LN(C580/C579)</f>
        <v>-5.0530808647216117E-2</v>
      </c>
      <c r="K580" s="3">
        <f t="shared" ref="K580:K643" si="58">LN(D580/D579)</f>
        <v>5.2633905523888497E-2</v>
      </c>
      <c r="L580" s="3">
        <f t="shared" ref="L580:L643" si="59">LN(E580/E579)</f>
        <v>-8.8970357381151499E-3</v>
      </c>
      <c r="M580" s="3">
        <f t="shared" ref="M580:M643" si="60">LN(F580/F579)</f>
        <v>-3.0947458273336355E-3</v>
      </c>
      <c r="N580" s="3">
        <f t="shared" ref="N580:N643" si="61">LN(G580/G579)</f>
        <v>-5.4206435541574094E-3</v>
      </c>
    </row>
    <row r="581" spans="1:14" ht="15" customHeight="1">
      <c r="A581" s="1">
        <v>39933</v>
      </c>
      <c r="B581">
        <v>87.69</v>
      </c>
      <c r="C581">
        <v>36.5</v>
      </c>
      <c r="D581">
        <v>27.67</v>
      </c>
      <c r="E581">
        <v>98.08</v>
      </c>
      <c r="F581">
        <v>113.04</v>
      </c>
      <c r="G581">
        <v>93.67</v>
      </c>
      <c r="I581" s="3">
        <f t="shared" si="56"/>
        <v>1.0268698489186549E-3</v>
      </c>
      <c r="J581" s="3">
        <f t="shared" si="57"/>
        <v>1.1573565394022982E-2</v>
      </c>
      <c r="K581" s="3">
        <f t="shared" si="58"/>
        <v>6.1627891263090345E-3</v>
      </c>
      <c r="L581" s="3">
        <f t="shared" si="59"/>
        <v>-3.9684610718094E-3</v>
      </c>
      <c r="M581" s="3">
        <f t="shared" si="60"/>
        <v>1.0621349909833693E-3</v>
      </c>
      <c r="N581" s="3">
        <f t="shared" si="61"/>
        <v>-1.7066670809190521E-3</v>
      </c>
    </row>
    <row r="582" spans="1:14" ht="15" customHeight="1">
      <c r="A582" s="1">
        <v>39934</v>
      </c>
      <c r="B582">
        <v>88.12</v>
      </c>
      <c r="C582">
        <v>35.299999999999997</v>
      </c>
      <c r="D582">
        <v>28.17</v>
      </c>
      <c r="E582">
        <v>97.11</v>
      </c>
      <c r="F582">
        <v>112.62</v>
      </c>
      <c r="G582">
        <v>93.09</v>
      </c>
      <c r="I582" s="3">
        <f t="shared" si="56"/>
        <v>4.8916541428781187E-3</v>
      </c>
      <c r="J582" s="3">
        <f t="shared" si="57"/>
        <v>-3.3429296649194827E-2</v>
      </c>
      <c r="K582" s="3">
        <f t="shared" si="58"/>
        <v>1.790878808944674E-2</v>
      </c>
      <c r="L582" s="3">
        <f t="shared" si="59"/>
        <v>-9.9391155816385673E-3</v>
      </c>
      <c r="M582" s="3">
        <f t="shared" si="60"/>
        <v>-3.7224185497996038E-3</v>
      </c>
      <c r="N582" s="3">
        <f t="shared" si="61"/>
        <v>-6.2112000926406357E-3</v>
      </c>
    </row>
    <row r="583" spans="1:14" ht="15" customHeight="1">
      <c r="A583" s="1">
        <v>39937</v>
      </c>
      <c r="B583">
        <v>91.15</v>
      </c>
      <c r="C583">
        <v>34.53</v>
      </c>
      <c r="D583">
        <v>30.06</v>
      </c>
      <c r="E583">
        <v>97.43</v>
      </c>
      <c r="F583">
        <v>112.62</v>
      </c>
      <c r="G583">
        <v>93.185000000000002</v>
      </c>
      <c r="I583" s="3">
        <f t="shared" si="56"/>
        <v>3.3806979190529635E-2</v>
      </c>
      <c r="J583" s="3">
        <f t="shared" si="57"/>
        <v>-2.2054452537349955E-2</v>
      </c>
      <c r="K583" s="3">
        <f t="shared" si="58"/>
        <v>6.4937802436547079E-2</v>
      </c>
      <c r="L583" s="3">
        <f t="shared" si="59"/>
        <v>3.2898148309873387E-3</v>
      </c>
      <c r="M583" s="3">
        <f t="shared" si="60"/>
        <v>0</v>
      </c>
      <c r="N583" s="3">
        <f t="shared" si="61"/>
        <v>1.0199974042298015E-3</v>
      </c>
    </row>
    <row r="584" spans="1:14" ht="15" customHeight="1">
      <c r="A584" s="1">
        <v>39938</v>
      </c>
      <c r="B584">
        <v>90.77</v>
      </c>
      <c r="C584">
        <v>33.36</v>
      </c>
      <c r="D584">
        <v>29.66</v>
      </c>
      <c r="E584">
        <v>97.31</v>
      </c>
      <c r="F584">
        <v>112.517</v>
      </c>
      <c r="G584">
        <v>93.16</v>
      </c>
      <c r="I584" s="3">
        <f t="shared" si="56"/>
        <v>-4.177666586136327E-3</v>
      </c>
      <c r="J584" s="3">
        <f t="shared" si="57"/>
        <v>-3.4470933911355049E-2</v>
      </c>
      <c r="K584" s="3">
        <f t="shared" si="58"/>
        <v>-1.3396047615042301E-2</v>
      </c>
      <c r="L584" s="3">
        <f t="shared" si="59"/>
        <v>-1.232412603352249E-3</v>
      </c>
      <c r="M584" s="3">
        <f t="shared" si="60"/>
        <v>-9.1499848702046994E-4</v>
      </c>
      <c r="N584" s="3">
        <f t="shared" si="61"/>
        <v>-2.6831951648817817E-4</v>
      </c>
    </row>
    <row r="585" spans="1:14" ht="15" customHeight="1">
      <c r="A585" s="1">
        <v>39939</v>
      </c>
      <c r="B585">
        <v>92.34</v>
      </c>
      <c r="C585">
        <v>32.450000000000003</v>
      </c>
      <c r="D585">
        <v>30.29</v>
      </c>
      <c r="E585">
        <v>97.08</v>
      </c>
      <c r="F585">
        <v>112.605</v>
      </c>
      <c r="G585">
        <v>93.2</v>
      </c>
      <c r="I585" s="3">
        <f t="shared" si="56"/>
        <v>1.7148582540306965E-2</v>
      </c>
      <c r="J585" s="3">
        <f t="shared" si="57"/>
        <v>-2.7657134340446948E-2</v>
      </c>
      <c r="K585" s="3">
        <f t="shared" si="58"/>
        <v>2.1018288329359841E-2</v>
      </c>
      <c r="L585" s="3">
        <f t="shared" si="59"/>
        <v>-2.3663779754970701E-3</v>
      </c>
      <c r="M585" s="3">
        <f t="shared" si="60"/>
        <v>7.8179835362338762E-4</v>
      </c>
      <c r="N585" s="3">
        <f t="shared" si="61"/>
        <v>4.2927667540533808E-4</v>
      </c>
    </row>
    <row r="586" spans="1:14" ht="15" customHeight="1">
      <c r="A586" s="1">
        <v>39940</v>
      </c>
      <c r="B586">
        <v>91.04</v>
      </c>
      <c r="C586">
        <v>33.44</v>
      </c>
      <c r="D586">
        <v>29.46</v>
      </c>
      <c r="E586">
        <v>94.71</v>
      </c>
      <c r="F586">
        <v>112.113</v>
      </c>
      <c r="G586">
        <v>92.42</v>
      </c>
      <c r="I586" s="3">
        <f t="shared" si="56"/>
        <v>-1.4178446700822085E-2</v>
      </c>
      <c r="J586" s="3">
        <f t="shared" si="57"/>
        <v>3.0052345066401621E-2</v>
      </c>
      <c r="K586" s="3">
        <f t="shared" si="58"/>
        <v>-2.7784214004661641E-2</v>
      </c>
      <c r="L586" s="3">
        <f t="shared" si="59"/>
        <v>-2.4715789620390661E-2</v>
      </c>
      <c r="M586" s="3">
        <f t="shared" si="60"/>
        <v>-4.3788284529003556E-3</v>
      </c>
      <c r="N586" s="3">
        <f t="shared" si="61"/>
        <v>-8.4043162494252237E-3</v>
      </c>
    </row>
    <row r="587" spans="1:14" ht="15" customHeight="1">
      <c r="A587" s="1">
        <v>39941</v>
      </c>
      <c r="B587">
        <v>93.23</v>
      </c>
      <c r="C587">
        <v>32.049999999999997</v>
      </c>
      <c r="D587">
        <v>30.57</v>
      </c>
      <c r="E587">
        <v>94.94</v>
      </c>
      <c r="F587">
        <v>112.2</v>
      </c>
      <c r="G587">
        <v>92.53</v>
      </c>
      <c r="I587" s="3">
        <f t="shared" si="56"/>
        <v>2.3770587930581441E-2</v>
      </c>
      <c r="J587" s="3">
        <f t="shared" si="57"/>
        <v>-4.2455604849821901E-2</v>
      </c>
      <c r="K587" s="3">
        <f t="shared" si="58"/>
        <v>3.698572486825881E-2</v>
      </c>
      <c r="L587" s="3">
        <f t="shared" si="59"/>
        <v>2.4255218851619827E-3</v>
      </c>
      <c r="M587" s="3">
        <f t="shared" si="60"/>
        <v>7.7570184842085587E-4</v>
      </c>
      <c r="N587" s="3">
        <f t="shared" si="61"/>
        <v>1.1895108188186582E-3</v>
      </c>
    </row>
    <row r="588" spans="1:14" ht="15" customHeight="1">
      <c r="A588" s="1">
        <v>39944</v>
      </c>
      <c r="B588">
        <v>91.41</v>
      </c>
      <c r="C588">
        <v>32.869999999999997</v>
      </c>
      <c r="D588">
        <v>29.88</v>
      </c>
      <c r="E588">
        <v>96.29</v>
      </c>
      <c r="F588">
        <v>112.75879999999999</v>
      </c>
      <c r="G588">
        <v>93.4</v>
      </c>
      <c r="I588" s="3">
        <f t="shared" si="56"/>
        <v>-1.9714676642874952E-2</v>
      </c>
      <c r="J588" s="3">
        <f t="shared" si="57"/>
        <v>2.5263204309449002E-2</v>
      </c>
      <c r="K588" s="3">
        <f t="shared" si="58"/>
        <v>-2.2829775638126663E-2</v>
      </c>
      <c r="L588" s="3">
        <f t="shared" si="59"/>
        <v>1.4119358129020654E-2</v>
      </c>
      <c r="M588" s="3">
        <f t="shared" si="60"/>
        <v>4.9680310290319968E-3</v>
      </c>
      <c r="N588" s="3">
        <f t="shared" si="61"/>
        <v>9.3584289738580673E-3</v>
      </c>
    </row>
    <row r="589" spans="1:14" ht="15" customHeight="1">
      <c r="A589" s="1">
        <v>39945</v>
      </c>
      <c r="B589">
        <v>91.24</v>
      </c>
      <c r="C589">
        <v>31.8</v>
      </c>
      <c r="D589">
        <v>30.04</v>
      </c>
      <c r="E589">
        <v>96.64</v>
      </c>
      <c r="F589">
        <v>112.83</v>
      </c>
      <c r="G589">
        <v>93.34</v>
      </c>
      <c r="I589" s="3">
        <f t="shared" si="56"/>
        <v>-1.8614842495401458E-3</v>
      </c>
      <c r="J589" s="3">
        <f t="shared" si="57"/>
        <v>-3.3094097889996843E-2</v>
      </c>
      <c r="K589" s="3">
        <f t="shared" si="58"/>
        <v>5.3404666313175038E-3</v>
      </c>
      <c r="L589" s="3">
        <f t="shared" si="59"/>
        <v>3.6282629343121894E-3</v>
      </c>
      <c r="M589" s="3">
        <f t="shared" si="60"/>
        <v>6.3123703272688E-4</v>
      </c>
      <c r="N589" s="3">
        <f t="shared" si="61"/>
        <v>-6.426047131273913E-4</v>
      </c>
    </row>
    <row r="590" spans="1:14" ht="15" customHeight="1">
      <c r="A590" s="1">
        <v>39946</v>
      </c>
      <c r="B590">
        <v>89.04</v>
      </c>
      <c r="C590">
        <v>33.65</v>
      </c>
      <c r="D590">
        <v>29</v>
      </c>
      <c r="E590">
        <v>97.69</v>
      </c>
      <c r="F590">
        <v>113.03</v>
      </c>
      <c r="G590">
        <v>93.77</v>
      </c>
      <c r="I590" s="3">
        <f t="shared" si="56"/>
        <v>-2.4407690448897734E-2</v>
      </c>
      <c r="J590" s="3">
        <f t="shared" si="57"/>
        <v>5.6546766304605596E-2</v>
      </c>
      <c r="K590" s="3">
        <f t="shared" si="58"/>
        <v>-3.5233996909459921E-2</v>
      </c>
      <c r="L590" s="3">
        <f t="shared" si="59"/>
        <v>1.0806465478346272E-2</v>
      </c>
      <c r="M590" s="3">
        <f t="shared" si="60"/>
        <v>1.771009052285045E-3</v>
      </c>
      <c r="N590" s="3">
        <f t="shared" si="61"/>
        <v>4.5962349098641825E-3</v>
      </c>
    </row>
    <row r="591" spans="1:14" ht="15" customHeight="1">
      <c r="A591" s="1">
        <v>39947</v>
      </c>
      <c r="B591">
        <v>89.65</v>
      </c>
      <c r="C591">
        <v>31.37</v>
      </c>
      <c r="D591">
        <v>29.43</v>
      </c>
      <c r="E591">
        <v>98.07</v>
      </c>
      <c r="F591">
        <v>113.1</v>
      </c>
      <c r="G591">
        <v>93.78</v>
      </c>
      <c r="I591" s="3">
        <f t="shared" si="56"/>
        <v>6.8274930838523777E-3</v>
      </c>
      <c r="J591" s="3">
        <f t="shared" si="57"/>
        <v>-7.016103388815001E-2</v>
      </c>
      <c r="K591" s="3">
        <f t="shared" si="58"/>
        <v>1.4718732258907331E-2</v>
      </c>
      <c r="L591" s="3">
        <f t="shared" si="59"/>
        <v>3.8823097393776308E-3</v>
      </c>
      <c r="M591" s="3">
        <f t="shared" si="60"/>
        <v>6.1911291943492393E-4</v>
      </c>
      <c r="N591" s="3">
        <f t="shared" si="61"/>
        <v>1.0663822990655628E-4</v>
      </c>
    </row>
    <row r="592" spans="1:14" ht="15" customHeight="1">
      <c r="A592" s="1">
        <v>39948</v>
      </c>
      <c r="B592">
        <v>88.94</v>
      </c>
      <c r="C592">
        <v>33.119999999999997</v>
      </c>
      <c r="D592">
        <v>29.2</v>
      </c>
      <c r="E592">
        <v>98.04</v>
      </c>
      <c r="F592">
        <v>112.96</v>
      </c>
      <c r="G592">
        <v>93.55</v>
      </c>
      <c r="I592" s="3">
        <f t="shared" si="56"/>
        <v>-7.951214968591561E-3</v>
      </c>
      <c r="J592" s="3">
        <f t="shared" si="57"/>
        <v>5.4285307314472134E-2</v>
      </c>
      <c r="K592" s="3">
        <f t="shared" si="58"/>
        <v>-7.8458529711453034E-3</v>
      </c>
      <c r="L592" s="3">
        <f t="shared" si="59"/>
        <v>-3.0595074431702141E-4</v>
      </c>
      <c r="M592" s="3">
        <f t="shared" si="60"/>
        <v>-1.2386093771428466E-3</v>
      </c>
      <c r="N592" s="3">
        <f t="shared" si="61"/>
        <v>-2.4555609413416139E-3</v>
      </c>
    </row>
    <row r="593" spans="1:14" ht="15" customHeight="1">
      <c r="A593" s="1">
        <v>39951</v>
      </c>
      <c r="B593">
        <v>91.44</v>
      </c>
      <c r="C593">
        <v>30.24</v>
      </c>
      <c r="D593">
        <v>31.01</v>
      </c>
      <c r="E593">
        <v>96.52</v>
      </c>
      <c r="F593">
        <v>112.53</v>
      </c>
      <c r="G593">
        <v>93</v>
      </c>
      <c r="I593" s="3">
        <f t="shared" si="56"/>
        <v>2.7721034404004811E-2</v>
      </c>
      <c r="J593" s="3">
        <f t="shared" si="57"/>
        <v>-9.0971778205726633E-2</v>
      </c>
      <c r="K593" s="3">
        <f t="shared" si="58"/>
        <v>6.014102383812165E-2</v>
      </c>
      <c r="L593" s="3">
        <f t="shared" si="59"/>
        <v>-1.5625317903080981E-2</v>
      </c>
      <c r="M593" s="3">
        <f t="shared" si="60"/>
        <v>-3.8139209830261719E-3</v>
      </c>
      <c r="N593" s="3">
        <f t="shared" si="61"/>
        <v>-5.8965595668426561E-3</v>
      </c>
    </row>
    <row r="594" spans="1:14" ht="15" customHeight="1">
      <c r="A594" s="1">
        <v>39952</v>
      </c>
      <c r="B594">
        <v>91.33</v>
      </c>
      <c r="C594">
        <v>28.8</v>
      </c>
      <c r="D594">
        <v>31.22</v>
      </c>
      <c r="E594">
        <v>96.01</v>
      </c>
      <c r="F594">
        <v>112.47</v>
      </c>
      <c r="G594">
        <v>92.87</v>
      </c>
      <c r="I594" s="3">
        <f t="shared" si="56"/>
        <v>-1.2036987829675942E-3</v>
      </c>
      <c r="J594" s="3">
        <f t="shared" si="57"/>
        <v>-4.8790164169431945E-2</v>
      </c>
      <c r="K594" s="3">
        <f t="shared" si="58"/>
        <v>6.7491819749283298E-3</v>
      </c>
      <c r="L594" s="3">
        <f t="shared" si="59"/>
        <v>-5.2978880472985138E-3</v>
      </c>
      <c r="M594" s="3">
        <f t="shared" si="60"/>
        <v>-5.3333334597532888E-4</v>
      </c>
      <c r="N594" s="3">
        <f t="shared" si="61"/>
        <v>-1.3988273653389245E-3</v>
      </c>
    </row>
    <row r="595" spans="1:14" ht="15" customHeight="1">
      <c r="A595" s="1">
        <v>39953</v>
      </c>
      <c r="B595">
        <v>90.76</v>
      </c>
      <c r="C595">
        <v>29.03</v>
      </c>
      <c r="D595">
        <v>31.34</v>
      </c>
      <c r="E595">
        <v>97.02</v>
      </c>
      <c r="F595">
        <v>112.81</v>
      </c>
      <c r="G595">
        <v>93.1601</v>
      </c>
      <c r="I595" s="3">
        <f t="shared" si="56"/>
        <v>-6.2606607919464957E-3</v>
      </c>
      <c r="J595" s="3">
        <f t="shared" si="57"/>
        <v>7.9543908946381955E-3</v>
      </c>
      <c r="K595" s="3">
        <f t="shared" si="58"/>
        <v>3.8363218405887438E-3</v>
      </c>
      <c r="L595" s="3">
        <f t="shared" si="59"/>
        <v>1.0464790107537866E-2</v>
      </c>
      <c r="M595" s="3">
        <f t="shared" si="60"/>
        <v>3.0184682008987341E-3</v>
      </c>
      <c r="N595" s="3">
        <f t="shared" si="61"/>
        <v>3.1188526497166386E-3</v>
      </c>
    </row>
    <row r="596" spans="1:14" ht="15" customHeight="1">
      <c r="A596" s="1">
        <v>39954</v>
      </c>
      <c r="B596">
        <v>89.4</v>
      </c>
      <c r="C596">
        <v>31.35</v>
      </c>
      <c r="D596">
        <v>30.82</v>
      </c>
      <c r="E596">
        <v>94.58</v>
      </c>
      <c r="F596">
        <v>112.2932</v>
      </c>
      <c r="G596">
        <v>92.14</v>
      </c>
      <c r="I596" s="3">
        <f t="shared" si="56"/>
        <v>-1.5097977732172533E-2</v>
      </c>
      <c r="J596" s="3">
        <f t="shared" si="57"/>
        <v>7.688448904239123E-2</v>
      </c>
      <c r="K596" s="3">
        <f t="shared" si="58"/>
        <v>-1.6731407035905053E-2</v>
      </c>
      <c r="L596" s="3">
        <f t="shared" si="59"/>
        <v>-2.5471105601340752E-2</v>
      </c>
      <c r="M596" s="3">
        <f t="shared" si="60"/>
        <v>-4.5916797983925305E-3</v>
      </c>
      <c r="N596" s="3">
        <f t="shared" si="61"/>
        <v>-1.1010358929862768E-2</v>
      </c>
    </row>
    <row r="597" spans="1:14" ht="15" customHeight="1">
      <c r="A597" s="1">
        <v>39955</v>
      </c>
      <c r="B597">
        <v>89.22</v>
      </c>
      <c r="C597">
        <v>32.630000000000003</v>
      </c>
      <c r="D597">
        <v>31.13</v>
      </c>
      <c r="E597">
        <v>93.53</v>
      </c>
      <c r="F597">
        <v>111.98</v>
      </c>
      <c r="G597">
        <v>91.6</v>
      </c>
      <c r="I597" s="3">
        <f t="shared" si="56"/>
        <v>-2.0154524793498268E-3</v>
      </c>
      <c r="J597" s="3">
        <f t="shared" si="57"/>
        <v>4.0017843526299557E-2</v>
      </c>
      <c r="K597" s="3">
        <f t="shared" si="58"/>
        <v>1.0008154561547114E-2</v>
      </c>
      <c r="L597" s="3">
        <f t="shared" si="59"/>
        <v>-1.1163796769270066E-2</v>
      </c>
      <c r="M597" s="3">
        <f t="shared" si="60"/>
        <v>-2.793023897689212E-3</v>
      </c>
      <c r="N597" s="3">
        <f t="shared" si="61"/>
        <v>-5.8778878276863769E-3</v>
      </c>
    </row>
    <row r="598" spans="1:14" ht="15" customHeight="1">
      <c r="A598" s="1">
        <v>39959</v>
      </c>
      <c r="B598">
        <v>91.6</v>
      </c>
      <c r="C598">
        <v>30.62</v>
      </c>
      <c r="D598">
        <v>31.4</v>
      </c>
      <c r="E598">
        <v>92.12</v>
      </c>
      <c r="F598">
        <v>111.51</v>
      </c>
      <c r="G598">
        <v>90.99</v>
      </c>
      <c r="I598" s="3">
        <f t="shared" si="56"/>
        <v>2.6326041979965839E-2</v>
      </c>
      <c r="J598" s="3">
        <f t="shared" si="57"/>
        <v>-6.357872037569165E-2</v>
      </c>
      <c r="K598" s="3">
        <f t="shared" si="58"/>
        <v>8.6359084606908235E-3</v>
      </c>
      <c r="L598" s="3">
        <f t="shared" si="59"/>
        <v>-1.519016549397512E-2</v>
      </c>
      <c r="M598" s="3">
        <f t="shared" si="60"/>
        <v>-4.2060109434767859E-3</v>
      </c>
      <c r="N598" s="3">
        <f t="shared" si="61"/>
        <v>-6.6816613114851764E-3</v>
      </c>
    </row>
    <row r="599" spans="1:14" ht="15" customHeight="1">
      <c r="A599" s="1">
        <v>39960</v>
      </c>
      <c r="B599">
        <v>89.89</v>
      </c>
      <c r="C599">
        <v>32.36</v>
      </c>
      <c r="D599">
        <v>31.1</v>
      </c>
      <c r="E599">
        <v>90.492000000000004</v>
      </c>
      <c r="F599">
        <v>111.077</v>
      </c>
      <c r="G599">
        <v>89.96</v>
      </c>
      <c r="I599" s="3">
        <f t="shared" si="56"/>
        <v>-1.8844571094776628E-2</v>
      </c>
      <c r="J599" s="3">
        <f t="shared" si="57"/>
        <v>5.5269701960753294E-2</v>
      </c>
      <c r="K599" s="3">
        <f t="shared" si="58"/>
        <v>-9.6000737290191183E-3</v>
      </c>
      <c r="L599" s="3">
        <f t="shared" si="59"/>
        <v>-1.7830625943974117E-2</v>
      </c>
      <c r="M599" s="3">
        <f t="shared" si="60"/>
        <v>-3.890618465499891E-3</v>
      </c>
      <c r="N599" s="3">
        <f t="shared" si="61"/>
        <v>-1.1384483277484514E-2</v>
      </c>
    </row>
    <row r="600" spans="1:14" ht="15" customHeight="1">
      <c r="A600" s="1">
        <v>39961</v>
      </c>
      <c r="B600">
        <v>91.13</v>
      </c>
      <c r="C600">
        <v>31.67</v>
      </c>
      <c r="D600">
        <v>32.06</v>
      </c>
      <c r="E600">
        <v>91.8</v>
      </c>
      <c r="F600">
        <v>111.06</v>
      </c>
      <c r="G600">
        <v>90.43</v>
      </c>
      <c r="I600" s="3">
        <f t="shared" si="56"/>
        <v>1.3700357922727582E-2</v>
      </c>
      <c r="J600" s="3">
        <f t="shared" si="57"/>
        <v>-2.1553231639742394E-2</v>
      </c>
      <c r="K600" s="3">
        <f t="shared" si="58"/>
        <v>3.0401327996218447E-2</v>
      </c>
      <c r="L600" s="3">
        <f t="shared" si="59"/>
        <v>1.4350848617934417E-2</v>
      </c>
      <c r="M600" s="3">
        <f t="shared" si="60"/>
        <v>-1.5305869830947995E-4</v>
      </c>
      <c r="N600" s="3">
        <f t="shared" si="61"/>
        <v>5.2109436612740121E-3</v>
      </c>
    </row>
    <row r="601" spans="1:14" ht="15" customHeight="1">
      <c r="A601" s="1">
        <v>39962</v>
      </c>
      <c r="B601">
        <v>92.81</v>
      </c>
      <c r="C601">
        <v>28.92</v>
      </c>
      <c r="D601">
        <v>32.619999999999997</v>
      </c>
      <c r="E601">
        <v>94.17</v>
      </c>
      <c r="F601">
        <v>111.74</v>
      </c>
      <c r="G601">
        <v>91.45</v>
      </c>
      <c r="I601" s="3">
        <f t="shared" si="56"/>
        <v>1.8267334099265977E-2</v>
      </c>
      <c r="J601" s="3">
        <f t="shared" si="57"/>
        <v>-9.0836463259984443E-2</v>
      </c>
      <c r="K601" s="3">
        <f t="shared" si="58"/>
        <v>1.7316450011460739E-2</v>
      </c>
      <c r="L601" s="3">
        <f t="shared" si="59"/>
        <v>2.5489361895527224E-2</v>
      </c>
      <c r="M601" s="3">
        <f t="shared" si="60"/>
        <v>6.1041482175415961E-3</v>
      </c>
      <c r="N601" s="3">
        <f t="shared" si="61"/>
        <v>1.1216304084485892E-2</v>
      </c>
    </row>
    <row r="602" spans="1:14" ht="15" customHeight="1">
      <c r="A602" s="1">
        <v>39965</v>
      </c>
      <c r="B602">
        <v>95.02</v>
      </c>
      <c r="C602">
        <v>30.04</v>
      </c>
      <c r="D602">
        <v>33.89</v>
      </c>
      <c r="E602">
        <v>91.09</v>
      </c>
      <c r="F602">
        <v>110.53</v>
      </c>
      <c r="G602">
        <v>89.69</v>
      </c>
      <c r="I602" s="3">
        <f t="shared" si="56"/>
        <v>2.3533003151473688E-2</v>
      </c>
      <c r="J602" s="3">
        <f t="shared" si="57"/>
        <v>3.7996429605369926E-2</v>
      </c>
      <c r="K602" s="3">
        <f t="shared" si="58"/>
        <v>3.8194388426092254E-2</v>
      </c>
      <c r="L602" s="3">
        <f t="shared" si="59"/>
        <v>-3.3253630765253402E-2</v>
      </c>
      <c r="M602" s="3">
        <f t="shared" si="60"/>
        <v>-1.0887766708138607E-2</v>
      </c>
      <c r="N602" s="3">
        <f t="shared" si="61"/>
        <v>-1.9433094706963073E-2</v>
      </c>
    </row>
    <row r="603" spans="1:14" ht="15" customHeight="1">
      <c r="A603" s="1">
        <v>39966</v>
      </c>
      <c r="B603">
        <v>95.14</v>
      </c>
      <c r="C603">
        <v>29.63</v>
      </c>
      <c r="D603">
        <v>33.4</v>
      </c>
      <c r="E603">
        <v>91.58</v>
      </c>
      <c r="F603">
        <v>110.64</v>
      </c>
      <c r="G603">
        <v>89.99</v>
      </c>
      <c r="I603" s="3">
        <f t="shared" si="56"/>
        <v>1.2620952453600983E-3</v>
      </c>
      <c r="J603" s="3">
        <f t="shared" si="57"/>
        <v>-1.3742465310460181E-2</v>
      </c>
      <c r="K603" s="3">
        <f t="shared" si="58"/>
        <v>-1.4564085636305258E-2</v>
      </c>
      <c r="L603" s="3">
        <f t="shared" si="59"/>
        <v>5.3648784722308655E-3</v>
      </c>
      <c r="M603" s="3">
        <f t="shared" si="60"/>
        <v>9.9471003363880484E-4</v>
      </c>
      <c r="N603" s="3">
        <f t="shared" si="61"/>
        <v>3.3392729159454036E-3</v>
      </c>
    </row>
    <row r="604" spans="1:14" ht="15" customHeight="1">
      <c r="A604" s="1">
        <v>39967</v>
      </c>
      <c r="B604">
        <v>93.94</v>
      </c>
      <c r="C604">
        <v>31.02</v>
      </c>
      <c r="D604">
        <v>32.340000000000003</v>
      </c>
      <c r="E604">
        <v>92.44</v>
      </c>
      <c r="F604">
        <v>111.05</v>
      </c>
      <c r="G604">
        <v>90.54</v>
      </c>
      <c r="I604" s="3">
        <f t="shared" si="56"/>
        <v>-1.2693210405286422E-2</v>
      </c>
      <c r="J604" s="3">
        <f t="shared" si="57"/>
        <v>4.5844796162918949E-2</v>
      </c>
      <c r="K604" s="3">
        <f t="shared" si="58"/>
        <v>-3.225104583369378E-2</v>
      </c>
      <c r="L604" s="3">
        <f t="shared" si="59"/>
        <v>9.346878177230478E-3</v>
      </c>
      <c r="M604" s="3">
        <f t="shared" si="60"/>
        <v>3.6988629839335399E-3</v>
      </c>
      <c r="N604" s="3">
        <f t="shared" si="61"/>
        <v>6.0931889619555467E-3</v>
      </c>
    </row>
    <row r="605" spans="1:14" ht="15" customHeight="1">
      <c r="A605" s="1">
        <v>39968</v>
      </c>
      <c r="B605">
        <v>94.82</v>
      </c>
      <c r="C605">
        <v>30.18</v>
      </c>
      <c r="D605">
        <v>32.85</v>
      </c>
      <c r="E605">
        <v>90.53</v>
      </c>
      <c r="F605">
        <v>110.47</v>
      </c>
      <c r="G605">
        <v>89.49</v>
      </c>
      <c r="I605" s="3">
        <f t="shared" si="56"/>
        <v>9.3240768751232436E-3</v>
      </c>
      <c r="J605" s="3">
        <f t="shared" si="57"/>
        <v>-2.7452704408689976E-2</v>
      </c>
      <c r="K605" s="3">
        <f t="shared" si="58"/>
        <v>1.564689078165862E-2</v>
      </c>
      <c r="L605" s="3">
        <f t="shared" si="59"/>
        <v>-2.0878497918830934E-2</v>
      </c>
      <c r="M605" s="3">
        <f t="shared" si="60"/>
        <v>-5.2365594562526858E-3</v>
      </c>
      <c r="N605" s="3">
        <f t="shared" si="61"/>
        <v>-1.1664854813045784E-2</v>
      </c>
    </row>
    <row r="606" spans="1:14" ht="15" customHeight="1">
      <c r="A606" s="1">
        <v>39969</v>
      </c>
      <c r="B606">
        <v>94.86</v>
      </c>
      <c r="C606">
        <v>29.62</v>
      </c>
      <c r="D606">
        <v>32.9</v>
      </c>
      <c r="E606">
        <v>89.84</v>
      </c>
      <c r="F606">
        <v>109.17</v>
      </c>
      <c r="G606">
        <v>88.6</v>
      </c>
      <c r="I606" s="3">
        <f t="shared" si="56"/>
        <v>4.2176297546336959E-4</v>
      </c>
      <c r="J606" s="3">
        <f t="shared" si="57"/>
        <v>-1.8729644500050019E-2</v>
      </c>
      <c r="K606" s="3">
        <f t="shared" si="58"/>
        <v>1.5209128407065232E-3</v>
      </c>
      <c r="L606" s="3">
        <f t="shared" si="59"/>
        <v>-7.6509770571612165E-3</v>
      </c>
      <c r="M606" s="3">
        <f t="shared" si="60"/>
        <v>-1.1837690592005552E-2</v>
      </c>
      <c r="N606" s="3">
        <f t="shared" si="61"/>
        <v>-9.9950295837316159E-3</v>
      </c>
    </row>
    <row r="607" spans="1:14" ht="15" customHeight="1">
      <c r="A607" s="1">
        <v>39972</v>
      </c>
      <c r="B607">
        <v>94.48</v>
      </c>
      <c r="C607">
        <v>29.77</v>
      </c>
      <c r="D607">
        <v>32.42</v>
      </c>
      <c r="E607">
        <v>89.61</v>
      </c>
      <c r="F607">
        <v>108.57</v>
      </c>
      <c r="G607">
        <v>88.15</v>
      </c>
      <c r="I607" s="3">
        <f t="shared" si="56"/>
        <v>-4.0139485603287312E-3</v>
      </c>
      <c r="J607" s="3">
        <f t="shared" si="57"/>
        <v>5.0513661880322242E-3</v>
      </c>
      <c r="K607" s="3">
        <f t="shared" si="58"/>
        <v>-1.4697141463796122E-2</v>
      </c>
      <c r="L607" s="3">
        <f t="shared" si="59"/>
        <v>-2.5633895340597072E-3</v>
      </c>
      <c r="M607" s="3">
        <f t="shared" si="60"/>
        <v>-5.5111740484174426E-3</v>
      </c>
      <c r="N607" s="3">
        <f t="shared" si="61"/>
        <v>-5.0919487671558976E-3</v>
      </c>
    </row>
    <row r="608" spans="1:14" ht="15" customHeight="1">
      <c r="A608" s="1">
        <v>39973</v>
      </c>
      <c r="B608">
        <v>94.92</v>
      </c>
      <c r="C608">
        <v>28.27</v>
      </c>
      <c r="D608">
        <v>32.450000000000003</v>
      </c>
      <c r="E608">
        <v>89.6</v>
      </c>
      <c r="F608">
        <v>109</v>
      </c>
      <c r="G608">
        <v>88.53</v>
      </c>
      <c r="I608" s="3">
        <f t="shared" si="56"/>
        <v>4.6462596784559258E-3</v>
      </c>
      <c r="J608" s="3">
        <f t="shared" si="57"/>
        <v>-5.1700003322186085E-2</v>
      </c>
      <c r="K608" s="3">
        <f t="shared" si="58"/>
        <v>9.2492684256899045E-4</v>
      </c>
      <c r="L608" s="3">
        <f t="shared" si="59"/>
        <v>-1.1160091524334063E-4</v>
      </c>
      <c r="M608" s="3">
        <f t="shared" si="60"/>
        <v>3.9527559853830031E-3</v>
      </c>
      <c r="N608" s="3">
        <f t="shared" si="61"/>
        <v>4.3015687790785148E-3</v>
      </c>
    </row>
    <row r="609" spans="1:14" ht="15" customHeight="1">
      <c r="A609" s="1">
        <v>39974</v>
      </c>
      <c r="B609">
        <v>94.66</v>
      </c>
      <c r="C609">
        <v>28.46</v>
      </c>
      <c r="D609">
        <v>32.76</v>
      </c>
      <c r="E609">
        <v>88.19</v>
      </c>
      <c r="F609">
        <v>108.79</v>
      </c>
      <c r="G609">
        <v>88</v>
      </c>
      <c r="I609" s="3">
        <f t="shared" si="56"/>
        <v>-2.742907089460905E-3</v>
      </c>
      <c r="J609" s="3">
        <f t="shared" si="57"/>
        <v>6.6984209562073529E-3</v>
      </c>
      <c r="K609" s="3">
        <f t="shared" si="58"/>
        <v>9.5078158347695445E-3</v>
      </c>
      <c r="L609" s="3">
        <f t="shared" si="59"/>
        <v>-1.5861742080795296E-2</v>
      </c>
      <c r="M609" s="3">
        <f t="shared" si="60"/>
        <v>-1.9284637961523741E-3</v>
      </c>
      <c r="N609" s="3">
        <f t="shared" si="61"/>
        <v>-6.0046631447512227E-3</v>
      </c>
    </row>
    <row r="610" spans="1:14" ht="15" customHeight="1">
      <c r="A610" s="1">
        <v>39975</v>
      </c>
      <c r="B610">
        <v>95.08</v>
      </c>
      <c r="C610">
        <v>28.11</v>
      </c>
      <c r="D610">
        <v>33.369999999999997</v>
      </c>
      <c r="E610">
        <v>89.17</v>
      </c>
      <c r="F610">
        <v>109.19</v>
      </c>
      <c r="G610">
        <v>88.6</v>
      </c>
      <c r="I610" s="3">
        <f t="shared" si="56"/>
        <v>4.4271180138912482E-3</v>
      </c>
      <c r="J610" s="3">
        <f t="shared" si="57"/>
        <v>-1.2374207743265831E-2</v>
      </c>
      <c r="K610" s="3">
        <f t="shared" si="58"/>
        <v>1.8449033778413899E-2</v>
      </c>
      <c r="L610" s="3">
        <f t="shared" si="59"/>
        <v>1.1051082246698676E-2</v>
      </c>
      <c r="M610" s="3">
        <f t="shared" si="60"/>
        <v>3.6700655929834936E-3</v>
      </c>
      <c r="N610" s="3">
        <f t="shared" si="61"/>
        <v>6.7950431328288076E-3</v>
      </c>
    </row>
    <row r="611" spans="1:14" ht="15" customHeight="1">
      <c r="A611" s="1">
        <v>39976</v>
      </c>
      <c r="B611">
        <v>95.39</v>
      </c>
      <c r="C611">
        <v>28.15</v>
      </c>
      <c r="D611">
        <v>32.97</v>
      </c>
      <c r="E611">
        <v>89.97</v>
      </c>
      <c r="F611">
        <v>109.42</v>
      </c>
      <c r="G611">
        <v>89.07</v>
      </c>
      <c r="I611" s="3">
        <f t="shared" si="56"/>
        <v>3.2551086651236593E-3</v>
      </c>
      <c r="J611" s="3">
        <f t="shared" si="57"/>
        <v>1.4219696672588241E-3</v>
      </c>
      <c r="K611" s="3">
        <f t="shared" si="58"/>
        <v>-1.2059235679642889E-2</v>
      </c>
      <c r="L611" s="3">
        <f t="shared" si="59"/>
        <v>8.931621282239368E-3</v>
      </c>
      <c r="M611" s="3">
        <f t="shared" si="60"/>
        <v>2.1042046097050171E-3</v>
      </c>
      <c r="N611" s="3">
        <f t="shared" si="61"/>
        <v>5.2907198327427725E-3</v>
      </c>
    </row>
    <row r="612" spans="1:14" ht="15" customHeight="1">
      <c r="A612" s="1">
        <v>39979</v>
      </c>
      <c r="B612">
        <v>93.18</v>
      </c>
      <c r="C612">
        <v>30.81</v>
      </c>
      <c r="D612">
        <v>31.78</v>
      </c>
      <c r="E612">
        <v>90.78</v>
      </c>
      <c r="F612">
        <v>109.67</v>
      </c>
      <c r="G612">
        <v>89.47</v>
      </c>
      <c r="I612" s="3">
        <f t="shared" si="56"/>
        <v>-2.3440644768465878E-2</v>
      </c>
      <c r="J612" s="3">
        <f t="shared" si="57"/>
        <v>9.0291958022877178E-2</v>
      </c>
      <c r="K612" s="3">
        <f t="shared" si="58"/>
        <v>-3.6760895975069638E-2</v>
      </c>
      <c r="L612" s="3">
        <f t="shared" si="59"/>
        <v>8.9627155992921606E-3</v>
      </c>
      <c r="M612" s="3">
        <f t="shared" si="60"/>
        <v>2.2821681364375798E-3</v>
      </c>
      <c r="N612" s="3">
        <f t="shared" si="61"/>
        <v>4.4807961157266483E-3</v>
      </c>
    </row>
    <row r="613" spans="1:14" ht="15" customHeight="1">
      <c r="A613" s="1">
        <v>39980</v>
      </c>
      <c r="B613">
        <v>91.94</v>
      </c>
      <c r="C613">
        <v>32.68</v>
      </c>
      <c r="D613">
        <v>31.36</v>
      </c>
      <c r="E613">
        <v>92.36</v>
      </c>
      <c r="F613">
        <v>109.93</v>
      </c>
      <c r="G613">
        <v>89.97</v>
      </c>
      <c r="I613" s="3">
        <f t="shared" si="56"/>
        <v>-1.3396916010568815E-2</v>
      </c>
      <c r="J613" s="3">
        <f t="shared" si="57"/>
        <v>5.8923957383225513E-2</v>
      </c>
      <c r="K613" s="3">
        <f t="shared" si="58"/>
        <v>-1.3303965626362928E-2</v>
      </c>
      <c r="L613" s="3">
        <f t="shared" si="59"/>
        <v>1.7254987457974946E-2</v>
      </c>
      <c r="M613" s="3">
        <f t="shared" si="60"/>
        <v>2.3679428186549854E-3</v>
      </c>
      <c r="N613" s="3">
        <f t="shared" si="61"/>
        <v>5.5729078695228801E-3</v>
      </c>
    </row>
    <row r="614" spans="1:14" ht="15" customHeight="1">
      <c r="A614" s="1">
        <v>39981</v>
      </c>
      <c r="B614">
        <v>91.77</v>
      </c>
      <c r="C614">
        <v>31.54</v>
      </c>
      <c r="D614">
        <v>31.12</v>
      </c>
      <c r="E614">
        <v>91.84</v>
      </c>
      <c r="F614">
        <v>110.03</v>
      </c>
      <c r="G614">
        <v>89.73</v>
      </c>
      <c r="I614" s="3">
        <f t="shared" si="56"/>
        <v>-1.8507435471601186E-3</v>
      </c>
      <c r="J614" s="3">
        <f t="shared" si="57"/>
        <v>-3.5506688456909873E-2</v>
      </c>
      <c r="K614" s="3">
        <f t="shared" si="58"/>
        <v>-7.68249617201617E-3</v>
      </c>
      <c r="L614" s="3">
        <f t="shared" si="59"/>
        <v>-5.6460519150382978E-3</v>
      </c>
      <c r="M614" s="3">
        <f t="shared" si="60"/>
        <v>9.0925629104890893E-4</v>
      </c>
      <c r="N614" s="3">
        <f t="shared" si="61"/>
        <v>-2.6711201190609698E-3</v>
      </c>
    </row>
    <row r="615" spans="1:14" ht="15" customHeight="1">
      <c r="A615" s="1">
        <v>39982</v>
      </c>
      <c r="B615">
        <v>92.31</v>
      </c>
      <c r="C615">
        <v>30.03</v>
      </c>
      <c r="D615">
        <v>31.06</v>
      </c>
      <c r="E615">
        <v>90.45</v>
      </c>
      <c r="F615">
        <v>109.2</v>
      </c>
      <c r="G615">
        <v>88.64</v>
      </c>
      <c r="I615" s="3">
        <f t="shared" si="56"/>
        <v>5.8670311711385096E-3</v>
      </c>
      <c r="J615" s="3">
        <f t="shared" si="57"/>
        <v>-4.9059699539653376E-2</v>
      </c>
      <c r="K615" s="3">
        <f t="shared" si="58"/>
        <v>-1.9298815896498891E-3</v>
      </c>
      <c r="L615" s="3">
        <f t="shared" si="59"/>
        <v>-1.5250720729952198E-2</v>
      </c>
      <c r="M615" s="3">
        <f t="shared" si="60"/>
        <v>-7.5719925710165878E-3</v>
      </c>
      <c r="N615" s="3">
        <f t="shared" si="61"/>
        <v>-1.2221938310992759E-2</v>
      </c>
    </row>
    <row r="616" spans="1:14" ht="15" customHeight="1">
      <c r="A616" s="1">
        <v>39983</v>
      </c>
      <c r="B616">
        <v>92.84</v>
      </c>
      <c r="C616">
        <v>27.99</v>
      </c>
      <c r="D616">
        <v>31.19</v>
      </c>
      <c r="E616">
        <v>91.69</v>
      </c>
      <c r="F616">
        <v>109.39</v>
      </c>
      <c r="G616">
        <v>89.05</v>
      </c>
      <c r="I616" s="3">
        <f t="shared" si="56"/>
        <v>5.7251034041761323E-3</v>
      </c>
      <c r="J616" s="3">
        <f t="shared" si="57"/>
        <v>-7.0349578467876914E-2</v>
      </c>
      <c r="K616" s="3">
        <f t="shared" si="58"/>
        <v>4.1767128991709529E-3</v>
      </c>
      <c r="L616" s="3">
        <f t="shared" si="59"/>
        <v>1.3616110220505299E-2</v>
      </c>
      <c r="M616" s="3">
        <f t="shared" si="60"/>
        <v>1.7384148208947649E-3</v>
      </c>
      <c r="N616" s="3">
        <f t="shared" si="61"/>
        <v>4.6147867366970446E-3</v>
      </c>
    </row>
    <row r="617" spans="1:14" ht="15" customHeight="1">
      <c r="A617" s="1">
        <v>39986</v>
      </c>
      <c r="B617">
        <v>90.03</v>
      </c>
      <c r="C617">
        <v>31.17</v>
      </c>
      <c r="D617">
        <v>29.995000000000001</v>
      </c>
      <c r="E617">
        <v>92.58</v>
      </c>
      <c r="F617">
        <v>109.81</v>
      </c>
      <c r="G617">
        <v>89.53</v>
      </c>
      <c r="I617" s="3">
        <f t="shared" si="56"/>
        <v>-3.0734633285850844E-2</v>
      </c>
      <c r="J617" s="3">
        <f t="shared" si="57"/>
        <v>0.10760879025188361</v>
      </c>
      <c r="K617" s="3">
        <f t="shared" si="58"/>
        <v>-3.9066829514655441E-2</v>
      </c>
      <c r="L617" s="3">
        <f t="shared" si="59"/>
        <v>9.6598135413151383E-3</v>
      </c>
      <c r="M617" s="3">
        <f t="shared" si="60"/>
        <v>3.8321214779224243E-3</v>
      </c>
      <c r="N617" s="3">
        <f t="shared" si="61"/>
        <v>5.375754910393939E-3</v>
      </c>
    </row>
    <row r="618" spans="1:14" ht="15" customHeight="1">
      <c r="A618" s="1">
        <v>39987</v>
      </c>
      <c r="B618">
        <v>89.64</v>
      </c>
      <c r="C618">
        <v>30.58</v>
      </c>
      <c r="D618">
        <v>30.19</v>
      </c>
      <c r="E618">
        <v>93.67</v>
      </c>
      <c r="F618">
        <v>109.93</v>
      </c>
      <c r="G618">
        <v>89.82</v>
      </c>
      <c r="I618" s="3">
        <f t="shared" si="56"/>
        <v>-4.3412991876591554E-3</v>
      </c>
      <c r="J618" s="3">
        <f t="shared" si="57"/>
        <v>-1.9109893278329591E-2</v>
      </c>
      <c r="K618" s="3">
        <f t="shared" si="58"/>
        <v>6.4800426136910122E-3</v>
      </c>
      <c r="L618" s="3">
        <f t="shared" si="59"/>
        <v>1.1704831617914871E-2</v>
      </c>
      <c r="M618" s="3">
        <f t="shared" si="60"/>
        <v>1.0921999811506322E-3</v>
      </c>
      <c r="N618" s="3">
        <f t="shared" si="61"/>
        <v>3.2339030135273522E-3</v>
      </c>
    </row>
    <row r="619" spans="1:14" ht="15" customHeight="1">
      <c r="A619" s="1">
        <v>39988</v>
      </c>
      <c r="B619">
        <v>90.39</v>
      </c>
      <c r="C619">
        <v>29.05</v>
      </c>
      <c r="D619">
        <v>31.05</v>
      </c>
      <c r="E619">
        <v>92.73</v>
      </c>
      <c r="F619">
        <v>109.82</v>
      </c>
      <c r="G619">
        <v>89.48</v>
      </c>
      <c r="I619" s="3">
        <f t="shared" si="56"/>
        <v>8.3319928775934127E-3</v>
      </c>
      <c r="J619" s="3">
        <f t="shared" si="57"/>
        <v>-5.1327717202995976E-2</v>
      </c>
      <c r="K619" s="3">
        <f t="shared" si="58"/>
        <v>2.8088064660740326E-2</v>
      </c>
      <c r="L619" s="3">
        <f t="shared" si="59"/>
        <v>-1.0085922408904494E-2</v>
      </c>
      <c r="M619" s="3">
        <f t="shared" si="60"/>
        <v>-1.0011377400459167E-3</v>
      </c>
      <c r="N619" s="3">
        <f t="shared" si="61"/>
        <v>-3.7925310376630108E-3</v>
      </c>
    </row>
    <row r="620" spans="1:14" ht="15" customHeight="1">
      <c r="A620" s="1">
        <v>39989</v>
      </c>
      <c r="B620">
        <v>92.31</v>
      </c>
      <c r="C620">
        <v>26.36</v>
      </c>
      <c r="D620">
        <v>31.82</v>
      </c>
      <c r="E620">
        <v>94.43</v>
      </c>
      <c r="F620">
        <v>110.62</v>
      </c>
      <c r="G620">
        <v>90.6</v>
      </c>
      <c r="I620" s="3">
        <f t="shared" si="56"/>
        <v>2.1018836191740664E-2</v>
      </c>
      <c r="J620" s="3">
        <f t="shared" si="57"/>
        <v>-9.7170773663613805E-2</v>
      </c>
      <c r="K620" s="3">
        <f t="shared" si="58"/>
        <v>2.4496214530153059E-2</v>
      </c>
      <c r="L620" s="3">
        <f t="shared" si="59"/>
        <v>1.8166774462843167E-2</v>
      </c>
      <c r="M620" s="3">
        <f t="shared" si="60"/>
        <v>7.2582427158055206E-3</v>
      </c>
      <c r="N620" s="3">
        <f t="shared" si="61"/>
        <v>1.2439076427004604E-2</v>
      </c>
    </row>
    <row r="621" spans="1:14" ht="15" customHeight="1">
      <c r="A621" s="1">
        <v>39990</v>
      </c>
      <c r="B621">
        <v>92.01</v>
      </c>
      <c r="C621">
        <v>25.93</v>
      </c>
      <c r="D621">
        <v>31.99</v>
      </c>
      <c r="E621">
        <v>94.59</v>
      </c>
      <c r="F621">
        <v>110.77</v>
      </c>
      <c r="G621">
        <v>90.72</v>
      </c>
      <c r="I621" s="3">
        <f t="shared" si="56"/>
        <v>-3.2552112077902716E-3</v>
      </c>
      <c r="J621" s="3">
        <f t="shared" si="57"/>
        <v>-1.644711008373349E-2</v>
      </c>
      <c r="K621" s="3">
        <f t="shared" si="58"/>
        <v>5.3283310517857115E-3</v>
      </c>
      <c r="L621" s="3">
        <f t="shared" si="59"/>
        <v>1.6929429501011813E-3</v>
      </c>
      <c r="M621" s="3">
        <f t="shared" si="60"/>
        <v>1.3550749623093238E-3</v>
      </c>
      <c r="N621" s="3">
        <f t="shared" si="61"/>
        <v>1.3236269305083458E-3</v>
      </c>
    </row>
    <row r="622" spans="1:14" ht="15" customHeight="1">
      <c r="A622" s="1">
        <v>39993</v>
      </c>
      <c r="B622">
        <v>92.98</v>
      </c>
      <c r="C622">
        <v>25.35</v>
      </c>
      <c r="D622">
        <v>32.19</v>
      </c>
      <c r="E622">
        <v>94.73</v>
      </c>
      <c r="F622">
        <v>110.8</v>
      </c>
      <c r="G622">
        <v>90.91</v>
      </c>
      <c r="I622" s="3">
        <f t="shared" si="56"/>
        <v>1.04871494681688E-2</v>
      </c>
      <c r="J622" s="3">
        <f t="shared" si="57"/>
        <v>-2.2621869513380764E-2</v>
      </c>
      <c r="K622" s="3">
        <f t="shared" si="58"/>
        <v>6.2324913492901278E-3</v>
      </c>
      <c r="L622" s="3">
        <f t="shared" si="59"/>
        <v>1.4789776623639901E-3</v>
      </c>
      <c r="M622" s="3">
        <f t="shared" si="60"/>
        <v>2.7079478434206854E-4</v>
      </c>
      <c r="N622" s="3">
        <f t="shared" si="61"/>
        <v>2.0921661543249182E-3</v>
      </c>
    </row>
    <row r="623" spans="1:14" ht="15" customHeight="1">
      <c r="A623" s="1">
        <v>39994</v>
      </c>
      <c r="B623">
        <v>92.35</v>
      </c>
      <c r="C623">
        <v>26.35</v>
      </c>
      <c r="D623">
        <v>31.82</v>
      </c>
      <c r="E623">
        <v>94.57</v>
      </c>
      <c r="F623">
        <v>110.79</v>
      </c>
      <c r="G623">
        <v>90.67</v>
      </c>
      <c r="I623" s="3">
        <f t="shared" si="56"/>
        <v>-6.7987096171897819E-3</v>
      </c>
      <c r="J623" s="3">
        <f t="shared" si="57"/>
        <v>3.8689544950179143E-2</v>
      </c>
      <c r="K623" s="3">
        <f t="shared" si="58"/>
        <v>-1.1560822401075858E-2</v>
      </c>
      <c r="L623" s="3">
        <f t="shared" si="59"/>
        <v>-1.6904388600224765E-3</v>
      </c>
      <c r="M623" s="3">
        <f t="shared" si="60"/>
        <v>-9.0256780601799831E-5</v>
      </c>
      <c r="N623" s="3">
        <f t="shared" si="61"/>
        <v>-2.6434644758020114E-3</v>
      </c>
    </row>
    <row r="624" spans="1:14" ht="15" customHeight="1">
      <c r="A624" s="1">
        <v>39995</v>
      </c>
      <c r="B624">
        <v>92.63</v>
      </c>
      <c r="C624">
        <v>26.22</v>
      </c>
      <c r="D624">
        <v>32.49</v>
      </c>
      <c r="E624">
        <v>94.08</v>
      </c>
      <c r="F624">
        <v>110.69</v>
      </c>
      <c r="G624">
        <v>90.36</v>
      </c>
      <c r="I624" s="3">
        <f t="shared" si="56"/>
        <v>3.0273566206872817E-3</v>
      </c>
      <c r="J624" s="3">
        <f t="shared" si="57"/>
        <v>-4.9457966518176143E-3</v>
      </c>
      <c r="K624" s="3">
        <f t="shared" si="58"/>
        <v>2.083732677136824E-2</v>
      </c>
      <c r="L624" s="3">
        <f t="shared" si="59"/>
        <v>-5.1948168771039109E-3</v>
      </c>
      <c r="M624" s="3">
        <f t="shared" si="60"/>
        <v>-9.0301613504899963E-4</v>
      </c>
      <c r="N624" s="3">
        <f t="shared" si="61"/>
        <v>-3.4248500581622585E-3</v>
      </c>
    </row>
    <row r="625" spans="1:14" ht="15" customHeight="1">
      <c r="A625" s="1">
        <v>39996</v>
      </c>
      <c r="B625">
        <v>90.07</v>
      </c>
      <c r="C625">
        <v>27.95</v>
      </c>
      <c r="D625">
        <v>31.56</v>
      </c>
      <c r="E625">
        <v>94.3</v>
      </c>
      <c r="F625">
        <v>111.04</v>
      </c>
      <c r="G625">
        <v>90.66</v>
      </c>
      <c r="I625" s="3">
        <f t="shared" si="56"/>
        <v>-2.8025917470284718E-2</v>
      </c>
      <c r="J625" s="3">
        <f t="shared" si="57"/>
        <v>6.3894721265554344E-2</v>
      </c>
      <c r="K625" s="3">
        <f t="shared" si="58"/>
        <v>-2.9041853703335504E-2</v>
      </c>
      <c r="L625" s="3">
        <f t="shared" si="59"/>
        <v>2.3357054890949334E-3</v>
      </c>
      <c r="M625" s="3">
        <f t="shared" si="60"/>
        <v>3.1569953609618703E-3</v>
      </c>
      <c r="N625" s="3">
        <f t="shared" si="61"/>
        <v>3.3145539129006791E-3</v>
      </c>
    </row>
    <row r="626" spans="1:14" ht="15" customHeight="1">
      <c r="A626" s="1">
        <v>40000</v>
      </c>
      <c r="B626">
        <v>90.1</v>
      </c>
      <c r="C626">
        <v>29</v>
      </c>
      <c r="D626">
        <v>31.63</v>
      </c>
      <c r="E626">
        <v>94.12</v>
      </c>
      <c r="F626">
        <v>111.32</v>
      </c>
      <c r="G626">
        <v>90.72</v>
      </c>
      <c r="I626" s="3">
        <f t="shared" si="56"/>
        <v>3.3301881864071433E-4</v>
      </c>
      <c r="J626" s="3">
        <f t="shared" si="57"/>
        <v>3.6878630385365992E-2</v>
      </c>
      <c r="K626" s="3">
        <f t="shared" si="58"/>
        <v>2.2155413398839518E-3</v>
      </c>
      <c r="L626" s="3">
        <f t="shared" si="59"/>
        <v>-1.9106257802500497E-3</v>
      </c>
      <c r="M626" s="3">
        <f t="shared" si="60"/>
        <v>2.5184398991956194E-3</v>
      </c>
      <c r="N626" s="3">
        <f t="shared" si="61"/>
        <v>6.6159446673871847E-4</v>
      </c>
    </row>
    <row r="627" spans="1:14" ht="15" customHeight="1">
      <c r="A627" s="1">
        <v>40001</v>
      </c>
      <c r="B627">
        <v>88.33</v>
      </c>
      <c r="C627">
        <v>30.85</v>
      </c>
      <c r="D627">
        <v>30.89</v>
      </c>
      <c r="E627">
        <v>94.75</v>
      </c>
      <c r="F627">
        <v>111.44</v>
      </c>
      <c r="G627">
        <v>91.08</v>
      </c>
      <c r="I627" s="3">
        <f t="shared" si="56"/>
        <v>-1.9840363857251363E-2</v>
      </c>
      <c r="J627" s="3">
        <f t="shared" si="57"/>
        <v>6.1840920364922863E-2</v>
      </c>
      <c r="K627" s="3">
        <f t="shared" si="58"/>
        <v>-2.3673530387067068E-2</v>
      </c>
      <c r="L627" s="3">
        <f t="shared" si="59"/>
        <v>6.6712801033740228E-3</v>
      </c>
      <c r="M627" s="3">
        <f t="shared" si="60"/>
        <v>1.0773928138602853E-3</v>
      </c>
      <c r="N627" s="3">
        <f t="shared" si="61"/>
        <v>3.9604012160969143E-3</v>
      </c>
    </row>
    <row r="628" spans="1:14" ht="15" customHeight="1">
      <c r="A628" s="1">
        <v>40002</v>
      </c>
      <c r="B628">
        <v>88.29</v>
      </c>
      <c r="C628">
        <v>31.3</v>
      </c>
      <c r="D628">
        <v>30.54</v>
      </c>
      <c r="E628">
        <v>96.5</v>
      </c>
      <c r="F628">
        <v>112.13</v>
      </c>
      <c r="G628">
        <v>92.13</v>
      </c>
      <c r="I628" s="3">
        <f t="shared" si="56"/>
        <v>-4.529498435497026E-4</v>
      </c>
      <c r="J628" s="3">
        <f t="shared" si="57"/>
        <v>1.4481347194710656E-2</v>
      </c>
      <c r="K628" s="3">
        <f t="shared" si="58"/>
        <v>-1.1395207140004049E-2</v>
      </c>
      <c r="L628" s="3">
        <f t="shared" si="59"/>
        <v>1.8301164382404443E-2</v>
      </c>
      <c r="M628" s="3">
        <f t="shared" si="60"/>
        <v>6.1725830012390372E-3</v>
      </c>
      <c r="N628" s="3">
        <f t="shared" si="61"/>
        <v>1.1462381925301794E-2</v>
      </c>
    </row>
    <row r="629" spans="1:14" ht="15" customHeight="1">
      <c r="A629" s="1">
        <v>40003</v>
      </c>
      <c r="B629">
        <v>88.51</v>
      </c>
      <c r="C629">
        <v>29.78</v>
      </c>
      <c r="D629">
        <v>31.03</v>
      </c>
      <c r="E629">
        <v>95.35</v>
      </c>
      <c r="F629">
        <v>111.72</v>
      </c>
      <c r="G629">
        <v>91.59</v>
      </c>
      <c r="I629" s="3">
        <f t="shared" si="56"/>
        <v>2.4886890672944826E-3</v>
      </c>
      <c r="J629" s="3">
        <f t="shared" si="57"/>
        <v>-4.9781070290244617E-2</v>
      </c>
      <c r="K629" s="3">
        <f t="shared" si="58"/>
        <v>1.5917178669802592E-2</v>
      </c>
      <c r="L629" s="3">
        <f t="shared" si="59"/>
        <v>-1.1988676298512279E-2</v>
      </c>
      <c r="M629" s="3">
        <f t="shared" si="60"/>
        <v>-3.6631713958132799E-3</v>
      </c>
      <c r="N629" s="3">
        <f t="shared" si="61"/>
        <v>-5.8785277059444814E-3</v>
      </c>
    </row>
    <row r="630" spans="1:14" ht="15" customHeight="1">
      <c r="A630" s="1">
        <v>40004</v>
      </c>
      <c r="B630">
        <v>88.25</v>
      </c>
      <c r="C630">
        <v>29.02</v>
      </c>
      <c r="D630">
        <v>30.65</v>
      </c>
      <c r="E630">
        <v>96.23</v>
      </c>
      <c r="F630">
        <v>112.22</v>
      </c>
      <c r="G630">
        <v>92.16</v>
      </c>
      <c r="I630" s="3">
        <f t="shared" si="56"/>
        <v>-2.9418441673795342E-3</v>
      </c>
      <c r="J630" s="3">
        <f t="shared" si="57"/>
        <v>-2.5851779799821225E-2</v>
      </c>
      <c r="K630" s="3">
        <f t="shared" si="58"/>
        <v>-1.2321816078068475E-2</v>
      </c>
      <c r="L630" s="3">
        <f t="shared" si="59"/>
        <v>9.186827321881471E-3</v>
      </c>
      <c r="M630" s="3">
        <f t="shared" si="60"/>
        <v>4.465489245849886E-3</v>
      </c>
      <c r="N630" s="3">
        <f t="shared" si="61"/>
        <v>6.2041015326848711E-3</v>
      </c>
    </row>
    <row r="631" spans="1:14" ht="15" customHeight="1">
      <c r="A631" s="1">
        <v>40007</v>
      </c>
      <c r="B631">
        <v>90.39</v>
      </c>
      <c r="C631">
        <v>26.31</v>
      </c>
      <c r="D631">
        <v>30.87</v>
      </c>
      <c r="E631">
        <v>95.69</v>
      </c>
      <c r="F631">
        <v>111.93</v>
      </c>
      <c r="G631">
        <v>91.83</v>
      </c>
      <c r="I631" s="3">
        <f t="shared" si="56"/>
        <v>2.3959945996913447E-2</v>
      </c>
      <c r="J631" s="3">
        <f t="shared" si="57"/>
        <v>-9.8036152403840518E-2</v>
      </c>
      <c r="K631" s="3">
        <f t="shared" si="58"/>
        <v>7.1521761318476436E-3</v>
      </c>
      <c r="L631" s="3">
        <f t="shared" si="59"/>
        <v>-5.6273595771380511E-3</v>
      </c>
      <c r="M631" s="3">
        <f t="shared" si="60"/>
        <v>-2.5875544216497144E-3</v>
      </c>
      <c r="N631" s="3">
        <f t="shared" si="61"/>
        <v>-3.587155322150243E-3</v>
      </c>
    </row>
    <row r="632" spans="1:14" ht="15" customHeight="1">
      <c r="A632" s="1">
        <v>40008</v>
      </c>
      <c r="B632">
        <v>90.96</v>
      </c>
      <c r="C632">
        <v>25.02</v>
      </c>
      <c r="D632">
        <v>31.17</v>
      </c>
      <c r="E632">
        <v>94.1</v>
      </c>
      <c r="F632">
        <v>111.6499</v>
      </c>
      <c r="G632">
        <v>91.22</v>
      </c>
      <c r="I632" s="3">
        <f t="shared" si="56"/>
        <v>6.286207631960884E-3</v>
      </c>
      <c r="J632" s="3">
        <f t="shared" si="57"/>
        <v>-5.0273590013436231E-2</v>
      </c>
      <c r="K632" s="3">
        <f t="shared" si="58"/>
        <v>9.6712552651778902E-3</v>
      </c>
      <c r="L632" s="3">
        <f t="shared" si="59"/>
        <v>-1.6755753199837558E-2</v>
      </c>
      <c r="M632" s="3">
        <f t="shared" si="60"/>
        <v>-2.5055932714784486E-3</v>
      </c>
      <c r="N632" s="3">
        <f t="shared" si="61"/>
        <v>-6.664870341876415E-3</v>
      </c>
    </row>
    <row r="633" spans="1:14" ht="15" customHeight="1">
      <c r="A633" s="1">
        <v>40009</v>
      </c>
      <c r="B633">
        <v>93.6</v>
      </c>
      <c r="C633">
        <v>25.89</v>
      </c>
      <c r="D633">
        <v>32.79</v>
      </c>
      <c r="E633">
        <v>91.68</v>
      </c>
      <c r="F633">
        <v>110.67</v>
      </c>
      <c r="G633">
        <v>90.04</v>
      </c>
      <c r="I633" s="3">
        <f t="shared" si="56"/>
        <v>2.8610534041265838E-2</v>
      </c>
      <c r="J633" s="3">
        <f t="shared" si="57"/>
        <v>3.4181288724681194E-2</v>
      </c>
      <c r="K633" s="3">
        <f t="shared" si="58"/>
        <v>5.066749707731099E-2</v>
      </c>
      <c r="L633" s="3">
        <f t="shared" si="59"/>
        <v>-2.6053793624904377E-2</v>
      </c>
      <c r="M633" s="3">
        <f t="shared" si="60"/>
        <v>-8.8152823530037085E-3</v>
      </c>
      <c r="N633" s="3">
        <f t="shared" si="61"/>
        <v>-1.3020155245022808E-2</v>
      </c>
    </row>
    <row r="634" spans="1:14" ht="15" customHeight="1">
      <c r="A634" s="1">
        <v>40010</v>
      </c>
      <c r="B634">
        <v>94.44</v>
      </c>
      <c r="C634">
        <v>25.42</v>
      </c>
      <c r="D634">
        <v>32.79</v>
      </c>
      <c r="E634">
        <v>92.67</v>
      </c>
      <c r="F634">
        <v>111.08</v>
      </c>
      <c r="G634">
        <v>90.58</v>
      </c>
      <c r="I634" s="3">
        <f t="shared" si="56"/>
        <v>8.9343287337657739E-3</v>
      </c>
      <c r="J634" s="3">
        <f t="shared" si="57"/>
        <v>-1.832052800213823E-2</v>
      </c>
      <c r="K634" s="3">
        <f t="shared" si="58"/>
        <v>0</v>
      </c>
      <c r="L634" s="3">
        <f t="shared" si="59"/>
        <v>1.0740542632170563E-2</v>
      </c>
      <c r="M634" s="3">
        <f t="shared" si="60"/>
        <v>3.697862161904774E-3</v>
      </c>
      <c r="N634" s="3">
        <f t="shared" si="61"/>
        <v>5.9794220895363183E-3</v>
      </c>
    </row>
    <row r="635" spans="1:14" ht="15" customHeight="1">
      <c r="A635" s="1">
        <v>40011</v>
      </c>
      <c r="B635">
        <v>94.48</v>
      </c>
      <c r="C635">
        <v>24.34</v>
      </c>
      <c r="D635">
        <v>33.14</v>
      </c>
      <c r="E635">
        <v>91.24</v>
      </c>
      <c r="F635">
        <v>110.83</v>
      </c>
      <c r="G635">
        <v>89.97</v>
      </c>
      <c r="I635" s="3">
        <f t="shared" si="56"/>
        <v>4.2345967179470878E-4</v>
      </c>
      <c r="J635" s="3">
        <f t="shared" si="57"/>
        <v>-4.3415178201926988E-2</v>
      </c>
      <c r="K635" s="3">
        <f t="shared" si="58"/>
        <v>1.0617421141859979E-2</v>
      </c>
      <c r="L635" s="3">
        <f t="shared" si="59"/>
        <v>-1.5551398182412817E-2</v>
      </c>
      <c r="M635" s="3">
        <f t="shared" si="60"/>
        <v>-2.2531666510371548E-3</v>
      </c>
      <c r="N635" s="3">
        <f t="shared" si="61"/>
        <v>-6.7571566990403597E-3</v>
      </c>
    </row>
    <row r="636" spans="1:14" ht="15" customHeight="1">
      <c r="A636" s="1">
        <v>40014</v>
      </c>
      <c r="B636">
        <v>95.33</v>
      </c>
      <c r="C636">
        <v>24.4</v>
      </c>
      <c r="D636">
        <v>34.159999999999997</v>
      </c>
      <c r="E636">
        <v>91.72</v>
      </c>
      <c r="F636">
        <v>111.096</v>
      </c>
      <c r="G636">
        <v>90.3</v>
      </c>
      <c r="I636" s="3">
        <f t="shared" si="56"/>
        <v>8.9563846163798408E-3</v>
      </c>
      <c r="J636" s="3">
        <f t="shared" si="57"/>
        <v>2.4620447397751249E-3</v>
      </c>
      <c r="K636" s="3">
        <f t="shared" si="58"/>
        <v>3.031435692195204E-2</v>
      </c>
      <c r="L636" s="3">
        <f t="shared" si="59"/>
        <v>5.2470605735164847E-3</v>
      </c>
      <c r="M636" s="3">
        <f t="shared" si="60"/>
        <v>2.3971966095174438E-3</v>
      </c>
      <c r="N636" s="3">
        <f t="shared" si="61"/>
        <v>3.6611789939123168E-3</v>
      </c>
    </row>
    <row r="637" spans="1:14" ht="15" customHeight="1">
      <c r="A637" s="1">
        <v>40015</v>
      </c>
      <c r="B637">
        <v>95.79</v>
      </c>
      <c r="C637">
        <v>23.87</v>
      </c>
      <c r="D637">
        <v>34.119999999999997</v>
      </c>
      <c r="E637">
        <v>93.55</v>
      </c>
      <c r="F637">
        <v>111.75</v>
      </c>
      <c r="G637">
        <v>91.31</v>
      </c>
      <c r="I637" s="3">
        <f t="shared" si="56"/>
        <v>4.8137388893136511E-3</v>
      </c>
      <c r="J637" s="3">
        <f t="shared" si="57"/>
        <v>-2.1960691948417408E-2</v>
      </c>
      <c r="K637" s="3">
        <f t="shared" si="58"/>
        <v>-1.1716462968907467E-3</v>
      </c>
      <c r="L637" s="3">
        <f t="shared" si="59"/>
        <v>1.9755594730394808E-2</v>
      </c>
      <c r="M637" s="3">
        <f t="shared" si="60"/>
        <v>5.8695410965990766E-3</v>
      </c>
      <c r="N637" s="3">
        <f t="shared" si="61"/>
        <v>1.1122850205309032E-2</v>
      </c>
    </row>
    <row r="638" spans="1:14" ht="15" customHeight="1">
      <c r="A638" s="1">
        <v>40016</v>
      </c>
      <c r="B638">
        <v>95.84</v>
      </c>
      <c r="C638">
        <v>23.47</v>
      </c>
      <c r="D638">
        <v>34.049999999999997</v>
      </c>
      <c r="E638">
        <v>92.71</v>
      </c>
      <c r="F638">
        <v>111.38</v>
      </c>
      <c r="G638">
        <v>90.77</v>
      </c>
      <c r="I638" s="3">
        <f t="shared" si="56"/>
        <v>5.2183897233887581E-4</v>
      </c>
      <c r="J638" s="3">
        <f t="shared" si="57"/>
        <v>-1.6899430487806632E-2</v>
      </c>
      <c r="K638" s="3">
        <f t="shared" si="58"/>
        <v>-2.0536900279570177E-3</v>
      </c>
      <c r="L638" s="3">
        <f t="shared" si="59"/>
        <v>-9.0197111012075872E-3</v>
      </c>
      <c r="M638" s="3">
        <f t="shared" si="60"/>
        <v>-3.3164553321556587E-3</v>
      </c>
      <c r="N638" s="3">
        <f t="shared" si="61"/>
        <v>-5.9314760897129686E-3</v>
      </c>
    </row>
    <row r="639" spans="1:14" ht="15" customHeight="1">
      <c r="A639" s="1">
        <v>40017</v>
      </c>
      <c r="B639">
        <v>97.96</v>
      </c>
      <c r="C639">
        <v>23.43</v>
      </c>
      <c r="D639">
        <v>34.96</v>
      </c>
      <c r="E639">
        <v>91.01</v>
      </c>
      <c r="F639">
        <v>110.58</v>
      </c>
      <c r="G639">
        <v>89.89</v>
      </c>
      <c r="I639" s="3">
        <f t="shared" si="56"/>
        <v>2.1879097716827577E-2</v>
      </c>
      <c r="J639" s="3">
        <f t="shared" si="57"/>
        <v>-1.705757343227847E-3</v>
      </c>
      <c r="K639" s="3">
        <f t="shared" si="58"/>
        <v>2.6374518191813499E-2</v>
      </c>
      <c r="L639" s="3">
        <f t="shared" si="59"/>
        <v>-1.8506951029626583E-2</v>
      </c>
      <c r="M639" s="3">
        <f t="shared" si="60"/>
        <v>-7.2085372517356411E-3</v>
      </c>
      <c r="N639" s="3">
        <f t="shared" si="61"/>
        <v>-9.7421339532278647E-3</v>
      </c>
    </row>
    <row r="640" spans="1:14" ht="15" customHeight="1">
      <c r="A640" s="1">
        <v>40018</v>
      </c>
      <c r="B640">
        <v>98.39</v>
      </c>
      <c r="C640">
        <v>23.09</v>
      </c>
      <c r="D640">
        <v>34.86</v>
      </c>
      <c r="E640">
        <v>91.45</v>
      </c>
      <c r="F640">
        <v>110.75</v>
      </c>
      <c r="G640">
        <v>90.08</v>
      </c>
      <c r="I640" s="3">
        <f t="shared" si="56"/>
        <v>4.3799407937071752E-3</v>
      </c>
      <c r="J640" s="3">
        <f t="shared" si="57"/>
        <v>-1.4617629153300327E-2</v>
      </c>
      <c r="K640" s="3">
        <f t="shared" si="58"/>
        <v>-2.8645106954598683E-3</v>
      </c>
      <c r="L640" s="3">
        <f t="shared" si="59"/>
        <v>4.8229842476103261E-3</v>
      </c>
      <c r="M640" s="3">
        <f t="shared" si="60"/>
        <v>1.5361680154580405E-3</v>
      </c>
      <c r="N640" s="3">
        <f t="shared" si="61"/>
        <v>2.1114638060722676E-3</v>
      </c>
    </row>
    <row r="641" spans="1:14" ht="15" customHeight="1">
      <c r="A641" s="1">
        <v>40021</v>
      </c>
      <c r="B641">
        <v>98.67</v>
      </c>
      <c r="C641">
        <v>24.28</v>
      </c>
      <c r="D641">
        <v>35.090000000000003</v>
      </c>
      <c r="E641">
        <v>90.4</v>
      </c>
      <c r="F641">
        <v>110.53</v>
      </c>
      <c r="G641">
        <v>89.66</v>
      </c>
      <c r="I641" s="3">
        <f t="shared" si="56"/>
        <v>2.8417759914012488E-3</v>
      </c>
      <c r="J641" s="3">
        <f t="shared" si="57"/>
        <v>5.02533428248935E-2</v>
      </c>
      <c r="K641" s="3">
        <f t="shared" si="58"/>
        <v>6.5761495032490621E-3</v>
      </c>
      <c r="L641" s="3">
        <f t="shared" si="59"/>
        <v>-1.1548107438743902E-2</v>
      </c>
      <c r="M641" s="3">
        <f t="shared" si="60"/>
        <v>-1.9884316023809309E-3</v>
      </c>
      <c r="N641" s="3">
        <f t="shared" si="61"/>
        <v>-4.6734256640868889E-3</v>
      </c>
    </row>
    <row r="642" spans="1:14" ht="15" customHeight="1">
      <c r="A642" s="1">
        <v>40022</v>
      </c>
      <c r="B642">
        <v>98.41</v>
      </c>
      <c r="C642">
        <v>25.01</v>
      </c>
      <c r="D642">
        <v>34.909999999999997</v>
      </c>
      <c r="E642">
        <v>91.2</v>
      </c>
      <c r="F642">
        <v>110.46</v>
      </c>
      <c r="G642">
        <v>89.84</v>
      </c>
      <c r="I642" s="3">
        <f t="shared" si="56"/>
        <v>-2.6385239581811718E-3</v>
      </c>
      <c r="J642" s="3">
        <f t="shared" si="57"/>
        <v>2.9622778698230264E-2</v>
      </c>
      <c r="K642" s="3">
        <f t="shared" si="58"/>
        <v>-5.142868478179261E-3</v>
      </c>
      <c r="L642" s="3">
        <f t="shared" si="59"/>
        <v>8.8106296821549059E-3</v>
      </c>
      <c r="M642" s="3">
        <f t="shared" si="60"/>
        <v>-6.3351284982258874E-4</v>
      </c>
      <c r="N642" s="3">
        <f t="shared" si="61"/>
        <v>2.0055717028944859E-3</v>
      </c>
    </row>
    <row r="643" spans="1:14" ht="15" customHeight="1">
      <c r="A643" s="1">
        <v>40023</v>
      </c>
      <c r="B643">
        <v>97.93</v>
      </c>
      <c r="C643">
        <v>25.61</v>
      </c>
      <c r="D643">
        <v>34.17</v>
      </c>
      <c r="E643">
        <v>91.7</v>
      </c>
      <c r="F643">
        <v>110.33</v>
      </c>
      <c r="G643">
        <v>89.9</v>
      </c>
      <c r="I643" s="3">
        <f t="shared" si="56"/>
        <v>-4.8894871781909712E-3</v>
      </c>
      <c r="J643" s="3">
        <f t="shared" si="57"/>
        <v>2.37071553219062E-2</v>
      </c>
      <c r="K643" s="3">
        <f t="shared" si="58"/>
        <v>-2.1425254989744104E-2</v>
      </c>
      <c r="L643" s="3">
        <f t="shared" si="59"/>
        <v>5.4674821821333944E-3</v>
      </c>
      <c r="M643" s="3">
        <f t="shared" si="60"/>
        <v>-1.1775897008267948E-3</v>
      </c>
      <c r="N643" s="3">
        <f t="shared" si="61"/>
        <v>6.6763104738683254E-4</v>
      </c>
    </row>
    <row r="644" spans="1:14" ht="15" customHeight="1">
      <c r="A644" s="1">
        <v>40024</v>
      </c>
      <c r="B644">
        <v>98.95</v>
      </c>
      <c r="C644">
        <v>25.4</v>
      </c>
      <c r="D644">
        <v>35.081000000000003</v>
      </c>
      <c r="E644">
        <v>93</v>
      </c>
      <c r="F644">
        <v>110.51</v>
      </c>
      <c r="G644">
        <v>90.26</v>
      </c>
      <c r="I644" s="3">
        <f t="shared" ref="I644:I707" si="62">LN(B644/B643)</f>
        <v>1.036173431587149E-2</v>
      </c>
      <c r="J644" s="3">
        <f t="shared" ref="J644:J707" si="63">LN(C644/C643)</f>
        <v>-8.2337261869429839E-3</v>
      </c>
      <c r="K644" s="3">
        <f t="shared" ref="K644:K707" si="64">LN(D644/D643)</f>
        <v>2.6311607241865546E-2</v>
      </c>
      <c r="L644" s="3">
        <f t="shared" ref="L644:L707" si="65">LN(E644/E643)</f>
        <v>1.4077113890836811E-2</v>
      </c>
      <c r="M644" s="3">
        <f t="shared" ref="M644:M707" si="66">LN(F644/F643)</f>
        <v>1.6301398284761723E-3</v>
      </c>
      <c r="N644" s="3">
        <f t="shared" ref="N644:N707" si="67">LN(G644/G643)</f>
        <v>3.9964529212806257E-3</v>
      </c>
    </row>
    <row r="645" spans="1:14" ht="15" customHeight="1">
      <c r="A645" s="1">
        <v>40025</v>
      </c>
      <c r="B645">
        <v>99.17</v>
      </c>
      <c r="C645">
        <v>25.92</v>
      </c>
      <c r="D645">
        <v>35.29</v>
      </c>
      <c r="E645">
        <v>94.81</v>
      </c>
      <c r="F645">
        <v>111.17</v>
      </c>
      <c r="G645">
        <v>91.17</v>
      </c>
      <c r="I645" s="3">
        <f t="shared" si="62"/>
        <v>2.2208771494589287E-3</v>
      </c>
      <c r="J645" s="3">
        <f t="shared" si="63"/>
        <v>2.0265697459583142E-2</v>
      </c>
      <c r="K645" s="3">
        <f t="shared" si="64"/>
        <v>5.9399643181126732E-3</v>
      </c>
      <c r="L645" s="3">
        <f t="shared" si="65"/>
        <v>1.927539577661188E-2</v>
      </c>
      <c r="M645" s="3">
        <f t="shared" si="66"/>
        <v>5.954546644832779E-3</v>
      </c>
      <c r="N645" s="3">
        <f t="shared" si="67"/>
        <v>1.0031501197956195E-2</v>
      </c>
    </row>
    <row r="646" spans="1:14" ht="15" customHeight="1">
      <c r="A646" s="1">
        <v>40028</v>
      </c>
      <c r="B646">
        <v>100.67</v>
      </c>
      <c r="C646">
        <v>25.56</v>
      </c>
      <c r="D646">
        <v>36.630000000000003</v>
      </c>
      <c r="E646">
        <v>93.06</v>
      </c>
      <c r="F646">
        <v>110.22</v>
      </c>
      <c r="G646">
        <v>89.94</v>
      </c>
      <c r="I646" s="3">
        <f t="shared" si="62"/>
        <v>1.5012291543298226E-2</v>
      </c>
      <c r="J646" s="3">
        <f t="shared" si="63"/>
        <v>-1.3986241974739952E-2</v>
      </c>
      <c r="K646" s="3">
        <f t="shared" si="64"/>
        <v>3.7267939103544444E-2</v>
      </c>
      <c r="L646" s="3">
        <f t="shared" si="65"/>
        <v>-1.863044251336532E-2</v>
      </c>
      <c r="M646" s="3">
        <f t="shared" si="66"/>
        <v>-8.5821927904343488E-3</v>
      </c>
      <c r="N646" s="3">
        <f t="shared" si="67"/>
        <v>-1.3583114254250102E-2</v>
      </c>
    </row>
    <row r="647" spans="1:14" ht="15" customHeight="1">
      <c r="A647" s="1">
        <v>40029</v>
      </c>
      <c r="B647">
        <v>100.98</v>
      </c>
      <c r="C647">
        <v>24.89</v>
      </c>
      <c r="D647">
        <v>36.35</v>
      </c>
      <c r="E647">
        <v>92.32</v>
      </c>
      <c r="F647">
        <v>110.1</v>
      </c>
      <c r="G647">
        <v>89.68</v>
      </c>
      <c r="I647" s="3">
        <f t="shared" si="62"/>
        <v>3.0746366894377829E-3</v>
      </c>
      <c r="J647" s="3">
        <f t="shared" si="63"/>
        <v>-2.6562513129833293E-2</v>
      </c>
      <c r="K647" s="3">
        <f t="shared" si="64"/>
        <v>-7.6733728111946196E-3</v>
      </c>
      <c r="L647" s="3">
        <f t="shared" si="65"/>
        <v>-7.9836436567131772E-3</v>
      </c>
      <c r="M647" s="3">
        <f t="shared" si="66"/>
        <v>-1.0893247264549934E-3</v>
      </c>
      <c r="N647" s="3">
        <f t="shared" si="67"/>
        <v>-2.8950025786567244E-3</v>
      </c>
    </row>
    <row r="648" spans="1:14" ht="15" customHeight="1">
      <c r="A648" s="1">
        <v>40030</v>
      </c>
      <c r="B648">
        <v>100.69</v>
      </c>
      <c r="C648">
        <v>24.9</v>
      </c>
      <c r="D648">
        <v>36.04</v>
      </c>
      <c r="E648">
        <v>90.94</v>
      </c>
      <c r="F648">
        <v>109.89</v>
      </c>
      <c r="G648">
        <v>89.17</v>
      </c>
      <c r="I648" s="3">
        <f t="shared" si="62"/>
        <v>-2.8759875032462294E-3</v>
      </c>
      <c r="J648" s="3">
        <f t="shared" si="63"/>
        <v>4.0168709116131295E-4</v>
      </c>
      <c r="K648" s="3">
        <f t="shared" si="64"/>
        <v>-8.5647712393913129E-3</v>
      </c>
      <c r="L648" s="3">
        <f t="shared" si="65"/>
        <v>-1.5060854362924859E-2</v>
      </c>
      <c r="M648" s="3">
        <f t="shared" si="66"/>
        <v>-1.9091782698015571E-3</v>
      </c>
      <c r="N648" s="3">
        <f t="shared" si="67"/>
        <v>-5.703118617116437E-3</v>
      </c>
    </row>
    <row r="649" spans="1:14" ht="15" customHeight="1">
      <c r="A649" s="1">
        <v>40031</v>
      </c>
      <c r="B649">
        <v>100.23</v>
      </c>
      <c r="C649">
        <v>25.67</v>
      </c>
      <c r="D649">
        <v>35.729999999999997</v>
      </c>
      <c r="E649">
        <v>91.25</v>
      </c>
      <c r="F649">
        <v>109.91</v>
      </c>
      <c r="G649">
        <v>89.17</v>
      </c>
      <c r="I649" s="3">
        <f t="shared" si="62"/>
        <v>-4.5789448907485849E-3</v>
      </c>
      <c r="J649" s="3">
        <f t="shared" si="63"/>
        <v>3.0455191412387138E-2</v>
      </c>
      <c r="K649" s="3">
        <f t="shared" si="64"/>
        <v>-8.6387607048188375E-3</v>
      </c>
      <c r="L649" s="3">
        <f t="shared" si="65"/>
        <v>3.4030440657363882E-3</v>
      </c>
      <c r="M649" s="3">
        <f t="shared" si="66"/>
        <v>1.8198362197622756E-4</v>
      </c>
      <c r="N649" s="3">
        <f t="shared" si="67"/>
        <v>0</v>
      </c>
    </row>
    <row r="650" spans="1:14" ht="15" customHeight="1">
      <c r="A650" s="1">
        <v>40032</v>
      </c>
      <c r="B650">
        <v>101.49</v>
      </c>
      <c r="C650">
        <v>24.76</v>
      </c>
      <c r="D650">
        <v>35.979999999999997</v>
      </c>
      <c r="E650">
        <v>90.49</v>
      </c>
      <c r="F650">
        <v>109.42</v>
      </c>
      <c r="G650">
        <v>88.58</v>
      </c>
      <c r="I650" s="3">
        <f t="shared" si="62"/>
        <v>1.2492726423951897E-2</v>
      </c>
      <c r="J650" s="3">
        <f t="shared" si="63"/>
        <v>-3.6093547066653735E-2</v>
      </c>
      <c r="K650" s="3">
        <f t="shared" si="64"/>
        <v>6.9725564870685899E-3</v>
      </c>
      <c r="L650" s="3">
        <f t="shared" si="65"/>
        <v>-8.3636450995590132E-3</v>
      </c>
      <c r="M650" s="3">
        <f t="shared" si="66"/>
        <v>-4.4681604451291407E-3</v>
      </c>
      <c r="N650" s="3">
        <f t="shared" si="67"/>
        <v>-6.6385616517359849E-3</v>
      </c>
    </row>
    <row r="651" spans="1:14" ht="15" customHeight="1">
      <c r="A651" s="1">
        <v>40035</v>
      </c>
      <c r="B651">
        <v>101.34</v>
      </c>
      <c r="C651">
        <v>24.99</v>
      </c>
      <c r="D651">
        <v>35.68</v>
      </c>
      <c r="E651">
        <v>91.62</v>
      </c>
      <c r="F651">
        <v>109.94</v>
      </c>
      <c r="G651">
        <v>89.15</v>
      </c>
      <c r="I651" s="3">
        <f t="shared" si="62"/>
        <v>-1.4790714129630077E-3</v>
      </c>
      <c r="J651" s="3">
        <f t="shared" si="63"/>
        <v>9.2462970304654744E-3</v>
      </c>
      <c r="K651" s="3">
        <f t="shared" si="64"/>
        <v>-8.3729208105783864E-3</v>
      </c>
      <c r="L651" s="3">
        <f t="shared" si="65"/>
        <v>1.2410241095554244E-2</v>
      </c>
      <c r="M651" s="3">
        <f t="shared" si="66"/>
        <v>4.7410737968345005E-3</v>
      </c>
      <c r="N651" s="3">
        <f t="shared" si="67"/>
        <v>6.4142458140974664E-3</v>
      </c>
    </row>
    <row r="652" spans="1:14" ht="15" customHeight="1">
      <c r="A652" s="1">
        <v>40036</v>
      </c>
      <c r="B652">
        <v>100</v>
      </c>
      <c r="C652">
        <v>25.99</v>
      </c>
      <c r="D652">
        <v>35.04</v>
      </c>
      <c r="E652">
        <v>92.68</v>
      </c>
      <c r="F652">
        <v>110.23</v>
      </c>
      <c r="G652">
        <v>89.77</v>
      </c>
      <c r="I652" s="3">
        <f t="shared" si="62"/>
        <v>-1.3311014059672359E-2</v>
      </c>
      <c r="J652" s="3">
        <f t="shared" si="63"/>
        <v>3.9236103806537831E-2</v>
      </c>
      <c r="K652" s="3">
        <f t="shared" si="64"/>
        <v>-1.810004164361799E-2</v>
      </c>
      <c r="L652" s="3">
        <f t="shared" si="65"/>
        <v>1.1503111105579323E-2</v>
      </c>
      <c r="M652" s="3">
        <f t="shared" si="66"/>
        <v>2.6343295427099069E-3</v>
      </c>
      <c r="N652" s="3">
        <f t="shared" si="67"/>
        <v>6.9304994594476471E-3</v>
      </c>
    </row>
    <row r="653" spans="1:14" ht="15" customHeight="1">
      <c r="A653" s="1">
        <v>40037</v>
      </c>
      <c r="B653">
        <v>101.12</v>
      </c>
      <c r="C653">
        <v>25.45</v>
      </c>
      <c r="D653">
        <v>35.43</v>
      </c>
      <c r="E653">
        <v>91.69</v>
      </c>
      <c r="F653">
        <v>110.23390000000001</v>
      </c>
      <c r="G653">
        <v>89.52</v>
      </c>
      <c r="I653" s="3">
        <f t="shared" si="62"/>
        <v>1.1137744410456021E-2</v>
      </c>
      <c r="J653" s="3">
        <f t="shared" si="63"/>
        <v>-2.0996105656867117E-2</v>
      </c>
      <c r="K653" s="3">
        <f t="shared" si="64"/>
        <v>1.1068652809189845E-2</v>
      </c>
      <c r="L653" s="3">
        <f t="shared" si="65"/>
        <v>-1.073937750236611E-2</v>
      </c>
      <c r="M653" s="3">
        <f t="shared" si="66"/>
        <v>3.5379942025890231E-5</v>
      </c>
      <c r="N653" s="3">
        <f t="shared" si="67"/>
        <v>-2.7887797649273336E-3</v>
      </c>
    </row>
    <row r="654" spans="1:14" ht="15" customHeight="1">
      <c r="A654" s="1">
        <v>40038</v>
      </c>
      <c r="B654">
        <v>101.88</v>
      </c>
      <c r="C654">
        <v>24.71</v>
      </c>
      <c r="D654">
        <v>36.03</v>
      </c>
      <c r="E654">
        <v>92.99</v>
      </c>
      <c r="F654">
        <v>110.73</v>
      </c>
      <c r="G654">
        <v>90.22</v>
      </c>
      <c r="I654" s="3">
        <f t="shared" si="62"/>
        <v>7.487719712708841E-3</v>
      </c>
      <c r="J654" s="3">
        <f t="shared" si="63"/>
        <v>-2.9507722996012977E-2</v>
      </c>
      <c r="K654" s="3">
        <f t="shared" si="64"/>
        <v>1.6793005882621306E-2</v>
      </c>
      <c r="L654" s="3">
        <f t="shared" si="65"/>
        <v>1.4078638428296554E-2</v>
      </c>
      <c r="M654" s="3">
        <f t="shared" si="66"/>
        <v>4.4903337927669007E-3</v>
      </c>
      <c r="N654" s="3">
        <f t="shared" si="67"/>
        <v>7.7890679765802101E-3</v>
      </c>
    </row>
    <row r="655" spans="1:14" ht="15" customHeight="1">
      <c r="A655" s="1">
        <v>40039</v>
      </c>
      <c r="B655">
        <v>101.05</v>
      </c>
      <c r="C655">
        <v>24.27</v>
      </c>
      <c r="D655">
        <v>35.54</v>
      </c>
      <c r="E655">
        <v>93.35</v>
      </c>
      <c r="F655">
        <v>110.98</v>
      </c>
      <c r="G655">
        <v>90.5</v>
      </c>
      <c r="I655" s="3">
        <f t="shared" si="62"/>
        <v>-8.180206261626263E-3</v>
      </c>
      <c r="J655" s="3">
        <f t="shared" si="63"/>
        <v>-1.7967000262008689E-2</v>
      </c>
      <c r="K655" s="3">
        <f t="shared" si="64"/>
        <v>-1.3693102033496688E-2</v>
      </c>
      <c r="L655" s="3">
        <f t="shared" si="65"/>
        <v>3.8639094976256677E-3</v>
      </c>
      <c r="M655" s="3">
        <f t="shared" si="66"/>
        <v>2.2551991877383655E-3</v>
      </c>
      <c r="N655" s="3">
        <f t="shared" si="67"/>
        <v>3.0987187256306388E-3</v>
      </c>
    </row>
    <row r="656" spans="1:14" ht="15" customHeight="1">
      <c r="A656" s="1">
        <v>40042</v>
      </c>
      <c r="B656">
        <v>98.57</v>
      </c>
      <c r="C656">
        <v>27.89</v>
      </c>
      <c r="D656">
        <v>34.08</v>
      </c>
      <c r="E656">
        <v>94.73</v>
      </c>
      <c r="F656">
        <v>111.52</v>
      </c>
      <c r="G656">
        <v>91.12</v>
      </c>
      <c r="I656" s="3">
        <f t="shared" si="62"/>
        <v>-2.4848488172282503E-2</v>
      </c>
      <c r="J656" s="3">
        <f t="shared" si="63"/>
        <v>0.13902718190088767</v>
      </c>
      <c r="K656" s="3">
        <f t="shared" si="64"/>
        <v>-4.1948120765390319E-2</v>
      </c>
      <c r="L656" s="3">
        <f t="shared" si="65"/>
        <v>1.4674869899711512E-2</v>
      </c>
      <c r="M656" s="3">
        <f t="shared" si="66"/>
        <v>4.8539421144585919E-3</v>
      </c>
      <c r="N656" s="3">
        <f t="shared" si="67"/>
        <v>6.8274684330463823E-3</v>
      </c>
    </row>
    <row r="657" spans="1:14" ht="15" customHeight="1">
      <c r="A657" s="1">
        <v>40043</v>
      </c>
      <c r="B657">
        <v>99.52</v>
      </c>
      <c r="C657">
        <v>26.18</v>
      </c>
      <c r="D657">
        <v>34.64</v>
      </c>
      <c r="E657">
        <v>94.18</v>
      </c>
      <c r="F657">
        <v>111.28</v>
      </c>
      <c r="G657">
        <v>90.8</v>
      </c>
      <c r="I657" s="3">
        <f t="shared" si="62"/>
        <v>9.591673313521806E-3</v>
      </c>
      <c r="J657" s="3">
        <f t="shared" si="63"/>
        <v>-6.3272441157643772E-2</v>
      </c>
      <c r="K657" s="3">
        <f t="shared" si="64"/>
        <v>1.6298381733119548E-2</v>
      </c>
      <c r="L657" s="3">
        <f t="shared" si="65"/>
        <v>-5.8228950720345604E-3</v>
      </c>
      <c r="M657" s="3">
        <f t="shared" si="66"/>
        <v>-2.154399397026214E-3</v>
      </c>
      <c r="N657" s="3">
        <f t="shared" si="67"/>
        <v>-3.5180335316791727E-3</v>
      </c>
    </row>
    <row r="658" spans="1:14" ht="15" customHeight="1">
      <c r="A658" s="1">
        <v>40044</v>
      </c>
      <c r="B658">
        <v>100.3</v>
      </c>
      <c r="C658">
        <v>26.26</v>
      </c>
      <c r="D658">
        <v>34.817999999999998</v>
      </c>
      <c r="E658">
        <v>94.96</v>
      </c>
      <c r="F658">
        <v>111.43</v>
      </c>
      <c r="G658">
        <v>91.14</v>
      </c>
      <c r="I658" s="3">
        <f t="shared" si="62"/>
        <v>7.8070659770206347E-3</v>
      </c>
      <c r="J658" s="3">
        <f t="shared" si="63"/>
        <v>3.0511083928964279E-3</v>
      </c>
      <c r="K658" s="3">
        <f t="shared" si="64"/>
        <v>5.1254107422916808E-3</v>
      </c>
      <c r="L658" s="3">
        <f t="shared" si="65"/>
        <v>8.2479054860040372E-3</v>
      </c>
      <c r="M658" s="3">
        <f t="shared" si="66"/>
        <v>1.3470434437752438E-3</v>
      </c>
      <c r="N658" s="3">
        <f t="shared" si="67"/>
        <v>3.737500228488897E-3</v>
      </c>
    </row>
    <row r="659" spans="1:14" ht="15" customHeight="1">
      <c r="A659" s="1">
        <v>40045</v>
      </c>
      <c r="B659">
        <v>101.31</v>
      </c>
      <c r="C659">
        <v>25.09</v>
      </c>
      <c r="D659">
        <v>35.270000000000003</v>
      </c>
      <c r="E659">
        <v>95.74</v>
      </c>
      <c r="F659">
        <v>111.55</v>
      </c>
      <c r="G659">
        <v>91.38</v>
      </c>
      <c r="I659" s="3">
        <f t="shared" si="62"/>
        <v>1.001942809769627E-2</v>
      </c>
      <c r="J659" s="3">
        <f t="shared" si="63"/>
        <v>-4.5577508496319252E-2</v>
      </c>
      <c r="K659" s="3">
        <f t="shared" si="64"/>
        <v>1.2898249811434538E-2</v>
      </c>
      <c r="L659" s="3">
        <f t="shared" si="65"/>
        <v>8.180433662950402E-3</v>
      </c>
      <c r="M659" s="3">
        <f t="shared" si="66"/>
        <v>1.0763298195789379E-3</v>
      </c>
      <c r="N659" s="3">
        <f t="shared" si="67"/>
        <v>2.6298502993889433E-3</v>
      </c>
    </row>
    <row r="660" spans="1:14" ht="15" customHeight="1">
      <c r="A660" s="1">
        <v>40046</v>
      </c>
      <c r="B660">
        <v>103.28</v>
      </c>
      <c r="C660">
        <v>25.01</v>
      </c>
      <c r="D660">
        <v>35.93</v>
      </c>
      <c r="E660">
        <v>93.77</v>
      </c>
      <c r="F660">
        <v>110.8</v>
      </c>
      <c r="G660">
        <v>90.45</v>
      </c>
      <c r="I660" s="3">
        <f t="shared" si="62"/>
        <v>1.9258623472801009E-2</v>
      </c>
      <c r="J660" s="3">
        <f t="shared" si="63"/>
        <v>-3.1936154888032122E-3</v>
      </c>
      <c r="K660" s="3">
        <f t="shared" si="64"/>
        <v>1.8539856877466634E-2</v>
      </c>
      <c r="L660" s="3">
        <f t="shared" si="65"/>
        <v>-2.0791208532829172E-2</v>
      </c>
      <c r="M660" s="3">
        <f t="shared" si="66"/>
        <v>-6.7461465653581047E-3</v>
      </c>
      <c r="N660" s="3">
        <f t="shared" si="67"/>
        <v>-1.0229424293821263E-2</v>
      </c>
    </row>
    <row r="661" spans="1:14" ht="15" customHeight="1">
      <c r="A661" s="1">
        <v>40049</v>
      </c>
      <c r="B661">
        <v>103.27</v>
      </c>
      <c r="C661">
        <v>25.14</v>
      </c>
      <c r="D661">
        <v>36</v>
      </c>
      <c r="E661">
        <v>95.47</v>
      </c>
      <c r="F661">
        <v>111.28</v>
      </c>
      <c r="G661">
        <v>91.01</v>
      </c>
      <c r="I661" s="3">
        <f t="shared" si="62"/>
        <v>-9.6828855074442216E-5</v>
      </c>
      <c r="J661" s="3">
        <f t="shared" si="63"/>
        <v>5.1844582725736037E-3</v>
      </c>
      <c r="K661" s="3">
        <f t="shared" si="64"/>
        <v>1.9463373306826636E-3</v>
      </c>
      <c r="L661" s="3">
        <f t="shared" si="65"/>
        <v>1.7967086578407992E-2</v>
      </c>
      <c r="M661" s="3">
        <f t="shared" si="66"/>
        <v>4.3227733020040965E-3</v>
      </c>
      <c r="N661" s="3">
        <f t="shared" si="67"/>
        <v>6.1721787479602913E-3</v>
      </c>
    </row>
    <row r="662" spans="1:14" ht="15" customHeight="1">
      <c r="A662" s="1">
        <v>40050</v>
      </c>
      <c r="B662">
        <v>103.5</v>
      </c>
      <c r="C662">
        <v>24.92</v>
      </c>
      <c r="D662">
        <v>35.950000000000003</v>
      </c>
      <c r="E662">
        <v>96.01</v>
      </c>
      <c r="F662">
        <v>111.46</v>
      </c>
      <c r="G662">
        <v>91.25</v>
      </c>
      <c r="I662" s="3">
        <f t="shared" si="62"/>
        <v>2.2246950221111086E-3</v>
      </c>
      <c r="J662" s="3">
        <f t="shared" si="63"/>
        <v>-8.7895092428489294E-3</v>
      </c>
      <c r="K662" s="3">
        <f t="shared" si="64"/>
        <v>-1.3898542890541904E-3</v>
      </c>
      <c r="L662" s="3">
        <f t="shared" si="65"/>
        <v>5.6402906995906008E-3</v>
      </c>
      <c r="M662" s="3">
        <f t="shared" si="66"/>
        <v>1.6162345262028387E-3</v>
      </c>
      <c r="N662" s="3">
        <f t="shared" si="67"/>
        <v>2.6336018733364901E-3</v>
      </c>
    </row>
    <row r="663" spans="1:14" ht="15" customHeight="1">
      <c r="A663" s="1">
        <v>40051</v>
      </c>
      <c r="B663">
        <v>103.46</v>
      </c>
      <c r="C663">
        <v>24.95</v>
      </c>
      <c r="D663">
        <v>35.747799999999998</v>
      </c>
      <c r="E663">
        <v>96.45</v>
      </c>
      <c r="F663">
        <v>111.53</v>
      </c>
      <c r="G663">
        <v>91.37</v>
      </c>
      <c r="I663" s="3">
        <f t="shared" si="62"/>
        <v>-3.8654813005484738E-4</v>
      </c>
      <c r="J663" s="3">
        <f t="shared" si="63"/>
        <v>1.2031282782752409E-3</v>
      </c>
      <c r="K663" s="3">
        <f t="shared" si="64"/>
        <v>-5.6403553821464487E-3</v>
      </c>
      <c r="L663" s="3">
        <f t="shared" si="65"/>
        <v>4.5723866422056848E-3</v>
      </c>
      <c r="M663" s="3">
        <f t="shared" si="66"/>
        <v>6.2783086505538096E-4</v>
      </c>
      <c r="N663" s="3">
        <f t="shared" si="67"/>
        <v>1.3142045479283028E-3</v>
      </c>
    </row>
    <row r="664" spans="1:14" ht="15" customHeight="1">
      <c r="A664" s="1">
        <v>40052</v>
      </c>
      <c r="B664">
        <v>103.78</v>
      </c>
      <c r="C664">
        <v>24.68</v>
      </c>
      <c r="D664">
        <v>35.69</v>
      </c>
      <c r="E664">
        <v>96.07</v>
      </c>
      <c r="F664">
        <v>111.39</v>
      </c>
      <c r="G664">
        <v>91.12</v>
      </c>
      <c r="I664" s="3">
        <f t="shared" si="62"/>
        <v>3.0882093642246029E-3</v>
      </c>
      <c r="J664" s="3">
        <f t="shared" si="63"/>
        <v>-1.0880623160340551E-2</v>
      </c>
      <c r="K664" s="3">
        <f t="shared" si="64"/>
        <v>-1.6181912828404142E-3</v>
      </c>
      <c r="L664" s="3">
        <f t="shared" si="65"/>
        <v>-3.9476469300910163E-3</v>
      </c>
      <c r="M664" s="3">
        <f t="shared" si="66"/>
        <v>-1.2560561493471661E-3</v>
      </c>
      <c r="N664" s="3">
        <f t="shared" si="67"/>
        <v>-2.739877871602459E-3</v>
      </c>
    </row>
    <row r="665" spans="1:14" ht="15" customHeight="1">
      <c r="A665" s="1">
        <v>40053</v>
      </c>
      <c r="B665">
        <v>103.73</v>
      </c>
      <c r="C665">
        <v>24.76</v>
      </c>
      <c r="D665">
        <v>35.69</v>
      </c>
      <c r="E665">
        <v>96.51</v>
      </c>
      <c r="F665">
        <v>111.64</v>
      </c>
      <c r="G665">
        <v>91.33</v>
      </c>
      <c r="I665" s="3">
        <f t="shared" si="62"/>
        <v>-4.8190449585683976E-4</v>
      </c>
      <c r="J665" s="3">
        <f t="shared" si="63"/>
        <v>3.2362487792083248E-3</v>
      </c>
      <c r="K665" s="3">
        <f t="shared" si="64"/>
        <v>0</v>
      </c>
      <c r="L665" s="3">
        <f t="shared" si="65"/>
        <v>4.5695374973976476E-3</v>
      </c>
      <c r="M665" s="3">
        <f t="shared" si="66"/>
        <v>2.2418518110230131E-3</v>
      </c>
      <c r="N665" s="3">
        <f t="shared" si="67"/>
        <v>2.302001564660872E-3</v>
      </c>
    </row>
    <row r="666" spans="1:14" ht="15" customHeight="1">
      <c r="A666" s="1">
        <v>40056</v>
      </c>
      <c r="B666">
        <v>102.8</v>
      </c>
      <c r="C666">
        <v>26.01</v>
      </c>
      <c r="D666">
        <v>35.04</v>
      </c>
      <c r="E666">
        <v>96.6</v>
      </c>
      <c r="F666">
        <v>111.9</v>
      </c>
      <c r="G666">
        <v>91.6</v>
      </c>
      <c r="I666" s="3">
        <f t="shared" si="62"/>
        <v>-9.0060164226719516E-3</v>
      </c>
      <c r="J666" s="3">
        <f t="shared" si="63"/>
        <v>4.9251631644164712E-2</v>
      </c>
      <c r="K666" s="3">
        <f t="shared" si="64"/>
        <v>-1.8380271433878222E-2</v>
      </c>
      <c r="L666" s="3">
        <f t="shared" si="65"/>
        <v>9.3211129942744931E-4</v>
      </c>
      <c r="M666" s="3">
        <f t="shared" si="66"/>
        <v>2.3262066497581318E-3</v>
      </c>
      <c r="N666" s="3">
        <f t="shared" si="67"/>
        <v>2.9519509764969038E-3</v>
      </c>
    </row>
    <row r="667" spans="1:14" ht="15" customHeight="1">
      <c r="A667" s="1">
        <v>40057</v>
      </c>
      <c r="B667">
        <v>100.5</v>
      </c>
      <c r="C667">
        <v>29.15</v>
      </c>
      <c r="D667">
        <v>34.49</v>
      </c>
      <c r="E667">
        <v>96.06</v>
      </c>
      <c r="F667">
        <v>111.94</v>
      </c>
      <c r="G667">
        <v>91.58</v>
      </c>
      <c r="I667" s="3">
        <f t="shared" si="62"/>
        <v>-2.262762552193421E-2</v>
      </c>
      <c r="J667" s="3">
        <f t="shared" si="63"/>
        <v>0.11397383333594116</v>
      </c>
      <c r="K667" s="3">
        <f t="shared" si="64"/>
        <v>-1.5820839119441113E-2</v>
      </c>
      <c r="L667" s="3">
        <f t="shared" si="65"/>
        <v>-5.6057449817938816E-3</v>
      </c>
      <c r="M667" s="3">
        <f t="shared" si="66"/>
        <v>3.5739814533380915E-4</v>
      </c>
      <c r="N667" s="3">
        <f t="shared" si="67"/>
        <v>-2.1836445113509252E-4</v>
      </c>
    </row>
    <row r="668" spans="1:14" ht="15" customHeight="1">
      <c r="A668" s="1">
        <v>40058</v>
      </c>
      <c r="B668">
        <v>100.11</v>
      </c>
      <c r="C668">
        <v>28.9</v>
      </c>
      <c r="D668">
        <v>34.9</v>
      </c>
      <c r="E668">
        <v>97.46</v>
      </c>
      <c r="F668">
        <v>112.37</v>
      </c>
      <c r="G668">
        <v>92.08</v>
      </c>
      <c r="I668" s="3">
        <f t="shared" si="62"/>
        <v>-3.8881460677381171E-3</v>
      </c>
      <c r="J668" s="3">
        <f t="shared" si="63"/>
        <v>-8.6133176781149467E-3</v>
      </c>
      <c r="K668" s="3">
        <f t="shared" si="64"/>
        <v>1.181740225963177E-2</v>
      </c>
      <c r="L668" s="3">
        <f t="shared" si="65"/>
        <v>1.4469041178681611E-2</v>
      </c>
      <c r="M668" s="3">
        <f t="shared" si="66"/>
        <v>3.8339844565975067E-3</v>
      </c>
      <c r="N668" s="3">
        <f t="shared" si="67"/>
        <v>5.4448571846778806E-3</v>
      </c>
    </row>
    <row r="669" spans="1:14" ht="15" customHeight="1">
      <c r="A669" s="1">
        <v>40059</v>
      </c>
      <c r="B669">
        <v>100.92</v>
      </c>
      <c r="C669">
        <v>27.1</v>
      </c>
      <c r="D669">
        <v>35.54</v>
      </c>
      <c r="E669">
        <v>96.86</v>
      </c>
      <c r="F669">
        <v>112.1</v>
      </c>
      <c r="G669">
        <v>91.75</v>
      </c>
      <c r="I669" s="3">
        <f t="shared" si="62"/>
        <v>8.0585423414647334E-3</v>
      </c>
      <c r="J669" s="3">
        <f t="shared" si="63"/>
        <v>-6.4307867232731214E-2</v>
      </c>
      <c r="K669" s="3">
        <f t="shared" si="64"/>
        <v>1.8171993518123715E-2</v>
      </c>
      <c r="L669" s="3">
        <f t="shared" si="65"/>
        <v>-6.1754004402770164E-3</v>
      </c>
      <c r="M669" s="3">
        <f t="shared" si="66"/>
        <v>-2.4056678416968279E-3</v>
      </c>
      <c r="N669" s="3">
        <f t="shared" si="67"/>
        <v>-3.590277478947581E-3</v>
      </c>
    </row>
    <row r="670" spans="1:14" ht="15" customHeight="1">
      <c r="A670" s="1">
        <v>40060</v>
      </c>
      <c r="B670">
        <v>102.36</v>
      </c>
      <c r="C670">
        <v>25.26</v>
      </c>
      <c r="D670">
        <v>36.24</v>
      </c>
      <c r="E670">
        <v>95.21</v>
      </c>
      <c r="F670">
        <v>111.83</v>
      </c>
      <c r="G670">
        <v>91.2</v>
      </c>
      <c r="I670" s="3">
        <f t="shared" si="62"/>
        <v>1.4167887518731107E-2</v>
      </c>
      <c r="J670" s="3">
        <f t="shared" si="63"/>
        <v>-7.0311610963310137E-2</v>
      </c>
      <c r="K670" s="3">
        <f t="shared" si="64"/>
        <v>1.9504658448273392E-2</v>
      </c>
      <c r="L670" s="3">
        <f t="shared" si="65"/>
        <v>-1.7181658677483131E-2</v>
      </c>
      <c r="M670" s="3">
        <f t="shared" si="66"/>
        <v>-2.41146903801718E-3</v>
      </c>
      <c r="N670" s="3">
        <f t="shared" si="67"/>
        <v>-6.012589854393925E-3</v>
      </c>
    </row>
    <row r="671" spans="1:14" ht="15" customHeight="1">
      <c r="A671" s="1">
        <v>40064</v>
      </c>
      <c r="B671">
        <v>103.27</v>
      </c>
      <c r="C671">
        <v>25.62</v>
      </c>
      <c r="D671">
        <v>37.01</v>
      </c>
      <c r="E671">
        <v>94.54</v>
      </c>
      <c r="F671">
        <v>111.75</v>
      </c>
      <c r="G671">
        <v>90.99</v>
      </c>
      <c r="I671" s="3">
        <f t="shared" si="62"/>
        <v>8.8509063917245768E-3</v>
      </c>
      <c r="J671" s="3">
        <f t="shared" si="63"/>
        <v>1.4151179546243182E-2</v>
      </c>
      <c r="K671" s="3">
        <f t="shared" si="64"/>
        <v>2.1024665223285943E-2</v>
      </c>
      <c r="L671" s="3">
        <f t="shared" si="65"/>
        <v>-7.0619529325096145E-3</v>
      </c>
      <c r="M671" s="3">
        <f t="shared" si="66"/>
        <v>-7.1562754641868237E-4</v>
      </c>
      <c r="N671" s="3">
        <f t="shared" si="67"/>
        <v>-2.3052867116864066E-3</v>
      </c>
    </row>
    <row r="672" spans="1:14" ht="15" customHeight="1">
      <c r="A672" s="1">
        <v>40065</v>
      </c>
      <c r="B672">
        <v>104.06</v>
      </c>
      <c r="C672">
        <v>24.32</v>
      </c>
      <c r="D672">
        <v>37.090000000000003</v>
      </c>
      <c r="E672">
        <v>94.43</v>
      </c>
      <c r="F672">
        <v>111.78</v>
      </c>
      <c r="G672">
        <v>91.07</v>
      </c>
      <c r="I672" s="3">
        <f t="shared" si="62"/>
        <v>7.620738178844913E-3</v>
      </c>
      <c r="J672" s="3">
        <f t="shared" si="63"/>
        <v>-5.2074239370621986E-2</v>
      </c>
      <c r="K672" s="3">
        <f t="shared" si="64"/>
        <v>2.1592451034350172E-3</v>
      </c>
      <c r="L672" s="3">
        <f t="shared" si="65"/>
        <v>-1.1642060901124545E-3</v>
      </c>
      <c r="M672" s="3">
        <f t="shared" si="66"/>
        <v>2.6842034787378198E-4</v>
      </c>
      <c r="N672" s="3">
        <f t="shared" si="67"/>
        <v>8.7883121112765535E-4</v>
      </c>
    </row>
    <row r="673" spans="1:14" ht="15" customHeight="1">
      <c r="A673" s="1">
        <v>40066</v>
      </c>
      <c r="B673">
        <v>105.09</v>
      </c>
      <c r="C673">
        <v>23.55</v>
      </c>
      <c r="D673">
        <v>37.619999999999997</v>
      </c>
      <c r="E673">
        <v>96.17</v>
      </c>
      <c r="F673">
        <v>112.19</v>
      </c>
      <c r="G673">
        <v>91.75</v>
      </c>
      <c r="I673" s="3">
        <f t="shared" si="62"/>
        <v>9.8494700153477065E-3</v>
      </c>
      <c r="J673" s="3">
        <f t="shared" si="63"/>
        <v>-3.2173236635539518E-2</v>
      </c>
      <c r="K673" s="3">
        <f t="shared" si="64"/>
        <v>1.4188432371384705E-2</v>
      </c>
      <c r="L673" s="3">
        <f t="shared" si="65"/>
        <v>1.825863944941265E-2</v>
      </c>
      <c r="M673" s="3">
        <f t="shared" si="66"/>
        <v>3.6612087153211669E-3</v>
      </c>
      <c r="N673" s="3">
        <f t="shared" si="67"/>
        <v>7.4390453549524451E-3</v>
      </c>
    </row>
    <row r="674" spans="1:14" ht="15" customHeight="1">
      <c r="A674" s="1">
        <v>40067</v>
      </c>
      <c r="B674">
        <v>105.14</v>
      </c>
      <c r="C674">
        <v>24.15</v>
      </c>
      <c r="D674">
        <v>37.5</v>
      </c>
      <c r="E674">
        <v>96.7</v>
      </c>
      <c r="F674">
        <v>112.21</v>
      </c>
      <c r="G674">
        <v>92.02</v>
      </c>
      <c r="I674" s="3">
        <f t="shared" si="62"/>
        <v>4.7566951379679159E-4</v>
      </c>
      <c r="J674" s="3">
        <f t="shared" si="63"/>
        <v>2.5158559636154931E-2</v>
      </c>
      <c r="K674" s="3">
        <f t="shared" si="64"/>
        <v>-3.1948908965191767E-3</v>
      </c>
      <c r="L674" s="3">
        <f t="shared" si="65"/>
        <v>5.4959437348582156E-3</v>
      </c>
      <c r="M674" s="3">
        <f t="shared" si="66"/>
        <v>1.7825311990143607E-4</v>
      </c>
      <c r="N674" s="3">
        <f t="shared" si="67"/>
        <v>2.9384577926428179E-3</v>
      </c>
    </row>
    <row r="675" spans="1:14" ht="15" customHeight="1">
      <c r="A675" s="1">
        <v>40070</v>
      </c>
      <c r="B675">
        <v>105.71</v>
      </c>
      <c r="C675">
        <v>23.86</v>
      </c>
      <c r="D675">
        <v>37.479999999999997</v>
      </c>
      <c r="E675">
        <v>95.74</v>
      </c>
      <c r="F675">
        <v>111.98</v>
      </c>
      <c r="G675">
        <v>91.483999999999995</v>
      </c>
      <c r="I675" s="3">
        <f t="shared" si="62"/>
        <v>5.4067003892696724E-3</v>
      </c>
      <c r="J675" s="3">
        <f t="shared" si="63"/>
        <v>-1.2080963428811655E-2</v>
      </c>
      <c r="K675" s="3">
        <f t="shared" si="64"/>
        <v>-5.3347560614374495E-4</v>
      </c>
      <c r="L675" s="3">
        <f t="shared" si="65"/>
        <v>-9.9772184948857742E-3</v>
      </c>
      <c r="M675" s="3">
        <f t="shared" si="66"/>
        <v>-2.0518317560276125E-3</v>
      </c>
      <c r="N675" s="3">
        <f t="shared" si="67"/>
        <v>-5.8418511242097782E-3</v>
      </c>
    </row>
    <row r="676" spans="1:14" ht="15" customHeight="1">
      <c r="A676" s="1">
        <v>40071</v>
      </c>
      <c r="B676">
        <v>106.04</v>
      </c>
      <c r="C676">
        <v>23.42</v>
      </c>
      <c r="D676">
        <v>37.880000000000003</v>
      </c>
      <c r="E676">
        <v>95.25</v>
      </c>
      <c r="F676">
        <v>111.79</v>
      </c>
      <c r="G676">
        <v>91.29</v>
      </c>
      <c r="I676" s="3">
        <f t="shared" si="62"/>
        <v>3.116885640253148E-3</v>
      </c>
      <c r="J676" s="3">
        <f t="shared" si="63"/>
        <v>-1.8613058500198627E-2</v>
      </c>
      <c r="K676" s="3">
        <f t="shared" si="64"/>
        <v>1.0615810947656099E-2</v>
      </c>
      <c r="L676" s="3">
        <f t="shared" si="65"/>
        <v>-5.131169957552615E-3</v>
      </c>
      <c r="M676" s="3">
        <f t="shared" si="66"/>
        <v>-1.6981726385128771E-3</v>
      </c>
      <c r="N676" s="3">
        <f t="shared" si="67"/>
        <v>-2.1228410261232228E-3</v>
      </c>
    </row>
    <row r="677" spans="1:14" ht="15" customHeight="1">
      <c r="A677" s="1">
        <v>40072</v>
      </c>
      <c r="B677">
        <v>107.66</v>
      </c>
      <c r="C677">
        <v>23.69</v>
      </c>
      <c r="D677">
        <v>38.89</v>
      </c>
      <c r="E677">
        <v>95.42</v>
      </c>
      <c r="F677">
        <v>111.5</v>
      </c>
      <c r="G677">
        <v>91.22</v>
      </c>
      <c r="I677" s="3">
        <f t="shared" si="62"/>
        <v>1.5161731711986337E-2</v>
      </c>
      <c r="J677" s="3">
        <f t="shared" si="63"/>
        <v>1.1462660001122876E-2</v>
      </c>
      <c r="K677" s="3">
        <f t="shared" si="64"/>
        <v>2.6313879849778399E-2</v>
      </c>
      <c r="L677" s="3">
        <f t="shared" si="65"/>
        <v>1.7831860811506062E-3</v>
      </c>
      <c r="M677" s="3">
        <f t="shared" si="66"/>
        <v>-2.5975203820610077E-3</v>
      </c>
      <c r="N677" s="3">
        <f t="shared" si="67"/>
        <v>-7.6708129343506094E-4</v>
      </c>
    </row>
    <row r="678" spans="1:14" ht="15" customHeight="1">
      <c r="A678" s="1">
        <v>40073</v>
      </c>
      <c r="B678">
        <v>107.53</v>
      </c>
      <c r="C678">
        <v>23.65</v>
      </c>
      <c r="D678">
        <v>38.549999999999997</v>
      </c>
      <c r="E678">
        <v>96.62</v>
      </c>
      <c r="F678">
        <v>111.84</v>
      </c>
      <c r="G678">
        <v>91.67</v>
      </c>
      <c r="I678" s="3">
        <f t="shared" si="62"/>
        <v>-1.2082347303762325E-3</v>
      </c>
      <c r="J678" s="3">
        <f t="shared" si="63"/>
        <v>-1.689903232752196E-3</v>
      </c>
      <c r="K678" s="3">
        <f t="shared" si="64"/>
        <v>-8.7810481583175514E-3</v>
      </c>
      <c r="L678" s="3">
        <f t="shared" si="65"/>
        <v>1.2497559038299641E-2</v>
      </c>
      <c r="M678" s="3">
        <f t="shared" si="66"/>
        <v>3.0446875853268099E-3</v>
      </c>
      <c r="N678" s="3">
        <f t="shared" si="67"/>
        <v>4.9210006901299758E-3</v>
      </c>
    </row>
    <row r="679" spans="1:14" ht="15" customHeight="1">
      <c r="A679" s="1">
        <v>40074</v>
      </c>
      <c r="B679">
        <v>107.6</v>
      </c>
      <c r="C679">
        <v>23.92</v>
      </c>
      <c r="D679">
        <v>38.68</v>
      </c>
      <c r="E679">
        <v>95.76</v>
      </c>
      <c r="F679">
        <v>111.47</v>
      </c>
      <c r="G679">
        <v>91.18</v>
      </c>
      <c r="I679" s="3">
        <f t="shared" si="62"/>
        <v>6.5076932524901591E-4</v>
      </c>
      <c r="J679" s="3">
        <f t="shared" si="63"/>
        <v>1.1351814144489228E-2</v>
      </c>
      <c r="K679" s="3">
        <f t="shared" si="64"/>
        <v>3.3665705757550683E-3</v>
      </c>
      <c r="L679" s="3">
        <f t="shared" si="65"/>
        <v>-8.9406978765429503E-3</v>
      </c>
      <c r="M679" s="3">
        <f t="shared" si="66"/>
        <v>-3.3137820839680503E-3</v>
      </c>
      <c r="N679" s="3">
        <f t="shared" si="67"/>
        <v>-5.3595971883887792E-3</v>
      </c>
    </row>
    <row r="680" spans="1:14" ht="15" customHeight="1">
      <c r="A680" s="1">
        <v>40077</v>
      </c>
      <c r="B680">
        <v>107.29</v>
      </c>
      <c r="C680">
        <v>24.06</v>
      </c>
      <c r="D680">
        <v>38.32</v>
      </c>
      <c r="E680">
        <v>95.98</v>
      </c>
      <c r="F680">
        <v>111.56</v>
      </c>
      <c r="G680">
        <v>91.12</v>
      </c>
      <c r="I680" s="3">
        <f t="shared" si="62"/>
        <v>-2.8851990790290916E-3</v>
      </c>
      <c r="J680" s="3">
        <f t="shared" si="63"/>
        <v>5.8357814641017726E-3</v>
      </c>
      <c r="K680" s="3">
        <f t="shared" si="64"/>
        <v>-9.350717482433794E-3</v>
      </c>
      <c r="L680" s="3">
        <f t="shared" si="65"/>
        <v>2.294775180381852E-3</v>
      </c>
      <c r="M680" s="3">
        <f t="shared" si="66"/>
        <v>8.0706635775608371E-4</v>
      </c>
      <c r="N680" s="3">
        <f t="shared" si="67"/>
        <v>-6.5825564636864313E-4</v>
      </c>
    </row>
    <row r="681" spans="1:14" ht="15" customHeight="1">
      <c r="A681" s="1">
        <v>40078</v>
      </c>
      <c r="B681">
        <v>107.94</v>
      </c>
      <c r="C681">
        <v>23.08</v>
      </c>
      <c r="D681">
        <v>39.01</v>
      </c>
      <c r="E681">
        <v>96.18</v>
      </c>
      <c r="F681">
        <v>111.73</v>
      </c>
      <c r="G681">
        <v>91.36</v>
      </c>
      <c r="I681" s="3">
        <f t="shared" si="62"/>
        <v>6.0400685418417121E-3</v>
      </c>
      <c r="J681" s="3">
        <f t="shared" si="63"/>
        <v>-4.1584268906633984E-2</v>
      </c>
      <c r="K681" s="3">
        <f t="shared" si="64"/>
        <v>1.7846070415905316E-2</v>
      </c>
      <c r="L681" s="3">
        <f t="shared" si="65"/>
        <v>2.0815994194170813E-3</v>
      </c>
      <c r="M681" s="3">
        <f t="shared" si="66"/>
        <v>1.5226837999584714E-3</v>
      </c>
      <c r="N681" s="3">
        <f t="shared" si="67"/>
        <v>2.6304267687734199E-3</v>
      </c>
    </row>
    <row r="682" spans="1:14" ht="15" customHeight="1">
      <c r="A682" s="1">
        <v>40079</v>
      </c>
      <c r="B682">
        <v>106.56</v>
      </c>
      <c r="C682">
        <v>23.49</v>
      </c>
      <c r="D682">
        <v>38.409999999999997</v>
      </c>
      <c r="E682">
        <v>96.47</v>
      </c>
      <c r="F682">
        <v>111.99</v>
      </c>
      <c r="G682">
        <v>91.56</v>
      </c>
      <c r="I682" s="3">
        <f t="shared" si="62"/>
        <v>-1.2867310398417684E-2</v>
      </c>
      <c r="J682" s="3">
        <f t="shared" si="63"/>
        <v>1.7608357030922575E-2</v>
      </c>
      <c r="K682" s="3">
        <f t="shared" si="64"/>
        <v>-1.5500181160751737E-2</v>
      </c>
      <c r="L682" s="3">
        <f t="shared" si="65"/>
        <v>3.0106433329454762E-3</v>
      </c>
      <c r="M682" s="3">
        <f t="shared" si="66"/>
        <v>2.3243350353554289E-3</v>
      </c>
      <c r="N682" s="3">
        <f t="shared" si="67"/>
        <v>2.1867491766659739E-3</v>
      </c>
    </row>
    <row r="683" spans="1:14" ht="15" customHeight="1">
      <c r="A683" s="1">
        <v>40080</v>
      </c>
      <c r="B683">
        <v>105.32</v>
      </c>
      <c r="C683">
        <v>24.95</v>
      </c>
      <c r="D683">
        <v>37.65</v>
      </c>
      <c r="E683">
        <v>96.75</v>
      </c>
      <c r="F683">
        <v>112.12</v>
      </c>
      <c r="G683">
        <v>91.81</v>
      </c>
      <c r="I683" s="3">
        <f t="shared" si="62"/>
        <v>-1.170487216397044E-2</v>
      </c>
      <c r="J683" s="3">
        <f t="shared" si="63"/>
        <v>6.0299023526706276E-2</v>
      </c>
      <c r="K683" s="3">
        <f t="shared" si="64"/>
        <v>-1.9984888111910806E-2</v>
      </c>
      <c r="L683" s="3">
        <f t="shared" si="65"/>
        <v>2.8982527274289374E-3</v>
      </c>
      <c r="M683" s="3">
        <f t="shared" si="66"/>
        <v>1.1601447019855588E-3</v>
      </c>
      <c r="N683" s="3">
        <f t="shared" si="67"/>
        <v>2.7267290712426973E-3</v>
      </c>
    </row>
    <row r="684" spans="1:14" ht="15" customHeight="1">
      <c r="A684" s="1">
        <v>40081</v>
      </c>
      <c r="B684">
        <v>104.86</v>
      </c>
      <c r="C684">
        <v>25.61</v>
      </c>
      <c r="D684">
        <v>37.93</v>
      </c>
      <c r="E684">
        <v>97.98</v>
      </c>
      <c r="F684">
        <v>112.19</v>
      </c>
      <c r="G684">
        <v>92.18</v>
      </c>
      <c r="I684" s="3">
        <f t="shared" si="62"/>
        <v>-4.3772074837219186E-3</v>
      </c>
      <c r="J684" s="3">
        <f t="shared" si="63"/>
        <v>2.6109078013906141E-2</v>
      </c>
      <c r="K684" s="3">
        <f t="shared" si="64"/>
        <v>7.4094014549051105E-3</v>
      </c>
      <c r="L684" s="3">
        <f t="shared" si="65"/>
        <v>1.2633044300537659E-2</v>
      </c>
      <c r="M684" s="3">
        <f t="shared" si="66"/>
        <v>6.2413626028574127E-4</v>
      </c>
      <c r="N684" s="3">
        <f t="shared" si="67"/>
        <v>4.0219631367535754E-3</v>
      </c>
    </row>
    <row r="685" spans="1:14" ht="15" customHeight="1">
      <c r="A685" s="1">
        <v>40084</v>
      </c>
      <c r="B685">
        <v>106.62</v>
      </c>
      <c r="C685">
        <v>24.88</v>
      </c>
      <c r="D685">
        <v>38.4</v>
      </c>
      <c r="E685">
        <v>98.84</v>
      </c>
      <c r="F685">
        <v>112.32</v>
      </c>
      <c r="G685">
        <v>92.34</v>
      </c>
      <c r="I685" s="3">
        <f t="shared" si="62"/>
        <v>1.6644984250228222E-2</v>
      </c>
      <c r="J685" s="3">
        <f t="shared" si="63"/>
        <v>-2.891863234045525E-2</v>
      </c>
      <c r="K685" s="3">
        <f t="shared" si="64"/>
        <v>1.2315103892873542E-2</v>
      </c>
      <c r="L685" s="3">
        <f t="shared" si="65"/>
        <v>8.739004909980589E-3</v>
      </c>
      <c r="M685" s="3">
        <f t="shared" si="66"/>
        <v>1.1580777206276467E-3</v>
      </c>
      <c r="N685" s="3">
        <f t="shared" si="67"/>
        <v>1.734229786480698E-3</v>
      </c>
    </row>
    <row r="686" spans="1:14" ht="15" customHeight="1">
      <c r="A686" s="1">
        <v>40085</v>
      </c>
      <c r="B686">
        <v>106.32</v>
      </c>
      <c r="C686">
        <v>25.19</v>
      </c>
      <c r="D686">
        <v>38.35</v>
      </c>
      <c r="E686">
        <v>98.75</v>
      </c>
      <c r="F686">
        <v>112.26</v>
      </c>
      <c r="G686">
        <v>92.3</v>
      </c>
      <c r="I686" s="3">
        <f t="shared" si="62"/>
        <v>-2.8176969896252322E-3</v>
      </c>
      <c r="J686" s="3">
        <f t="shared" si="63"/>
        <v>1.2382822493540144E-2</v>
      </c>
      <c r="K686" s="3">
        <f t="shared" si="64"/>
        <v>-1.302931780415906E-3</v>
      </c>
      <c r="L686" s="3">
        <f t="shared" si="65"/>
        <v>-9.1097733917809337E-4</v>
      </c>
      <c r="M686" s="3">
        <f t="shared" si="66"/>
        <v>-5.3433076344762789E-4</v>
      </c>
      <c r="N686" s="3">
        <f t="shared" si="67"/>
        <v>-4.3327557003645901E-4</v>
      </c>
    </row>
    <row r="687" spans="1:14" ht="15" customHeight="1">
      <c r="A687" s="1">
        <v>40086</v>
      </c>
      <c r="B687">
        <v>106.01</v>
      </c>
      <c r="C687">
        <v>25.61</v>
      </c>
      <c r="D687">
        <v>38.53</v>
      </c>
      <c r="E687">
        <v>98.66</v>
      </c>
      <c r="F687">
        <v>112.5</v>
      </c>
      <c r="G687">
        <v>92.37</v>
      </c>
      <c r="I687" s="3">
        <f t="shared" si="62"/>
        <v>-2.9199851199834563E-3</v>
      </c>
      <c r="J687" s="3">
        <f t="shared" si="63"/>
        <v>1.6535809846914908E-2</v>
      </c>
      <c r="K687" s="3">
        <f t="shared" si="64"/>
        <v>4.682630824801054E-3</v>
      </c>
      <c r="L687" s="3">
        <f t="shared" si="65"/>
        <v>-9.1180797563909473E-4</v>
      </c>
      <c r="M687" s="3">
        <f t="shared" si="66"/>
        <v>2.135612130421463E-3</v>
      </c>
      <c r="N687" s="3">
        <f t="shared" si="67"/>
        <v>7.5810909571223943E-4</v>
      </c>
    </row>
    <row r="688" spans="1:14" ht="15" customHeight="1">
      <c r="A688" s="1">
        <v>40087</v>
      </c>
      <c r="B688">
        <v>103.32</v>
      </c>
      <c r="C688">
        <v>28.27</v>
      </c>
      <c r="D688">
        <v>37.56</v>
      </c>
      <c r="E688">
        <v>99.7</v>
      </c>
      <c r="F688">
        <v>112.86</v>
      </c>
      <c r="G688">
        <v>92.81</v>
      </c>
      <c r="I688" s="3">
        <f t="shared" si="62"/>
        <v>-2.5702461057366652E-2</v>
      </c>
      <c r="J688" s="3">
        <f t="shared" si="63"/>
        <v>9.8818271494065121E-2</v>
      </c>
      <c r="K688" s="3">
        <f t="shared" si="64"/>
        <v>-2.5497504298004018E-2</v>
      </c>
      <c r="L688" s="3">
        <f t="shared" si="65"/>
        <v>1.0486081162200477E-2</v>
      </c>
      <c r="M688" s="3">
        <f t="shared" si="66"/>
        <v>3.1948908965192886E-3</v>
      </c>
      <c r="N688" s="3">
        <f t="shared" si="67"/>
        <v>4.7521420027826196E-3</v>
      </c>
    </row>
    <row r="689" spans="1:14" ht="15" customHeight="1">
      <c r="A689" s="1">
        <v>40088</v>
      </c>
      <c r="B689">
        <v>102.85</v>
      </c>
      <c r="C689">
        <v>28.68</v>
      </c>
      <c r="D689">
        <v>37.65</v>
      </c>
      <c r="E689">
        <v>99.01</v>
      </c>
      <c r="F689">
        <v>112.73</v>
      </c>
      <c r="G689">
        <v>92.77</v>
      </c>
      <c r="I689" s="3">
        <f t="shared" si="62"/>
        <v>-4.5593521286735484E-3</v>
      </c>
      <c r="J689" s="3">
        <f t="shared" si="63"/>
        <v>1.4398844025920624E-2</v>
      </c>
      <c r="K689" s="3">
        <f t="shared" si="64"/>
        <v>2.3932999058402624E-3</v>
      </c>
      <c r="L689" s="3">
        <f t="shared" si="65"/>
        <v>-6.9448218333693391E-3</v>
      </c>
      <c r="M689" s="3">
        <f t="shared" si="66"/>
        <v>-1.1525334845540114E-3</v>
      </c>
      <c r="N689" s="3">
        <f t="shared" si="67"/>
        <v>-4.3108094212132093E-4</v>
      </c>
    </row>
    <row r="690" spans="1:14" ht="15" customHeight="1">
      <c r="A690" s="1">
        <v>40091</v>
      </c>
      <c r="B690">
        <v>104.35</v>
      </c>
      <c r="C690">
        <v>26.84</v>
      </c>
      <c r="D690">
        <v>38.479999999999997</v>
      </c>
      <c r="E690">
        <v>99.02</v>
      </c>
      <c r="F690">
        <v>112.74</v>
      </c>
      <c r="G690">
        <v>92.76</v>
      </c>
      <c r="I690" s="3">
        <f t="shared" si="62"/>
        <v>1.4479017424243559E-2</v>
      </c>
      <c r="J690" s="3">
        <f t="shared" si="63"/>
        <v>-6.6306703627938501E-2</v>
      </c>
      <c r="K690" s="3">
        <f t="shared" si="64"/>
        <v>2.180567155160305E-2</v>
      </c>
      <c r="L690" s="3">
        <f t="shared" si="65"/>
        <v>1.0099479885363921E-4</v>
      </c>
      <c r="M690" s="3">
        <f t="shared" si="66"/>
        <v>8.8703596988829703E-5</v>
      </c>
      <c r="N690" s="3">
        <f t="shared" si="67"/>
        <v>-1.0779927784909664E-4</v>
      </c>
    </row>
    <row r="691" spans="1:14" ht="15" customHeight="1">
      <c r="A691" s="1">
        <v>40092</v>
      </c>
      <c r="B691">
        <v>105.8</v>
      </c>
      <c r="C691">
        <v>25.7</v>
      </c>
      <c r="D691">
        <v>39.11</v>
      </c>
      <c r="E691">
        <v>98.04</v>
      </c>
      <c r="F691">
        <v>112.59</v>
      </c>
      <c r="G691">
        <v>92.46</v>
      </c>
      <c r="I691" s="3">
        <f t="shared" si="62"/>
        <v>1.3799885900989179E-2</v>
      </c>
      <c r="J691" s="3">
        <f t="shared" si="63"/>
        <v>-4.340232020230695E-2</v>
      </c>
      <c r="K691" s="3">
        <f t="shared" si="64"/>
        <v>1.6239562969917017E-2</v>
      </c>
      <c r="L691" s="3">
        <f t="shared" si="65"/>
        <v>-9.9462912733651182E-3</v>
      </c>
      <c r="M691" s="3">
        <f t="shared" si="66"/>
        <v>-1.331380838389768E-3</v>
      </c>
      <c r="N691" s="3">
        <f t="shared" si="67"/>
        <v>-3.2393938272516753E-3</v>
      </c>
    </row>
    <row r="692" spans="1:14" ht="15" customHeight="1">
      <c r="A692" s="1">
        <v>40093</v>
      </c>
      <c r="B692">
        <v>106.11</v>
      </c>
      <c r="C692">
        <v>24.68</v>
      </c>
      <c r="D692">
        <v>39.020000000000003</v>
      </c>
      <c r="E692">
        <v>99.19</v>
      </c>
      <c r="F692">
        <v>112.97</v>
      </c>
      <c r="G692">
        <v>93.05</v>
      </c>
      <c r="I692" s="3">
        <f t="shared" si="62"/>
        <v>2.9257724612999515E-3</v>
      </c>
      <c r="J692" s="3">
        <f t="shared" si="63"/>
        <v>-4.0497792863987019E-2</v>
      </c>
      <c r="K692" s="3">
        <f t="shared" si="64"/>
        <v>-2.3038535724574836E-3</v>
      </c>
      <c r="L692" s="3">
        <f t="shared" si="65"/>
        <v>1.1661644097990372E-2</v>
      </c>
      <c r="M692" s="3">
        <f t="shared" si="66"/>
        <v>3.3693949237981486E-3</v>
      </c>
      <c r="N692" s="3">
        <f t="shared" si="67"/>
        <v>6.360864528180455E-3</v>
      </c>
    </row>
    <row r="693" spans="1:14" ht="15" customHeight="1">
      <c r="A693" s="1">
        <v>40094</v>
      </c>
      <c r="B693">
        <v>106.92</v>
      </c>
      <c r="C693">
        <v>24.18</v>
      </c>
      <c r="D693">
        <v>39.619999999999997</v>
      </c>
      <c r="E693">
        <v>98.15</v>
      </c>
      <c r="F693">
        <v>112.77</v>
      </c>
      <c r="G693">
        <v>92.71</v>
      </c>
      <c r="I693" s="3">
        <f t="shared" si="62"/>
        <v>7.6045993852194328E-3</v>
      </c>
      <c r="J693" s="3">
        <f t="shared" si="63"/>
        <v>-2.0467353850540458E-2</v>
      </c>
      <c r="K693" s="3">
        <f t="shared" si="64"/>
        <v>1.5259706075439677E-2</v>
      </c>
      <c r="L693" s="3">
        <f t="shared" si="65"/>
        <v>-1.0540282035432271E-2</v>
      </c>
      <c r="M693" s="3">
        <f t="shared" si="66"/>
        <v>-1.7719504946411091E-3</v>
      </c>
      <c r="N693" s="3">
        <f t="shared" si="67"/>
        <v>-3.6606414693687687E-3</v>
      </c>
    </row>
    <row r="694" spans="1:14" ht="15" customHeight="1">
      <c r="A694" s="1">
        <v>40095</v>
      </c>
      <c r="B694">
        <v>107.55</v>
      </c>
      <c r="C694">
        <v>23.12</v>
      </c>
      <c r="D694">
        <v>39.83</v>
      </c>
      <c r="E694">
        <v>95.9</v>
      </c>
      <c r="F694">
        <v>112.07</v>
      </c>
      <c r="G694">
        <v>91.82</v>
      </c>
      <c r="I694" s="3">
        <f t="shared" si="62"/>
        <v>5.8749644430207502E-3</v>
      </c>
      <c r="J694" s="3">
        <f t="shared" si="63"/>
        <v>-4.4827801382469862E-2</v>
      </c>
      <c r="K694" s="3">
        <f t="shared" si="64"/>
        <v>5.2863559231480246E-3</v>
      </c>
      <c r="L694" s="3">
        <f t="shared" si="65"/>
        <v>-2.3190938833077542E-2</v>
      </c>
      <c r="M694" s="3">
        <f t="shared" si="66"/>
        <v>-6.2266701802596866E-3</v>
      </c>
      <c r="N694" s="3">
        <f t="shared" si="67"/>
        <v>-9.6462027978150428E-3</v>
      </c>
    </row>
    <row r="695" spans="1:14" ht="15" customHeight="1">
      <c r="A695" s="1">
        <v>40098</v>
      </c>
      <c r="B695">
        <v>108.03</v>
      </c>
      <c r="C695">
        <v>23.01</v>
      </c>
      <c r="D695">
        <v>40.07</v>
      </c>
      <c r="E695">
        <v>96.05</v>
      </c>
      <c r="F695">
        <v>112.24</v>
      </c>
      <c r="G695">
        <v>92.09</v>
      </c>
      <c r="I695" s="3">
        <f t="shared" si="62"/>
        <v>4.4531106151546474E-3</v>
      </c>
      <c r="J695" s="3">
        <f t="shared" si="63"/>
        <v>-4.7691397569022001E-3</v>
      </c>
      <c r="K695" s="3">
        <f t="shared" si="64"/>
        <v>6.0075274545003492E-3</v>
      </c>
      <c r="L695" s="3">
        <f t="shared" si="65"/>
        <v>1.5629073251730618E-3</v>
      </c>
      <c r="M695" s="3">
        <f t="shared" si="66"/>
        <v>1.515759730268792E-3</v>
      </c>
      <c r="N695" s="3">
        <f t="shared" si="67"/>
        <v>2.936220912199776E-3</v>
      </c>
    </row>
    <row r="696" spans="1:14" ht="15" customHeight="1">
      <c r="A696" s="1">
        <v>40099</v>
      </c>
      <c r="B696">
        <v>107.83</v>
      </c>
      <c r="C696">
        <v>22.99</v>
      </c>
      <c r="D696">
        <v>40.08</v>
      </c>
      <c r="E696">
        <v>96.55</v>
      </c>
      <c r="F696">
        <v>112.53</v>
      </c>
      <c r="G696">
        <v>92.3</v>
      </c>
      <c r="I696" s="3">
        <f t="shared" si="62"/>
        <v>-1.8530534349126529E-3</v>
      </c>
      <c r="J696" s="3">
        <f t="shared" si="63"/>
        <v>-8.6956527218445866E-4</v>
      </c>
      <c r="K696" s="3">
        <f t="shared" si="64"/>
        <v>2.4953212855605253E-4</v>
      </c>
      <c r="L696" s="3">
        <f t="shared" si="65"/>
        <v>5.1921196599577103E-3</v>
      </c>
      <c r="M696" s="3">
        <f t="shared" si="66"/>
        <v>2.580416967700251E-3</v>
      </c>
      <c r="N696" s="3">
        <f t="shared" si="67"/>
        <v>2.2777817755307082E-3</v>
      </c>
    </row>
    <row r="697" spans="1:14" ht="15" customHeight="1">
      <c r="A697" s="1">
        <v>40100</v>
      </c>
      <c r="B697">
        <v>109.7</v>
      </c>
      <c r="C697">
        <v>22.86</v>
      </c>
      <c r="D697">
        <v>41.36</v>
      </c>
      <c r="E697">
        <v>95.12</v>
      </c>
      <c r="F697">
        <v>112.13</v>
      </c>
      <c r="G697">
        <v>91.67</v>
      </c>
      <c r="I697" s="3">
        <f t="shared" si="62"/>
        <v>1.7193454387203665E-2</v>
      </c>
      <c r="J697" s="3">
        <f t="shared" si="63"/>
        <v>-5.6706804084255113E-3</v>
      </c>
      <c r="K697" s="3">
        <f t="shared" si="64"/>
        <v>3.1436773423564289E-2</v>
      </c>
      <c r="L697" s="3">
        <f t="shared" si="65"/>
        <v>-1.492175649199701E-2</v>
      </c>
      <c r="M697" s="3">
        <f t="shared" si="66"/>
        <v>-3.5609402891163705E-3</v>
      </c>
      <c r="N697" s="3">
        <f t="shared" si="67"/>
        <v>-6.8489695351221539E-3</v>
      </c>
    </row>
    <row r="698" spans="1:14" ht="15" customHeight="1">
      <c r="A698" s="1">
        <v>40101</v>
      </c>
      <c r="B698">
        <v>110.07</v>
      </c>
      <c r="C698">
        <v>21.72</v>
      </c>
      <c r="D698">
        <v>41.18</v>
      </c>
      <c r="E698">
        <v>94.68</v>
      </c>
      <c r="F698">
        <v>111.87</v>
      </c>
      <c r="G698">
        <v>91.37</v>
      </c>
      <c r="I698" s="3">
        <f t="shared" si="62"/>
        <v>3.3671597541157956E-3</v>
      </c>
      <c r="J698" s="3">
        <f t="shared" si="63"/>
        <v>-5.1155163300929896E-2</v>
      </c>
      <c r="K698" s="3">
        <f t="shared" si="64"/>
        <v>-4.3615286005302591E-3</v>
      </c>
      <c r="L698" s="3">
        <f t="shared" si="65"/>
        <v>-4.6364677367432376E-3</v>
      </c>
      <c r="M698" s="3">
        <f t="shared" si="66"/>
        <v>-2.3214296139501731E-3</v>
      </c>
      <c r="N698" s="3">
        <f t="shared" si="67"/>
        <v>-3.277974963154971E-3</v>
      </c>
    </row>
    <row r="699" spans="1:14" ht="15" customHeight="1">
      <c r="A699" s="1">
        <v>40102</v>
      </c>
      <c r="B699">
        <v>109.25</v>
      </c>
      <c r="C699">
        <v>21.43</v>
      </c>
      <c r="D699">
        <v>40.58</v>
      </c>
      <c r="E699">
        <v>95.45</v>
      </c>
      <c r="F699">
        <v>112.11</v>
      </c>
      <c r="G699">
        <v>91.79</v>
      </c>
      <c r="I699" s="3">
        <f t="shared" si="62"/>
        <v>-7.4776930596007606E-3</v>
      </c>
      <c r="J699" s="3">
        <f t="shared" si="63"/>
        <v>-1.3441685580249033E-2</v>
      </c>
      <c r="K699" s="3">
        <f t="shared" si="64"/>
        <v>-1.467736720197472E-2</v>
      </c>
      <c r="L699" s="3">
        <f t="shared" si="65"/>
        <v>8.0997655259734836E-3</v>
      </c>
      <c r="M699" s="3">
        <f t="shared" si="66"/>
        <v>2.1430493066630207E-3</v>
      </c>
      <c r="N699" s="3">
        <f t="shared" si="67"/>
        <v>4.5861622204703897E-3</v>
      </c>
    </row>
    <row r="700" spans="1:14" ht="15" customHeight="1">
      <c r="A700" s="1">
        <v>40105</v>
      </c>
      <c r="B700">
        <v>110.17</v>
      </c>
      <c r="C700">
        <v>21.49</v>
      </c>
      <c r="D700">
        <v>41.33</v>
      </c>
      <c r="E700">
        <v>96.2</v>
      </c>
      <c r="F700">
        <v>112.15</v>
      </c>
      <c r="G700">
        <v>91.93</v>
      </c>
      <c r="I700" s="3">
        <f t="shared" si="62"/>
        <v>8.3857933762739641E-3</v>
      </c>
      <c r="J700" s="3">
        <f t="shared" si="63"/>
        <v>2.7959011689334397E-3</v>
      </c>
      <c r="K700" s="3">
        <f t="shared" si="64"/>
        <v>1.8313294125972285E-2</v>
      </c>
      <c r="L700" s="3">
        <f t="shared" si="65"/>
        <v>7.826807499904196E-3</v>
      </c>
      <c r="M700" s="3">
        <f t="shared" si="66"/>
        <v>3.5672880071514588E-4</v>
      </c>
      <c r="N700" s="3">
        <f t="shared" si="67"/>
        <v>1.5240586446636547E-3</v>
      </c>
    </row>
    <row r="701" spans="1:14" ht="15" customHeight="1">
      <c r="A701" s="1">
        <v>40106</v>
      </c>
      <c r="B701">
        <v>109.63</v>
      </c>
      <c r="C701">
        <v>20.9</v>
      </c>
      <c r="D701">
        <v>40.69</v>
      </c>
      <c r="E701">
        <v>96.72</v>
      </c>
      <c r="F701">
        <v>112.51</v>
      </c>
      <c r="G701">
        <v>92.14</v>
      </c>
      <c r="I701" s="3">
        <f t="shared" si="62"/>
        <v>-4.9135676655250055E-3</v>
      </c>
      <c r="J701" s="3">
        <f t="shared" si="63"/>
        <v>-2.7838551683653717E-2</v>
      </c>
      <c r="K701" s="3">
        <f t="shared" si="64"/>
        <v>-1.5606266510042469E-2</v>
      </c>
      <c r="L701" s="3">
        <f t="shared" si="65"/>
        <v>5.390848634876373E-3</v>
      </c>
      <c r="M701" s="3">
        <f t="shared" si="66"/>
        <v>3.2048456167631414E-3</v>
      </c>
      <c r="N701" s="3">
        <f t="shared" si="67"/>
        <v>2.2817416321076573E-3</v>
      </c>
    </row>
    <row r="702" spans="1:14" ht="15" customHeight="1">
      <c r="A702" s="1">
        <v>40107</v>
      </c>
      <c r="B702">
        <v>108.56</v>
      </c>
      <c r="C702">
        <v>22.22</v>
      </c>
      <c r="D702">
        <v>40.549999999999997</v>
      </c>
      <c r="E702">
        <v>96.14</v>
      </c>
      <c r="F702">
        <v>112.19</v>
      </c>
      <c r="G702">
        <v>91.93</v>
      </c>
      <c r="I702" s="3">
        <f t="shared" si="62"/>
        <v>-9.8080441598349284E-3</v>
      </c>
      <c r="J702" s="3">
        <f t="shared" si="63"/>
        <v>6.1243625240718594E-2</v>
      </c>
      <c r="K702" s="3">
        <f t="shared" si="64"/>
        <v>-3.4465814521766505E-3</v>
      </c>
      <c r="L702" s="3">
        <f t="shared" si="65"/>
        <v>-6.0147438407226264E-3</v>
      </c>
      <c r="M702" s="3">
        <f t="shared" si="66"/>
        <v>-2.8482440261073205E-3</v>
      </c>
      <c r="N702" s="3">
        <f t="shared" si="67"/>
        <v>-2.281741632107552E-3</v>
      </c>
    </row>
    <row r="703" spans="1:14" ht="15" customHeight="1">
      <c r="A703" s="1">
        <v>40108</v>
      </c>
      <c r="B703">
        <v>109.64</v>
      </c>
      <c r="C703">
        <v>20.69</v>
      </c>
      <c r="D703">
        <v>40.869999999999997</v>
      </c>
      <c r="E703">
        <v>95.67</v>
      </c>
      <c r="F703">
        <v>112.09</v>
      </c>
      <c r="G703">
        <v>91.66</v>
      </c>
      <c r="I703" s="3">
        <f t="shared" si="62"/>
        <v>9.8992559079714298E-3</v>
      </c>
      <c r="J703" s="3">
        <f t="shared" si="63"/>
        <v>-7.1342292454032147E-2</v>
      </c>
      <c r="K703" s="3">
        <f t="shared" si="64"/>
        <v>7.8605170147641179E-3</v>
      </c>
      <c r="L703" s="3">
        <f t="shared" si="65"/>
        <v>-4.9006927757386824E-3</v>
      </c>
      <c r="M703" s="3">
        <f t="shared" si="66"/>
        <v>-8.9174252386928449E-4</v>
      </c>
      <c r="N703" s="3">
        <f t="shared" si="67"/>
        <v>-2.9413387946854294E-3</v>
      </c>
    </row>
    <row r="704" spans="1:14" ht="15" customHeight="1">
      <c r="A704" s="1">
        <v>40109</v>
      </c>
      <c r="B704">
        <v>108.46</v>
      </c>
      <c r="C704">
        <v>22.27</v>
      </c>
      <c r="D704">
        <v>40.479999999999997</v>
      </c>
      <c r="E704">
        <v>94.95</v>
      </c>
      <c r="F704">
        <v>111.68</v>
      </c>
      <c r="G704">
        <v>91.21</v>
      </c>
      <c r="I704" s="3">
        <f t="shared" si="62"/>
        <v>-1.0820830021670474E-2</v>
      </c>
      <c r="J704" s="3">
        <f t="shared" si="63"/>
        <v>7.3589989511824536E-2</v>
      </c>
      <c r="K704" s="3">
        <f t="shared" si="64"/>
        <v>-9.5882725969758959E-3</v>
      </c>
      <c r="L704" s="3">
        <f t="shared" si="65"/>
        <v>-7.5543324317810436E-3</v>
      </c>
      <c r="M704" s="3">
        <f t="shared" si="66"/>
        <v>-3.6644810189415977E-3</v>
      </c>
      <c r="N704" s="3">
        <f t="shared" si="67"/>
        <v>-4.9215388889110277E-3</v>
      </c>
    </row>
    <row r="705" spans="1:14" ht="15" customHeight="1">
      <c r="A705" s="1">
        <v>40112</v>
      </c>
      <c r="B705">
        <v>107.19</v>
      </c>
      <c r="C705">
        <v>24.31</v>
      </c>
      <c r="D705">
        <v>40.11</v>
      </c>
      <c r="E705">
        <v>93.72</v>
      </c>
      <c r="F705">
        <v>111.37</v>
      </c>
      <c r="G705">
        <v>90.689099999999996</v>
      </c>
      <c r="I705" s="3">
        <f t="shared" si="62"/>
        <v>-1.1778480709486439E-2</v>
      </c>
      <c r="J705" s="3">
        <f t="shared" si="63"/>
        <v>8.7647307058755675E-2</v>
      </c>
      <c r="K705" s="3">
        <f t="shared" si="64"/>
        <v>-9.1823451972485783E-3</v>
      </c>
      <c r="L705" s="3">
        <f t="shared" si="65"/>
        <v>-1.3038823618700039E-2</v>
      </c>
      <c r="M705" s="3">
        <f t="shared" si="66"/>
        <v>-2.7796476090535525E-3</v>
      </c>
      <c r="N705" s="3">
        <f t="shared" si="67"/>
        <v>-5.7273666984721545E-3</v>
      </c>
    </row>
    <row r="706" spans="1:14" ht="15" customHeight="1">
      <c r="A706" s="1">
        <v>40113</v>
      </c>
      <c r="B706">
        <v>106.77</v>
      </c>
      <c r="C706">
        <v>24.83</v>
      </c>
      <c r="D706">
        <v>39.450000000000003</v>
      </c>
      <c r="E706">
        <v>95</v>
      </c>
      <c r="F706">
        <v>112.03</v>
      </c>
      <c r="G706">
        <v>91.47</v>
      </c>
      <c r="I706" s="3">
        <f t="shared" si="62"/>
        <v>-3.9259725132170823E-3</v>
      </c>
      <c r="J706" s="3">
        <f t="shared" si="63"/>
        <v>2.1164811192043331E-2</v>
      </c>
      <c r="K706" s="3">
        <f t="shared" si="64"/>
        <v>-1.6591632490078188E-2</v>
      </c>
      <c r="L706" s="3">
        <f t="shared" si="65"/>
        <v>1.3565277960945863E-2</v>
      </c>
      <c r="M706" s="3">
        <f t="shared" si="66"/>
        <v>5.9087011656231356E-3</v>
      </c>
      <c r="N706" s="3">
        <f t="shared" si="67"/>
        <v>8.5738761746783406E-3</v>
      </c>
    </row>
    <row r="707" spans="1:14" ht="15" customHeight="1">
      <c r="A707" s="1">
        <v>40114</v>
      </c>
      <c r="B707">
        <v>104.76</v>
      </c>
      <c r="C707">
        <v>27.91</v>
      </c>
      <c r="D707">
        <v>37.75</v>
      </c>
      <c r="E707">
        <v>95.45</v>
      </c>
      <c r="F707">
        <v>112.24</v>
      </c>
      <c r="G707">
        <v>91.75</v>
      </c>
      <c r="I707" s="3">
        <f t="shared" si="62"/>
        <v>-1.9004968550699788E-2</v>
      </c>
      <c r="J707" s="3">
        <f t="shared" si="63"/>
        <v>0.11693244802815571</v>
      </c>
      <c r="K707" s="3">
        <f t="shared" si="64"/>
        <v>-4.4048571596849613E-2</v>
      </c>
      <c r="L707" s="3">
        <f t="shared" si="65"/>
        <v>4.7256585712157784E-3</v>
      </c>
      <c r="M707" s="3">
        <f t="shared" si="66"/>
        <v>1.8727432235734881E-3</v>
      </c>
      <c r="N707" s="3">
        <f t="shared" si="67"/>
        <v>3.0564372664065092E-3</v>
      </c>
    </row>
    <row r="708" spans="1:14" ht="15" customHeight="1">
      <c r="A708" s="1">
        <v>40115</v>
      </c>
      <c r="B708">
        <v>106.96</v>
      </c>
      <c r="C708">
        <v>24.76</v>
      </c>
      <c r="D708">
        <v>39.35</v>
      </c>
      <c r="E708">
        <v>94.41</v>
      </c>
      <c r="F708">
        <v>111.95</v>
      </c>
      <c r="G708">
        <v>91.31</v>
      </c>
      <c r="I708" s="3">
        <f t="shared" ref="I708:I771" si="68">LN(B708/B707)</f>
        <v>2.0782913154176592E-2</v>
      </c>
      <c r="J708" s="3">
        <f t="shared" ref="J708:J771" si="69">LN(C708/C707)</f>
        <v>-0.11975559973183533</v>
      </c>
      <c r="K708" s="3">
        <f t="shared" ref="K708:K771" si="70">LN(D708/D707)</f>
        <v>4.1510499168378602E-2</v>
      </c>
      <c r="L708" s="3">
        <f t="shared" ref="L708:L771" si="71">LN(E708/E707)</f>
        <v>-1.0955550427331527E-2</v>
      </c>
      <c r="M708" s="3">
        <f t="shared" ref="M708:M771" si="72">LN(F708/F707)</f>
        <v>-2.5870927494416485E-3</v>
      </c>
      <c r="N708" s="3">
        <f t="shared" ref="N708:N771" si="73">LN(G708/G707)</f>
        <v>-4.8071763064308761E-3</v>
      </c>
    </row>
    <row r="709" spans="1:14" ht="15" customHeight="1">
      <c r="A709" s="1">
        <v>40116</v>
      </c>
      <c r="B709">
        <v>103.97</v>
      </c>
      <c r="C709">
        <v>30.69</v>
      </c>
      <c r="D709">
        <v>37.6</v>
      </c>
      <c r="E709">
        <v>95.78</v>
      </c>
      <c r="F709">
        <v>112.44199999999999</v>
      </c>
      <c r="G709">
        <v>91.99</v>
      </c>
      <c r="I709" s="3">
        <f t="shared" si="68"/>
        <v>-2.8352536803808798E-2</v>
      </c>
      <c r="J709" s="3">
        <f t="shared" si="69"/>
        <v>0.21470742081524949</v>
      </c>
      <c r="K709" s="3">
        <f t="shared" si="70"/>
        <v>-4.5491924467563422E-2</v>
      </c>
      <c r="L709" s="3">
        <f t="shared" si="71"/>
        <v>1.4406895170038233E-2</v>
      </c>
      <c r="M709" s="3">
        <f t="shared" si="72"/>
        <v>4.3851900996945224E-3</v>
      </c>
      <c r="N709" s="3">
        <f t="shared" si="73"/>
        <v>7.4195648608171754E-3</v>
      </c>
    </row>
    <row r="710" spans="1:14" ht="15" customHeight="1">
      <c r="A710" s="1">
        <v>40119</v>
      </c>
      <c r="B710">
        <v>104.63</v>
      </c>
      <c r="C710">
        <v>29.78</v>
      </c>
      <c r="D710">
        <v>38.32</v>
      </c>
      <c r="E710">
        <v>95.05</v>
      </c>
      <c r="F710">
        <v>111.67</v>
      </c>
      <c r="G710">
        <v>90.98</v>
      </c>
      <c r="I710" s="3">
        <f t="shared" si="68"/>
        <v>6.3279214030770607E-3</v>
      </c>
      <c r="J710" s="3">
        <f t="shared" si="69"/>
        <v>-3.0099841375781929E-2</v>
      </c>
      <c r="K710" s="3">
        <f t="shared" si="70"/>
        <v>1.8967902706810827E-2</v>
      </c>
      <c r="L710" s="3">
        <f t="shared" si="71"/>
        <v>-7.6508259800252085E-3</v>
      </c>
      <c r="M710" s="3">
        <f t="shared" si="72"/>
        <v>-6.8894396867575786E-3</v>
      </c>
      <c r="N710" s="3">
        <f t="shared" si="73"/>
        <v>-1.1040173347207791E-2</v>
      </c>
    </row>
    <row r="711" spans="1:14" ht="15" customHeight="1">
      <c r="A711" s="1">
        <v>40120</v>
      </c>
      <c r="B711">
        <v>104.97</v>
      </c>
      <c r="C711">
        <v>28.81</v>
      </c>
      <c r="D711">
        <v>37.94</v>
      </c>
      <c r="E711">
        <v>94.1</v>
      </c>
      <c r="F711">
        <v>111.56</v>
      </c>
      <c r="G711">
        <v>90.77</v>
      </c>
      <c r="I711" s="3">
        <f t="shared" si="68"/>
        <v>3.2442776547503384E-3</v>
      </c>
      <c r="J711" s="3">
        <f t="shared" si="69"/>
        <v>-3.3114478159425871E-2</v>
      </c>
      <c r="K711" s="3">
        <f t="shared" si="70"/>
        <v>-9.9659885957916802E-3</v>
      </c>
      <c r="L711" s="3">
        <f t="shared" si="71"/>
        <v>-1.0045022343104297E-2</v>
      </c>
      <c r="M711" s="3">
        <f t="shared" si="72"/>
        <v>-9.8553069841248743E-4</v>
      </c>
      <c r="N711" s="3">
        <f t="shared" si="73"/>
        <v>-2.310867603322238E-3</v>
      </c>
    </row>
    <row r="712" spans="1:14" ht="15" customHeight="1">
      <c r="A712" s="1">
        <v>40121</v>
      </c>
      <c r="B712">
        <v>105.1</v>
      </c>
      <c r="C712">
        <v>27.72</v>
      </c>
      <c r="D712">
        <v>38.92</v>
      </c>
      <c r="E712">
        <v>93.24</v>
      </c>
      <c r="F712">
        <v>111.5</v>
      </c>
      <c r="G712">
        <v>90.52</v>
      </c>
      <c r="I712" s="3">
        <f t="shared" si="68"/>
        <v>1.2376828351989672E-3</v>
      </c>
      <c r="J712" s="3">
        <f t="shared" si="69"/>
        <v>-3.8568374774734612E-2</v>
      </c>
      <c r="K712" s="3">
        <f t="shared" si="70"/>
        <v>2.5502292810936258E-2</v>
      </c>
      <c r="L712" s="3">
        <f t="shared" si="71"/>
        <v>-9.1812324237775227E-3</v>
      </c>
      <c r="M712" s="3">
        <f t="shared" si="72"/>
        <v>-5.3797185911473957E-4</v>
      </c>
      <c r="N712" s="3">
        <f t="shared" si="73"/>
        <v>-2.7580137731992552E-3</v>
      </c>
    </row>
    <row r="713" spans="1:14" ht="15" customHeight="1">
      <c r="A713" s="1">
        <v>40122</v>
      </c>
      <c r="B713">
        <v>107.16</v>
      </c>
      <c r="C713">
        <v>25.43</v>
      </c>
      <c r="D713">
        <v>39.729999999999997</v>
      </c>
      <c r="E713">
        <v>93.24</v>
      </c>
      <c r="F713">
        <v>111.64</v>
      </c>
      <c r="G713">
        <v>90.54</v>
      </c>
      <c r="I713" s="3">
        <f t="shared" si="68"/>
        <v>1.9410766793502492E-2</v>
      </c>
      <c r="J713" s="3">
        <f t="shared" si="69"/>
        <v>-8.6224594887674186E-2</v>
      </c>
      <c r="K713" s="3">
        <f t="shared" si="70"/>
        <v>2.0598312508703198E-2</v>
      </c>
      <c r="L713" s="3">
        <f t="shared" si="71"/>
        <v>0</v>
      </c>
      <c r="M713" s="3">
        <f t="shared" si="72"/>
        <v>1.2548177679479221E-3</v>
      </c>
      <c r="N713" s="3">
        <f t="shared" si="73"/>
        <v>2.2092124247612049E-4</v>
      </c>
    </row>
    <row r="714" spans="1:14" ht="15" customHeight="1">
      <c r="A714" s="1">
        <v>40123</v>
      </c>
      <c r="B714">
        <v>107.51</v>
      </c>
      <c r="C714">
        <v>24.19</v>
      </c>
      <c r="D714">
        <v>39.6</v>
      </c>
      <c r="E714">
        <v>93.33</v>
      </c>
      <c r="F714">
        <v>111.88</v>
      </c>
      <c r="G714">
        <v>90.81</v>
      </c>
      <c r="I714" s="3">
        <f t="shared" si="68"/>
        <v>3.2608218207288804E-3</v>
      </c>
      <c r="J714" s="3">
        <f t="shared" si="69"/>
        <v>-4.999025481209237E-2</v>
      </c>
      <c r="K714" s="3">
        <f t="shared" si="70"/>
        <v>-3.2774515660725975E-3</v>
      </c>
      <c r="L714" s="3">
        <f t="shared" si="71"/>
        <v>9.6478541009890331E-4</v>
      </c>
      <c r="M714" s="3">
        <f t="shared" si="72"/>
        <v>2.1474596656376106E-3</v>
      </c>
      <c r="N714" s="3">
        <f t="shared" si="73"/>
        <v>2.9776696939243126E-3</v>
      </c>
    </row>
    <row r="715" spans="1:14" ht="15" customHeight="1">
      <c r="A715" s="1">
        <v>40126</v>
      </c>
      <c r="B715">
        <v>109.92</v>
      </c>
      <c r="C715">
        <v>23.15</v>
      </c>
      <c r="D715">
        <v>40.97</v>
      </c>
      <c r="E715">
        <v>93.44</v>
      </c>
      <c r="F715">
        <v>111.94</v>
      </c>
      <c r="G715">
        <v>90.85</v>
      </c>
      <c r="I715" s="3">
        <f t="shared" si="68"/>
        <v>2.216896197690257E-2</v>
      </c>
      <c r="J715" s="3">
        <f t="shared" si="69"/>
        <v>-4.3944544089692887E-2</v>
      </c>
      <c r="K715" s="3">
        <f t="shared" si="70"/>
        <v>3.4010973298344765E-2</v>
      </c>
      <c r="L715" s="3">
        <f t="shared" si="71"/>
        <v>1.1779195022614845E-3</v>
      </c>
      <c r="M715" s="3">
        <f t="shared" si="72"/>
        <v>5.3614512945460006E-4</v>
      </c>
      <c r="N715" s="3">
        <f t="shared" si="73"/>
        <v>4.4038314044320489E-4</v>
      </c>
    </row>
    <row r="716" spans="1:14" ht="15" customHeight="1">
      <c r="A716" s="1">
        <v>40127</v>
      </c>
      <c r="B716">
        <v>109.89</v>
      </c>
      <c r="C716">
        <v>22.84</v>
      </c>
      <c r="D716">
        <v>40.68</v>
      </c>
      <c r="E716">
        <v>93.27</v>
      </c>
      <c r="F716">
        <v>111.93</v>
      </c>
      <c r="G716">
        <v>90.92</v>
      </c>
      <c r="I716" s="3">
        <f t="shared" si="68"/>
        <v>-2.7296301520650856E-4</v>
      </c>
      <c r="J716" s="3">
        <f t="shared" si="69"/>
        <v>-1.3481395744433581E-2</v>
      </c>
      <c r="K716" s="3">
        <f t="shared" si="70"/>
        <v>-7.1035203784204802E-3</v>
      </c>
      <c r="L716" s="3">
        <f t="shared" si="71"/>
        <v>-1.8210063411448515E-3</v>
      </c>
      <c r="M716" s="3">
        <f t="shared" si="72"/>
        <v>-8.9337562037321728E-5</v>
      </c>
      <c r="N716" s="3">
        <f t="shared" si="73"/>
        <v>7.7020414216242303E-4</v>
      </c>
    </row>
    <row r="717" spans="1:14" ht="15" customHeight="1">
      <c r="A717" s="1">
        <v>40128</v>
      </c>
      <c r="B717">
        <v>110.48</v>
      </c>
      <c r="C717">
        <v>23.04</v>
      </c>
      <c r="D717">
        <v>40.94</v>
      </c>
      <c r="E717">
        <v>93.66</v>
      </c>
      <c r="F717">
        <v>112.1</v>
      </c>
      <c r="G717">
        <v>91.18</v>
      </c>
      <c r="I717" s="3">
        <f t="shared" si="68"/>
        <v>5.354643642204034E-3</v>
      </c>
      <c r="J717" s="3">
        <f t="shared" si="69"/>
        <v>8.7184510398810294E-3</v>
      </c>
      <c r="K717" s="3">
        <f t="shared" si="70"/>
        <v>6.3710090527841186E-3</v>
      </c>
      <c r="L717" s="3">
        <f t="shared" si="71"/>
        <v>4.1726910166234935E-3</v>
      </c>
      <c r="M717" s="3">
        <f t="shared" si="72"/>
        <v>1.5176541769378583E-3</v>
      </c>
      <c r="N717" s="3">
        <f t="shared" si="73"/>
        <v>2.8555758009530053E-3</v>
      </c>
    </row>
    <row r="718" spans="1:14" ht="15" customHeight="1">
      <c r="A718" s="1">
        <v>40129</v>
      </c>
      <c r="B718">
        <v>109.37</v>
      </c>
      <c r="C718">
        <v>24.24</v>
      </c>
      <c r="D718">
        <v>40.07</v>
      </c>
      <c r="E718">
        <v>93.49</v>
      </c>
      <c r="F718">
        <v>112.05</v>
      </c>
      <c r="G718">
        <v>91.21</v>
      </c>
      <c r="I718" s="3">
        <f t="shared" si="68"/>
        <v>-1.0097879753902216E-2</v>
      </c>
      <c r="J718" s="3">
        <f t="shared" si="69"/>
        <v>5.077232537342314E-2</v>
      </c>
      <c r="K718" s="3">
        <f t="shared" si="70"/>
        <v>-2.1479655585090185E-2</v>
      </c>
      <c r="L718" s="3">
        <f t="shared" si="71"/>
        <v>-1.8167250521713748E-3</v>
      </c>
      <c r="M718" s="3">
        <f t="shared" si="72"/>
        <v>-4.4612983117818609E-4</v>
      </c>
      <c r="N718" s="3">
        <f t="shared" si="73"/>
        <v>3.2896540677159006E-4</v>
      </c>
    </row>
    <row r="719" spans="1:14" ht="15" customHeight="1">
      <c r="A719" s="1">
        <v>40130</v>
      </c>
      <c r="B719">
        <v>110.02</v>
      </c>
      <c r="C719">
        <v>23.36</v>
      </c>
      <c r="D719">
        <v>40.78</v>
      </c>
      <c r="E719">
        <v>93.92</v>
      </c>
      <c r="F719">
        <v>112.18</v>
      </c>
      <c r="G719">
        <v>91.28</v>
      </c>
      <c r="I719" s="3">
        <f t="shared" si="68"/>
        <v>5.9255381001775253E-3</v>
      </c>
      <c r="J719" s="3">
        <f t="shared" si="69"/>
        <v>-3.697900324108739E-2</v>
      </c>
      <c r="K719" s="3">
        <f t="shared" si="70"/>
        <v>1.7563840498255923E-2</v>
      </c>
      <c r="L719" s="3">
        <f t="shared" si="71"/>
        <v>4.5888773765621798E-3</v>
      </c>
      <c r="M719" s="3">
        <f t="shared" si="72"/>
        <v>1.1595238332549706E-3</v>
      </c>
      <c r="N719" s="3">
        <f t="shared" si="73"/>
        <v>7.6716536175317038E-4</v>
      </c>
    </row>
    <row r="720" spans="1:14" ht="15" customHeight="1">
      <c r="A720" s="1">
        <v>40133</v>
      </c>
      <c r="B720">
        <v>111.55</v>
      </c>
      <c r="C720">
        <v>22.89</v>
      </c>
      <c r="D720">
        <v>41.76</v>
      </c>
      <c r="E720">
        <v>95.02</v>
      </c>
      <c r="F720">
        <v>112.55</v>
      </c>
      <c r="G720">
        <v>91.77</v>
      </c>
      <c r="I720" s="3">
        <f t="shared" si="68"/>
        <v>1.3810753431229564E-2</v>
      </c>
      <c r="J720" s="3">
        <f t="shared" si="69"/>
        <v>-2.0325023995550962E-2</v>
      </c>
      <c r="K720" s="3">
        <f t="shared" si="70"/>
        <v>2.3747178428074053E-2</v>
      </c>
      <c r="L720" s="3">
        <f t="shared" si="71"/>
        <v>1.1644039678988916E-2</v>
      </c>
      <c r="M720" s="3">
        <f t="shared" si="72"/>
        <v>3.2928432725503314E-3</v>
      </c>
      <c r="N720" s="3">
        <f t="shared" si="73"/>
        <v>5.3537412771016042E-3</v>
      </c>
    </row>
    <row r="721" spans="1:14" ht="15" customHeight="1">
      <c r="A721" s="1">
        <v>40134</v>
      </c>
      <c r="B721">
        <v>111.65</v>
      </c>
      <c r="C721">
        <v>22.41</v>
      </c>
      <c r="D721">
        <v>41.61</v>
      </c>
      <c r="E721">
        <v>95.53</v>
      </c>
      <c r="F721">
        <v>112.63</v>
      </c>
      <c r="G721">
        <v>91.97</v>
      </c>
      <c r="I721" s="3">
        <f t="shared" si="68"/>
        <v>8.9605740762554347E-4</v>
      </c>
      <c r="J721" s="3">
        <f t="shared" si="69"/>
        <v>-2.1192846151639751E-2</v>
      </c>
      <c r="K721" s="3">
        <f t="shared" si="70"/>
        <v>-3.5984205795333698E-3</v>
      </c>
      <c r="L721" s="3">
        <f t="shared" si="71"/>
        <v>5.352938523141876E-3</v>
      </c>
      <c r="M721" s="3">
        <f t="shared" si="72"/>
        <v>7.1054270686386463E-4</v>
      </c>
      <c r="N721" s="3">
        <f t="shared" si="73"/>
        <v>2.1769900836844159E-3</v>
      </c>
    </row>
    <row r="722" spans="1:14" ht="15" customHeight="1">
      <c r="A722" s="1">
        <v>40135</v>
      </c>
      <c r="B722">
        <v>111.62</v>
      </c>
      <c r="C722">
        <v>21.63</v>
      </c>
      <c r="D722">
        <v>41.27</v>
      </c>
      <c r="E722">
        <v>94.97</v>
      </c>
      <c r="F722">
        <v>112.55</v>
      </c>
      <c r="G722">
        <v>91.74</v>
      </c>
      <c r="I722" s="3">
        <f t="shared" si="68"/>
        <v>-2.6873292587937771E-4</v>
      </c>
      <c r="J722" s="3">
        <f t="shared" si="69"/>
        <v>-3.5426047847868333E-2</v>
      </c>
      <c r="K722" s="3">
        <f t="shared" si="70"/>
        <v>-8.2046792303593508E-3</v>
      </c>
      <c r="L722" s="3">
        <f t="shared" si="71"/>
        <v>-5.8792820270559308E-3</v>
      </c>
      <c r="M722" s="3">
        <f t="shared" si="72"/>
        <v>-7.1054270686389987E-4</v>
      </c>
      <c r="N722" s="3">
        <f t="shared" si="73"/>
        <v>-2.5039477455803512E-3</v>
      </c>
    </row>
    <row r="723" spans="1:14" ht="15" customHeight="1">
      <c r="A723" s="1">
        <v>40136</v>
      </c>
      <c r="B723">
        <v>110.13</v>
      </c>
      <c r="C723">
        <v>22.63</v>
      </c>
      <c r="D723">
        <v>40.590000000000003</v>
      </c>
      <c r="E723">
        <v>95.14</v>
      </c>
      <c r="F723">
        <v>112.69</v>
      </c>
      <c r="G723">
        <v>91.85</v>
      </c>
      <c r="I723" s="3">
        <f t="shared" si="68"/>
        <v>-1.3438759183434956E-2</v>
      </c>
      <c r="J723" s="3">
        <f t="shared" si="69"/>
        <v>4.5195219680478661E-2</v>
      </c>
      <c r="K723" s="3">
        <f t="shared" si="70"/>
        <v>-1.6614112913684059E-2</v>
      </c>
      <c r="L723" s="3">
        <f t="shared" si="71"/>
        <v>1.788438749274259E-3</v>
      </c>
      <c r="M723" s="3">
        <f t="shared" si="72"/>
        <v>1.243118611516649E-3</v>
      </c>
      <c r="N723" s="3">
        <f t="shared" si="73"/>
        <v>1.1983224921087163E-3</v>
      </c>
    </row>
    <row r="724" spans="1:14" ht="15" customHeight="1">
      <c r="A724" s="1">
        <v>40137</v>
      </c>
      <c r="B724">
        <v>109.89</v>
      </c>
      <c r="C724">
        <v>22.19</v>
      </c>
      <c r="D724">
        <v>40.549999999999997</v>
      </c>
      <c r="E724">
        <v>95.12</v>
      </c>
      <c r="F724">
        <v>112.68</v>
      </c>
      <c r="G724">
        <v>91.84</v>
      </c>
      <c r="I724" s="3">
        <f t="shared" si="68"/>
        <v>-2.1816207180199139E-3</v>
      </c>
      <c r="J724" s="3">
        <f t="shared" si="69"/>
        <v>-1.9634722700943345E-2</v>
      </c>
      <c r="K724" s="3">
        <f t="shared" si="70"/>
        <v>-9.8595028938461195E-4</v>
      </c>
      <c r="L724" s="3">
        <f t="shared" si="71"/>
        <v>-2.1023862160899105E-4</v>
      </c>
      <c r="M724" s="3">
        <f t="shared" si="72"/>
        <v>-8.8742956085985757E-5</v>
      </c>
      <c r="N724" s="3">
        <f t="shared" si="73"/>
        <v>-1.0887908987830208E-4</v>
      </c>
    </row>
    <row r="725" spans="1:14" ht="15" customHeight="1">
      <c r="A725" s="1">
        <v>40140</v>
      </c>
      <c r="B725">
        <v>111.24</v>
      </c>
      <c r="C725">
        <v>21.16</v>
      </c>
      <c r="D725">
        <v>41.24</v>
      </c>
      <c r="E725">
        <v>95</v>
      </c>
      <c r="F725">
        <v>112.68</v>
      </c>
      <c r="G725">
        <v>91.71</v>
      </c>
      <c r="I725" s="3">
        <f t="shared" si="68"/>
        <v>1.2210163906931337E-2</v>
      </c>
      <c r="J725" s="3">
        <f t="shared" si="69"/>
        <v>-4.7529129954403913E-2</v>
      </c>
      <c r="K725" s="3">
        <f t="shared" si="70"/>
        <v>1.6872878587337308E-2</v>
      </c>
      <c r="L725" s="3">
        <f t="shared" si="71"/>
        <v>-1.2623607819856459E-3</v>
      </c>
      <c r="M725" s="3">
        <f t="shared" si="72"/>
        <v>0</v>
      </c>
      <c r="N725" s="3">
        <f t="shared" si="73"/>
        <v>-1.4165080004035523E-3</v>
      </c>
    </row>
    <row r="726" spans="1:14" ht="15" customHeight="1">
      <c r="A726" s="1">
        <v>40141</v>
      </c>
      <c r="B726">
        <v>111.29</v>
      </c>
      <c r="C726">
        <v>20.47</v>
      </c>
      <c r="D726">
        <v>41.1</v>
      </c>
      <c r="E726">
        <v>95.6</v>
      </c>
      <c r="F726">
        <v>113.02</v>
      </c>
      <c r="G726">
        <v>92.18</v>
      </c>
      <c r="I726" s="3">
        <f t="shared" si="68"/>
        <v>4.4937761956983174E-4</v>
      </c>
      <c r="J726" s="3">
        <f t="shared" si="69"/>
        <v>-3.3152207316900509E-2</v>
      </c>
      <c r="K726" s="3">
        <f t="shared" si="70"/>
        <v>-3.4005376465703033E-3</v>
      </c>
      <c r="L726" s="3">
        <f t="shared" si="71"/>
        <v>6.2959284568146106E-3</v>
      </c>
      <c r="M726" s="3">
        <f t="shared" si="72"/>
        <v>3.0128511935253025E-3</v>
      </c>
      <c r="N726" s="3">
        <f t="shared" si="73"/>
        <v>5.11176272150962E-3</v>
      </c>
    </row>
    <row r="727" spans="1:14" ht="15" customHeight="1">
      <c r="A727" s="1">
        <v>40142</v>
      </c>
      <c r="B727">
        <v>111.71</v>
      </c>
      <c r="C727">
        <v>20.48</v>
      </c>
      <c r="D727">
        <v>41.44</v>
      </c>
      <c r="E727">
        <v>96.04</v>
      </c>
      <c r="F727">
        <v>113.23</v>
      </c>
      <c r="G727">
        <v>92.49</v>
      </c>
      <c r="I727" s="3">
        <f t="shared" si="68"/>
        <v>3.766820597423076E-3</v>
      </c>
      <c r="J727" s="3">
        <f t="shared" si="69"/>
        <v>4.8840049810884676E-4</v>
      </c>
      <c r="K727" s="3">
        <f t="shared" si="70"/>
        <v>8.2384764490385318E-3</v>
      </c>
      <c r="L727" s="3">
        <f t="shared" si="71"/>
        <v>4.5919512956969976E-3</v>
      </c>
      <c r="M727" s="3">
        <f t="shared" si="72"/>
        <v>1.8563541242509354E-3</v>
      </c>
      <c r="N727" s="3">
        <f t="shared" si="73"/>
        <v>3.3573432738063388E-3</v>
      </c>
    </row>
    <row r="728" spans="1:14" ht="15" customHeight="1">
      <c r="A728" s="1">
        <v>40144</v>
      </c>
      <c r="B728">
        <v>109.97</v>
      </c>
      <c r="C728">
        <v>24.74</v>
      </c>
      <c r="D728">
        <v>39.93</v>
      </c>
      <c r="E728">
        <v>96.4</v>
      </c>
      <c r="F728">
        <v>113.62</v>
      </c>
      <c r="G728">
        <v>92.91</v>
      </c>
      <c r="I728" s="3">
        <f t="shared" si="68"/>
        <v>-1.5698626259913879E-2</v>
      </c>
      <c r="J728" s="3">
        <f t="shared" si="69"/>
        <v>0.18897256679303481</v>
      </c>
      <c r="K728" s="3">
        <f t="shared" si="70"/>
        <v>-3.7118676876097663E-2</v>
      </c>
      <c r="L728" s="3">
        <f t="shared" si="71"/>
        <v>3.7414302634473638E-3</v>
      </c>
      <c r="M728" s="3">
        <f t="shared" si="72"/>
        <v>3.4383988030327085E-3</v>
      </c>
      <c r="N728" s="3">
        <f t="shared" si="73"/>
        <v>4.5307520870524753E-3</v>
      </c>
    </row>
    <row r="729" spans="1:14" ht="15" customHeight="1">
      <c r="A729" s="1">
        <v>40147</v>
      </c>
      <c r="B729">
        <v>110.3</v>
      </c>
      <c r="C729">
        <v>24.51</v>
      </c>
      <c r="D729">
        <v>40.299999999999997</v>
      </c>
      <c r="E729">
        <v>96.63</v>
      </c>
      <c r="F729">
        <v>113.74</v>
      </c>
      <c r="G729">
        <v>93.06</v>
      </c>
      <c r="I729" s="3">
        <f t="shared" si="68"/>
        <v>2.9963249366137864E-3</v>
      </c>
      <c r="J729" s="3">
        <f t="shared" si="69"/>
        <v>-9.3401694243205602E-3</v>
      </c>
      <c r="K729" s="3">
        <f t="shared" si="70"/>
        <v>9.223547877507305E-3</v>
      </c>
      <c r="L729" s="3">
        <f t="shared" si="71"/>
        <v>2.3830503947172106E-3</v>
      </c>
      <c r="M729" s="3">
        <f t="shared" si="72"/>
        <v>1.0555947496726822E-3</v>
      </c>
      <c r="N729" s="3">
        <f t="shared" si="73"/>
        <v>1.61316376328148E-3</v>
      </c>
    </row>
    <row r="730" spans="1:14" ht="15" customHeight="1">
      <c r="A730" s="1">
        <v>40148</v>
      </c>
      <c r="B730">
        <v>111.58</v>
      </c>
      <c r="C730">
        <v>21.92</v>
      </c>
      <c r="D730">
        <v>41.31</v>
      </c>
      <c r="E730">
        <v>95.25</v>
      </c>
      <c r="F730">
        <v>112.97</v>
      </c>
      <c r="G730">
        <v>92.34</v>
      </c>
      <c r="I730" s="3">
        <f t="shared" si="68"/>
        <v>1.1537896157925455E-2</v>
      </c>
      <c r="J730" s="3">
        <f t="shared" si="69"/>
        <v>-0.11168173546020639</v>
      </c>
      <c r="K730" s="3">
        <f t="shared" si="70"/>
        <v>2.4753132456035897E-2</v>
      </c>
      <c r="L730" s="3">
        <f t="shared" si="71"/>
        <v>-1.43842380044068E-2</v>
      </c>
      <c r="M730" s="3">
        <f t="shared" si="72"/>
        <v>-6.7928451398161947E-3</v>
      </c>
      <c r="N730" s="3">
        <f t="shared" si="73"/>
        <v>-7.767029337659547E-3</v>
      </c>
    </row>
    <row r="731" spans="1:14" ht="15" customHeight="1">
      <c r="A731" s="1">
        <v>40149</v>
      </c>
      <c r="B731">
        <v>111.7</v>
      </c>
      <c r="C731">
        <v>21.12</v>
      </c>
      <c r="D731">
        <v>41.5</v>
      </c>
      <c r="E731">
        <v>95.33</v>
      </c>
      <c r="F731">
        <v>112.79</v>
      </c>
      <c r="G731">
        <v>92.15</v>
      </c>
      <c r="I731" s="3">
        <f t="shared" si="68"/>
        <v>1.0748836577726998E-3</v>
      </c>
      <c r="J731" s="3">
        <f t="shared" si="69"/>
        <v>-3.7179003241754133E-2</v>
      </c>
      <c r="K731" s="3">
        <f t="shared" si="70"/>
        <v>4.5888258279794692E-3</v>
      </c>
      <c r="L731" s="3">
        <f t="shared" si="71"/>
        <v>8.3954249867649981E-4</v>
      </c>
      <c r="M731" s="3">
        <f t="shared" si="72"/>
        <v>-1.5946140870119071E-3</v>
      </c>
      <c r="N731" s="3">
        <f t="shared" si="73"/>
        <v>-2.0597329630105046E-3</v>
      </c>
    </row>
    <row r="732" spans="1:14" ht="15" customHeight="1">
      <c r="A732" s="1">
        <v>40150</v>
      </c>
      <c r="B732">
        <v>110.76</v>
      </c>
      <c r="C732">
        <v>22.46</v>
      </c>
      <c r="D732">
        <v>41.19</v>
      </c>
      <c r="E732">
        <v>94.34</v>
      </c>
      <c r="F732">
        <v>112.64</v>
      </c>
      <c r="G732">
        <v>91.72</v>
      </c>
      <c r="I732" s="3">
        <f t="shared" si="68"/>
        <v>-8.451007772393852E-3</v>
      </c>
      <c r="J732" s="3">
        <f t="shared" si="69"/>
        <v>6.1515490472236423E-2</v>
      </c>
      <c r="K732" s="3">
        <f t="shared" si="70"/>
        <v>-7.497918788663272E-3</v>
      </c>
      <c r="L732" s="3">
        <f t="shared" si="71"/>
        <v>-1.0439278649371161E-2</v>
      </c>
      <c r="M732" s="3">
        <f t="shared" si="72"/>
        <v>-1.3307902420932594E-3</v>
      </c>
      <c r="N732" s="3">
        <f t="shared" si="73"/>
        <v>-4.6772261261286453E-3</v>
      </c>
    </row>
    <row r="733" spans="1:14" ht="15" customHeight="1">
      <c r="A733" s="1">
        <v>40151</v>
      </c>
      <c r="B733">
        <v>111.36</v>
      </c>
      <c r="C733">
        <v>21.25</v>
      </c>
      <c r="D733">
        <v>41.45</v>
      </c>
      <c r="E733">
        <v>93.34</v>
      </c>
      <c r="F733">
        <v>112.02</v>
      </c>
      <c r="G733">
        <v>91.04</v>
      </c>
      <c r="I733" s="3">
        <f t="shared" si="68"/>
        <v>5.4024982833483417E-3</v>
      </c>
      <c r="J733" s="3">
        <f t="shared" si="69"/>
        <v>-5.5379053939871303E-2</v>
      </c>
      <c r="K733" s="3">
        <f t="shared" si="70"/>
        <v>6.2923731333146852E-3</v>
      </c>
      <c r="L733" s="3">
        <f t="shared" si="71"/>
        <v>-1.0656537334446093E-2</v>
      </c>
      <c r="M733" s="3">
        <f t="shared" si="72"/>
        <v>-5.5194656280460131E-3</v>
      </c>
      <c r="N733" s="3">
        <f t="shared" si="73"/>
        <v>-7.441487611682774E-3</v>
      </c>
    </row>
    <row r="734" spans="1:14" ht="15" customHeight="1">
      <c r="A734" s="1">
        <v>40154</v>
      </c>
      <c r="B734">
        <v>111.19</v>
      </c>
      <c r="C734">
        <v>22.1</v>
      </c>
      <c r="D734">
        <v>41.12</v>
      </c>
      <c r="E734">
        <v>93.46</v>
      </c>
      <c r="F734">
        <v>112.28</v>
      </c>
      <c r="G734">
        <v>91.29</v>
      </c>
      <c r="I734" s="3">
        <f t="shared" si="68"/>
        <v>-1.5277468709517248E-3</v>
      </c>
      <c r="J734" s="3">
        <f t="shared" si="69"/>
        <v>3.9220713153281329E-2</v>
      </c>
      <c r="K734" s="3">
        <f t="shared" si="70"/>
        <v>-7.9932604343943975E-3</v>
      </c>
      <c r="L734" s="3">
        <f t="shared" si="71"/>
        <v>1.2847967506105422E-3</v>
      </c>
      <c r="M734" s="3">
        <f t="shared" si="72"/>
        <v>2.3183247119954735E-3</v>
      </c>
      <c r="N734" s="3">
        <f t="shared" si="73"/>
        <v>2.7422821989685963E-3</v>
      </c>
    </row>
    <row r="735" spans="1:14" ht="15" customHeight="1">
      <c r="A735" s="1">
        <v>40155</v>
      </c>
      <c r="B735">
        <v>110.02</v>
      </c>
      <c r="C735">
        <v>23.69</v>
      </c>
      <c r="D735">
        <v>40.51</v>
      </c>
      <c r="E735">
        <v>93.6</v>
      </c>
      <c r="F735">
        <v>112.64</v>
      </c>
      <c r="G735">
        <v>91.61</v>
      </c>
      <c r="I735" s="3">
        <f t="shared" si="68"/>
        <v>-1.0578282267845815E-2</v>
      </c>
      <c r="J735" s="3">
        <f t="shared" si="69"/>
        <v>6.9475409646986924E-2</v>
      </c>
      <c r="K735" s="3">
        <f t="shared" si="70"/>
        <v>-1.4945763932310426E-2</v>
      </c>
      <c r="L735" s="3">
        <f t="shared" si="71"/>
        <v>1.496846211266281E-3</v>
      </c>
      <c r="M735" s="3">
        <f t="shared" si="72"/>
        <v>3.2011409160505031E-3</v>
      </c>
      <c r="N735" s="3">
        <f t="shared" si="73"/>
        <v>3.4991834501278563E-3</v>
      </c>
    </row>
    <row r="736" spans="1:14" ht="15" customHeight="1">
      <c r="A736" s="1">
        <v>40156</v>
      </c>
      <c r="B736">
        <v>110.35</v>
      </c>
      <c r="C736">
        <v>22.66</v>
      </c>
      <c r="D736">
        <v>40.770000000000003</v>
      </c>
      <c r="E736">
        <v>93.17</v>
      </c>
      <c r="F736">
        <v>112.51</v>
      </c>
      <c r="G736">
        <v>91.43</v>
      </c>
      <c r="I736" s="3">
        <f t="shared" si="68"/>
        <v>2.9949652554334678E-3</v>
      </c>
      <c r="J736" s="3">
        <f t="shared" si="69"/>
        <v>-4.4451762570833921E-2</v>
      </c>
      <c r="K736" s="3">
        <f t="shared" si="70"/>
        <v>6.397659616563061E-3</v>
      </c>
      <c r="L736" s="3">
        <f t="shared" si="71"/>
        <v>-4.6046020212126655E-3</v>
      </c>
      <c r="M736" s="3">
        <f t="shared" si="72"/>
        <v>-1.154785826751697E-3</v>
      </c>
      <c r="N736" s="3">
        <f t="shared" si="73"/>
        <v>-1.9667838507820058E-3</v>
      </c>
    </row>
    <row r="737" spans="1:14" ht="15" customHeight="1">
      <c r="A737" s="1">
        <v>40157</v>
      </c>
      <c r="B737">
        <v>111</v>
      </c>
      <c r="C737">
        <v>22.32</v>
      </c>
      <c r="D737">
        <v>40.86</v>
      </c>
      <c r="E737">
        <v>92.1</v>
      </c>
      <c r="F737">
        <v>112.24</v>
      </c>
      <c r="G737">
        <v>91.12</v>
      </c>
      <c r="I737" s="3">
        <f t="shared" si="68"/>
        <v>5.8730686095887566E-3</v>
      </c>
      <c r="J737" s="3">
        <f t="shared" si="69"/>
        <v>-1.5118118086750112E-2</v>
      </c>
      <c r="K737" s="3">
        <f t="shared" si="70"/>
        <v>2.2050725583139755E-3</v>
      </c>
      <c r="L737" s="3">
        <f t="shared" si="71"/>
        <v>-1.155083820107254E-2</v>
      </c>
      <c r="M737" s="3">
        <f t="shared" si="72"/>
        <v>-2.4026707887750925E-3</v>
      </c>
      <c r="N737" s="3">
        <f t="shared" si="73"/>
        <v>-3.3963330374085312E-3</v>
      </c>
    </row>
    <row r="738" spans="1:14" ht="15" customHeight="1">
      <c r="A738" s="1">
        <v>40158</v>
      </c>
      <c r="B738">
        <v>111.47</v>
      </c>
      <c r="C738">
        <v>21.59</v>
      </c>
      <c r="D738">
        <v>41.07</v>
      </c>
      <c r="E738">
        <v>92.09</v>
      </c>
      <c r="F738">
        <v>111.99</v>
      </c>
      <c r="G738">
        <v>90.67</v>
      </c>
      <c r="I738" s="3">
        <f t="shared" si="68"/>
        <v>4.2252950891980426E-3</v>
      </c>
      <c r="J738" s="3">
        <f t="shared" si="69"/>
        <v>-3.325289298639425E-2</v>
      </c>
      <c r="K738" s="3">
        <f t="shared" si="70"/>
        <v>5.1263385789911426E-3</v>
      </c>
      <c r="L738" s="3">
        <f t="shared" si="71"/>
        <v>-1.0858352798544099E-4</v>
      </c>
      <c r="M738" s="3">
        <f t="shared" si="72"/>
        <v>-2.229854199603312E-3</v>
      </c>
      <c r="N738" s="3">
        <f t="shared" si="73"/>
        <v>-4.9507774809619915E-3</v>
      </c>
    </row>
    <row r="739" spans="1:14" ht="15" customHeight="1">
      <c r="A739" s="1">
        <v>40161</v>
      </c>
      <c r="B739">
        <v>112.23</v>
      </c>
      <c r="C739">
        <v>21.15</v>
      </c>
      <c r="D739">
        <v>41.28</v>
      </c>
      <c r="E739">
        <v>92.2</v>
      </c>
      <c r="F739">
        <v>111.78</v>
      </c>
      <c r="G739">
        <v>90.67</v>
      </c>
      <c r="I739" s="3">
        <f t="shared" si="68"/>
        <v>6.7948406266324212E-3</v>
      </c>
      <c r="J739" s="3">
        <f t="shared" si="69"/>
        <v>-2.0590339034429066E-2</v>
      </c>
      <c r="K739" s="3">
        <f t="shared" si="70"/>
        <v>5.1001932048401252E-3</v>
      </c>
      <c r="L739" s="3">
        <f t="shared" si="71"/>
        <v>1.1937708292724001E-3</v>
      </c>
      <c r="M739" s="3">
        <f t="shared" si="72"/>
        <v>-1.8769277530500301E-3</v>
      </c>
      <c r="N739" s="3">
        <f t="shared" si="73"/>
        <v>0</v>
      </c>
    </row>
    <row r="740" spans="1:14" ht="15" customHeight="1">
      <c r="A740" s="1">
        <v>40162</v>
      </c>
      <c r="B740">
        <v>111.69</v>
      </c>
      <c r="C740">
        <v>21.49</v>
      </c>
      <c r="D740">
        <v>41.03</v>
      </c>
      <c r="E740">
        <v>91.79</v>
      </c>
      <c r="F740">
        <v>111.58</v>
      </c>
      <c r="G740">
        <v>90.38</v>
      </c>
      <c r="I740" s="3">
        <f t="shared" si="68"/>
        <v>-4.8231604754292688E-3</v>
      </c>
      <c r="J740" s="3">
        <f t="shared" si="69"/>
        <v>1.5947805162132137E-2</v>
      </c>
      <c r="K740" s="3">
        <f t="shared" si="70"/>
        <v>-6.0746147192125314E-3</v>
      </c>
      <c r="L740" s="3">
        <f t="shared" si="71"/>
        <v>-4.4567713315485022E-3</v>
      </c>
      <c r="M740" s="3">
        <f t="shared" si="72"/>
        <v>-1.7908314241698484E-3</v>
      </c>
      <c r="N740" s="3">
        <f t="shared" si="73"/>
        <v>-3.2035376748311513E-3</v>
      </c>
    </row>
    <row r="741" spans="1:14" ht="15" customHeight="1">
      <c r="A741" s="1">
        <v>40163</v>
      </c>
      <c r="B741">
        <v>111.9</v>
      </c>
      <c r="C741">
        <v>20.54</v>
      </c>
      <c r="D741">
        <v>41.14</v>
      </c>
      <c r="E741">
        <v>91.68</v>
      </c>
      <c r="F741">
        <v>111.6</v>
      </c>
      <c r="G741">
        <v>90.38</v>
      </c>
      <c r="I741" s="3">
        <f t="shared" si="68"/>
        <v>1.878438765144406E-3</v>
      </c>
      <c r="J741" s="3">
        <f t="shared" si="69"/>
        <v>-4.5213506154006891E-2</v>
      </c>
      <c r="K741" s="3">
        <f t="shared" si="70"/>
        <v>2.6773777707163942E-3</v>
      </c>
      <c r="L741" s="3">
        <f t="shared" si="71"/>
        <v>-1.1991062645702114E-3</v>
      </c>
      <c r="M741" s="3">
        <f t="shared" si="72"/>
        <v>1.7922752982827125E-4</v>
      </c>
      <c r="N741" s="3">
        <f t="shared" si="73"/>
        <v>0</v>
      </c>
    </row>
    <row r="742" spans="1:14" ht="15" customHeight="1">
      <c r="A742" s="1">
        <v>40164</v>
      </c>
      <c r="B742">
        <v>110.48</v>
      </c>
      <c r="C742">
        <v>22.51</v>
      </c>
      <c r="D742">
        <v>40</v>
      </c>
      <c r="E742">
        <v>93.19</v>
      </c>
      <c r="F742">
        <v>112.23</v>
      </c>
      <c r="G742">
        <v>91.18</v>
      </c>
      <c r="I742" s="3">
        <f t="shared" si="68"/>
        <v>-1.2771106216842871E-2</v>
      </c>
      <c r="J742" s="3">
        <f t="shared" si="69"/>
        <v>9.1585450418228742E-2</v>
      </c>
      <c r="K742" s="3">
        <f t="shared" si="70"/>
        <v>-2.8101430110874785E-2</v>
      </c>
      <c r="L742" s="3">
        <f t="shared" si="71"/>
        <v>1.6336166831134546E-2</v>
      </c>
      <c r="M742" s="3">
        <f t="shared" si="72"/>
        <v>5.629287080954096E-3</v>
      </c>
      <c r="N742" s="3">
        <f t="shared" si="73"/>
        <v>8.8125708021619571E-3</v>
      </c>
    </row>
    <row r="743" spans="1:14" ht="15" customHeight="1">
      <c r="A743" s="1">
        <v>40165</v>
      </c>
      <c r="B743">
        <v>111.18</v>
      </c>
      <c r="C743">
        <v>21.68</v>
      </c>
      <c r="D743">
        <v>40.17</v>
      </c>
      <c r="E743">
        <v>92.79</v>
      </c>
      <c r="F743">
        <v>111.91</v>
      </c>
      <c r="G743">
        <v>90.73</v>
      </c>
      <c r="I743" s="3">
        <f t="shared" si="68"/>
        <v>6.3160004242868153E-3</v>
      </c>
      <c r="J743" s="3">
        <f t="shared" si="69"/>
        <v>-3.7569478347195484E-2</v>
      </c>
      <c r="K743" s="3">
        <f t="shared" si="70"/>
        <v>4.240994257254614E-3</v>
      </c>
      <c r="L743" s="3">
        <f t="shared" si="71"/>
        <v>-4.3015444324760385E-3</v>
      </c>
      <c r="M743" s="3">
        <f t="shared" si="72"/>
        <v>-2.8553601982287046E-3</v>
      </c>
      <c r="N743" s="3">
        <f t="shared" si="73"/>
        <v>-4.9475116037578579E-3</v>
      </c>
    </row>
    <row r="744" spans="1:14" ht="15" customHeight="1">
      <c r="A744" s="1">
        <v>40168</v>
      </c>
      <c r="B744">
        <v>112.21</v>
      </c>
      <c r="C744">
        <v>20.49</v>
      </c>
      <c r="D744">
        <v>40.1</v>
      </c>
      <c r="E744">
        <v>91.14</v>
      </c>
      <c r="F744">
        <v>111.31</v>
      </c>
      <c r="G744">
        <v>89.8</v>
      </c>
      <c r="I744" s="3">
        <f t="shared" si="68"/>
        <v>9.2216061514513933E-3</v>
      </c>
      <c r="J744" s="3">
        <f t="shared" si="69"/>
        <v>-5.6453214320637136E-2</v>
      </c>
      <c r="K744" s="3">
        <f t="shared" si="70"/>
        <v>-1.7441140586673676E-3</v>
      </c>
      <c r="L744" s="3">
        <f t="shared" si="71"/>
        <v>-1.7942089529351477E-2</v>
      </c>
      <c r="M744" s="3">
        <f t="shared" si="72"/>
        <v>-5.375875324801254E-3</v>
      </c>
      <c r="N744" s="3">
        <f t="shared" si="73"/>
        <v>-1.0303087873383727E-2</v>
      </c>
    </row>
    <row r="745" spans="1:14" ht="15" customHeight="1">
      <c r="A745" s="1">
        <v>40169</v>
      </c>
      <c r="B745">
        <v>112.65</v>
      </c>
      <c r="C745">
        <v>19.54</v>
      </c>
      <c r="D745">
        <v>40.36</v>
      </c>
      <c r="E745">
        <v>90.63</v>
      </c>
      <c r="F745">
        <v>111</v>
      </c>
      <c r="G745">
        <v>89.4</v>
      </c>
      <c r="I745" s="3">
        <f t="shared" si="68"/>
        <v>3.9135512014786015E-3</v>
      </c>
      <c r="J745" s="3">
        <f t="shared" si="69"/>
        <v>-4.7473315636171617E-2</v>
      </c>
      <c r="K745" s="3">
        <f t="shared" si="70"/>
        <v>6.4628611728846791E-3</v>
      </c>
      <c r="L745" s="3">
        <f t="shared" si="71"/>
        <v>-5.6115017690462118E-3</v>
      </c>
      <c r="M745" s="3">
        <f t="shared" si="72"/>
        <v>-2.7889001928003577E-3</v>
      </c>
      <c r="N745" s="3">
        <f t="shared" si="73"/>
        <v>-4.4642931286853812E-3</v>
      </c>
    </row>
    <row r="746" spans="1:14" ht="15" customHeight="1">
      <c r="A746" s="1">
        <v>40170</v>
      </c>
      <c r="B746">
        <v>112.93</v>
      </c>
      <c r="C746">
        <v>19.71</v>
      </c>
      <c r="D746">
        <v>40.700000000000003</v>
      </c>
      <c r="E746">
        <v>90.65</v>
      </c>
      <c r="F746">
        <v>110.9144</v>
      </c>
      <c r="G746">
        <v>89.36</v>
      </c>
      <c r="I746" s="3">
        <f t="shared" si="68"/>
        <v>2.482490857325572E-3</v>
      </c>
      <c r="J746" s="3">
        <f t="shared" si="69"/>
        <v>8.6624745499923432E-3</v>
      </c>
      <c r="K746" s="3">
        <f t="shared" si="70"/>
        <v>8.3888969631412177E-3</v>
      </c>
      <c r="L746" s="3">
        <f t="shared" si="71"/>
        <v>2.2065313416977944E-4</v>
      </c>
      <c r="M746" s="3">
        <f t="shared" si="72"/>
        <v>-7.7146867662040985E-4</v>
      </c>
      <c r="N746" s="3">
        <f t="shared" si="73"/>
        <v>-4.4752741852321795E-4</v>
      </c>
    </row>
    <row r="747" spans="1:14" ht="15" customHeight="1">
      <c r="A747" s="1">
        <v>40171</v>
      </c>
      <c r="B747">
        <v>112.93</v>
      </c>
      <c r="C747">
        <v>19.47</v>
      </c>
      <c r="D747">
        <v>40.64</v>
      </c>
      <c r="E747">
        <v>89.71</v>
      </c>
      <c r="F747">
        <v>110.71</v>
      </c>
      <c r="G747">
        <v>89.04</v>
      </c>
      <c r="I747" s="3">
        <f t="shared" si="68"/>
        <v>0</v>
      </c>
      <c r="J747" s="3">
        <f t="shared" si="69"/>
        <v>-1.2251301780520628E-2</v>
      </c>
      <c r="K747" s="3">
        <f t="shared" si="70"/>
        <v>-1.475289178322898E-3</v>
      </c>
      <c r="L747" s="3">
        <f t="shared" si="71"/>
        <v>-1.0423691629668002E-2</v>
      </c>
      <c r="M747" s="3">
        <f t="shared" si="72"/>
        <v>-1.8445627643383349E-3</v>
      </c>
      <c r="N747" s="3">
        <f t="shared" si="73"/>
        <v>-3.5874477936557693E-3</v>
      </c>
    </row>
    <row r="748" spans="1:14" ht="15" customHeight="1">
      <c r="A748" s="1">
        <v>40175</v>
      </c>
      <c r="B748">
        <v>113.13</v>
      </c>
      <c r="C748">
        <v>19.93</v>
      </c>
      <c r="D748">
        <v>40.82</v>
      </c>
      <c r="E748">
        <v>89.46</v>
      </c>
      <c r="F748">
        <v>110.37</v>
      </c>
      <c r="G748">
        <v>88.8</v>
      </c>
      <c r="I748" s="3">
        <f t="shared" si="68"/>
        <v>1.7694422027964866E-3</v>
      </c>
      <c r="J748" s="3">
        <f t="shared" si="69"/>
        <v>2.3351314840594998E-2</v>
      </c>
      <c r="K748" s="3">
        <f t="shared" si="70"/>
        <v>4.4193541114723855E-3</v>
      </c>
      <c r="L748" s="3">
        <f t="shared" si="71"/>
        <v>-2.7906475664901168E-3</v>
      </c>
      <c r="M748" s="3">
        <f t="shared" si="72"/>
        <v>-3.0758120865826072E-3</v>
      </c>
      <c r="N748" s="3">
        <f t="shared" si="73"/>
        <v>-2.6990569691650581E-3</v>
      </c>
    </row>
    <row r="749" spans="1:14" ht="15" customHeight="1">
      <c r="A749" s="1">
        <v>40176</v>
      </c>
      <c r="B749">
        <v>112.98</v>
      </c>
      <c r="C749">
        <v>20.010000000000002</v>
      </c>
      <c r="D749">
        <v>40.78</v>
      </c>
      <c r="E749">
        <v>89.73</v>
      </c>
      <c r="F749">
        <v>110.34</v>
      </c>
      <c r="G749">
        <v>88.87</v>
      </c>
      <c r="I749" s="3">
        <f t="shared" si="68"/>
        <v>-1.3267880412592724E-3</v>
      </c>
      <c r="J749" s="3">
        <f t="shared" si="69"/>
        <v>4.0060143709386847E-3</v>
      </c>
      <c r="K749" s="3">
        <f t="shared" si="70"/>
        <v>-9.8039223538954907E-4</v>
      </c>
      <c r="L749" s="3">
        <f t="shared" si="71"/>
        <v>3.0135633052644803E-3</v>
      </c>
      <c r="M749" s="3">
        <f t="shared" si="72"/>
        <v>-2.7184994050801365E-4</v>
      </c>
      <c r="N749" s="3">
        <f t="shared" si="73"/>
        <v>7.8797775225953107E-4</v>
      </c>
    </row>
    <row r="750" spans="1:14" ht="15" customHeight="1">
      <c r="A750" s="1">
        <v>40177</v>
      </c>
      <c r="B750">
        <v>112.89</v>
      </c>
      <c r="C750">
        <v>19.96</v>
      </c>
      <c r="D750">
        <v>40.880000000000003</v>
      </c>
      <c r="E750">
        <v>90.32</v>
      </c>
      <c r="F750">
        <v>110.37</v>
      </c>
      <c r="G750">
        <v>89.03</v>
      </c>
      <c r="I750" s="3">
        <f t="shared" si="68"/>
        <v>-7.9691862366053931E-4</v>
      </c>
      <c r="J750" s="3">
        <f t="shared" si="69"/>
        <v>-2.5018777123242092E-3</v>
      </c>
      <c r="K750" s="3">
        <f t="shared" si="70"/>
        <v>2.449180749139938E-3</v>
      </c>
      <c r="L750" s="3">
        <f t="shared" si="71"/>
        <v>6.5537585314400203E-3</v>
      </c>
      <c r="M750" s="3">
        <f t="shared" si="72"/>
        <v>2.7184994050805583E-4</v>
      </c>
      <c r="N750" s="3">
        <f t="shared" si="73"/>
        <v>1.7987638351958941E-3</v>
      </c>
    </row>
    <row r="751" spans="1:14" ht="15" customHeight="1">
      <c r="A751" s="1">
        <v>40178</v>
      </c>
      <c r="B751">
        <v>111.81</v>
      </c>
      <c r="C751">
        <v>21.68</v>
      </c>
      <c r="D751">
        <v>41</v>
      </c>
      <c r="E751">
        <v>89.89</v>
      </c>
      <c r="F751">
        <v>110.16</v>
      </c>
      <c r="G751">
        <v>88.6</v>
      </c>
      <c r="I751" s="3">
        <f t="shared" si="68"/>
        <v>-9.6128911141788714E-3</v>
      </c>
      <c r="J751" s="3">
        <f t="shared" si="69"/>
        <v>8.2659905688127519E-2</v>
      </c>
      <c r="K751" s="3">
        <f t="shared" si="70"/>
        <v>2.9311208088587263E-3</v>
      </c>
      <c r="L751" s="3">
        <f t="shared" si="71"/>
        <v>-4.772219256098522E-3</v>
      </c>
      <c r="M751" s="3">
        <f t="shared" si="72"/>
        <v>-1.9045033643933173E-3</v>
      </c>
      <c r="N751" s="3">
        <f t="shared" si="73"/>
        <v>-4.8415339745446744E-3</v>
      </c>
    </row>
    <row r="752" spans="1:14" ht="15" customHeight="1">
      <c r="A752" s="1">
        <v>40182</v>
      </c>
      <c r="B752">
        <v>113.65</v>
      </c>
      <c r="C752">
        <v>20.04</v>
      </c>
      <c r="D752">
        <v>42.4</v>
      </c>
      <c r="E752">
        <v>89.81</v>
      </c>
      <c r="F752">
        <v>110.24</v>
      </c>
      <c r="G752">
        <v>88.82</v>
      </c>
      <c r="I752" s="3">
        <f t="shared" si="68"/>
        <v>1.6322548139275452E-2</v>
      </c>
      <c r="J752" s="3">
        <f t="shared" si="69"/>
        <v>-7.865990035478139E-2</v>
      </c>
      <c r="K752" s="3">
        <f t="shared" si="70"/>
        <v>3.3576295533604306E-2</v>
      </c>
      <c r="L752" s="3">
        <f t="shared" si="71"/>
        <v>-8.9037290244949464E-4</v>
      </c>
      <c r="M752" s="3">
        <f t="shared" si="72"/>
        <v>7.2595284494893263E-4</v>
      </c>
      <c r="N752" s="3">
        <f t="shared" si="73"/>
        <v>2.4799922529208447E-3</v>
      </c>
    </row>
    <row r="753" spans="1:14" ht="15" customHeight="1">
      <c r="A753" s="1">
        <v>40183</v>
      </c>
      <c r="B753">
        <v>113.98</v>
      </c>
      <c r="C753">
        <v>19.350000000000001</v>
      </c>
      <c r="D753">
        <v>42.54</v>
      </c>
      <c r="E753">
        <v>90.39</v>
      </c>
      <c r="F753">
        <v>110.59</v>
      </c>
      <c r="G753">
        <v>89.21</v>
      </c>
      <c r="I753" s="3">
        <f t="shared" si="68"/>
        <v>2.8994441083013116E-3</v>
      </c>
      <c r="J753" s="3">
        <f t="shared" si="69"/>
        <v>-3.5037856740873084E-2</v>
      </c>
      <c r="K753" s="3">
        <f t="shared" si="70"/>
        <v>3.2964475341790253E-3</v>
      </c>
      <c r="L753" s="3">
        <f t="shared" si="71"/>
        <v>6.4373141274611419E-3</v>
      </c>
      <c r="M753" s="3">
        <f t="shared" si="72"/>
        <v>3.1698618219203403E-3</v>
      </c>
      <c r="N753" s="3">
        <f t="shared" si="73"/>
        <v>4.3812910617359695E-3</v>
      </c>
    </row>
    <row r="754" spans="1:14" ht="15" customHeight="1">
      <c r="A754" s="1">
        <v>40184</v>
      </c>
      <c r="B754">
        <v>114.07</v>
      </c>
      <c r="C754">
        <v>19.16</v>
      </c>
      <c r="D754">
        <v>42.8</v>
      </c>
      <c r="E754">
        <v>89.18</v>
      </c>
      <c r="F754">
        <v>110.44</v>
      </c>
      <c r="G754">
        <v>88.85</v>
      </c>
      <c r="I754" s="3">
        <f t="shared" si="68"/>
        <v>7.8930063295282453E-4</v>
      </c>
      <c r="J754" s="3">
        <f t="shared" si="69"/>
        <v>-9.86764693307636E-3</v>
      </c>
      <c r="K754" s="3">
        <f t="shared" si="70"/>
        <v>6.0932928156599668E-3</v>
      </c>
      <c r="L754" s="3">
        <f t="shared" si="71"/>
        <v>-1.3476842610988943E-2</v>
      </c>
      <c r="M754" s="3">
        <f t="shared" si="72"/>
        <v>-1.3572820253149361E-3</v>
      </c>
      <c r="N754" s="3">
        <f t="shared" si="73"/>
        <v>-4.0435863250317203E-3</v>
      </c>
    </row>
    <row r="755" spans="1:14" ht="15" customHeight="1">
      <c r="A755" s="1">
        <v>40185</v>
      </c>
      <c r="B755">
        <v>114.57</v>
      </c>
      <c r="C755">
        <v>19.059999999999999</v>
      </c>
      <c r="D755">
        <v>42.43</v>
      </c>
      <c r="E755">
        <v>89.33</v>
      </c>
      <c r="F755">
        <v>110.396</v>
      </c>
      <c r="G755">
        <v>88.85</v>
      </c>
      <c r="I755" s="3">
        <f t="shared" si="68"/>
        <v>4.373694865728011E-3</v>
      </c>
      <c r="J755" s="3">
        <f t="shared" si="69"/>
        <v>-5.2328743166585017E-3</v>
      </c>
      <c r="K755" s="3">
        <f t="shared" si="70"/>
        <v>-8.6824433735175587E-3</v>
      </c>
      <c r="L755" s="3">
        <f t="shared" si="71"/>
        <v>1.6805785144170923E-3</v>
      </c>
      <c r="M755" s="3">
        <f t="shared" si="72"/>
        <v>-3.9848575940723752E-4</v>
      </c>
      <c r="N755" s="3">
        <f t="shared" si="73"/>
        <v>0</v>
      </c>
    </row>
    <row r="756" spans="1:14" ht="15" customHeight="1">
      <c r="A756" s="1">
        <v>40186</v>
      </c>
      <c r="B756">
        <v>114.96</v>
      </c>
      <c r="C756">
        <v>18.13</v>
      </c>
      <c r="D756">
        <v>42.69</v>
      </c>
      <c r="E756">
        <v>89.29</v>
      </c>
      <c r="F756">
        <v>110.56</v>
      </c>
      <c r="G756">
        <v>88.96</v>
      </c>
      <c r="I756" s="3">
        <f t="shared" si="68"/>
        <v>3.3982518652349893E-3</v>
      </c>
      <c r="J756" s="3">
        <f t="shared" si="69"/>
        <v>-5.0023873459296334E-2</v>
      </c>
      <c r="K756" s="3">
        <f t="shared" si="70"/>
        <v>6.1090415556372211E-3</v>
      </c>
      <c r="L756" s="3">
        <f t="shared" si="71"/>
        <v>-4.4787818462256926E-4</v>
      </c>
      <c r="M756" s="3">
        <f t="shared" si="72"/>
        <v>1.4844587168134223E-3</v>
      </c>
      <c r="N756" s="3">
        <f t="shared" si="73"/>
        <v>1.2372759016119432E-3</v>
      </c>
    </row>
    <row r="757" spans="1:14" ht="15" customHeight="1">
      <c r="A757" s="1">
        <v>40189</v>
      </c>
      <c r="B757">
        <v>115.12</v>
      </c>
      <c r="C757">
        <v>17.55</v>
      </c>
      <c r="D757">
        <v>42.75</v>
      </c>
      <c r="E757">
        <v>88.8</v>
      </c>
      <c r="F757">
        <v>110.68</v>
      </c>
      <c r="G757">
        <v>89.02</v>
      </c>
      <c r="I757" s="3">
        <f t="shared" si="68"/>
        <v>1.3908208083430271E-3</v>
      </c>
      <c r="J757" s="3">
        <f t="shared" si="69"/>
        <v>-3.2514074854884757E-2</v>
      </c>
      <c r="K757" s="3">
        <f t="shared" si="70"/>
        <v>1.4044946128986236E-3</v>
      </c>
      <c r="L757" s="3">
        <f t="shared" si="71"/>
        <v>-5.5028495310008082E-3</v>
      </c>
      <c r="M757" s="3">
        <f t="shared" si="72"/>
        <v>1.0847948993655348E-3</v>
      </c>
      <c r="N757" s="3">
        <f t="shared" si="73"/>
        <v>6.7423308543598619E-4</v>
      </c>
    </row>
    <row r="758" spans="1:14" ht="15" customHeight="1">
      <c r="A758" s="1">
        <v>40190</v>
      </c>
      <c r="B758">
        <v>114.06</v>
      </c>
      <c r="C758">
        <v>18.25</v>
      </c>
      <c r="D758">
        <v>42.13</v>
      </c>
      <c r="E758">
        <v>90.32</v>
      </c>
      <c r="F758">
        <v>111.16</v>
      </c>
      <c r="G758">
        <v>89.66</v>
      </c>
      <c r="I758" s="3">
        <f t="shared" si="68"/>
        <v>-9.2504368507196014E-3</v>
      </c>
      <c r="J758" s="3">
        <f t="shared" si="69"/>
        <v>3.9111130116625696E-2</v>
      </c>
      <c r="K758" s="3">
        <f t="shared" si="70"/>
        <v>-1.4609119391843998E-2</v>
      </c>
      <c r="L758" s="3">
        <f t="shared" si="71"/>
        <v>1.6972269843282244E-2</v>
      </c>
      <c r="M758" s="3">
        <f t="shared" si="72"/>
        <v>4.3274499555777E-3</v>
      </c>
      <c r="N758" s="3">
        <f t="shared" si="73"/>
        <v>7.1636751395851225E-3</v>
      </c>
    </row>
    <row r="759" spans="1:14" ht="15" customHeight="1">
      <c r="A759" s="1">
        <v>40191</v>
      </c>
      <c r="B759">
        <v>114.96</v>
      </c>
      <c r="C759">
        <v>17.850000000000001</v>
      </c>
      <c r="D759">
        <v>42.3</v>
      </c>
      <c r="E759">
        <v>89.27</v>
      </c>
      <c r="F759">
        <v>110.79</v>
      </c>
      <c r="G759">
        <v>89.23</v>
      </c>
      <c r="I759" s="3">
        <f t="shared" si="68"/>
        <v>7.8596160423767027E-3</v>
      </c>
      <c r="J759" s="3">
        <f t="shared" si="69"/>
        <v>-2.2161571802852335E-2</v>
      </c>
      <c r="K759" s="3">
        <f t="shared" si="70"/>
        <v>4.0270100613069692E-3</v>
      </c>
      <c r="L759" s="3">
        <f t="shared" si="71"/>
        <v>-1.169343465013585E-2</v>
      </c>
      <c r="M759" s="3">
        <f t="shared" si="72"/>
        <v>-3.3340873417213495E-3</v>
      </c>
      <c r="N759" s="3">
        <f t="shared" si="73"/>
        <v>-4.8074328152332407E-3</v>
      </c>
    </row>
    <row r="760" spans="1:14" ht="15" customHeight="1">
      <c r="A760" s="1">
        <v>40192</v>
      </c>
      <c r="B760">
        <v>115.3</v>
      </c>
      <c r="C760">
        <v>17.63</v>
      </c>
      <c r="D760">
        <v>42.2</v>
      </c>
      <c r="E760">
        <v>90.52</v>
      </c>
      <c r="F760">
        <v>111.06</v>
      </c>
      <c r="G760">
        <v>89.65</v>
      </c>
      <c r="I760" s="3">
        <f t="shared" si="68"/>
        <v>2.9531855042439791E-3</v>
      </c>
      <c r="J760" s="3">
        <f t="shared" si="69"/>
        <v>-1.2401511815869404E-2</v>
      </c>
      <c r="K760" s="3">
        <f t="shared" si="70"/>
        <v>-2.3668650102660568E-3</v>
      </c>
      <c r="L760" s="3">
        <f t="shared" si="71"/>
        <v>1.3905335574066017E-2</v>
      </c>
      <c r="M760" s="3">
        <f t="shared" si="72"/>
        <v>2.4340782808794756E-3</v>
      </c>
      <c r="N760" s="3">
        <f t="shared" si="73"/>
        <v>4.6958941390819325E-3</v>
      </c>
    </row>
    <row r="761" spans="1:14" ht="15" customHeight="1">
      <c r="A761" s="1">
        <v>40193</v>
      </c>
      <c r="B761">
        <v>114</v>
      </c>
      <c r="C761">
        <v>17.91</v>
      </c>
      <c r="D761">
        <v>41.7</v>
      </c>
      <c r="E761">
        <v>91.08</v>
      </c>
      <c r="F761">
        <v>111.36</v>
      </c>
      <c r="G761">
        <v>90.05</v>
      </c>
      <c r="I761" s="3">
        <f t="shared" si="68"/>
        <v>-1.1338978880517894E-2</v>
      </c>
      <c r="J761" s="3">
        <f t="shared" si="69"/>
        <v>1.5757219662841718E-2</v>
      </c>
      <c r="K761" s="3">
        <f t="shared" si="70"/>
        <v>-1.1919092237210311E-2</v>
      </c>
      <c r="L761" s="3">
        <f t="shared" si="71"/>
        <v>6.1674204302022886E-3</v>
      </c>
      <c r="M761" s="3">
        <f t="shared" si="72"/>
        <v>2.6976007726483352E-3</v>
      </c>
      <c r="N761" s="3">
        <f t="shared" si="73"/>
        <v>4.4518715708231748E-3</v>
      </c>
    </row>
    <row r="762" spans="1:14" ht="15" customHeight="1">
      <c r="A762" s="1">
        <v>40197</v>
      </c>
      <c r="B762">
        <v>115.41</v>
      </c>
      <c r="C762">
        <v>17.579999999999998</v>
      </c>
      <c r="D762">
        <v>42.42</v>
      </c>
      <c r="E762">
        <v>90.82</v>
      </c>
      <c r="F762">
        <v>111.25</v>
      </c>
      <c r="G762">
        <v>89.89</v>
      </c>
      <c r="I762" s="3">
        <f t="shared" si="68"/>
        <v>1.2292557037817991E-2</v>
      </c>
      <c r="J762" s="3">
        <f t="shared" si="69"/>
        <v>-1.8597323815589629E-2</v>
      </c>
      <c r="K762" s="3">
        <f t="shared" si="70"/>
        <v>1.7118820331780561E-2</v>
      </c>
      <c r="L762" s="3">
        <f t="shared" si="71"/>
        <v>-2.8587155257338332E-3</v>
      </c>
      <c r="M762" s="3">
        <f t="shared" si="72"/>
        <v>-9.8827553975996203E-4</v>
      </c>
      <c r="N762" s="3">
        <f t="shared" si="73"/>
        <v>-1.7783710366570734E-3</v>
      </c>
    </row>
    <row r="763" spans="1:14" ht="15" customHeight="1">
      <c r="A763" s="1">
        <v>40198</v>
      </c>
      <c r="B763">
        <v>114.27</v>
      </c>
      <c r="C763">
        <v>18.68</v>
      </c>
      <c r="D763">
        <v>41.38</v>
      </c>
      <c r="E763">
        <v>91.74</v>
      </c>
      <c r="F763">
        <v>111.46</v>
      </c>
      <c r="G763">
        <v>90.2</v>
      </c>
      <c r="I763" s="3">
        <f t="shared" si="68"/>
        <v>-9.9269362736910637E-3</v>
      </c>
      <c r="J763" s="3">
        <f t="shared" si="69"/>
        <v>6.0691540543665802E-2</v>
      </c>
      <c r="K763" s="3">
        <f t="shared" si="70"/>
        <v>-2.4822276819139413E-2</v>
      </c>
      <c r="L763" s="3">
        <f t="shared" si="71"/>
        <v>1.0078963499220921E-2</v>
      </c>
      <c r="M763" s="3">
        <f t="shared" si="72"/>
        <v>1.8858610950406229E-3</v>
      </c>
      <c r="N763" s="3">
        <f t="shared" si="73"/>
        <v>3.4427264832700079E-3</v>
      </c>
    </row>
    <row r="764" spans="1:14" ht="15" customHeight="1">
      <c r="A764" s="1">
        <v>40199</v>
      </c>
      <c r="B764">
        <v>112.03</v>
      </c>
      <c r="C764">
        <v>22.27</v>
      </c>
      <c r="D764">
        <v>40.18</v>
      </c>
      <c r="E764">
        <v>92.16</v>
      </c>
      <c r="F764">
        <v>111.77</v>
      </c>
      <c r="G764">
        <v>90.53</v>
      </c>
      <c r="I764" s="3">
        <f t="shared" si="68"/>
        <v>-1.9797376587990405E-2</v>
      </c>
      <c r="J764" s="3">
        <f t="shared" si="69"/>
        <v>0.1757870484685797</v>
      </c>
      <c r="K764" s="3">
        <f t="shared" si="70"/>
        <v>-2.9428312930608644E-2</v>
      </c>
      <c r="L764" s="3">
        <f t="shared" si="71"/>
        <v>4.5677077785551872E-3</v>
      </c>
      <c r="M764" s="3">
        <f t="shared" si="72"/>
        <v>2.7774062561297668E-3</v>
      </c>
      <c r="N764" s="3">
        <f t="shared" si="73"/>
        <v>3.6518604187710177E-3</v>
      </c>
    </row>
    <row r="765" spans="1:14" ht="15" customHeight="1">
      <c r="A765" s="1">
        <v>40200</v>
      </c>
      <c r="B765">
        <v>109.61</v>
      </c>
      <c r="C765">
        <v>27.31</v>
      </c>
      <c r="D765">
        <v>39.28</v>
      </c>
      <c r="E765">
        <v>92</v>
      </c>
      <c r="F765">
        <v>111.83</v>
      </c>
      <c r="G765">
        <v>90.61</v>
      </c>
      <c r="I765" s="3">
        <f t="shared" si="68"/>
        <v>-2.1838081342999919E-2</v>
      </c>
      <c r="J765" s="3">
        <f t="shared" si="69"/>
        <v>0.20401245421633732</v>
      </c>
      <c r="K765" s="3">
        <f t="shared" si="70"/>
        <v>-2.2653875900523125E-2</v>
      </c>
      <c r="L765" s="3">
        <f t="shared" si="71"/>
        <v>-1.7376198985407374E-3</v>
      </c>
      <c r="M765" s="3">
        <f t="shared" si="72"/>
        <v>5.3667264257674483E-4</v>
      </c>
      <c r="N765" s="3">
        <f t="shared" si="73"/>
        <v>8.8329474662017071E-4</v>
      </c>
    </row>
    <row r="766" spans="1:14" ht="15" customHeight="1">
      <c r="A766" s="1">
        <v>40203</v>
      </c>
      <c r="B766">
        <v>110.16</v>
      </c>
      <c r="C766">
        <v>25.41</v>
      </c>
      <c r="D766">
        <v>39.659999999999997</v>
      </c>
      <c r="E766">
        <v>91.58</v>
      </c>
      <c r="F766">
        <v>111.73</v>
      </c>
      <c r="G766">
        <v>90.41</v>
      </c>
      <c r="I766" s="3">
        <f t="shared" si="68"/>
        <v>5.0052431927674456E-3</v>
      </c>
      <c r="J766" s="3">
        <f t="shared" si="69"/>
        <v>-7.2110138153540906E-2</v>
      </c>
      <c r="K766" s="3">
        <f t="shared" si="70"/>
        <v>9.6276396053847392E-3</v>
      </c>
      <c r="L766" s="3">
        <f t="shared" si="71"/>
        <v>-4.5756698200908972E-3</v>
      </c>
      <c r="M766" s="3">
        <f t="shared" si="72"/>
        <v>-8.9461448085041077E-4</v>
      </c>
      <c r="N766" s="3">
        <f t="shared" si="73"/>
        <v>-2.2097014846942042E-3</v>
      </c>
    </row>
    <row r="767" spans="1:14" ht="15" customHeight="1">
      <c r="A767" s="1">
        <v>40204</v>
      </c>
      <c r="B767">
        <v>109.64</v>
      </c>
      <c r="C767">
        <v>24.55</v>
      </c>
      <c r="D767">
        <v>38.9</v>
      </c>
      <c r="E767">
        <v>91.61</v>
      </c>
      <c r="F767">
        <v>111.87</v>
      </c>
      <c r="G767">
        <v>90.59</v>
      </c>
      <c r="I767" s="3">
        <f t="shared" si="68"/>
        <v>-4.7315829858143718E-3</v>
      </c>
      <c r="J767" s="3">
        <f t="shared" si="69"/>
        <v>-3.4430943091543154E-2</v>
      </c>
      <c r="K767" s="3">
        <f t="shared" si="70"/>
        <v>-1.9348872467249274E-2</v>
      </c>
      <c r="L767" s="3">
        <f t="shared" si="71"/>
        <v>3.275287981679111E-4</v>
      </c>
      <c r="M767" s="3">
        <f t="shared" si="72"/>
        <v>1.2522362995925616E-3</v>
      </c>
      <c r="N767" s="3">
        <f t="shared" si="73"/>
        <v>1.9889509319213298E-3</v>
      </c>
    </row>
    <row r="768" spans="1:14" ht="15" customHeight="1">
      <c r="A768" s="1">
        <v>40205</v>
      </c>
      <c r="B768">
        <v>110.2</v>
      </c>
      <c r="C768">
        <v>23.14</v>
      </c>
      <c r="D768">
        <v>38.79</v>
      </c>
      <c r="E768">
        <v>91.56</v>
      </c>
      <c r="F768">
        <v>111.63</v>
      </c>
      <c r="G768">
        <v>90.38</v>
      </c>
      <c r="I768" s="3">
        <f t="shared" si="68"/>
        <v>5.0946252842290702E-3</v>
      </c>
      <c r="J768" s="3">
        <f t="shared" si="69"/>
        <v>-5.9149132474999096E-2</v>
      </c>
      <c r="K768" s="3">
        <f t="shared" si="70"/>
        <v>-2.8317691725248456E-3</v>
      </c>
      <c r="L768" s="3">
        <f t="shared" si="71"/>
        <v>-5.4594094275129583E-4</v>
      </c>
      <c r="M768" s="3">
        <f t="shared" si="72"/>
        <v>-2.1476518321983471E-3</v>
      </c>
      <c r="N768" s="3">
        <f t="shared" si="73"/>
        <v>-2.3208276980628481E-3</v>
      </c>
    </row>
    <row r="769" spans="1:14" ht="15" customHeight="1">
      <c r="A769" s="1">
        <v>40206</v>
      </c>
      <c r="B769">
        <v>108.88</v>
      </c>
      <c r="C769">
        <v>23.73</v>
      </c>
      <c r="D769">
        <v>38.64</v>
      </c>
      <c r="E769">
        <v>91.51</v>
      </c>
      <c r="F769">
        <v>111.77</v>
      </c>
      <c r="G769">
        <v>90.35</v>
      </c>
      <c r="I769" s="3">
        <f t="shared" si="68"/>
        <v>-1.2050538375603499E-2</v>
      </c>
      <c r="J769" s="3">
        <f t="shared" si="69"/>
        <v>2.5177348682141717E-2</v>
      </c>
      <c r="K769" s="3">
        <f t="shared" si="70"/>
        <v>-3.8744721075585223E-3</v>
      </c>
      <c r="L769" s="3">
        <f t="shared" si="71"/>
        <v>-5.4623915707906841E-4</v>
      </c>
      <c r="M769" s="3">
        <f t="shared" si="72"/>
        <v>1.2533573708792863E-3</v>
      </c>
      <c r="N769" s="3">
        <f t="shared" si="73"/>
        <v>-3.3198694489609202E-4</v>
      </c>
    </row>
    <row r="770" spans="1:14" ht="15" customHeight="1">
      <c r="A770" s="1">
        <v>40207</v>
      </c>
      <c r="B770">
        <v>107.66</v>
      </c>
      <c r="C770">
        <v>24.62</v>
      </c>
      <c r="D770">
        <v>38.24</v>
      </c>
      <c r="E770">
        <v>92.31</v>
      </c>
      <c r="F770">
        <v>112.04</v>
      </c>
      <c r="G770">
        <v>90.7</v>
      </c>
      <c r="I770" s="3">
        <f t="shared" si="68"/>
        <v>-1.126824521039943E-2</v>
      </c>
      <c r="J770" s="3">
        <f t="shared" si="69"/>
        <v>3.6819050308635352E-2</v>
      </c>
      <c r="K770" s="3">
        <f t="shared" si="70"/>
        <v>-1.0405921161116693E-2</v>
      </c>
      <c r="L770" s="3">
        <f t="shared" si="71"/>
        <v>8.7042220747732772E-3</v>
      </c>
      <c r="M770" s="3">
        <f t="shared" si="72"/>
        <v>2.4127619943876545E-3</v>
      </c>
      <c r="N770" s="3">
        <f t="shared" si="73"/>
        <v>3.8663400828534804E-3</v>
      </c>
    </row>
    <row r="771" spans="1:14" ht="15" customHeight="1">
      <c r="A771" s="1">
        <v>40210</v>
      </c>
      <c r="B771">
        <v>109.36</v>
      </c>
      <c r="C771">
        <v>22.59</v>
      </c>
      <c r="D771">
        <v>39.338999999999999</v>
      </c>
      <c r="E771">
        <v>91.15</v>
      </c>
      <c r="F771">
        <v>111.63</v>
      </c>
      <c r="G771">
        <v>90.09</v>
      </c>
      <c r="I771" s="3">
        <f t="shared" si="68"/>
        <v>1.5667079282882933E-2</v>
      </c>
      <c r="J771" s="3">
        <f t="shared" si="69"/>
        <v>-8.605179027639559E-2</v>
      </c>
      <c r="K771" s="3">
        <f t="shared" si="70"/>
        <v>2.8334305034196171E-2</v>
      </c>
      <c r="L771" s="3">
        <f t="shared" si="71"/>
        <v>-1.264597687738812E-2</v>
      </c>
      <c r="M771" s="3">
        <f t="shared" si="72"/>
        <v>-3.6661193652670187E-3</v>
      </c>
      <c r="N771" s="3">
        <f t="shared" si="73"/>
        <v>-6.7481864577423646E-3</v>
      </c>
    </row>
    <row r="772" spans="1:14" ht="15" customHeight="1">
      <c r="A772" s="1">
        <v>40211</v>
      </c>
      <c r="B772">
        <v>110.73</v>
      </c>
      <c r="C772">
        <v>21.48</v>
      </c>
      <c r="D772">
        <v>39.53</v>
      </c>
      <c r="E772">
        <v>91.41</v>
      </c>
      <c r="F772">
        <v>111.6811</v>
      </c>
      <c r="G772">
        <v>90.24</v>
      </c>
      <c r="I772" s="3">
        <f t="shared" ref="I772:I835" si="74">LN(B772/B771)</f>
        <v>1.2449613294322714E-2</v>
      </c>
      <c r="J772" s="3">
        <f t="shared" ref="J772:J835" si="75">LN(C772/C771)</f>
        <v>-5.0385060839247917E-2</v>
      </c>
      <c r="K772" s="3">
        <f t="shared" ref="K772:K835" si="76">LN(D772/D771)</f>
        <v>4.8434840911974258E-3</v>
      </c>
      <c r="L772" s="3">
        <f t="shared" ref="L772:L835" si="77">LN(E772/E771)</f>
        <v>2.8483805410553197E-3</v>
      </c>
      <c r="M772" s="3">
        <f t="shared" ref="M772:M835" si="78">LN(F772/F771)</f>
        <v>4.5765750911551633E-4</v>
      </c>
      <c r="N772" s="3">
        <f t="shared" ref="N772:N835" si="79">LN(G772/G771)</f>
        <v>1.6636170863999996E-3</v>
      </c>
    </row>
    <row r="773" spans="1:14" ht="15" customHeight="1">
      <c r="A773" s="1">
        <v>40212</v>
      </c>
      <c r="B773">
        <v>110.17</v>
      </c>
      <c r="C773">
        <v>21.6</v>
      </c>
      <c r="D773">
        <v>39.42</v>
      </c>
      <c r="E773">
        <v>90.35</v>
      </c>
      <c r="F773">
        <v>111.44</v>
      </c>
      <c r="G773">
        <v>89.81</v>
      </c>
      <c r="I773" s="3">
        <f t="shared" si="74"/>
        <v>-5.070178358043389E-3</v>
      </c>
      <c r="J773" s="3">
        <f t="shared" si="75"/>
        <v>5.5710450494554295E-3</v>
      </c>
      <c r="K773" s="3">
        <f t="shared" si="76"/>
        <v>-2.786575584020015E-3</v>
      </c>
      <c r="L773" s="3">
        <f t="shared" si="77"/>
        <v>-1.1663864627489948E-2</v>
      </c>
      <c r="M773" s="3">
        <f t="shared" si="78"/>
        <v>-2.1611590642059936E-3</v>
      </c>
      <c r="N773" s="3">
        <f t="shared" si="79"/>
        <v>-4.7764600668903342E-3</v>
      </c>
    </row>
    <row r="774" spans="1:14" ht="15" customHeight="1">
      <c r="A774" s="1">
        <v>40213</v>
      </c>
      <c r="B774">
        <v>106.8</v>
      </c>
      <c r="C774">
        <v>26.08</v>
      </c>
      <c r="D774">
        <v>37.619999999999997</v>
      </c>
      <c r="E774">
        <v>91.78</v>
      </c>
      <c r="F774">
        <v>112.08</v>
      </c>
      <c r="G774">
        <v>90.55</v>
      </c>
      <c r="I774" s="3">
        <f t="shared" si="74"/>
        <v>-3.1066700825879156E-2</v>
      </c>
      <c r="J774" s="3">
        <f t="shared" si="75"/>
        <v>0.18847542236833276</v>
      </c>
      <c r="K774" s="3">
        <f t="shared" si="76"/>
        <v>-4.6737477851689933E-2</v>
      </c>
      <c r="L774" s="3">
        <f t="shared" si="77"/>
        <v>1.5703391928449981E-2</v>
      </c>
      <c r="M774" s="3">
        <f t="shared" si="78"/>
        <v>5.7265725572013589E-3</v>
      </c>
      <c r="N774" s="3">
        <f t="shared" si="79"/>
        <v>8.2058566465638971E-3</v>
      </c>
    </row>
    <row r="775" spans="1:14" ht="15" customHeight="1">
      <c r="A775" s="1">
        <v>40214</v>
      </c>
      <c r="B775">
        <v>107.03</v>
      </c>
      <c r="C775">
        <v>26.11</v>
      </c>
      <c r="D775">
        <v>37.549999999999997</v>
      </c>
      <c r="E775">
        <v>91.98</v>
      </c>
      <c r="F775">
        <v>112.34</v>
      </c>
      <c r="G775">
        <v>90.84</v>
      </c>
      <c r="I775" s="3">
        <f t="shared" si="74"/>
        <v>2.1512424701898734E-3</v>
      </c>
      <c r="J775" s="3">
        <f t="shared" si="75"/>
        <v>1.1496456525854066E-3</v>
      </c>
      <c r="K775" s="3">
        <f t="shared" si="76"/>
        <v>-1.8624456627406305E-3</v>
      </c>
      <c r="L775" s="3">
        <f t="shared" si="77"/>
        <v>2.1767531450903009E-3</v>
      </c>
      <c r="M775" s="3">
        <f t="shared" si="78"/>
        <v>2.3170850755351519E-3</v>
      </c>
      <c r="N775" s="3">
        <f t="shared" si="79"/>
        <v>3.1975329079354663E-3</v>
      </c>
    </row>
    <row r="776" spans="1:14" ht="15" customHeight="1">
      <c r="A776" s="1">
        <v>40217</v>
      </c>
      <c r="B776">
        <v>106.2</v>
      </c>
      <c r="C776">
        <v>26.51</v>
      </c>
      <c r="D776">
        <v>36.85</v>
      </c>
      <c r="E776">
        <v>92.1</v>
      </c>
      <c r="F776">
        <v>112.22</v>
      </c>
      <c r="G776">
        <v>90.76</v>
      </c>
      <c r="I776" s="3">
        <f t="shared" si="74"/>
        <v>-7.7850601884457858E-3</v>
      </c>
      <c r="J776" s="3">
        <f t="shared" si="75"/>
        <v>1.520363758989686E-2</v>
      </c>
      <c r="K776" s="3">
        <f t="shared" si="76"/>
        <v>-1.8817759574797987E-2</v>
      </c>
      <c r="L776" s="3">
        <f t="shared" si="77"/>
        <v>1.3037811494832916E-3</v>
      </c>
      <c r="M776" s="3">
        <f t="shared" si="78"/>
        <v>-1.068756781460763E-3</v>
      </c>
      <c r="N776" s="3">
        <f t="shared" si="79"/>
        <v>-8.8105732571673394E-4</v>
      </c>
    </row>
    <row r="777" spans="1:14" ht="15" customHeight="1">
      <c r="A777" s="1">
        <v>40218</v>
      </c>
      <c r="B777">
        <v>107.58</v>
      </c>
      <c r="C777">
        <v>26</v>
      </c>
      <c r="D777">
        <v>37.979999999999997</v>
      </c>
      <c r="E777">
        <v>91.18</v>
      </c>
      <c r="F777">
        <v>111.98</v>
      </c>
      <c r="G777">
        <v>90.27</v>
      </c>
      <c r="I777" s="3">
        <f t="shared" si="74"/>
        <v>1.2910648037258032E-2</v>
      </c>
      <c r="J777" s="3">
        <f t="shared" si="75"/>
        <v>-1.9425482279452139E-2</v>
      </c>
      <c r="K777" s="3">
        <f t="shared" si="76"/>
        <v>3.0204086748794094E-2</v>
      </c>
      <c r="L777" s="3">
        <f t="shared" si="77"/>
        <v>-1.003936847596568E-2</v>
      </c>
      <c r="M777" s="3">
        <f t="shared" si="78"/>
        <v>-2.1409464020786823E-3</v>
      </c>
      <c r="N777" s="3">
        <f t="shared" si="79"/>
        <v>-5.4134806015775239E-3</v>
      </c>
    </row>
    <row r="778" spans="1:14" ht="15" customHeight="1">
      <c r="A778" s="1">
        <v>40219</v>
      </c>
      <c r="B778">
        <v>107.33</v>
      </c>
      <c r="C778">
        <v>25.4</v>
      </c>
      <c r="D778">
        <v>37.86</v>
      </c>
      <c r="E778">
        <v>90.31</v>
      </c>
      <c r="F778">
        <v>111.67</v>
      </c>
      <c r="G778">
        <v>90.02</v>
      </c>
      <c r="I778" s="3">
        <f t="shared" si="74"/>
        <v>-2.3265563516634306E-3</v>
      </c>
      <c r="J778" s="3">
        <f t="shared" si="75"/>
        <v>-2.3347363996991177E-2</v>
      </c>
      <c r="K778" s="3">
        <f t="shared" si="76"/>
        <v>-3.1645596029629139E-3</v>
      </c>
      <c r="L778" s="3">
        <f t="shared" si="77"/>
        <v>-9.5873785225879613E-3</v>
      </c>
      <c r="M778" s="3">
        <f t="shared" si="78"/>
        <v>-2.7721904630465563E-3</v>
      </c>
      <c r="N778" s="3">
        <f t="shared" si="79"/>
        <v>-2.7733114452769604E-3</v>
      </c>
    </row>
    <row r="779" spans="1:14" ht="15" customHeight="1">
      <c r="A779" s="1">
        <v>40220</v>
      </c>
      <c r="B779">
        <v>108.43</v>
      </c>
      <c r="C779">
        <v>23.96</v>
      </c>
      <c r="D779">
        <v>38.79</v>
      </c>
      <c r="E779">
        <v>89.82</v>
      </c>
      <c r="F779">
        <v>111.7</v>
      </c>
      <c r="G779">
        <v>89.91</v>
      </c>
      <c r="I779" s="3">
        <f t="shared" si="74"/>
        <v>1.0196602990657571E-2</v>
      </c>
      <c r="J779" s="3">
        <f t="shared" si="75"/>
        <v>-5.8363400777242239E-2</v>
      </c>
      <c r="K779" s="3">
        <f t="shared" si="76"/>
        <v>2.426733567069898E-2</v>
      </c>
      <c r="L779" s="3">
        <f t="shared" si="77"/>
        <v>-5.4405286031154725E-3</v>
      </c>
      <c r="M779" s="3">
        <f t="shared" si="78"/>
        <v>2.6861261745425195E-4</v>
      </c>
      <c r="N779" s="3">
        <f t="shared" si="79"/>
        <v>-1.2226978681051102E-3</v>
      </c>
    </row>
    <row r="780" spans="1:14" ht="15" customHeight="1">
      <c r="A780" s="1">
        <v>40221</v>
      </c>
      <c r="B780">
        <v>108.39</v>
      </c>
      <c r="C780">
        <v>22.73</v>
      </c>
      <c r="D780">
        <v>38.36</v>
      </c>
      <c r="E780">
        <v>90.19</v>
      </c>
      <c r="F780">
        <v>111.91</v>
      </c>
      <c r="G780">
        <v>90.12</v>
      </c>
      <c r="I780" s="3">
        <f t="shared" si="74"/>
        <v>-3.689696564320247E-4</v>
      </c>
      <c r="J780" s="3">
        <f t="shared" si="75"/>
        <v>-5.2700135382796783E-2</v>
      </c>
      <c r="K780" s="3">
        <f t="shared" si="76"/>
        <v>-1.1147231436638342E-2</v>
      </c>
      <c r="L780" s="3">
        <f t="shared" si="77"/>
        <v>4.1108885180248141E-3</v>
      </c>
      <c r="M780" s="3">
        <f t="shared" si="78"/>
        <v>1.8782707547806584E-3</v>
      </c>
      <c r="N780" s="3">
        <f t="shared" si="79"/>
        <v>2.3329455673622114E-3</v>
      </c>
    </row>
    <row r="781" spans="1:14" ht="15" customHeight="1">
      <c r="A781" s="1">
        <v>40225</v>
      </c>
      <c r="B781">
        <v>110.1</v>
      </c>
      <c r="C781">
        <v>22.25</v>
      </c>
      <c r="D781">
        <v>39.340000000000003</v>
      </c>
      <c r="E781">
        <v>90.36</v>
      </c>
      <c r="F781">
        <v>112.01</v>
      </c>
      <c r="G781">
        <v>90.32</v>
      </c>
      <c r="I781" s="3">
        <f t="shared" si="74"/>
        <v>1.5653209900975615E-2</v>
      </c>
      <c r="J781" s="3">
        <f t="shared" si="75"/>
        <v>-2.1343629252202692E-2</v>
      </c>
      <c r="K781" s="3">
        <f t="shared" si="76"/>
        <v>2.5226562945675563E-2</v>
      </c>
      <c r="L781" s="3">
        <f t="shared" si="77"/>
        <v>1.8831354221856618E-3</v>
      </c>
      <c r="M781" s="3">
        <f t="shared" si="78"/>
        <v>8.9317619371233564E-4</v>
      </c>
      <c r="N781" s="3">
        <f t="shared" si="79"/>
        <v>2.2168042773626751E-3</v>
      </c>
    </row>
    <row r="782" spans="1:14" ht="15" customHeight="1">
      <c r="A782" s="1">
        <v>40226</v>
      </c>
      <c r="B782">
        <v>110.59</v>
      </c>
      <c r="C782">
        <v>21.72</v>
      </c>
      <c r="D782">
        <v>39.49</v>
      </c>
      <c r="E782">
        <v>89.33</v>
      </c>
      <c r="F782">
        <v>111.63</v>
      </c>
      <c r="G782">
        <v>89.84</v>
      </c>
      <c r="I782" s="3">
        <f t="shared" si="74"/>
        <v>4.4406253586343515E-3</v>
      </c>
      <c r="J782" s="3">
        <f t="shared" si="75"/>
        <v>-2.4108513546514575E-2</v>
      </c>
      <c r="K782" s="3">
        <f t="shared" si="76"/>
        <v>3.8056623376448908E-3</v>
      </c>
      <c r="L782" s="3">
        <f t="shared" si="77"/>
        <v>-1.146431388605487E-2</v>
      </c>
      <c r="M782" s="3">
        <f t="shared" si="78"/>
        <v>-3.3983219970073575E-3</v>
      </c>
      <c r="N782" s="3">
        <f t="shared" si="79"/>
        <v>-5.3286094112187645E-3</v>
      </c>
    </row>
    <row r="783" spans="1:14" ht="15" customHeight="1">
      <c r="A783" s="1">
        <v>40227</v>
      </c>
      <c r="B783">
        <v>111.29</v>
      </c>
      <c r="C783">
        <v>20.63</v>
      </c>
      <c r="D783">
        <v>39.57</v>
      </c>
      <c r="E783">
        <v>88.97</v>
      </c>
      <c r="F783">
        <v>111.4</v>
      </c>
      <c r="G783">
        <v>89.52</v>
      </c>
      <c r="I783" s="3">
        <f t="shared" si="74"/>
        <v>6.3097378980651172E-3</v>
      </c>
      <c r="J783" s="3">
        <f t="shared" si="75"/>
        <v>-5.1487167982574245E-2</v>
      </c>
      <c r="K783" s="3">
        <f t="shared" si="76"/>
        <v>2.0237800987749229E-3</v>
      </c>
      <c r="L783" s="3">
        <f t="shared" si="77"/>
        <v>-4.0381434570717087E-3</v>
      </c>
      <c r="M783" s="3">
        <f t="shared" si="78"/>
        <v>-2.0625035334571359E-3</v>
      </c>
      <c r="N783" s="3">
        <f t="shared" si="79"/>
        <v>-3.5682464265180116E-3</v>
      </c>
    </row>
    <row r="784" spans="1:14" ht="15" customHeight="1">
      <c r="A784" s="1">
        <v>40228</v>
      </c>
      <c r="B784">
        <v>111.52</v>
      </c>
      <c r="C784">
        <v>20.02</v>
      </c>
      <c r="D784">
        <v>39.31</v>
      </c>
      <c r="E784">
        <v>89.45</v>
      </c>
      <c r="F784">
        <v>111.2719</v>
      </c>
      <c r="G784">
        <v>89.57</v>
      </c>
      <c r="I784" s="3">
        <f t="shared" si="74"/>
        <v>2.0645400268800144E-3</v>
      </c>
      <c r="J784" s="3">
        <f t="shared" si="75"/>
        <v>-3.0014553196085945E-2</v>
      </c>
      <c r="K784" s="3">
        <f t="shared" si="76"/>
        <v>-6.5923159635639444E-3</v>
      </c>
      <c r="L784" s="3">
        <f t="shared" si="77"/>
        <v>5.3805756980522213E-3</v>
      </c>
      <c r="M784" s="3">
        <f t="shared" si="78"/>
        <v>-1.1505718874427449E-3</v>
      </c>
      <c r="N784" s="3">
        <f t="shared" si="79"/>
        <v>5.5837848343404388E-4</v>
      </c>
    </row>
    <row r="785" spans="1:14" ht="15" customHeight="1">
      <c r="A785" s="1">
        <v>40231</v>
      </c>
      <c r="B785">
        <v>111.53</v>
      </c>
      <c r="C785">
        <v>19.940000000000001</v>
      </c>
      <c r="D785">
        <v>39.33</v>
      </c>
      <c r="E785">
        <v>89.08</v>
      </c>
      <c r="F785">
        <v>111.3</v>
      </c>
      <c r="G785">
        <v>89.5</v>
      </c>
      <c r="I785" s="3">
        <f t="shared" si="74"/>
        <v>8.9665994231927001E-5</v>
      </c>
      <c r="J785" s="3">
        <f t="shared" si="75"/>
        <v>-4.0040093533821189E-3</v>
      </c>
      <c r="K785" s="3">
        <f t="shared" si="76"/>
        <v>5.0864700994919184E-4</v>
      </c>
      <c r="L785" s="3">
        <f t="shared" si="77"/>
        <v>-4.1449675655613498E-3</v>
      </c>
      <c r="M785" s="3">
        <f t="shared" si="78"/>
        <v>2.5250267575820502E-4</v>
      </c>
      <c r="N785" s="3">
        <f t="shared" si="79"/>
        <v>-7.8181720629420727E-4</v>
      </c>
    </row>
    <row r="786" spans="1:14" ht="15" customHeight="1">
      <c r="A786" s="1">
        <v>40232</v>
      </c>
      <c r="B786">
        <v>110.13</v>
      </c>
      <c r="C786">
        <v>21.37</v>
      </c>
      <c r="D786">
        <v>38.450000000000003</v>
      </c>
      <c r="E786">
        <v>90.47</v>
      </c>
      <c r="F786">
        <v>111.83</v>
      </c>
      <c r="G786">
        <v>90.18</v>
      </c>
      <c r="I786" s="3">
        <f t="shared" si="74"/>
        <v>-1.2632126829593004E-2</v>
      </c>
      <c r="J786" s="3">
        <f t="shared" si="75"/>
        <v>6.9260304797364017E-2</v>
      </c>
      <c r="K786" s="3">
        <f t="shared" si="76"/>
        <v>-2.2628890492065037E-2</v>
      </c>
      <c r="L786" s="3">
        <f t="shared" si="77"/>
        <v>1.5483461648483408E-2</v>
      </c>
      <c r="M786" s="3">
        <f t="shared" si="78"/>
        <v>4.7506027585977988E-3</v>
      </c>
      <c r="N786" s="3">
        <f t="shared" si="79"/>
        <v>7.5690477121284506E-3</v>
      </c>
    </row>
    <row r="787" spans="1:14" ht="15" customHeight="1">
      <c r="A787" s="1">
        <v>40233</v>
      </c>
      <c r="B787">
        <v>111.14</v>
      </c>
      <c r="C787">
        <v>20.27</v>
      </c>
      <c r="D787">
        <v>38.93</v>
      </c>
      <c r="E787">
        <v>90.69</v>
      </c>
      <c r="F787">
        <v>111.8</v>
      </c>
      <c r="G787">
        <v>90.23</v>
      </c>
      <c r="I787" s="3">
        <f t="shared" si="74"/>
        <v>9.1291816749226318E-3</v>
      </c>
      <c r="J787" s="3">
        <f t="shared" si="75"/>
        <v>-5.2846108867147704E-2</v>
      </c>
      <c r="K787" s="3">
        <f t="shared" si="76"/>
        <v>1.2406465670711214E-2</v>
      </c>
      <c r="L787" s="3">
        <f t="shared" si="77"/>
        <v>2.4287934218261056E-3</v>
      </c>
      <c r="M787" s="3">
        <f t="shared" si="78"/>
        <v>-2.683003190982216E-4</v>
      </c>
      <c r="N787" s="3">
        <f t="shared" si="79"/>
        <v>5.5429301347125349E-4</v>
      </c>
    </row>
    <row r="788" spans="1:14" ht="15" customHeight="1">
      <c r="A788" s="1">
        <v>40234</v>
      </c>
      <c r="B788">
        <v>111.05</v>
      </c>
      <c r="C788">
        <v>20.100000000000001</v>
      </c>
      <c r="D788">
        <v>38.619999999999997</v>
      </c>
      <c r="E788">
        <v>91.2</v>
      </c>
      <c r="F788">
        <v>112.16</v>
      </c>
      <c r="G788">
        <v>90.56</v>
      </c>
      <c r="I788" s="3">
        <f t="shared" si="74"/>
        <v>-8.1011751133872674E-4</v>
      </c>
      <c r="J788" s="3">
        <f t="shared" si="75"/>
        <v>-8.4221453988785611E-3</v>
      </c>
      <c r="K788" s="3">
        <f t="shared" si="76"/>
        <v>-7.9948846219960283E-3</v>
      </c>
      <c r="L788" s="3">
        <f t="shared" si="77"/>
        <v>5.6077996208094005E-3</v>
      </c>
      <c r="M788" s="3">
        <f t="shared" si="78"/>
        <v>3.2148625652811741E-3</v>
      </c>
      <c r="N788" s="3">
        <f t="shared" si="79"/>
        <v>3.6506484484635435E-3</v>
      </c>
    </row>
    <row r="789" spans="1:14" ht="15" customHeight="1">
      <c r="A789" s="1">
        <v>40235</v>
      </c>
      <c r="B789">
        <v>111.05</v>
      </c>
      <c r="C789">
        <v>19.5</v>
      </c>
      <c r="D789">
        <v>38.961399999999998</v>
      </c>
      <c r="E789">
        <v>91.67</v>
      </c>
      <c r="F789">
        <v>112.26</v>
      </c>
      <c r="G789">
        <v>90.694999999999993</v>
      </c>
      <c r="I789" s="3">
        <f t="shared" si="74"/>
        <v>0</v>
      </c>
      <c r="J789" s="3">
        <f t="shared" si="75"/>
        <v>-3.0305349495329037E-2</v>
      </c>
      <c r="K789" s="3">
        <f t="shared" si="76"/>
        <v>8.8011354199259186E-3</v>
      </c>
      <c r="L789" s="3">
        <f t="shared" si="77"/>
        <v>5.1402748933985932E-3</v>
      </c>
      <c r="M789" s="3">
        <f t="shared" si="78"/>
        <v>8.9118622777334779E-4</v>
      </c>
      <c r="N789" s="3">
        <f t="shared" si="79"/>
        <v>1.489614355059865E-3</v>
      </c>
    </row>
    <row r="790" spans="1:14" ht="15" customHeight="1">
      <c r="A790" s="1">
        <v>40238</v>
      </c>
      <c r="B790">
        <v>112.22</v>
      </c>
      <c r="C790">
        <v>19.260000000000002</v>
      </c>
      <c r="D790">
        <v>39.61</v>
      </c>
      <c r="E790">
        <v>91.34</v>
      </c>
      <c r="F790">
        <v>112.12</v>
      </c>
      <c r="G790">
        <v>90.55</v>
      </c>
      <c r="I790" s="3">
        <f t="shared" si="74"/>
        <v>1.0480679982389473E-2</v>
      </c>
      <c r="J790" s="3">
        <f t="shared" si="75"/>
        <v>-1.2384059199721555E-2</v>
      </c>
      <c r="K790" s="3">
        <f t="shared" si="76"/>
        <v>1.6510199213531054E-2</v>
      </c>
      <c r="L790" s="3">
        <f t="shared" si="77"/>
        <v>-3.6063642168313141E-3</v>
      </c>
      <c r="M790" s="3">
        <f t="shared" si="78"/>
        <v>-1.2478832174657093E-3</v>
      </c>
      <c r="N790" s="3">
        <f t="shared" si="79"/>
        <v>-1.6000444805103443E-3</v>
      </c>
    </row>
    <row r="791" spans="1:14" ht="15" customHeight="1">
      <c r="A791" s="1">
        <v>40239</v>
      </c>
      <c r="B791">
        <v>112.51</v>
      </c>
      <c r="C791">
        <v>19.059999999999999</v>
      </c>
      <c r="D791">
        <v>40.06</v>
      </c>
      <c r="E791">
        <v>91.22</v>
      </c>
      <c r="F791">
        <v>112.22</v>
      </c>
      <c r="G791">
        <v>90.6</v>
      </c>
      <c r="I791" s="3">
        <f t="shared" si="74"/>
        <v>2.580876260154537E-3</v>
      </c>
      <c r="J791" s="3">
        <f t="shared" si="75"/>
        <v>-1.0438508143923633E-2</v>
      </c>
      <c r="K791" s="3">
        <f t="shared" si="76"/>
        <v>1.1296718603847067E-2</v>
      </c>
      <c r="L791" s="3">
        <f t="shared" si="77"/>
        <v>-1.3146364732985456E-3</v>
      </c>
      <c r="M791" s="3">
        <f t="shared" si="78"/>
        <v>8.9150402623824866E-4</v>
      </c>
      <c r="N791" s="3">
        <f t="shared" si="79"/>
        <v>5.520287195112959E-4</v>
      </c>
    </row>
    <row r="792" spans="1:14" ht="15" customHeight="1">
      <c r="A792" s="1">
        <v>40240</v>
      </c>
      <c r="B792">
        <v>112.68</v>
      </c>
      <c r="C792">
        <v>18.829999999999998</v>
      </c>
      <c r="D792">
        <v>40.159999999999997</v>
      </c>
      <c r="E792">
        <v>90.99</v>
      </c>
      <c r="F792">
        <v>112.22</v>
      </c>
      <c r="G792">
        <v>90.51</v>
      </c>
      <c r="I792" s="3">
        <f t="shared" si="74"/>
        <v>1.5098364251913139E-3</v>
      </c>
      <c r="J792" s="3">
        <f t="shared" si="75"/>
        <v>-1.2140555556995085E-2</v>
      </c>
      <c r="K792" s="3">
        <f t="shared" si="76"/>
        <v>2.4931451458014954E-3</v>
      </c>
      <c r="L792" s="3">
        <f t="shared" si="77"/>
        <v>-2.5245609149549867E-3</v>
      </c>
      <c r="M792" s="3">
        <f t="shared" si="78"/>
        <v>0</v>
      </c>
      <c r="N792" s="3">
        <f t="shared" si="79"/>
        <v>-9.9387120985415674E-4</v>
      </c>
    </row>
    <row r="793" spans="1:14" ht="15" customHeight="1">
      <c r="A793" s="1">
        <v>40241</v>
      </c>
      <c r="B793">
        <v>112.99</v>
      </c>
      <c r="C793">
        <v>18.72</v>
      </c>
      <c r="D793">
        <v>39.9</v>
      </c>
      <c r="E793">
        <v>91.47</v>
      </c>
      <c r="F793">
        <v>112.25</v>
      </c>
      <c r="G793">
        <v>90.67</v>
      </c>
      <c r="I793" s="3">
        <f t="shared" si="74"/>
        <v>2.7473762129829583E-3</v>
      </c>
      <c r="J793" s="3">
        <f t="shared" si="75"/>
        <v>-5.8588716196150414E-3</v>
      </c>
      <c r="K793" s="3">
        <f t="shared" si="76"/>
        <v>-6.4951514876559775E-3</v>
      </c>
      <c r="L793" s="3">
        <f t="shared" si="77"/>
        <v>5.2614392996738063E-3</v>
      </c>
      <c r="M793" s="3">
        <f t="shared" si="78"/>
        <v>2.6729629953783446E-4</v>
      </c>
      <c r="N793" s="3">
        <f t="shared" si="79"/>
        <v>1.7661998188853065E-3</v>
      </c>
    </row>
    <row r="794" spans="1:14" ht="15" customHeight="1">
      <c r="A794" s="1">
        <v>40242</v>
      </c>
      <c r="B794">
        <v>114.62</v>
      </c>
      <c r="C794">
        <v>17.420000000000002</v>
      </c>
      <c r="D794">
        <v>41.06</v>
      </c>
      <c r="E794">
        <v>90.27</v>
      </c>
      <c r="F794">
        <v>111.87</v>
      </c>
      <c r="G794">
        <v>90.24</v>
      </c>
      <c r="I794" s="3">
        <f t="shared" si="74"/>
        <v>1.4322989902436523E-2</v>
      </c>
      <c r="J794" s="3">
        <f t="shared" si="75"/>
        <v>-7.1973499625089102E-2</v>
      </c>
      <c r="K794" s="3">
        <f t="shared" si="76"/>
        <v>2.8658087694969889E-2</v>
      </c>
      <c r="L794" s="3">
        <f t="shared" si="77"/>
        <v>-1.320587035820955E-2</v>
      </c>
      <c r="M794" s="3">
        <f t="shared" si="78"/>
        <v>-3.3910437635245581E-3</v>
      </c>
      <c r="N794" s="3">
        <f t="shared" si="79"/>
        <v>-4.7537539082160253E-3</v>
      </c>
    </row>
    <row r="795" spans="1:14" ht="15" customHeight="1">
      <c r="A795" s="1">
        <v>40245</v>
      </c>
      <c r="B795">
        <v>114.66</v>
      </c>
      <c r="C795">
        <v>17.79</v>
      </c>
      <c r="D795">
        <v>41.05</v>
      </c>
      <c r="E795">
        <v>89.8</v>
      </c>
      <c r="F795">
        <v>111.74</v>
      </c>
      <c r="G795">
        <v>90</v>
      </c>
      <c r="I795" s="3">
        <f t="shared" si="74"/>
        <v>3.4891835664519589E-4</v>
      </c>
      <c r="J795" s="3">
        <f t="shared" si="75"/>
        <v>2.1017530253386908E-2</v>
      </c>
      <c r="K795" s="3">
        <f t="shared" si="76"/>
        <v>-2.4357569235040284E-4</v>
      </c>
      <c r="L795" s="3">
        <f t="shared" si="77"/>
        <v>-5.2202040019096157E-3</v>
      </c>
      <c r="M795" s="3">
        <f t="shared" si="78"/>
        <v>-1.1627388278364764E-3</v>
      </c>
      <c r="N795" s="3">
        <f t="shared" si="79"/>
        <v>-2.6631174194836618E-3</v>
      </c>
    </row>
    <row r="796" spans="1:14" ht="15" customHeight="1">
      <c r="A796" s="1">
        <v>40246</v>
      </c>
      <c r="B796">
        <v>114.79</v>
      </c>
      <c r="C796">
        <v>17.920000000000002</v>
      </c>
      <c r="D796">
        <v>41.22</v>
      </c>
      <c r="E796">
        <v>89.82</v>
      </c>
      <c r="F796">
        <v>111.88</v>
      </c>
      <c r="G796">
        <v>90.23</v>
      </c>
      <c r="I796" s="3">
        <f t="shared" si="74"/>
        <v>1.1331445971688972E-3</v>
      </c>
      <c r="J796" s="3">
        <f t="shared" si="75"/>
        <v>7.2809058690407298E-3</v>
      </c>
      <c r="K796" s="3">
        <f t="shared" si="76"/>
        <v>4.1327395638758027E-3</v>
      </c>
      <c r="L796" s="3">
        <f t="shared" si="77"/>
        <v>2.2269235143797806E-4</v>
      </c>
      <c r="M796" s="3">
        <f t="shared" si="78"/>
        <v>1.2521243027561906E-3</v>
      </c>
      <c r="N796" s="3">
        <f t="shared" si="79"/>
        <v>2.5522956761443462E-3</v>
      </c>
    </row>
    <row r="797" spans="1:14" ht="15" customHeight="1">
      <c r="A797" s="1">
        <v>40247</v>
      </c>
      <c r="B797">
        <v>115.3</v>
      </c>
      <c r="C797">
        <v>18.57</v>
      </c>
      <c r="D797">
        <v>41.3</v>
      </c>
      <c r="E797">
        <v>89.59</v>
      </c>
      <c r="F797">
        <v>111.71</v>
      </c>
      <c r="G797">
        <v>90.08</v>
      </c>
      <c r="I797" s="3">
        <f t="shared" si="74"/>
        <v>4.4330551976079456E-3</v>
      </c>
      <c r="J797" s="3">
        <f t="shared" si="75"/>
        <v>3.5629967817829983E-2</v>
      </c>
      <c r="K797" s="3">
        <f t="shared" si="76"/>
        <v>1.9389245046740051E-3</v>
      </c>
      <c r="L797" s="3">
        <f t="shared" si="77"/>
        <v>-2.5639610501048734E-3</v>
      </c>
      <c r="M797" s="3">
        <f t="shared" si="78"/>
        <v>-1.5206407510019906E-3</v>
      </c>
      <c r="N797" s="3">
        <f t="shared" si="79"/>
        <v>-1.6638016150291024E-3</v>
      </c>
    </row>
    <row r="798" spans="1:14" ht="15" customHeight="1">
      <c r="A798" s="1">
        <v>40248</v>
      </c>
      <c r="B798">
        <v>115.82</v>
      </c>
      <c r="C798">
        <v>18.059999999999999</v>
      </c>
      <c r="D798">
        <v>41.46</v>
      </c>
      <c r="E798">
        <v>89.92</v>
      </c>
      <c r="F798">
        <v>111.58</v>
      </c>
      <c r="G798">
        <v>90</v>
      </c>
      <c r="I798" s="3">
        <f t="shared" si="74"/>
        <v>4.4998345226304045E-3</v>
      </c>
      <c r="J798" s="3">
        <f t="shared" si="75"/>
        <v>-2.7847827375775153E-2</v>
      </c>
      <c r="K798" s="3">
        <f t="shared" si="76"/>
        <v>3.8666070406465866E-3</v>
      </c>
      <c r="L798" s="3">
        <f t="shared" si="77"/>
        <v>3.6766795358939906E-3</v>
      </c>
      <c r="M798" s="3">
        <f t="shared" si="78"/>
        <v>-1.1644051653747075E-3</v>
      </c>
      <c r="N798" s="3">
        <f t="shared" si="79"/>
        <v>-8.8849406111516705E-4</v>
      </c>
    </row>
    <row r="799" spans="1:14" ht="15" customHeight="1">
      <c r="A799" s="1">
        <v>40249</v>
      </c>
      <c r="B799">
        <v>115.81</v>
      </c>
      <c r="C799">
        <v>17.579999999999998</v>
      </c>
      <c r="D799">
        <v>41.35</v>
      </c>
      <c r="E799">
        <v>90.48</v>
      </c>
      <c r="F799">
        <v>111.59</v>
      </c>
      <c r="G799">
        <v>90.14</v>
      </c>
      <c r="I799" s="3">
        <f t="shared" si="74"/>
        <v>-8.6344601357380096E-5</v>
      </c>
      <c r="J799" s="3">
        <f t="shared" si="75"/>
        <v>-2.6937655731808487E-2</v>
      </c>
      <c r="K799" s="3">
        <f t="shared" si="76"/>
        <v>-2.6566855379332155E-3</v>
      </c>
      <c r="L799" s="3">
        <f t="shared" si="77"/>
        <v>6.2084456624841335E-3</v>
      </c>
      <c r="M799" s="3">
        <f t="shared" si="78"/>
        <v>8.9617780227672312E-5</v>
      </c>
      <c r="N799" s="3">
        <f t="shared" si="79"/>
        <v>1.5543469322371259E-3</v>
      </c>
    </row>
    <row r="800" spans="1:14" ht="15" customHeight="1">
      <c r="A800" s="1">
        <v>40252</v>
      </c>
      <c r="B800">
        <v>115.88</v>
      </c>
      <c r="C800">
        <v>18</v>
      </c>
      <c r="D800">
        <v>41.07</v>
      </c>
      <c r="E800">
        <v>90.36</v>
      </c>
      <c r="F800">
        <v>111.65</v>
      </c>
      <c r="G800">
        <v>90.14</v>
      </c>
      <c r="I800" s="3">
        <f t="shared" si="74"/>
        <v>6.042557048633677E-4</v>
      </c>
      <c r="J800" s="3">
        <f t="shared" si="75"/>
        <v>2.3609865639133885E-2</v>
      </c>
      <c r="K800" s="3">
        <f t="shared" si="76"/>
        <v>-6.7944935012330893E-3</v>
      </c>
      <c r="L800" s="3">
        <f t="shared" si="77"/>
        <v>-1.3271402080625746E-3</v>
      </c>
      <c r="M800" s="3">
        <f t="shared" si="78"/>
        <v>5.3753808855716025E-4</v>
      </c>
      <c r="N800" s="3">
        <f t="shared" si="79"/>
        <v>0</v>
      </c>
    </row>
    <row r="801" spans="1:14" ht="15" customHeight="1">
      <c r="A801" s="1">
        <v>40253</v>
      </c>
      <c r="B801">
        <v>116.82</v>
      </c>
      <c r="C801">
        <v>17.690000000000001</v>
      </c>
      <c r="D801">
        <v>41.55</v>
      </c>
      <c r="E801">
        <v>91.08</v>
      </c>
      <c r="F801">
        <v>111.93</v>
      </c>
      <c r="G801">
        <v>90.49</v>
      </c>
      <c r="I801" s="3">
        <f t="shared" si="74"/>
        <v>8.0791157110137197E-3</v>
      </c>
      <c r="J801" s="3">
        <f t="shared" si="75"/>
        <v>-1.7372249724470698E-2</v>
      </c>
      <c r="K801" s="3">
        <f t="shared" si="76"/>
        <v>1.1619593332989802E-2</v>
      </c>
      <c r="L801" s="3">
        <f t="shared" si="77"/>
        <v>7.9365495957363415E-3</v>
      </c>
      <c r="M801" s="3">
        <f t="shared" si="78"/>
        <v>2.50469761500921E-3</v>
      </c>
      <c r="N801" s="3">
        <f t="shared" si="79"/>
        <v>3.8753301005396289E-3</v>
      </c>
    </row>
    <row r="802" spans="1:14" ht="15" customHeight="1">
      <c r="A802" s="1">
        <v>40254</v>
      </c>
      <c r="B802">
        <v>117.48</v>
      </c>
      <c r="C802">
        <v>16.91</v>
      </c>
      <c r="D802">
        <v>41.97</v>
      </c>
      <c r="E802">
        <v>91.47</v>
      </c>
      <c r="F802">
        <v>111.92</v>
      </c>
      <c r="G802">
        <v>90.6</v>
      </c>
      <c r="I802" s="3">
        <f t="shared" si="74"/>
        <v>5.6338177182560642E-3</v>
      </c>
      <c r="J802" s="3">
        <f t="shared" si="75"/>
        <v>-4.5094345261205052E-2</v>
      </c>
      <c r="K802" s="3">
        <f t="shared" si="76"/>
        <v>1.0057556044042444E-2</v>
      </c>
      <c r="L802" s="3">
        <f t="shared" si="77"/>
        <v>4.2728084727341751E-3</v>
      </c>
      <c r="M802" s="3">
        <f t="shared" si="78"/>
        <v>-8.9345543950440577E-5</v>
      </c>
      <c r="N802" s="3">
        <f t="shared" si="79"/>
        <v>1.2148656858918475E-3</v>
      </c>
    </row>
    <row r="803" spans="1:14" ht="15" customHeight="1">
      <c r="A803" s="1">
        <v>40255</v>
      </c>
      <c r="B803">
        <v>117.43</v>
      </c>
      <c r="C803">
        <v>16.62</v>
      </c>
      <c r="D803">
        <v>41.7</v>
      </c>
      <c r="E803">
        <v>91.17</v>
      </c>
      <c r="F803">
        <v>111.67</v>
      </c>
      <c r="G803">
        <v>90.36</v>
      </c>
      <c r="I803" s="3">
        <f t="shared" si="74"/>
        <v>-4.2569495342953314E-4</v>
      </c>
      <c r="J803" s="3">
        <f t="shared" si="75"/>
        <v>-1.7298373483186781E-2</v>
      </c>
      <c r="K803" s="3">
        <f t="shared" si="76"/>
        <v>-6.4539485407436783E-3</v>
      </c>
      <c r="L803" s="3">
        <f t="shared" si="77"/>
        <v>-3.2851540714616515E-3</v>
      </c>
      <c r="M803" s="3">
        <f t="shared" si="78"/>
        <v>-2.2362368995250204E-3</v>
      </c>
      <c r="N803" s="3">
        <f t="shared" si="79"/>
        <v>-2.652521449131117E-3</v>
      </c>
    </row>
    <row r="804" spans="1:14" ht="15" customHeight="1">
      <c r="A804" s="1">
        <v>40256</v>
      </c>
      <c r="B804">
        <v>116.82</v>
      </c>
      <c r="C804">
        <v>16.97</v>
      </c>
      <c r="D804">
        <v>41.29</v>
      </c>
      <c r="E804">
        <v>91.26</v>
      </c>
      <c r="F804">
        <v>111.48</v>
      </c>
      <c r="G804">
        <v>90.24</v>
      </c>
      <c r="I804" s="3">
        <f t="shared" si="74"/>
        <v>-5.2081227648265848E-3</v>
      </c>
      <c r="J804" s="3">
        <f t="shared" si="75"/>
        <v>2.0840289818832746E-2</v>
      </c>
      <c r="K804" s="3">
        <f t="shared" si="76"/>
        <v>-9.8807889067569696E-3</v>
      </c>
      <c r="L804" s="3">
        <f t="shared" si="77"/>
        <v>9.8667990244510635E-4</v>
      </c>
      <c r="M804" s="3">
        <f t="shared" si="78"/>
        <v>-1.7028908439532171E-3</v>
      </c>
      <c r="N804" s="3">
        <f t="shared" si="79"/>
        <v>-1.328903850053752E-3</v>
      </c>
    </row>
    <row r="805" spans="1:14" ht="15" customHeight="1">
      <c r="A805" s="1">
        <v>40259</v>
      </c>
      <c r="B805">
        <v>117.45</v>
      </c>
      <c r="C805">
        <v>16.87</v>
      </c>
      <c r="D805">
        <v>41.39</v>
      </c>
      <c r="E805">
        <v>91.36</v>
      </c>
      <c r="F805">
        <v>111.75</v>
      </c>
      <c r="G805">
        <v>90.54</v>
      </c>
      <c r="I805" s="3">
        <f t="shared" si="74"/>
        <v>5.3784224927586064E-3</v>
      </c>
      <c r="J805" s="3">
        <f t="shared" si="75"/>
        <v>-5.9101826882579089E-3</v>
      </c>
      <c r="K805" s="3">
        <f t="shared" si="76"/>
        <v>2.4189658626422141E-3</v>
      </c>
      <c r="L805" s="3">
        <f t="shared" si="77"/>
        <v>1.0951704084435549E-3</v>
      </c>
      <c r="M805" s="3">
        <f t="shared" si="78"/>
        <v>2.419030879930712E-3</v>
      </c>
      <c r="N805" s="3">
        <f t="shared" si="79"/>
        <v>3.3189542580639381E-3</v>
      </c>
    </row>
    <row r="806" spans="1:14" ht="15" customHeight="1">
      <c r="A806" s="1">
        <v>40260</v>
      </c>
      <c r="B806">
        <v>118.3</v>
      </c>
      <c r="C806">
        <v>16.350000000000001</v>
      </c>
      <c r="D806">
        <v>41.72</v>
      </c>
      <c r="E806">
        <v>90.93</v>
      </c>
      <c r="F806">
        <v>111.65</v>
      </c>
      <c r="G806">
        <v>90.35</v>
      </c>
      <c r="I806" s="3">
        <f t="shared" si="74"/>
        <v>7.2110598794191587E-3</v>
      </c>
      <c r="J806" s="3">
        <f t="shared" si="75"/>
        <v>-3.1308999214614538E-2</v>
      </c>
      <c r="K806" s="3">
        <f t="shared" si="76"/>
        <v>7.9413243719305849E-3</v>
      </c>
      <c r="L806" s="3">
        <f t="shared" si="77"/>
        <v>-4.7177661698785201E-3</v>
      </c>
      <c r="M806" s="3">
        <f t="shared" si="78"/>
        <v>-8.9525520751127744E-4</v>
      </c>
      <c r="N806" s="3">
        <f t="shared" si="79"/>
        <v>-2.1007249695751875E-3</v>
      </c>
    </row>
    <row r="807" spans="1:14" ht="15" customHeight="1">
      <c r="A807" s="1">
        <v>40261</v>
      </c>
      <c r="B807">
        <v>117.72</v>
      </c>
      <c r="C807">
        <v>17.55</v>
      </c>
      <c r="D807">
        <v>41.16</v>
      </c>
      <c r="E807">
        <v>89.27</v>
      </c>
      <c r="F807">
        <v>110.92</v>
      </c>
      <c r="G807">
        <v>89.45</v>
      </c>
      <c r="I807" s="3">
        <f t="shared" si="74"/>
        <v>-4.9148476190690677E-3</v>
      </c>
      <c r="J807" s="3">
        <f t="shared" si="75"/>
        <v>7.0826052568612421E-2</v>
      </c>
      <c r="K807" s="3">
        <f t="shared" si="76"/>
        <v>-1.3513719166722933E-2</v>
      </c>
      <c r="L807" s="3">
        <f t="shared" si="77"/>
        <v>-1.8424494546550901E-2</v>
      </c>
      <c r="M807" s="3">
        <f t="shared" si="78"/>
        <v>-6.5597575385896358E-3</v>
      </c>
      <c r="N807" s="3">
        <f t="shared" si="79"/>
        <v>-1.0011207083509237E-2</v>
      </c>
    </row>
    <row r="808" spans="1:14" ht="15" customHeight="1">
      <c r="A808" s="1">
        <v>40262</v>
      </c>
      <c r="B808">
        <v>117.01</v>
      </c>
      <c r="C808">
        <v>18.399999999999999</v>
      </c>
      <c r="D808">
        <v>40.947499999999998</v>
      </c>
      <c r="E808">
        <v>88.7</v>
      </c>
      <c r="F808">
        <v>110.77</v>
      </c>
      <c r="G808">
        <v>89.12</v>
      </c>
      <c r="I808" s="3">
        <f t="shared" si="74"/>
        <v>-6.0495221344054068E-3</v>
      </c>
      <c r="J808" s="3">
        <f t="shared" si="75"/>
        <v>4.7296714703065096E-2</v>
      </c>
      <c r="K808" s="3">
        <f t="shared" si="76"/>
        <v>-5.1761525914512671E-3</v>
      </c>
      <c r="L808" s="3">
        <f t="shared" si="77"/>
        <v>-6.4055958757368676E-3</v>
      </c>
      <c r="M808" s="3">
        <f t="shared" si="78"/>
        <v>-1.3532412187359044E-3</v>
      </c>
      <c r="N808" s="3">
        <f t="shared" si="79"/>
        <v>-3.6960337757542968E-3</v>
      </c>
    </row>
    <row r="809" spans="1:14" ht="15" customHeight="1">
      <c r="A809" s="1">
        <v>40263</v>
      </c>
      <c r="B809">
        <v>117.06</v>
      </c>
      <c r="C809">
        <v>17.77</v>
      </c>
      <c r="D809">
        <v>41.24</v>
      </c>
      <c r="E809">
        <v>88.95</v>
      </c>
      <c r="F809">
        <v>110.94</v>
      </c>
      <c r="G809">
        <v>89.33</v>
      </c>
      <c r="I809" s="3">
        <f t="shared" si="74"/>
        <v>4.2722263220815778E-4</v>
      </c>
      <c r="J809" s="3">
        <f t="shared" si="75"/>
        <v>-3.4839022448379907E-2</v>
      </c>
      <c r="K809" s="3">
        <f t="shared" si="76"/>
        <v>7.1179007743617795E-3</v>
      </c>
      <c r="L809" s="3">
        <f t="shared" si="77"/>
        <v>2.8145247963103563E-3</v>
      </c>
      <c r="M809" s="3">
        <f t="shared" si="78"/>
        <v>1.533535098247007E-3</v>
      </c>
      <c r="N809" s="3">
        <f t="shared" si="79"/>
        <v>2.3536015347737881E-3</v>
      </c>
    </row>
    <row r="810" spans="1:14" ht="15" customHeight="1">
      <c r="A810" s="1">
        <v>40266</v>
      </c>
      <c r="B810">
        <v>117.71</v>
      </c>
      <c r="C810">
        <v>17.59</v>
      </c>
      <c r="D810">
        <v>41.99</v>
      </c>
      <c r="E810">
        <v>88.61</v>
      </c>
      <c r="F810">
        <v>110.94</v>
      </c>
      <c r="G810">
        <v>89.2</v>
      </c>
      <c r="I810" s="3">
        <f t="shared" si="74"/>
        <v>5.5373485613143163E-3</v>
      </c>
      <c r="J810" s="3">
        <f t="shared" si="75"/>
        <v>-1.0181083417093145E-2</v>
      </c>
      <c r="K810" s="3">
        <f t="shared" si="76"/>
        <v>1.8022835547342651E-2</v>
      </c>
      <c r="L810" s="3">
        <f t="shared" si="77"/>
        <v>-3.8296960526331783E-3</v>
      </c>
      <c r="M810" s="3">
        <f t="shared" si="78"/>
        <v>0</v>
      </c>
      <c r="N810" s="3">
        <f t="shared" si="79"/>
        <v>-1.456338127783927E-3</v>
      </c>
    </row>
    <row r="811" spans="1:14" ht="15" customHeight="1">
      <c r="A811" s="1">
        <v>40267</v>
      </c>
      <c r="B811">
        <v>117.77</v>
      </c>
      <c r="C811">
        <v>17.13</v>
      </c>
      <c r="D811">
        <v>42.13</v>
      </c>
      <c r="E811">
        <v>88.89</v>
      </c>
      <c r="F811">
        <v>110.98</v>
      </c>
      <c r="G811">
        <v>89.29</v>
      </c>
      <c r="I811" s="3">
        <f t="shared" si="74"/>
        <v>5.0959742906785794E-4</v>
      </c>
      <c r="J811" s="3">
        <f t="shared" si="75"/>
        <v>-2.6499246413438302E-2</v>
      </c>
      <c r="K811" s="3">
        <f t="shared" si="76"/>
        <v>3.3285812948232111E-3</v>
      </c>
      <c r="L811" s="3">
        <f t="shared" si="77"/>
        <v>3.1549321943726417E-3</v>
      </c>
      <c r="M811" s="3">
        <f t="shared" si="78"/>
        <v>3.6049027066679213E-4</v>
      </c>
      <c r="N811" s="3">
        <f t="shared" si="79"/>
        <v>1.0084599431614376E-3</v>
      </c>
    </row>
    <row r="812" spans="1:14" ht="15" customHeight="1">
      <c r="A812" s="1">
        <v>40268</v>
      </c>
      <c r="B812">
        <v>117.34</v>
      </c>
      <c r="C812">
        <v>17.59</v>
      </c>
      <c r="D812">
        <v>42.15</v>
      </c>
      <c r="E812">
        <v>89.5</v>
      </c>
      <c r="F812">
        <v>111.18</v>
      </c>
      <c r="G812">
        <v>89.5</v>
      </c>
      <c r="I812" s="3">
        <f t="shared" si="74"/>
        <v>-3.6578663557432262E-3</v>
      </c>
      <c r="J812" s="3">
        <f t="shared" si="75"/>
        <v>2.6499246413438385E-2</v>
      </c>
      <c r="K812" s="3">
        <f t="shared" si="76"/>
        <v>4.7460845693927923E-4</v>
      </c>
      <c r="L812" s="3">
        <f t="shared" si="77"/>
        <v>6.8389750272260146E-3</v>
      </c>
      <c r="M812" s="3">
        <f t="shared" si="78"/>
        <v>1.8005046275681887E-3</v>
      </c>
      <c r="N812" s="3">
        <f t="shared" si="79"/>
        <v>2.3491257516844656E-3</v>
      </c>
    </row>
    <row r="813" spans="1:14" ht="15" customHeight="1">
      <c r="A813" s="1">
        <v>40269</v>
      </c>
      <c r="B813">
        <v>118.21</v>
      </c>
      <c r="C813">
        <v>17.47</v>
      </c>
      <c r="D813">
        <v>43.16</v>
      </c>
      <c r="E813">
        <v>88.95</v>
      </c>
      <c r="F813">
        <v>110.82</v>
      </c>
      <c r="G813">
        <v>89.06</v>
      </c>
      <c r="I813" s="3">
        <f t="shared" si="74"/>
        <v>7.3870002645717026E-3</v>
      </c>
      <c r="J813" s="3">
        <f t="shared" si="75"/>
        <v>-6.8454346035016246E-3</v>
      </c>
      <c r="K813" s="3">
        <f t="shared" si="76"/>
        <v>2.3679455942069352E-2</v>
      </c>
      <c r="L813" s="3">
        <f t="shared" si="77"/>
        <v>-6.1642111689655015E-3</v>
      </c>
      <c r="M813" s="3">
        <f t="shared" si="78"/>
        <v>-3.2432460861198916E-3</v>
      </c>
      <c r="N813" s="3">
        <f t="shared" si="79"/>
        <v>-4.9283253872533178E-3</v>
      </c>
    </row>
    <row r="814" spans="1:14" ht="15" customHeight="1">
      <c r="A814" s="1">
        <v>40273</v>
      </c>
      <c r="B814">
        <v>119.16</v>
      </c>
      <c r="C814">
        <v>17.02</v>
      </c>
      <c r="D814">
        <v>43.59</v>
      </c>
      <c r="E814">
        <v>87.47</v>
      </c>
      <c r="F814">
        <v>110.09</v>
      </c>
      <c r="G814">
        <v>88.26</v>
      </c>
      <c r="I814" s="3">
        <f t="shared" si="74"/>
        <v>8.0044240827960144E-3</v>
      </c>
      <c r="J814" s="3">
        <f t="shared" si="75"/>
        <v>-2.6096001000737088E-2</v>
      </c>
      <c r="K814" s="3">
        <f t="shared" si="76"/>
        <v>9.9136258603673717E-3</v>
      </c>
      <c r="L814" s="3">
        <f t="shared" si="77"/>
        <v>-1.6778536680080697E-2</v>
      </c>
      <c r="M814" s="3">
        <f t="shared" si="78"/>
        <v>-6.6090503568916733E-3</v>
      </c>
      <c r="N814" s="3">
        <f t="shared" si="79"/>
        <v>-9.0232960521551206E-3</v>
      </c>
    </row>
    <row r="815" spans="1:14" ht="15" customHeight="1">
      <c r="A815" s="1">
        <v>40274</v>
      </c>
      <c r="B815">
        <v>119.39</v>
      </c>
      <c r="C815">
        <v>16.23</v>
      </c>
      <c r="D815">
        <v>43.68</v>
      </c>
      <c r="E815">
        <v>87.61</v>
      </c>
      <c r="F815">
        <v>110.31</v>
      </c>
      <c r="G815">
        <v>88.52</v>
      </c>
      <c r="I815" s="3">
        <f t="shared" si="74"/>
        <v>1.9283175122154432E-3</v>
      </c>
      <c r="J815" s="3">
        <f t="shared" si="75"/>
        <v>-4.7527741618728137E-2</v>
      </c>
      <c r="K815" s="3">
        <f t="shared" si="76"/>
        <v>2.0625651863483241E-3</v>
      </c>
      <c r="L815" s="3">
        <f t="shared" si="77"/>
        <v>1.5992692465089165E-3</v>
      </c>
      <c r="M815" s="3">
        <f t="shared" si="78"/>
        <v>1.996370898978445E-3</v>
      </c>
      <c r="N815" s="3">
        <f t="shared" si="79"/>
        <v>2.9415113414475698E-3</v>
      </c>
    </row>
    <row r="816" spans="1:14" ht="15" customHeight="1">
      <c r="A816" s="1">
        <v>40275</v>
      </c>
      <c r="B816">
        <v>118.76</v>
      </c>
      <c r="C816">
        <v>16.62</v>
      </c>
      <c r="D816">
        <v>43.338000000000001</v>
      </c>
      <c r="E816">
        <v>88.73</v>
      </c>
      <c r="F816">
        <v>110.71</v>
      </c>
      <c r="G816">
        <v>89.07</v>
      </c>
      <c r="I816" s="3">
        <f t="shared" si="74"/>
        <v>-5.2907954617378416E-3</v>
      </c>
      <c r="J816" s="3">
        <f t="shared" si="75"/>
        <v>2.3745407900802366E-2</v>
      </c>
      <c r="K816" s="3">
        <f t="shared" si="76"/>
        <v>-7.8604831398848135E-3</v>
      </c>
      <c r="L816" s="3">
        <f t="shared" si="77"/>
        <v>1.2702904168974011E-2</v>
      </c>
      <c r="M816" s="3">
        <f t="shared" si="78"/>
        <v>3.619585890085094E-3</v>
      </c>
      <c r="N816" s="3">
        <f t="shared" si="79"/>
        <v>6.1940622609292229E-3</v>
      </c>
    </row>
    <row r="817" spans="1:14" ht="15" customHeight="1">
      <c r="A817" s="1">
        <v>40276</v>
      </c>
      <c r="B817">
        <v>119.12</v>
      </c>
      <c r="C817">
        <v>16.48</v>
      </c>
      <c r="D817">
        <v>43.45</v>
      </c>
      <c r="E817">
        <v>88.77</v>
      </c>
      <c r="F817">
        <v>110.64239999999999</v>
      </c>
      <c r="G817">
        <v>88.97</v>
      </c>
      <c r="I817" s="3">
        <f t="shared" si="74"/>
        <v>3.0267384801943888E-3</v>
      </c>
      <c r="J817" s="3">
        <f t="shared" si="75"/>
        <v>-8.4592649459765759E-3</v>
      </c>
      <c r="K817" s="3">
        <f t="shared" si="76"/>
        <v>2.5810034146362465E-3</v>
      </c>
      <c r="L817" s="3">
        <f t="shared" si="77"/>
        <v>4.5070423298146839E-4</v>
      </c>
      <c r="M817" s="3">
        <f t="shared" si="78"/>
        <v>-6.1079077617053979E-4</v>
      </c>
      <c r="N817" s="3">
        <f t="shared" si="79"/>
        <v>-1.1233431871020677E-3</v>
      </c>
    </row>
    <row r="818" spans="1:14" ht="15" customHeight="1">
      <c r="A818" s="1">
        <v>40277</v>
      </c>
      <c r="B818">
        <v>119.9</v>
      </c>
      <c r="C818">
        <v>16.14</v>
      </c>
      <c r="D818">
        <v>43.68</v>
      </c>
      <c r="E818">
        <v>88.98</v>
      </c>
      <c r="F818">
        <v>110.67</v>
      </c>
      <c r="G818">
        <v>89.07</v>
      </c>
      <c r="I818" s="3">
        <f t="shared" si="74"/>
        <v>6.5266736577149834E-3</v>
      </c>
      <c r="J818" s="3">
        <f t="shared" si="75"/>
        <v>-2.084686163952295E-2</v>
      </c>
      <c r="K818" s="3">
        <f t="shared" si="76"/>
        <v>5.2794797252484846E-3</v>
      </c>
      <c r="L818" s="3">
        <f t="shared" si="77"/>
        <v>2.3628702976677719E-3</v>
      </c>
      <c r="M818" s="3">
        <f t="shared" si="78"/>
        <v>2.494211814890407E-4</v>
      </c>
      <c r="N818" s="3">
        <f t="shared" si="79"/>
        <v>1.1233431871020367E-3</v>
      </c>
    </row>
    <row r="819" spans="1:14" ht="15" customHeight="1">
      <c r="A819" s="1">
        <v>40280</v>
      </c>
      <c r="B819">
        <v>120.13</v>
      </c>
      <c r="C819">
        <v>15.58</v>
      </c>
      <c r="D819">
        <v>43.32</v>
      </c>
      <c r="E819">
        <v>89.45</v>
      </c>
      <c r="F819">
        <v>110.884</v>
      </c>
      <c r="G819">
        <v>89.31</v>
      </c>
      <c r="I819" s="3">
        <f t="shared" si="74"/>
        <v>1.9164276998151234E-3</v>
      </c>
      <c r="J819" s="3">
        <f t="shared" si="75"/>
        <v>-3.531262239920057E-2</v>
      </c>
      <c r="K819" s="3">
        <f t="shared" si="76"/>
        <v>-8.2759093038597097E-3</v>
      </c>
      <c r="L819" s="3">
        <f t="shared" si="77"/>
        <v>5.2681845768325049E-3</v>
      </c>
      <c r="M819" s="3">
        <f t="shared" si="78"/>
        <v>1.9318095502857042E-3</v>
      </c>
      <c r="N819" s="3">
        <f t="shared" si="79"/>
        <v>2.690886252016589E-3</v>
      </c>
    </row>
    <row r="820" spans="1:14" ht="15" customHeight="1">
      <c r="A820" s="1">
        <v>40281</v>
      </c>
      <c r="B820">
        <v>120.24</v>
      </c>
      <c r="C820">
        <v>16.2</v>
      </c>
      <c r="D820">
        <v>43.29</v>
      </c>
      <c r="E820">
        <v>89.74</v>
      </c>
      <c r="F820">
        <v>111.01</v>
      </c>
      <c r="G820">
        <v>89.48</v>
      </c>
      <c r="I820" s="3">
        <f t="shared" si="74"/>
        <v>9.1525571143525177E-4</v>
      </c>
      <c r="J820" s="3">
        <f t="shared" si="75"/>
        <v>3.9023201795736241E-2</v>
      </c>
      <c r="K820" s="3">
        <f t="shared" si="76"/>
        <v>-6.9276067890071597E-4</v>
      </c>
      <c r="L820" s="3">
        <f t="shared" si="77"/>
        <v>3.2367905931091055E-3</v>
      </c>
      <c r="M820" s="3">
        <f t="shared" si="78"/>
        <v>1.1356775175761105E-3</v>
      </c>
      <c r="N820" s="3">
        <f t="shared" si="79"/>
        <v>1.9016729261341354E-3</v>
      </c>
    </row>
    <row r="821" spans="1:14" ht="15" customHeight="1">
      <c r="A821" s="1">
        <v>40282</v>
      </c>
      <c r="B821">
        <v>121.55</v>
      </c>
      <c r="C821">
        <v>15.59</v>
      </c>
      <c r="D821">
        <v>43.97</v>
      </c>
      <c r="E821">
        <v>89.11</v>
      </c>
      <c r="F821">
        <v>110.89</v>
      </c>
      <c r="G821">
        <v>89.24</v>
      </c>
      <c r="I821" s="3">
        <f t="shared" si="74"/>
        <v>1.08359553174133E-2</v>
      </c>
      <c r="J821" s="3">
        <f t="shared" si="75"/>
        <v>-3.8381559168653226E-2</v>
      </c>
      <c r="K821" s="3">
        <f t="shared" si="76"/>
        <v>1.558592173882946E-2</v>
      </c>
      <c r="L821" s="3">
        <f t="shared" si="77"/>
        <v>-7.0450389232087846E-3</v>
      </c>
      <c r="M821" s="3">
        <f t="shared" si="78"/>
        <v>-1.0815683794313192E-3</v>
      </c>
      <c r="N821" s="3">
        <f t="shared" si="79"/>
        <v>-2.6857670575972459E-3</v>
      </c>
    </row>
    <row r="822" spans="1:14" ht="15" customHeight="1">
      <c r="A822" s="1">
        <v>40283</v>
      </c>
      <c r="B822">
        <v>121.68</v>
      </c>
      <c r="C822">
        <v>15.89</v>
      </c>
      <c r="D822">
        <v>43.7</v>
      </c>
      <c r="E822">
        <v>89.21</v>
      </c>
      <c r="F822">
        <v>111.09</v>
      </c>
      <c r="G822">
        <v>89.39</v>
      </c>
      <c r="I822" s="3">
        <f t="shared" si="74"/>
        <v>1.0689471889051855E-3</v>
      </c>
      <c r="J822" s="3">
        <f t="shared" si="75"/>
        <v>1.9060297478939468E-2</v>
      </c>
      <c r="K822" s="3">
        <f t="shared" si="76"/>
        <v>-6.1594810911741651E-3</v>
      </c>
      <c r="L822" s="3">
        <f t="shared" si="77"/>
        <v>1.1215793010636453E-3</v>
      </c>
      <c r="M822" s="3">
        <f t="shared" si="78"/>
        <v>1.801964628506475E-3</v>
      </c>
      <c r="N822" s="3">
        <f t="shared" si="79"/>
        <v>1.6794495354294971E-3</v>
      </c>
    </row>
    <row r="823" spans="1:14" ht="15" customHeight="1">
      <c r="A823" s="1">
        <v>40284</v>
      </c>
      <c r="B823">
        <v>119.79</v>
      </c>
      <c r="C823">
        <v>18.36</v>
      </c>
      <c r="D823">
        <v>42.55</v>
      </c>
      <c r="E823">
        <v>89.86</v>
      </c>
      <c r="F823">
        <v>111.53</v>
      </c>
      <c r="G823">
        <v>89.93</v>
      </c>
      <c r="I823" s="3">
        <f t="shared" si="74"/>
        <v>-1.5654438207797765E-2</v>
      </c>
      <c r="J823" s="3">
        <f t="shared" si="75"/>
        <v>0.1444844046437197</v>
      </c>
      <c r="K823" s="3">
        <f t="shared" si="76"/>
        <v>-2.6668247082161409E-2</v>
      </c>
      <c r="L823" s="3">
        <f t="shared" si="77"/>
        <v>7.2597627163217548E-3</v>
      </c>
      <c r="M823" s="3">
        <f t="shared" si="78"/>
        <v>3.9529294128145889E-3</v>
      </c>
      <c r="N823" s="3">
        <f t="shared" si="79"/>
        <v>6.0227708266629709E-3</v>
      </c>
    </row>
    <row r="824" spans="1:14" ht="15" customHeight="1">
      <c r="A824" s="1">
        <v>40287</v>
      </c>
      <c r="B824">
        <v>120.19</v>
      </c>
      <c r="C824">
        <v>17.34</v>
      </c>
      <c r="D824">
        <v>42.35</v>
      </c>
      <c r="E824">
        <v>89.64</v>
      </c>
      <c r="F824">
        <v>111.3</v>
      </c>
      <c r="G824">
        <v>89.71</v>
      </c>
      <c r="I824" s="3">
        <f t="shared" si="74"/>
        <v>3.3336142214577878E-3</v>
      </c>
      <c r="J824" s="3">
        <f t="shared" si="75"/>
        <v>-5.7158413839948637E-2</v>
      </c>
      <c r="K824" s="3">
        <f t="shared" si="76"/>
        <v>-4.7114339213196691E-3</v>
      </c>
      <c r="L824" s="3">
        <f t="shared" si="77"/>
        <v>-2.451254709287668E-3</v>
      </c>
      <c r="M824" s="3">
        <f t="shared" si="78"/>
        <v>-2.0643547249464831E-3</v>
      </c>
      <c r="N824" s="3">
        <f t="shared" si="79"/>
        <v>-2.44934435523202E-3</v>
      </c>
    </row>
    <row r="825" spans="1:14" ht="15" customHeight="1">
      <c r="A825" s="1">
        <v>40288</v>
      </c>
      <c r="B825">
        <v>121.28</v>
      </c>
      <c r="C825">
        <v>15.73</v>
      </c>
      <c r="D825">
        <v>42.84</v>
      </c>
      <c r="E825">
        <v>89.96</v>
      </c>
      <c r="F825">
        <v>111.25</v>
      </c>
      <c r="G825">
        <v>89.75</v>
      </c>
      <c r="I825" s="3">
        <f t="shared" si="74"/>
        <v>9.0280979293641678E-3</v>
      </c>
      <c r="J825" s="3">
        <f t="shared" si="75"/>
        <v>-9.7446254282209349E-2</v>
      </c>
      <c r="K825" s="3">
        <f t="shared" si="76"/>
        <v>1.1503824481484713E-2</v>
      </c>
      <c r="L825" s="3">
        <f t="shared" si="77"/>
        <v>3.5634781583886556E-3</v>
      </c>
      <c r="M825" s="3">
        <f t="shared" si="78"/>
        <v>-4.4933723514950486E-4</v>
      </c>
      <c r="N825" s="3">
        <f t="shared" si="79"/>
        <v>4.4578179719612901E-4</v>
      </c>
    </row>
    <row r="826" spans="1:14" ht="15" customHeight="1">
      <c r="A826" s="1">
        <v>40289</v>
      </c>
      <c r="B826">
        <v>121.06</v>
      </c>
      <c r="C826">
        <v>16.32</v>
      </c>
      <c r="D826">
        <v>42.67</v>
      </c>
      <c r="E826">
        <v>90.7</v>
      </c>
      <c r="F826">
        <v>111.41</v>
      </c>
      <c r="G826">
        <v>90.04</v>
      </c>
      <c r="I826" s="3">
        <f t="shared" si="74"/>
        <v>-1.8156314305203816E-3</v>
      </c>
      <c r="J826" s="3">
        <f t="shared" si="75"/>
        <v>3.6821632465774509E-2</v>
      </c>
      <c r="K826" s="3">
        <f t="shared" si="76"/>
        <v>-3.9761483796394064E-3</v>
      </c>
      <c r="L826" s="3">
        <f t="shared" si="77"/>
        <v>8.1922300299761362E-3</v>
      </c>
      <c r="M826" s="3">
        <f t="shared" si="78"/>
        <v>1.4371690248755971E-3</v>
      </c>
      <c r="N826" s="3">
        <f t="shared" si="79"/>
        <v>3.225988670143252E-3</v>
      </c>
    </row>
    <row r="827" spans="1:14" ht="15" customHeight="1">
      <c r="A827" s="1">
        <v>40290</v>
      </c>
      <c r="B827">
        <v>121.37</v>
      </c>
      <c r="C827">
        <v>16.47</v>
      </c>
      <c r="D827">
        <v>42.86</v>
      </c>
      <c r="E827">
        <v>90.43</v>
      </c>
      <c r="F827">
        <v>111.1944</v>
      </c>
      <c r="G827">
        <v>89.83</v>
      </c>
      <c r="I827" s="3">
        <f t="shared" si="74"/>
        <v>2.5574406547288478E-3</v>
      </c>
      <c r="J827" s="3">
        <f t="shared" si="75"/>
        <v>9.149194653587862E-3</v>
      </c>
      <c r="K827" s="3">
        <f t="shared" si="76"/>
        <v>4.4428928455222142E-3</v>
      </c>
      <c r="L827" s="3">
        <f t="shared" si="77"/>
        <v>-2.9812863687021509E-3</v>
      </c>
      <c r="M827" s="3">
        <f t="shared" si="78"/>
        <v>-1.9370692350662196E-3</v>
      </c>
      <c r="N827" s="3">
        <f t="shared" si="79"/>
        <v>-2.335020797416315E-3</v>
      </c>
    </row>
    <row r="828" spans="1:14" ht="15" customHeight="1">
      <c r="A828" s="1">
        <v>40291</v>
      </c>
      <c r="B828">
        <v>122.14</v>
      </c>
      <c r="C828">
        <v>16.62</v>
      </c>
      <c r="D828">
        <v>43.08</v>
      </c>
      <c r="E828">
        <v>90.11</v>
      </c>
      <c r="F828">
        <v>111.02</v>
      </c>
      <c r="G828">
        <v>89.58</v>
      </c>
      <c r="I828" s="3">
        <f t="shared" si="74"/>
        <v>6.3241966767184424E-3</v>
      </c>
      <c r="J828" s="3">
        <f t="shared" si="75"/>
        <v>9.0662452377532603E-3</v>
      </c>
      <c r="K828" s="3">
        <f t="shared" si="76"/>
        <v>5.1198622427568539E-3</v>
      </c>
      <c r="L828" s="3">
        <f t="shared" si="77"/>
        <v>-3.5449245054428608E-3</v>
      </c>
      <c r="M828" s="3">
        <f t="shared" si="78"/>
        <v>-1.5696555741437524E-3</v>
      </c>
      <c r="N828" s="3">
        <f t="shared" si="79"/>
        <v>-2.7869144619612034E-3</v>
      </c>
    </row>
    <row r="829" spans="1:14" ht="15" customHeight="1">
      <c r="A829" s="1">
        <v>40294</v>
      </c>
      <c r="B829">
        <v>121.72</v>
      </c>
      <c r="C829">
        <v>17.47</v>
      </c>
      <c r="D829">
        <v>43.1</v>
      </c>
      <c r="E829">
        <v>90.21</v>
      </c>
      <c r="F829">
        <v>111.11</v>
      </c>
      <c r="G829">
        <v>89.64</v>
      </c>
      <c r="I829" s="3">
        <f t="shared" si="74"/>
        <v>-3.4446027662183702E-3</v>
      </c>
      <c r="J829" s="3">
        <f t="shared" si="75"/>
        <v>4.9878334718662841E-2</v>
      </c>
      <c r="K829" s="3">
        <f t="shared" si="76"/>
        <v>4.6414482151435545E-4</v>
      </c>
      <c r="L829" s="3">
        <f t="shared" si="77"/>
        <v>1.1091394216012878E-3</v>
      </c>
      <c r="M829" s="3">
        <f t="shared" si="78"/>
        <v>8.1033633390207996E-4</v>
      </c>
      <c r="N829" s="3">
        <f t="shared" si="79"/>
        <v>6.6956815357222291E-4</v>
      </c>
    </row>
    <row r="830" spans="1:14" ht="15" customHeight="1">
      <c r="A830" s="1">
        <v>40295</v>
      </c>
      <c r="B830">
        <v>118.87</v>
      </c>
      <c r="C830">
        <v>22.81</v>
      </c>
      <c r="D830">
        <v>41.57</v>
      </c>
      <c r="E830">
        <v>91.48</v>
      </c>
      <c r="F830">
        <v>111.86</v>
      </c>
      <c r="G830">
        <v>90.48</v>
      </c>
      <c r="I830" s="3">
        <f t="shared" si="74"/>
        <v>-2.3692866036237364E-2</v>
      </c>
      <c r="J830" s="3">
        <f t="shared" si="75"/>
        <v>0.26671391215033158</v>
      </c>
      <c r="K830" s="3">
        <f t="shared" si="76"/>
        <v>-3.6144243845156056E-2</v>
      </c>
      <c r="L830" s="3">
        <f t="shared" si="77"/>
        <v>1.398008348603319E-2</v>
      </c>
      <c r="M830" s="3">
        <f t="shared" si="78"/>
        <v>6.7273877975246536E-3</v>
      </c>
      <c r="N830" s="3">
        <f t="shared" si="79"/>
        <v>9.3271828751388813E-3</v>
      </c>
    </row>
    <row r="831" spans="1:14" ht="15" customHeight="1">
      <c r="A831" s="1">
        <v>40296</v>
      </c>
      <c r="B831">
        <v>119.76</v>
      </c>
      <c r="C831">
        <v>21.08</v>
      </c>
      <c r="D831">
        <v>41.98</v>
      </c>
      <c r="E831">
        <v>90.7</v>
      </c>
      <c r="F831">
        <v>111.48</v>
      </c>
      <c r="G831">
        <v>90.02</v>
      </c>
      <c r="I831" s="3">
        <f t="shared" si="74"/>
        <v>7.4592811188399126E-3</v>
      </c>
      <c r="J831" s="3">
        <f t="shared" si="75"/>
        <v>-7.8874312623135129E-2</v>
      </c>
      <c r="K831" s="3">
        <f t="shared" si="76"/>
        <v>9.8145611279407876E-3</v>
      </c>
      <c r="L831" s="3">
        <f t="shared" si="77"/>
        <v>-8.5630120334894803E-3</v>
      </c>
      <c r="M831" s="3">
        <f t="shared" si="78"/>
        <v>-3.4028867796944561E-3</v>
      </c>
      <c r="N831" s="3">
        <f t="shared" si="79"/>
        <v>-5.0969639430785011E-3</v>
      </c>
    </row>
    <row r="832" spans="1:14" ht="15" customHeight="1">
      <c r="A832" s="1">
        <v>40297</v>
      </c>
      <c r="B832">
        <v>121.23</v>
      </c>
      <c r="C832">
        <v>18.440000000000001</v>
      </c>
      <c r="D832">
        <v>42.6</v>
      </c>
      <c r="E832">
        <v>91.08</v>
      </c>
      <c r="F832">
        <v>111.64</v>
      </c>
      <c r="G832">
        <v>90.17</v>
      </c>
      <c r="I832" s="3">
        <f t="shared" si="74"/>
        <v>1.2199827647119053E-2</v>
      </c>
      <c r="J832" s="3">
        <f t="shared" si="75"/>
        <v>-0.13380250554471368</v>
      </c>
      <c r="K832" s="3">
        <f t="shared" si="76"/>
        <v>1.4660938882837846E-2</v>
      </c>
      <c r="L832" s="3">
        <f t="shared" si="77"/>
        <v>4.1808840744478942E-3</v>
      </c>
      <c r="M832" s="3">
        <f t="shared" si="78"/>
        <v>1.4342060543738955E-3</v>
      </c>
      <c r="N832" s="3">
        <f t="shared" si="79"/>
        <v>1.6649096470286657E-3</v>
      </c>
    </row>
    <row r="833" spans="1:14" ht="15" customHeight="1">
      <c r="A833" s="1">
        <v>40298</v>
      </c>
      <c r="B833">
        <v>119.24</v>
      </c>
      <c r="C833">
        <v>22.05</v>
      </c>
      <c r="D833">
        <v>42.06</v>
      </c>
      <c r="E833">
        <v>92.13</v>
      </c>
      <c r="F833">
        <v>111.98</v>
      </c>
      <c r="G833">
        <v>90.72</v>
      </c>
      <c r="I833" s="3">
        <f t="shared" si="74"/>
        <v>-1.6551298948621413E-2</v>
      </c>
      <c r="J833" s="3">
        <f t="shared" si="75"/>
        <v>0.17879038376440712</v>
      </c>
      <c r="K833" s="3">
        <f t="shared" si="76"/>
        <v>-1.2757083000770999E-2</v>
      </c>
      <c r="L833" s="3">
        <f t="shared" si="77"/>
        <v>1.1462381925301794E-2</v>
      </c>
      <c r="M833" s="3">
        <f t="shared" si="78"/>
        <v>3.0408752526258297E-3</v>
      </c>
      <c r="N833" s="3">
        <f t="shared" si="79"/>
        <v>6.0810624676265069E-3</v>
      </c>
    </row>
    <row r="834" spans="1:14" ht="15" customHeight="1">
      <c r="A834" s="1">
        <v>40301</v>
      </c>
      <c r="B834">
        <v>120.76</v>
      </c>
      <c r="C834">
        <v>20.190000000000001</v>
      </c>
      <c r="D834">
        <v>42.32</v>
      </c>
      <c r="E834">
        <v>91.69</v>
      </c>
      <c r="F834">
        <v>111.54</v>
      </c>
      <c r="G834">
        <v>90.21</v>
      </c>
      <c r="I834" s="3">
        <f t="shared" si="74"/>
        <v>1.2666836028767467E-2</v>
      </c>
      <c r="J834" s="3">
        <f t="shared" si="75"/>
        <v>-8.8125169568108799E-2</v>
      </c>
      <c r="K834" s="3">
        <f t="shared" si="76"/>
        <v>6.1626172754902318E-3</v>
      </c>
      <c r="L834" s="3">
        <f t="shared" si="77"/>
        <v>-4.7873010590312771E-3</v>
      </c>
      <c r="M834" s="3">
        <f t="shared" si="78"/>
        <v>-3.9370129593395316E-3</v>
      </c>
      <c r="N834" s="3">
        <f t="shared" si="79"/>
        <v>-5.6375543108945656E-3</v>
      </c>
    </row>
    <row r="835" spans="1:14" ht="15" customHeight="1">
      <c r="A835" s="1">
        <v>40302</v>
      </c>
      <c r="B835">
        <v>117.96</v>
      </c>
      <c r="C835">
        <v>23.84</v>
      </c>
      <c r="D835">
        <v>40.58</v>
      </c>
      <c r="E835">
        <v>93.34</v>
      </c>
      <c r="F835">
        <v>112</v>
      </c>
      <c r="G835">
        <v>90.82</v>
      </c>
      <c r="I835" s="3">
        <f t="shared" si="74"/>
        <v>-2.3459520891562648E-2</v>
      </c>
      <c r="J835" s="3">
        <f t="shared" si="75"/>
        <v>0.1661774098724029</v>
      </c>
      <c r="K835" s="3">
        <f t="shared" si="76"/>
        <v>-4.1984453152375263E-2</v>
      </c>
      <c r="L835" s="3">
        <f t="shared" si="77"/>
        <v>1.7835418459860225E-2</v>
      </c>
      <c r="M835" s="3">
        <f t="shared" si="78"/>
        <v>4.1156003336868139E-3</v>
      </c>
      <c r="N835" s="3">
        <f t="shared" si="79"/>
        <v>6.7392400012576464E-3</v>
      </c>
    </row>
    <row r="836" spans="1:14" ht="15" customHeight="1">
      <c r="A836" s="1">
        <v>40303</v>
      </c>
      <c r="B836">
        <v>117.23</v>
      </c>
      <c r="C836">
        <v>24.91</v>
      </c>
      <c r="D836">
        <v>39.83</v>
      </c>
      <c r="E836">
        <v>93.89</v>
      </c>
      <c r="F836">
        <v>112.3689</v>
      </c>
      <c r="G836">
        <v>91.17</v>
      </c>
      <c r="I836" s="3">
        <f t="shared" ref="I836:I899" si="80">LN(B836/B835)</f>
        <v>-6.2077668633384615E-3</v>
      </c>
      <c r="J836" s="3">
        <f t="shared" ref="J836:J899" si="81">LN(C836/C835)</f>
        <v>4.3904487076940106E-2</v>
      </c>
      <c r="K836" s="3">
        <f t="shared" ref="K836:K899" si="82">LN(D836/D835)</f>
        <v>-1.8654937204115804E-2</v>
      </c>
      <c r="L836" s="3">
        <f t="shared" ref="L836:L899" si="83">LN(E836/E835)</f>
        <v>5.8751437487864454E-3</v>
      </c>
      <c r="M836" s="3">
        <f t="shared" ref="M836:M899" si="84">LN(F836/F835)</f>
        <v>3.2883374871882126E-3</v>
      </c>
      <c r="N836" s="3">
        <f t="shared" ref="N836:N899" si="85">LN(G836/G835)</f>
        <v>3.8463699270064491E-3</v>
      </c>
    </row>
    <row r="837" spans="1:14" ht="15" customHeight="1">
      <c r="A837" s="1">
        <v>40304</v>
      </c>
      <c r="B837">
        <v>113.2</v>
      </c>
      <c r="C837">
        <v>32.799999999999997</v>
      </c>
      <c r="D837">
        <v>38.372</v>
      </c>
      <c r="E837">
        <v>96.79</v>
      </c>
      <c r="F837">
        <v>113</v>
      </c>
      <c r="G837">
        <v>92.174000000000007</v>
      </c>
      <c r="I837" s="3">
        <f t="shared" si="80"/>
        <v>-3.4981651314654305E-2</v>
      </c>
      <c r="J837" s="3">
        <f t="shared" si="81"/>
        <v>0.27515918611600898</v>
      </c>
      <c r="K837" s="3">
        <f t="shared" si="82"/>
        <v>-3.7292370237851709E-2</v>
      </c>
      <c r="L837" s="3">
        <f t="shared" si="83"/>
        <v>3.0419798890541271E-2</v>
      </c>
      <c r="M837" s="3">
        <f t="shared" si="84"/>
        <v>5.6006099300577473E-3</v>
      </c>
      <c r="N837" s="3">
        <f t="shared" si="85"/>
        <v>1.0952199535878428E-2</v>
      </c>
    </row>
    <row r="838" spans="1:14" ht="15" customHeight="1">
      <c r="A838" s="1">
        <v>40305</v>
      </c>
      <c r="B838">
        <v>111.46</v>
      </c>
      <c r="C838">
        <v>40.950000000000003</v>
      </c>
      <c r="D838">
        <v>38.409999999999997</v>
      </c>
      <c r="E838">
        <v>95.58</v>
      </c>
      <c r="F838">
        <v>113.02</v>
      </c>
      <c r="G838">
        <v>91.92</v>
      </c>
      <c r="I838" s="3">
        <f t="shared" si="80"/>
        <v>-1.5490383627692351E-2</v>
      </c>
      <c r="J838" s="3">
        <f t="shared" si="81"/>
        <v>0.22192329490898061</v>
      </c>
      <c r="K838" s="3">
        <f t="shared" si="82"/>
        <v>9.8981540211220552E-4</v>
      </c>
      <c r="L838" s="3">
        <f t="shared" si="83"/>
        <v>-1.2580090010985147E-2</v>
      </c>
      <c r="M838" s="3">
        <f t="shared" si="84"/>
        <v>1.7697548935656152E-4</v>
      </c>
      <c r="N838" s="3">
        <f t="shared" si="85"/>
        <v>-2.7594615921896662E-3</v>
      </c>
    </row>
    <row r="839" spans="1:14" ht="15" customHeight="1">
      <c r="A839" s="1">
        <v>40308</v>
      </c>
      <c r="B839">
        <v>116.51</v>
      </c>
      <c r="C839">
        <v>28.84</v>
      </c>
      <c r="D839">
        <v>40.93</v>
      </c>
      <c r="E839">
        <v>93.6</v>
      </c>
      <c r="F839">
        <v>112.47</v>
      </c>
      <c r="G839">
        <v>91.22</v>
      </c>
      <c r="I839" s="3">
        <f t="shared" si="80"/>
        <v>4.43113240904595E-2</v>
      </c>
      <c r="J839" s="3">
        <f t="shared" si="81"/>
        <v>-0.35058849788233021</v>
      </c>
      <c r="K839" s="3">
        <f t="shared" si="82"/>
        <v>6.3545448146498207E-2</v>
      </c>
      <c r="L839" s="3">
        <f t="shared" si="83"/>
        <v>-2.093320966646579E-2</v>
      </c>
      <c r="M839" s="3">
        <f t="shared" si="84"/>
        <v>-4.8782747857669317E-3</v>
      </c>
      <c r="N839" s="3">
        <f t="shared" si="85"/>
        <v>-7.644462256945859E-3</v>
      </c>
    </row>
    <row r="840" spans="1:14" ht="15" customHeight="1">
      <c r="A840" s="1">
        <v>40309</v>
      </c>
      <c r="B840">
        <v>116.16</v>
      </c>
      <c r="C840">
        <v>28.32</v>
      </c>
      <c r="D840">
        <v>40.21</v>
      </c>
      <c r="E840">
        <v>93.36</v>
      </c>
      <c r="F840">
        <v>112.59</v>
      </c>
      <c r="G840">
        <v>91.33</v>
      </c>
      <c r="I840" s="3">
        <f t="shared" si="80"/>
        <v>-3.008555155363865E-3</v>
      </c>
      <c r="J840" s="3">
        <f t="shared" si="81"/>
        <v>-1.8195043591229306E-2</v>
      </c>
      <c r="K840" s="3">
        <f t="shared" si="82"/>
        <v>-1.7747569595128913E-2</v>
      </c>
      <c r="L840" s="3">
        <f t="shared" si="83"/>
        <v>-2.5673955052458097E-3</v>
      </c>
      <c r="M840" s="3">
        <f t="shared" si="84"/>
        <v>1.0663823991088003E-3</v>
      </c>
      <c r="N840" s="3">
        <f t="shared" si="85"/>
        <v>1.2051494200331736E-3</v>
      </c>
    </row>
    <row r="841" spans="1:14" ht="15" customHeight="1">
      <c r="A841" s="1">
        <v>40310</v>
      </c>
      <c r="B841">
        <v>117.77</v>
      </c>
      <c r="C841">
        <v>25.52</v>
      </c>
      <c r="D841">
        <v>40.770000000000003</v>
      </c>
      <c r="E841">
        <v>92.65</v>
      </c>
      <c r="F841">
        <v>112.41</v>
      </c>
      <c r="G841">
        <v>91.1</v>
      </c>
      <c r="I841" s="3">
        <f t="shared" si="80"/>
        <v>1.3765018776971122E-2</v>
      </c>
      <c r="J841" s="3">
        <f t="shared" si="81"/>
        <v>-0.10410581034892992</v>
      </c>
      <c r="K841" s="3">
        <f t="shared" si="82"/>
        <v>1.3830795921979392E-2</v>
      </c>
      <c r="L841" s="3">
        <f t="shared" si="83"/>
        <v>-7.6340352469317441E-3</v>
      </c>
      <c r="M841" s="3">
        <f t="shared" si="84"/>
        <v>-1.6000003413334915E-3</v>
      </c>
      <c r="N841" s="3">
        <f t="shared" si="85"/>
        <v>-2.5215164376749923E-3</v>
      </c>
    </row>
    <row r="842" spans="1:14" ht="15" customHeight="1">
      <c r="A842" s="1">
        <v>40311</v>
      </c>
      <c r="B842">
        <v>116.37</v>
      </c>
      <c r="C842">
        <v>26.68</v>
      </c>
      <c r="D842">
        <v>40.369999999999997</v>
      </c>
      <c r="E842">
        <v>93.26</v>
      </c>
      <c r="F842">
        <v>112.6</v>
      </c>
      <c r="G842">
        <v>91.35</v>
      </c>
      <c r="I842" s="3">
        <f t="shared" si="80"/>
        <v>-1.19587997334715E-2</v>
      </c>
      <c r="J842" s="3">
        <f t="shared" si="81"/>
        <v>4.4451762570833796E-2</v>
      </c>
      <c r="K842" s="3">
        <f t="shared" si="82"/>
        <v>-9.8595819663126871E-3</v>
      </c>
      <c r="L842" s="3">
        <f t="shared" si="83"/>
        <v>6.5623386488059456E-3</v>
      </c>
      <c r="M842" s="3">
        <f t="shared" si="84"/>
        <v>1.6888142318843315E-3</v>
      </c>
      <c r="N842" s="3">
        <f t="shared" si="85"/>
        <v>2.7404785581030648E-3</v>
      </c>
    </row>
    <row r="843" spans="1:14" ht="15" customHeight="1">
      <c r="A843" s="1">
        <v>40312</v>
      </c>
      <c r="B843">
        <v>114.28</v>
      </c>
      <c r="C843">
        <v>31.24</v>
      </c>
      <c r="D843">
        <v>39.67</v>
      </c>
      <c r="E843">
        <v>94.88</v>
      </c>
      <c r="F843">
        <v>113.13</v>
      </c>
      <c r="G843">
        <v>91.94</v>
      </c>
      <c r="I843" s="3">
        <f t="shared" si="80"/>
        <v>-1.8123192757413222E-2</v>
      </c>
      <c r="J843" s="3">
        <f t="shared" si="81"/>
        <v>0.15778510392406217</v>
      </c>
      <c r="K843" s="3">
        <f t="shared" si="82"/>
        <v>-1.7491700338610618E-2</v>
      </c>
      <c r="L843" s="3">
        <f t="shared" si="83"/>
        <v>1.7221643869240452E-2</v>
      </c>
      <c r="M843" s="3">
        <f t="shared" si="84"/>
        <v>4.6958842327854905E-3</v>
      </c>
      <c r="N843" s="3">
        <f t="shared" si="85"/>
        <v>6.4379075540661971E-3</v>
      </c>
    </row>
    <row r="844" spans="1:14" ht="15" customHeight="1">
      <c r="A844" s="1">
        <v>40315</v>
      </c>
      <c r="B844">
        <v>114.29</v>
      </c>
      <c r="C844">
        <v>30.84</v>
      </c>
      <c r="D844">
        <v>39.479999999999997</v>
      </c>
      <c r="E844">
        <v>94.53</v>
      </c>
      <c r="F844">
        <v>112.97</v>
      </c>
      <c r="G844">
        <v>91.74</v>
      </c>
      <c r="I844" s="3">
        <f t="shared" si="80"/>
        <v>8.7500546934356907E-5</v>
      </c>
      <c r="J844" s="3">
        <f t="shared" si="81"/>
        <v>-1.2886776276356428E-2</v>
      </c>
      <c r="K844" s="3">
        <f t="shared" si="82"/>
        <v>-4.8010199609580546E-3</v>
      </c>
      <c r="L844" s="3">
        <f t="shared" si="83"/>
        <v>-3.6956908121222858E-3</v>
      </c>
      <c r="M844" s="3">
        <f t="shared" si="84"/>
        <v>-1.4153031995380355E-3</v>
      </c>
      <c r="N844" s="3">
        <f t="shared" si="85"/>
        <v>-2.1777012090559772E-3</v>
      </c>
    </row>
    <row r="845" spans="1:14" ht="15" customHeight="1">
      <c r="A845" s="1">
        <v>40316</v>
      </c>
      <c r="B845">
        <v>112.8</v>
      </c>
      <c r="C845">
        <v>33.549999999999997</v>
      </c>
      <c r="D845">
        <v>38.630000000000003</v>
      </c>
      <c r="E845">
        <v>95.98</v>
      </c>
      <c r="F845">
        <v>113.425</v>
      </c>
      <c r="G845">
        <v>92.41</v>
      </c>
      <c r="I845" s="3">
        <f t="shared" si="80"/>
        <v>-1.312273884554808E-2</v>
      </c>
      <c r="J845" s="3">
        <f t="shared" si="81"/>
        <v>8.4224314722561977E-2</v>
      </c>
      <c r="K845" s="3">
        <f t="shared" si="82"/>
        <v>-2.1765037887090746E-2</v>
      </c>
      <c r="L845" s="3">
        <f t="shared" si="83"/>
        <v>1.5222591992806607E-2</v>
      </c>
      <c r="M845" s="3">
        <f t="shared" si="84"/>
        <v>4.0195288111901113E-3</v>
      </c>
      <c r="N845" s="3">
        <f t="shared" si="85"/>
        <v>7.2767087309230597E-3</v>
      </c>
    </row>
    <row r="846" spans="1:14" ht="15" customHeight="1">
      <c r="A846" s="1">
        <v>40317</v>
      </c>
      <c r="B846">
        <v>112.14</v>
      </c>
      <c r="C846">
        <v>35.32</v>
      </c>
      <c r="D846">
        <v>38.15</v>
      </c>
      <c r="E846">
        <v>96.3</v>
      </c>
      <c r="F846">
        <v>113.37</v>
      </c>
      <c r="G846">
        <v>92.49</v>
      </c>
      <c r="I846" s="3">
        <f t="shared" si="80"/>
        <v>-5.8682483684319936E-3</v>
      </c>
      <c r="J846" s="3">
        <f t="shared" si="81"/>
        <v>5.1412512318068496E-2</v>
      </c>
      <c r="K846" s="3">
        <f t="shared" si="82"/>
        <v>-1.2503418947723976E-2</v>
      </c>
      <c r="L846" s="3">
        <f t="shared" si="83"/>
        <v>3.3284823739803868E-3</v>
      </c>
      <c r="M846" s="3">
        <f t="shared" si="84"/>
        <v>-4.8501952052019194E-4</v>
      </c>
      <c r="N846" s="3">
        <f t="shared" si="85"/>
        <v>8.6533266621956044E-4</v>
      </c>
    </row>
    <row r="847" spans="1:14" ht="15" customHeight="1">
      <c r="A847" s="1">
        <v>40318</v>
      </c>
      <c r="B847">
        <v>107.93</v>
      </c>
      <c r="C847">
        <v>45.79</v>
      </c>
      <c r="D847">
        <v>36.42</v>
      </c>
      <c r="E847">
        <v>98.33</v>
      </c>
      <c r="F847">
        <v>113.94</v>
      </c>
      <c r="G847">
        <v>93.39</v>
      </c>
      <c r="I847" s="3">
        <f t="shared" si="80"/>
        <v>-3.826522185827147E-2</v>
      </c>
      <c r="J847" s="3">
        <f t="shared" si="81"/>
        <v>0.25961635093324487</v>
      </c>
      <c r="K847" s="3">
        <f t="shared" si="82"/>
        <v>-4.6407683431004029E-2</v>
      </c>
      <c r="L847" s="3">
        <f t="shared" si="83"/>
        <v>2.0860849987984993E-2</v>
      </c>
      <c r="M847" s="3">
        <f t="shared" si="84"/>
        <v>5.0151880227420689E-3</v>
      </c>
      <c r="N847" s="3">
        <f t="shared" si="85"/>
        <v>9.6837425554579266E-3</v>
      </c>
    </row>
    <row r="848" spans="1:14" ht="15" customHeight="1">
      <c r="A848" s="1">
        <v>40319</v>
      </c>
      <c r="B848">
        <v>109.4</v>
      </c>
      <c r="C848">
        <v>40.1</v>
      </c>
      <c r="D848">
        <v>37.409999999999997</v>
      </c>
      <c r="E848">
        <v>98.43</v>
      </c>
      <c r="F848">
        <v>113.9111</v>
      </c>
      <c r="G848">
        <v>93.44</v>
      </c>
      <c r="I848" s="3">
        <f t="shared" si="80"/>
        <v>1.3528021150625909E-2</v>
      </c>
      <c r="J848" s="3">
        <f t="shared" si="81"/>
        <v>-0.13268939235648053</v>
      </c>
      <c r="K848" s="3">
        <f t="shared" si="82"/>
        <v>2.6819974060592749E-2</v>
      </c>
      <c r="L848" s="3">
        <f t="shared" si="83"/>
        <v>1.0164668490551445E-3</v>
      </c>
      <c r="M848" s="3">
        <f t="shared" si="84"/>
        <v>-2.5367444050054214E-4</v>
      </c>
      <c r="N848" s="3">
        <f t="shared" si="85"/>
        <v>5.3524595829039837E-4</v>
      </c>
    </row>
    <row r="849" spans="1:14" ht="15" customHeight="1">
      <c r="A849" s="1">
        <v>40322</v>
      </c>
      <c r="B849">
        <v>108.07</v>
      </c>
      <c r="C849">
        <v>38.32</v>
      </c>
      <c r="D849">
        <v>37</v>
      </c>
      <c r="E849">
        <v>98.09</v>
      </c>
      <c r="F849">
        <v>113.89</v>
      </c>
      <c r="G849">
        <v>93.44</v>
      </c>
      <c r="I849" s="3">
        <f t="shared" si="80"/>
        <v>-1.2231724672806693E-2</v>
      </c>
      <c r="J849" s="3">
        <f t="shared" si="81"/>
        <v>-4.5404381209863738E-2</v>
      </c>
      <c r="K849" s="3">
        <f t="shared" si="82"/>
        <v>-1.1020135715830288E-2</v>
      </c>
      <c r="L849" s="3">
        <f t="shared" si="83"/>
        <v>-3.4602110648957311E-3</v>
      </c>
      <c r="M849" s="3">
        <f t="shared" si="84"/>
        <v>-1.8524932548914929E-4</v>
      </c>
      <c r="N849" s="3">
        <f t="shared" si="85"/>
        <v>0</v>
      </c>
    </row>
    <row r="850" spans="1:14" ht="15" customHeight="1">
      <c r="A850" s="1">
        <v>40323</v>
      </c>
      <c r="B850">
        <v>108.16</v>
      </c>
      <c r="C850">
        <v>34.61</v>
      </c>
      <c r="D850">
        <v>36.659999999999997</v>
      </c>
      <c r="E850">
        <v>98.57</v>
      </c>
      <c r="F850">
        <v>114.01</v>
      </c>
      <c r="G850">
        <v>93.76</v>
      </c>
      <c r="I850" s="3">
        <f t="shared" si="80"/>
        <v>8.324469795797715E-4</v>
      </c>
      <c r="J850" s="3">
        <f t="shared" si="81"/>
        <v>-0.10182929545540692</v>
      </c>
      <c r="K850" s="3">
        <f t="shared" si="82"/>
        <v>-9.2316702326656185E-3</v>
      </c>
      <c r="L850" s="3">
        <f t="shared" si="83"/>
        <v>4.8815311011232631E-3</v>
      </c>
      <c r="M850" s="3">
        <f t="shared" si="84"/>
        <v>1.0530935593686985E-3</v>
      </c>
      <c r="N850" s="3">
        <f t="shared" si="85"/>
        <v>3.4188067487856823E-3</v>
      </c>
    </row>
    <row r="851" spans="1:14" ht="15" customHeight="1">
      <c r="A851" s="1">
        <v>40324</v>
      </c>
      <c r="B851">
        <v>107.46</v>
      </c>
      <c r="C851">
        <v>35.020000000000003</v>
      </c>
      <c r="D851">
        <v>36.659999999999997</v>
      </c>
      <c r="E851">
        <v>98.29</v>
      </c>
      <c r="F851">
        <v>113.8</v>
      </c>
      <c r="G851">
        <v>93.57</v>
      </c>
      <c r="I851" s="3">
        <f t="shared" si="80"/>
        <v>-6.4929269939786038E-3</v>
      </c>
      <c r="J851" s="3">
        <f t="shared" si="81"/>
        <v>1.1776669210452936E-2</v>
      </c>
      <c r="K851" s="3">
        <f t="shared" si="82"/>
        <v>0</v>
      </c>
      <c r="L851" s="3">
        <f t="shared" si="83"/>
        <v>-2.8446630988094596E-3</v>
      </c>
      <c r="M851" s="3">
        <f t="shared" si="84"/>
        <v>-1.8436421533979258E-3</v>
      </c>
      <c r="N851" s="3">
        <f t="shared" si="85"/>
        <v>-2.0285065408810082E-3</v>
      </c>
    </row>
    <row r="852" spans="1:14" ht="15" customHeight="1">
      <c r="A852" s="1">
        <v>40325</v>
      </c>
      <c r="B852">
        <v>111.12</v>
      </c>
      <c r="C852">
        <v>29.68</v>
      </c>
      <c r="D852">
        <v>38.78</v>
      </c>
      <c r="E852">
        <v>96.06</v>
      </c>
      <c r="F852">
        <v>113.18</v>
      </c>
      <c r="G852">
        <v>92.68</v>
      </c>
      <c r="I852" s="3">
        <f t="shared" si="80"/>
        <v>3.3492013145412926E-2</v>
      </c>
      <c r="J852" s="3">
        <f t="shared" si="81"/>
        <v>-0.16544590855852617</v>
      </c>
      <c r="K852" s="3">
        <f t="shared" si="82"/>
        <v>5.6218407402946917E-2</v>
      </c>
      <c r="L852" s="3">
        <f t="shared" si="83"/>
        <v>-2.2949296341859663E-2</v>
      </c>
      <c r="M852" s="3">
        <f t="shared" si="84"/>
        <v>-5.4630499778526992E-3</v>
      </c>
      <c r="N852" s="3">
        <f t="shared" si="85"/>
        <v>-9.557119723645981E-3</v>
      </c>
    </row>
    <row r="853" spans="1:14" ht="15" customHeight="1">
      <c r="A853" s="1">
        <v>40326</v>
      </c>
      <c r="B853">
        <v>109.7</v>
      </c>
      <c r="C853">
        <v>32.07</v>
      </c>
      <c r="D853">
        <v>38.200000000000003</v>
      </c>
      <c r="E853">
        <v>96.5</v>
      </c>
      <c r="F853">
        <v>113.45</v>
      </c>
      <c r="G853">
        <v>93.1</v>
      </c>
      <c r="I853" s="3">
        <f t="shared" si="80"/>
        <v>-1.2861331164903794E-2</v>
      </c>
      <c r="J853" s="3">
        <f t="shared" si="81"/>
        <v>7.7447595405883904E-2</v>
      </c>
      <c r="K853" s="3">
        <f t="shared" si="82"/>
        <v>-1.5069134201976158E-2</v>
      </c>
      <c r="L853" s="3">
        <f t="shared" si="83"/>
        <v>4.5700121082618813E-3</v>
      </c>
      <c r="M853" s="3">
        <f t="shared" si="84"/>
        <v>2.3827395114730137E-3</v>
      </c>
      <c r="N853" s="3">
        <f t="shared" si="85"/>
        <v>4.5214847188458371E-3</v>
      </c>
    </row>
    <row r="854" spans="1:14" ht="15" customHeight="1">
      <c r="A854" s="1">
        <v>40330</v>
      </c>
      <c r="B854">
        <v>107.84</v>
      </c>
      <c r="C854">
        <v>35.54</v>
      </c>
      <c r="D854">
        <v>37.520000000000003</v>
      </c>
      <c r="E854">
        <v>96.85</v>
      </c>
      <c r="F854">
        <v>113.53</v>
      </c>
      <c r="G854">
        <v>92.96</v>
      </c>
      <c r="I854" s="3">
        <f t="shared" si="80"/>
        <v>-1.710072011718768E-2</v>
      </c>
      <c r="J854" s="3">
        <f t="shared" si="81"/>
        <v>0.10273780902144178</v>
      </c>
      <c r="K854" s="3">
        <f t="shared" si="82"/>
        <v>-1.7961391474505581E-2</v>
      </c>
      <c r="L854" s="3">
        <f t="shared" si="83"/>
        <v>3.620381508064477E-3</v>
      </c>
      <c r="M854" s="3">
        <f t="shared" si="84"/>
        <v>7.049079505914936E-4</v>
      </c>
      <c r="N854" s="3">
        <f t="shared" si="85"/>
        <v>-1.5048911794202768E-3</v>
      </c>
    </row>
    <row r="855" spans="1:14" ht="15" customHeight="1">
      <c r="A855" s="1">
        <v>40331</v>
      </c>
      <c r="B855">
        <v>110.66</v>
      </c>
      <c r="C855">
        <v>30.17</v>
      </c>
      <c r="D855">
        <v>38.85</v>
      </c>
      <c r="E855">
        <v>95.93</v>
      </c>
      <c r="F855">
        <v>113.16</v>
      </c>
      <c r="G855">
        <v>92.43</v>
      </c>
      <c r="I855" s="3">
        <f t="shared" si="80"/>
        <v>2.581379030596662E-2</v>
      </c>
      <c r="J855" s="3">
        <f t="shared" si="81"/>
        <v>-0.16381076955553547</v>
      </c>
      <c r="K855" s="3">
        <f t="shared" si="82"/>
        <v>3.4833952675632489E-2</v>
      </c>
      <c r="L855" s="3">
        <f t="shared" si="83"/>
        <v>-9.5446310231484983E-3</v>
      </c>
      <c r="M855" s="3">
        <f t="shared" si="84"/>
        <v>-3.2643727430758506E-3</v>
      </c>
      <c r="N855" s="3">
        <f t="shared" si="85"/>
        <v>-5.7176918269147168E-3</v>
      </c>
    </row>
    <row r="856" spans="1:14" ht="15" customHeight="1">
      <c r="A856" s="1">
        <v>40332</v>
      </c>
      <c r="B856">
        <v>111.04</v>
      </c>
      <c r="C856">
        <v>29.46</v>
      </c>
      <c r="D856">
        <v>38.69</v>
      </c>
      <c r="E856">
        <v>95.23</v>
      </c>
      <c r="F856">
        <v>113.07</v>
      </c>
      <c r="G856">
        <v>92.3</v>
      </c>
      <c r="I856" s="3">
        <f t="shared" si="80"/>
        <v>3.4280592885308136E-3</v>
      </c>
      <c r="J856" s="3">
        <f t="shared" si="81"/>
        <v>-2.3814642136485552E-2</v>
      </c>
      <c r="K856" s="3">
        <f t="shared" si="82"/>
        <v>-4.1269081012349851E-3</v>
      </c>
      <c r="L856" s="3">
        <f t="shared" si="83"/>
        <v>-7.3237406239015698E-3</v>
      </c>
      <c r="M856" s="3">
        <f t="shared" si="84"/>
        <v>-7.9565048621272748E-4</v>
      </c>
      <c r="N856" s="3">
        <f t="shared" si="85"/>
        <v>-1.4074597678798285E-3</v>
      </c>
    </row>
    <row r="857" spans="1:14" ht="15" customHeight="1">
      <c r="A857" s="1">
        <v>40333</v>
      </c>
      <c r="B857">
        <v>107.14</v>
      </c>
      <c r="C857">
        <v>35.479999999999997</v>
      </c>
      <c r="D857">
        <v>37.409999999999997</v>
      </c>
      <c r="E857">
        <v>97.79</v>
      </c>
      <c r="F857">
        <v>113.98</v>
      </c>
      <c r="G857">
        <v>93.58</v>
      </c>
      <c r="I857" s="3">
        <f t="shared" si="80"/>
        <v>-3.5754106305680169E-2</v>
      </c>
      <c r="J857" s="3">
        <f t="shared" si="81"/>
        <v>0.18593574640689448</v>
      </c>
      <c r="K857" s="3">
        <f t="shared" si="82"/>
        <v>-3.3643120352366822E-2</v>
      </c>
      <c r="L857" s="3">
        <f t="shared" si="83"/>
        <v>2.6527304118229116E-2</v>
      </c>
      <c r="M857" s="3">
        <f t="shared" si="84"/>
        <v>8.0158984596999071E-3</v>
      </c>
      <c r="N857" s="3">
        <f t="shared" si="85"/>
        <v>1.3772543929263669E-2</v>
      </c>
    </row>
    <row r="858" spans="1:14" ht="15" customHeight="1">
      <c r="A858" s="1">
        <v>40336</v>
      </c>
      <c r="B858">
        <v>105.85</v>
      </c>
      <c r="C858">
        <v>36.57</v>
      </c>
      <c r="D858">
        <v>36.89</v>
      </c>
      <c r="E858">
        <v>98.54</v>
      </c>
      <c r="F858">
        <v>114.22</v>
      </c>
      <c r="G858">
        <v>93.96</v>
      </c>
      <c r="I858" s="3">
        <f t="shared" si="80"/>
        <v>-1.2113392871940118E-2</v>
      </c>
      <c r="J858" s="3">
        <f t="shared" si="81"/>
        <v>3.0259074719911103E-2</v>
      </c>
      <c r="K858" s="3">
        <f t="shared" si="82"/>
        <v>-1.3997536751470455E-2</v>
      </c>
      <c r="L858" s="3">
        <f t="shared" si="83"/>
        <v>7.6402347916332434E-3</v>
      </c>
      <c r="M858" s="3">
        <f t="shared" si="84"/>
        <v>2.1034188298632512E-3</v>
      </c>
      <c r="N858" s="3">
        <f t="shared" si="85"/>
        <v>4.052474352641766E-3</v>
      </c>
    </row>
    <row r="859" spans="1:14" ht="15" customHeight="1">
      <c r="A859" s="1">
        <v>40337</v>
      </c>
      <c r="B859">
        <v>106.86</v>
      </c>
      <c r="C859">
        <v>33.700000000000003</v>
      </c>
      <c r="D859">
        <v>37.69</v>
      </c>
      <c r="E859">
        <v>98.05</v>
      </c>
      <c r="F859">
        <v>114.001</v>
      </c>
      <c r="G859">
        <v>93.67</v>
      </c>
      <c r="I859" s="3">
        <f t="shared" si="80"/>
        <v>9.4965689487512602E-3</v>
      </c>
      <c r="J859" s="3">
        <f t="shared" si="81"/>
        <v>-8.1730394802973783E-2</v>
      </c>
      <c r="K859" s="3">
        <f t="shared" si="82"/>
        <v>2.1454295670459683E-2</v>
      </c>
      <c r="L859" s="3">
        <f t="shared" si="83"/>
        <v>-4.9850044734618577E-3</v>
      </c>
      <c r="M859" s="3">
        <f t="shared" si="84"/>
        <v>-1.919192950869986E-3</v>
      </c>
      <c r="N859" s="3">
        <f t="shared" si="85"/>
        <v>-3.0911925696727465E-3</v>
      </c>
    </row>
    <row r="860" spans="1:14" ht="15" customHeight="1">
      <c r="A860" s="1">
        <v>40338</v>
      </c>
      <c r="B860">
        <v>106.32</v>
      </c>
      <c r="C860">
        <v>33.729999999999997</v>
      </c>
      <c r="D860">
        <v>37.43</v>
      </c>
      <c r="E860">
        <v>97.94</v>
      </c>
      <c r="F860">
        <v>114.04</v>
      </c>
      <c r="G860">
        <v>93.68</v>
      </c>
      <c r="I860" s="3">
        <f t="shared" si="80"/>
        <v>-5.0661521246354911E-3</v>
      </c>
      <c r="J860" s="3">
        <f t="shared" si="81"/>
        <v>8.8981171524267749E-4</v>
      </c>
      <c r="K860" s="3">
        <f t="shared" si="82"/>
        <v>-6.9222853627064424E-3</v>
      </c>
      <c r="L860" s="3">
        <f t="shared" si="83"/>
        <v>-1.1225063681839184E-3</v>
      </c>
      <c r="M860" s="3">
        <f t="shared" si="84"/>
        <v>3.4204375862446126E-4</v>
      </c>
      <c r="N860" s="3">
        <f t="shared" si="85"/>
        <v>1.0675206842278809E-4</v>
      </c>
    </row>
    <row r="861" spans="1:14" ht="15" customHeight="1">
      <c r="A861" s="1">
        <v>40339</v>
      </c>
      <c r="B861">
        <v>109.55</v>
      </c>
      <c r="C861">
        <v>30.57</v>
      </c>
      <c r="D861">
        <v>38.6</v>
      </c>
      <c r="E861">
        <v>96.19</v>
      </c>
      <c r="F861">
        <v>113.4</v>
      </c>
      <c r="G861">
        <v>92.81</v>
      </c>
      <c r="I861" s="3">
        <f t="shared" si="80"/>
        <v>2.9927651636485659E-2</v>
      </c>
      <c r="J861" s="3">
        <f t="shared" si="81"/>
        <v>-9.8368513170815658E-2</v>
      </c>
      <c r="K861" s="3">
        <f t="shared" si="82"/>
        <v>3.077975455444764E-2</v>
      </c>
      <c r="L861" s="3">
        <f t="shared" si="83"/>
        <v>-1.8029644109647087E-2</v>
      </c>
      <c r="M861" s="3">
        <f t="shared" si="84"/>
        <v>-5.6278727508195002E-3</v>
      </c>
      <c r="N861" s="3">
        <f t="shared" si="85"/>
        <v>-9.3303266821605346E-3</v>
      </c>
    </row>
    <row r="862" spans="1:14" ht="15" customHeight="1">
      <c r="A862" s="1">
        <v>40340</v>
      </c>
      <c r="B862">
        <v>109.99</v>
      </c>
      <c r="C862">
        <v>28.79</v>
      </c>
      <c r="D862">
        <v>38.869999999999997</v>
      </c>
      <c r="E862">
        <v>97.41</v>
      </c>
      <c r="F862">
        <v>113.82</v>
      </c>
      <c r="G862">
        <v>93.4</v>
      </c>
      <c r="I862" s="3">
        <f t="shared" si="80"/>
        <v>4.0083865275497626E-3</v>
      </c>
      <c r="J862" s="3">
        <f t="shared" si="81"/>
        <v>-5.9991031278658707E-2</v>
      </c>
      <c r="K862" s="3">
        <f t="shared" si="82"/>
        <v>6.9704683933465537E-3</v>
      </c>
      <c r="L862" s="3">
        <f t="shared" si="83"/>
        <v>1.2603472618339983E-2</v>
      </c>
      <c r="M862" s="3">
        <f t="shared" si="84"/>
        <v>3.6968618813259814E-3</v>
      </c>
      <c r="N862" s="3">
        <f t="shared" si="85"/>
        <v>6.3369526274956144E-3</v>
      </c>
    </row>
    <row r="863" spans="1:14" ht="15" customHeight="1">
      <c r="A863" s="1">
        <v>40343</v>
      </c>
      <c r="B863">
        <v>109.88</v>
      </c>
      <c r="C863">
        <v>28.58</v>
      </c>
      <c r="D863">
        <v>38.840000000000003</v>
      </c>
      <c r="E863">
        <v>96.91</v>
      </c>
      <c r="F863">
        <v>113.73</v>
      </c>
      <c r="G863">
        <v>93.32</v>
      </c>
      <c r="I863" s="3">
        <f t="shared" si="80"/>
        <v>-1.0005913419521282E-3</v>
      </c>
      <c r="J863" s="3">
        <f t="shared" si="81"/>
        <v>-7.3209321223631739E-3</v>
      </c>
      <c r="K863" s="3">
        <f t="shared" si="82"/>
        <v>-7.7210144100748701E-4</v>
      </c>
      <c r="L863" s="3">
        <f t="shared" si="83"/>
        <v>-5.1461620364055688E-3</v>
      </c>
      <c r="M863" s="3">
        <f t="shared" si="84"/>
        <v>-7.9103497862453799E-4</v>
      </c>
      <c r="N863" s="3">
        <f t="shared" si="85"/>
        <v>-8.5689808156783488E-4</v>
      </c>
    </row>
    <row r="864" spans="1:14" ht="15" customHeight="1">
      <c r="A864" s="1">
        <v>40344</v>
      </c>
      <c r="B864">
        <v>112.32</v>
      </c>
      <c r="C864">
        <v>25.87</v>
      </c>
      <c r="D864">
        <v>40.020000000000003</v>
      </c>
      <c r="E864">
        <v>96.51</v>
      </c>
      <c r="F864">
        <v>113.51</v>
      </c>
      <c r="G864">
        <v>93.03</v>
      </c>
      <c r="I864" s="3">
        <f t="shared" si="80"/>
        <v>2.1963079050427783E-2</v>
      </c>
      <c r="J864" s="3">
        <f t="shared" si="81"/>
        <v>-9.9623176303783492E-2</v>
      </c>
      <c r="K864" s="3">
        <f t="shared" si="82"/>
        <v>2.992868573246308E-2</v>
      </c>
      <c r="L864" s="3">
        <f t="shared" si="83"/>
        <v>-4.1360828274138815E-3</v>
      </c>
      <c r="M864" s="3">
        <f t="shared" si="84"/>
        <v>-1.9362794291051648E-3</v>
      </c>
      <c r="N864" s="3">
        <f t="shared" si="85"/>
        <v>-3.1124253727618958E-3</v>
      </c>
    </row>
    <row r="865" spans="1:14" ht="15" customHeight="1">
      <c r="A865" s="1">
        <v>40345</v>
      </c>
      <c r="B865">
        <v>112.31</v>
      </c>
      <c r="C865">
        <v>25.92</v>
      </c>
      <c r="D865">
        <v>39.97</v>
      </c>
      <c r="E865">
        <v>97.06</v>
      </c>
      <c r="F865">
        <v>113.72</v>
      </c>
      <c r="G865">
        <v>93.29</v>
      </c>
      <c r="I865" s="3">
        <f t="shared" si="80"/>
        <v>-8.9035302556183249E-5</v>
      </c>
      <c r="J865" s="3">
        <f t="shared" si="81"/>
        <v>1.930875286136181E-3</v>
      </c>
      <c r="K865" s="3">
        <f t="shared" si="82"/>
        <v>-1.2501564323552945E-3</v>
      </c>
      <c r="L865" s="3">
        <f t="shared" si="83"/>
        <v>5.6827140580253893E-3</v>
      </c>
      <c r="M865" s="3">
        <f t="shared" si="84"/>
        <v>1.8483480155510668E-3</v>
      </c>
      <c r="N865" s="3">
        <f t="shared" si="85"/>
        <v>2.7908991924024892E-3</v>
      </c>
    </row>
    <row r="866" spans="1:14" ht="15" customHeight="1">
      <c r="A866" s="1">
        <v>40346</v>
      </c>
      <c r="B866">
        <v>112.51</v>
      </c>
      <c r="C866">
        <v>25.05</v>
      </c>
      <c r="D866">
        <v>39.83</v>
      </c>
      <c r="E866">
        <v>97.85</v>
      </c>
      <c r="F866">
        <v>114.01</v>
      </c>
      <c r="G866">
        <v>93.73</v>
      </c>
      <c r="I866" s="3">
        <f t="shared" si="80"/>
        <v>1.7792016080358504E-3</v>
      </c>
      <c r="J866" s="3">
        <f t="shared" si="81"/>
        <v>-3.4141043953200209E-2</v>
      </c>
      <c r="K866" s="3">
        <f t="shared" si="82"/>
        <v>-3.5087755296793655E-3</v>
      </c>
      <c r="L866" s="3">
        <f t="shared" si="83"/>
        <v>8.1063498650151226E-3</v>
      </c>
      <c r="M866" s="3">
        <f t="shared" si="84"/>
        <v>2.5468770628295084E-3</v>
      </c>
      <c r="N866" s="3">
        <f t="shared" si="85"/>
        <v>4.7053877855246385E-3</v>
      </c>
    </row>
    <row r="867" spans="1:14" ht="15" customHeight="1">
      <c r="A867" s="1">
        <v>40347</v>
      </c>
      <c r="B867">
        <v>112.61</v>
      </c>
      <c r="C867">
        <v>23.95</v>
      </c>
      <c r="D867">
        <v>40.06</v>
      </c>
      <c r="E867">
        <v>97.69</v>
      </c>
      <c r="F867">
        <v>113.91</v>
      </c>
      <c r="G867">
        <v>93.54</v>
      </c>
      <c r="I867" s="3">
        <f t="shared" si="80"/>
        <v>8.8841512595353247E-4</v>
      </c>
      <c r="J867" s="3">
        <f t="shared" si="81"/>
        <v>-4.4905503673949618E-2</v>
      </c>
      <c r="K867" s="3">
        <f t="shared" si="82"/>
        <v>5.7579330441193738E-3</v>
      </c>
      <c r="L867" s="3">
        <f t="shared" si="83"/>
        <v>-1.6364941772340257E-3</v>
      </c>
      <c r="M867" s="3">
        <f t="shared" si="84"/>
        <v>-8.7750093380778514E-4</v>
      </c>
      <c r="N867" s="3">
        <f t="shared" si="85"/>
        <v>-2.0291564606542737E-3</v>
      </c>
    </row>
    <row r="868" spans="1:14" ht="15" customHeight="1">
      <c r="A868" s="1">
        <v>40350</v>
      </c>
      <c r="B868">
        <v>112.27</v>
      </c>
      <c r="C868">
        <v>24.88</v>
      </c>
      <c r="D868">
        <v>40.799999999999997</v>
      </c>
      <c r="E868">
        <v>97.41</v>
      </c>
      <c r="F868">
        <v>113.81</v>
      </c>
      <c r="G868">
        <v>93.47</v>
      </c>
      <c r="I868" s="3">
        <f t="shared" si="80"/>
        <v>-3.0238372382461465E-3</v>
      </c>
      <c r="J868" s="3">
        <f t="shared" si="81"/>
        <v>3.8095944014054368E-2</v>
      </c>
      <c r="K868" s="3">
        <f t="shared" si="82"/>
        <v>1.830375117244365E-2</v>
      </c>
      <c r="L868" s="3">
        <f t="shared" si="83"/>
        <v>-2.8703248819868629E-3</v>
      </c>
      <c r="M868" s="3">
        <f t="shared" si="84"/>
        <v>-8.782716180221787E-4</v>
      </c>
      <c r="N868" s="3">
        <f t="shared" si="85"/>
        <v>-7.4862310324816871E-4</v>
      </c>
    </row>
    <row r="869" spans="1:14" ht="15" customHeight="1">
      <c r="A869" s="1">
        <v>40351</v>
      </c>
      <c r="B869">
        <v>110.46</v>
      </c>
      <c r="C869">
        <v>27.05</v>
      </c>
      <c r="D869">
        <v>40.03</v>
      </c>
      <c r="E869">
        <v>98.57</v>
      </c>
      <c r="F869">
        <v>114.26</v>
      </c>
      <c r="G869">
        <v>94.03</v>
      </c>
      <c r="I869" s="3">
        <f t="shared" si="80"/>
        <v>-1.6253219997646663E-2</v>
      </c>
      <c r="J869" s="3">
        <f t="shared" si="81"/>
        <v>8.3622737421511925E-2</v>
      </c>
      <c r="K869" s="3">
        <f t="shared" si="82"/>
        <v>-1.9052908405633697E-2</v>
      </c>
      <c r="L869" s="3">
        <f t="shared" si="83"/>
        <v>1.1838080894483292E-2</v>
      </c>
      <c r="M869" s="3">
        <f t="shared" si="84"/>
        <v>3.9461620025181467E-3</v>
      </c>
      <c r="N869" s="3">
        <f t="shared" si="85"/>
        <v>5.9733510944934409E-3</v>
      </c>
    </row>
    <row r="870" spans="1:14" ht="15" customHeight="1">
      <c r="A870" s="1">
        <v>40352</v>
      </c>
      <c r="B870">
        <v>109.58</v>
      </c>
      <c r="C870">
        <v>26.91</v>
      </c>
      <c r="D870">
        <v>40.21</v>
      </c>
      <c r="E870">
        <v>99.24</v>
      </c>
      <c r="F870">
        <v>114.49</v>
      </c>
      <c r="G870">
        <v>94.38</v>
      </c>
      <c r="I870" s="3">
        <f t="shared" si="80"/>
        <v>-7.9985883627718048E-3</v>
      </c>
      <c r="J870" s="3">
        <f t="shared" si="81"/>
        <v>-5.1890405536760631E-3</v>
      </c>
      <c r="K870" s="3">
        <f t="shared" si="82"/>
        <v>4.4865479047004001E-3</v>
      </c>
      <c r="L870" s="3">
        <f t="shared" si="83"/>
        <v>6.7742031462525824E-3</v>
      </c>
      <c r="M870" s="3">
        <f t="shared" si="84"/>
        <v>2.0109296394044919E-3</v>
      </c>
      <c r="N870" s="3">
        <f t="shared" si="85"/>
        <v>3.7153060092558793E-3</v>
      </c>
    </row>
    <row r="871" spans="1:14" ht="15" customHeight="1">
      <c r="A871" s="1">
        <v>40353</v>
      </c>
      <c r="B871">
        <v>107.84</v>
      </c>
      <c r="C871">
        <v>29.74</v>
      </c>
      <c r="D871">
        <v>39.61</v>
      </c>
      <c r="E871">
        <v>98.65</v>
      </c>
      <c r="F871">
        <v>114.53</v>
      </c>
      <c r="G871">
        <v>94.3</v>
      </c>
      <c r="I871" s="3">
        <f t="shared" si="80"/>
        <v>-1.6006228946272731E-2</v>
      </c>
      <c r="J871" s="3">
        <f t="shared" si="81"/>
        <v>9.9994976293194537E-2</v>
      </c>
      <c r="K871" s="3">
        <f t="shared" si="82"/>
        <v>-1.5034109275357371E-2</v>
      </c>
      <c r="L871" s="3">
        <f t="shared" si="83"/>
        <v>-5.9629263549757635E-3</v>
      </c>
      <c r="M871" s="3">
        <f t="shared" si="84"/>
        <v>3.4931447390392482E-4</v>
      </c>
      <c r="N871" s="3">
        <f t="shared" si="85"/>
        <v>-8.4799665882963782E-4</v>
      </c>
    </row>
    <row r="872" spans="1:14" ht="15" customHeight="1">
      <c r="A872" s="1">
        <v>40354</v>
      </c>
      <c r="B872">
        <v>108.27</v>
      </c>
      <c r="C872">
        <v>28.53</v>
      </c>
      <c r="D872">
        <v>40.049999999999997</v>
      </c>
      <c r="E872">
        <v>99.05</v>
      </c>
      <c r="F872">
        <v>114.65</v>
      </c>
      <c r="G872">
        <v>94.45</v>
      </c>
      <c r="I872" s="3">
        <f t="shared" si="80"/>
        <v>3.9794601588099702E-3</v>
      </c>
      <c r="J872" s="3">
        <f t="shared" si="81"/>
        <v>-4.1536775806600347E-2</v>
      </c>
      <c r="K872" s="3">
        <f t="shared" si="82"/>
        <v>1.1047061880542863E-2</v>
      </c>
      <c r="L872" s="3">
        <f t="shared" si="83"/>
        <v>4.0465406759354269E-3</v>
      </c>
      <c r="M872" s="3">
        <f t="shared" si="84"/>
        <v>1.0472118942885451E-3</v>
      </c>
      <c r="N872" s="3">
        <f t="shared" si="85"/>
        <v>1.5894043081068363E-3</v>
      </c>
    </row>
    <row r="873" spans="1:14" ht="15" customHeight="1">
      <c r="A873" s="1">
        <v>40357</v>
      </c>
      <c r="B873">
        <v>107.88</v>
      </c>
      <c r="C873">
        <v>29</v>
      </c>
      <c r="D873">
        <v>39.840000000000003</v>
      </c>
      <c r="E873">
        <v>99.98</v>
      </c>
      <c r="F873">
        <v>115.1</v>
      </c>
      <c r="G873">
        <v>95.12</v>
      </c>
      <c r="I873" s="3">
        <f t="shared" si="80"/>
        <v>-3.6086090512776991E-3</v>
      </c>
      <c r="J873" s="3">
        <f t="shared" si="81"/>
        <v>1.6339664761065371E-2</v>
      </c>
      <c r="K873" s="3">
        <f t="shared" si="82"/>
        <v>-5.2572407979705549E-3</v>
      </c>
      <c r="L873" s="3">
        <f t="shared" si="83"/>
        <v>9.3453928408645387E-3</v>
      </c>
      <c r="M873" s="3">
        <f t="shared" si="84"/>
        <v>3.9173064239233684E-3</v>
      </c>
      <c r="N873" s="3">
        <f t="shared" si="85"/>
        <v>7.0686584350078425E-3</v>
      </c>
    </row>
    <row r="874" spans="1:14" ht="15" customHeight="1">
      <c r="A874" s="1">
        <v>40358</v>
      </c>
      <c r="B874">
        <v>104.58</v>
      </c>
      <c r="C874">
        <v>34.130000000000003</v>
      </c>
      <c r="D874">
        <v>38.31</v>
      </c>
      <c r="E874">
        <v>101.07</v>
      </c>
      <c r="F874">
        <v>115.36</v>
      </c>
      <c r="G874">
        <v>95.53</v>
      </c>
      <c r="I874" s="3">
        <f t="shared" si="80"/>
        <v>-3.1067169511544614E-2</v>
      </c>
      <c r="J874" s="3">
        <f t="shared" si="81"/>
        <v>0.16288093293214179</v>
      </c>
      <c r="K874" s="3">
        <f t="shared" si="82"/>
        <v>-3.9160474003839908E-2</v>
      </c>
      <c r="L874" s="3">
        <f t="shared" si="83"/>
        <v>1.0843180101146828E-2</v>
      </c>
      <c r="M874" s="3">
        <f t="shared" si="84"/>
        <v>2.2563578088021169E-3</v>
      </c>
      <c r="N874" s="3">
        <f t="shared" si="85"/>
        <v>4.3010818993904805E-3</v>
      </c>
    </row>
    <row r="875" spans="1:14" ht="15" customHeight="1">
      <c r="A875" s="1">
        <v>40359</v>
      </c>
      <c r="B875">
        <v>103.46</v>
      </c>
      <c r="C875">
        <v>34.54</v>
      </c>
      <c r="D875">
        <v>37.99</v>
      </c>
      <c r="E875">
        <v>101.75</v>
      </c>
      <c r="F875">
        <v>115.33</v>
      </c>
      <c r="G875">
        <v>95.67</v>
      </c>
      <c r="I875" s="3">
        <f t="shared" si="80"/>
        <v>-1.0767264184615554E-2</v>
      </c>
      <c r="J875" s="3">
        <f t="shared" si="81"/>
        <v>1.1941309799916857E-2</v>
      </c>
      <c r="K875" s="3">
        <f t="shared" si="82"/>
        <v>-8.3879915130234423E-3</v>
      </c>
      <c r="L875" s="3">
        <f t="shared" si="83"/>
        <v>6.7054782361331954E-3</v>
      </c>
      <c r="M875" s="3">
        <f t="shared" si="84"/>
        <v>-2.6008929879156351E-4</v>
      </c>
      <c r="N875" s="3">
        <f t="shared" si="85"/>
        <v>1.4644354081588473E-3</v>
      </c>
    </row>
    <row r="876" spans="1:14" ht="15" customHeight="1">
      <c r="A876" s="1">
        <v>40360</v>
      </c>
      <c r="B876">
        <v>103.21</v>
      </c>
      <c r="C876">
        <v>32.86</v>
      </c>
      <c r="D876">
        <v>38.22</v>
      </c>
      <c r="E876">
        <v>101.6</v>
      </c>
      <c r="F876">
        <v>115.06</v>
      </c>
      <c r="G876">
        <v>95.38</v>
      </c>
      <c r="I876" s="3">
        <f t="shared" si="80"/>
        <v>-2.4193169975270925E-3</v>
      </c>
      <c r="J876" s="3">
        <f t="shared" si="81"/>
        <v>-4.9861960109410478E-2</v>
      </c>
      <c r="K876" s="3">
        <f t="shared" si="82"/>
        <v>6.0359716125927589E-3</v>
      </c>
      <c r="L876" s="3">
        <f t="shared" si="83"/>
        <v>-1.475289178322898E-3</v>
      </c>
      <c r="M876" s="3">
        <f t="shared" si="84"/>
        <v>-2.3438528026999686E-3</v>
      </c>
      <c r="N876" s="3">
        <f t="shared" si="85"/>
        <v>-3.0358568199977749E-3</v>
      </c>
    </row>
    <row r="877" spans="1:14" ht="15" customHeight="1">
      <c r="A877" s="1">
        <v>40361</v>
      </c>
      <c r="B877">
        <v>102.6</v>
      </c>
      <c r="C877">
        <v>30.12</v>
      </c>
      <c r="D877">
        <v>38.299999999999997</v>
      </c>
      <c r="E877">
        <v>100.79</v>
      </c>
      <c r="F877">
        <v>114.99</v>
      </c>
      <c r="G877">
        <v>95.21</v>
      </c>
      <c r="I877" s="3">
        <f t="shared" si="80"/>
        <v>-5.9278148411727365E-3</v>
      </c>
      <c r="J877" s="3">
        <f t="shared" si="81"/>
        <v>-8.7066709677429133E-2</v>
      </c>
      <c r="K877" s="3">
        <f t="shared" si="82"/>
        <v>2.090957374473193E-3</v>
      </c>
      <c r="L877" s="3">
        <f t="shared" si="83"/>
        <v>-8.0043907775948896E-3</v>
      </c>
      <c r="M877" s="3">
        <f t="shared" si="84"/>
        <v>-6.085633745740596E-4</v>
      </c>
      <c r="N877" s="3">
        <f t="shared" si="85"/>
        <v>-1.7839345724783317E-3</v>
      </c>
    </row>
    <row r="878" spans="1:14" ht="15" customHeight="1">
      <c r="A878" s="1">
        <v>40365</v>
      </c>
      <c r="B878">
        <v>103.25</v>
      </c>
      <c r="C878">
        <v>29.65</v>
      </c>
      <c r="D878">
        <v>38.96</v>
      </c>
      <c r="E878">
        <v>101.62</v>
      </c>
      <c r="F878">
        <v>115.26</v>
      </c>
      <c r="G878">
        <v>95.44</v>
      </c>
      <c r="I878" s="3">
        <f t="shared" si="80"/>
        <v>6.3152991044729354E-3</v>
      </c>
      <c r="J878" s="3">
        <f t="shared" si="81"/>
        <v>-1.5727277487958467E-2</v>
      </c>
      <c r="K878" s="3">
        <f t="shared" si="82"/>
        <v>1.7085582587734197E-2</v>
      </c>
      <c r="L878" s="3">
        <f t="shared" si="83"/>
        <v>8.2012217987993286E-3</v>
      </c>
      <c r="M878" s="3">
        <f t="shared" si="84"/>
        <v>2.3452779479469724E-3</v>
      </c>
      <c r="N878" s="3">
        <f t="shared" si="85"/>
        <v>2.4127994920605982E-3</v>
      </c>
    </row>
    <row r="879" spans="1:14" ht="15" customHeight="1">
      <c r="A879" s="1">
        <v>40366</v>
      </c>
      <c r="B879">
        <v>106.5</v>
      </c>
      <c r="C879">
        <v>26.84</v>
      </c>
      <c r="D879">
        <v>39.72</v>
      </c>
      <c r="E879">
        <v>100.43</v>
      </c>
      <c r="F879">
        <v>115.12</v>
      </c>
      <c r="G879">
        <v>95.14</v>
      </c>
      <c r="I879" s="3">
        <f t="shared" si="80"/>
        <v>3.0991753308337769E-2</v>
      </c>
      <c r="J879" s="3">
        <f t="shared" si="81"/>
        <v>-9.9568813340253345E-2</v>
      </c>
      <c r="K879" s="3">
        <f t="shared" si="82"/>
        <v>1.9319360402637369E-2</v>
      </c>
      <c r="L879" s="3">
        <f t="shared" si="83"/>
        <v>-1.1779398760338178E-2</v>
      </c>
      <c r="M879" s="3">
        <f t="shared" si="84"/>
        <v>-1.2153834294078628E-3</v>
      </c>
      <c r="N879" s="3">
        <f t="shared" si="85"/>
        <v>-3.1482867855252726E-3</v>
      </c>
    </row>
    <row r="880" spans="1:14" ht="15" customHeight="1">
      <c r="A880" s="1">
        <v>40367</v>
      </c>
      <c r="B880">
        <v>107.53</v>
      </c>
      <c r="C880">
        <v>25.71</v>
      </c>
      <c r="D880">
        <v>39.979999999999997</v>
      </c>
      <c r="E880">
        <v>99.79</v>
      </c>
      <c r="F880">
        <v>114.98</v>
      </c>
      <c r="G880">
        <v>94.91</v>
      </c>
      <c r="I880" s="3">
        <f t="shared" si="80"/>
        <v>9.6248932529550829E-3</v>
      </c>
      <c r="J880" s="3">
        <f t="shared" si="81"/>
        <v>-4.3013290825682872E-2</v>
      </c>
      <c r="K880" s="3">
        <f t="shared" si="82"/>
        <v>6.5244898952821258E-3</v>
      </c>
      <c r="L880" s="3">
        <f t="shared" si="83"/>
        <v>-6.392989509026478E-3</v>
      </c>
      <c r="M880" s="3">
        <f t="shared" si="84"/>
        <v>-1.2168623839675053E-3</v>
      </c>
      <c r="N880" s="3">
        <f t="shared" si="85"/>
        <v>-2.42041686173469E-3</v>
      </c>
    </row>
    <row r="881" spans="1:14" ht="15" customHeight="1">
      <c r="A881" s="1">
        <v>40368</v>
      </c>
      <c r="B881">
        <v>108.31</v>
      </c>
      <c r="C881">
        <v>24.98</v>
      </c>
      <c r="D881">
        <v>40.479999999999997</v>
      </c>
      <c r="E881">
        <v>99.22</v>
      </c>
      <c r="F881">
        <v>114.85</v>
      </c>
      <c r="G881">
        <v>94.66</v>
      </c>
      <c r="I881" s="3">
        <f t="shared" si="80"/>
        <v>7.2276074452107732E-3</v>
      </c>
      <c r="J881" s="3">
        <f t="shared" si="81"/>
        <v>-2.8804516580366486E-2</v>
      </c>
      <c r="K881" s="3">
        <f t="shared" si="82"/>
        <v>1.242869590695621E-2</v>
      </c>
      <c r="L881" s="3">
        <f t="shared" si="83"/>
        <v>-5.728371023318384E-3</v>
      </c>
      <c r="M881" s="3">
        <f t="shared" si="84"/>
        <v>-1.1312710600376451E-3</v>
      </c>
      <c r="N881" s="3">
        <f t="shared" si="85"/>
        <v>-2.6375496642988541E-3</v>
      </c>
    </row>
    <row r="882" spans="1:14" ht="15" customHeight="1">
      <c r="A882" s="1">
        <v>40371</v>
      </c>
      <c r="B882">
        <v>108.42</v>
      </c>
      <c r="C882">
        <v>24.43</v>
      </c>
      <c r="D882">
        <v>40.17</v>
      </c>
      <c r="E882">
        <v>99.18</v>
      </c>
      <c r="F882">
        <v>114.91</v>
      </c>
      <c r="G882">
        <v>94.82</v>
      </c>
      <c r="I882" s="3">
        <f t="shared" si="80"/>
        <v>1.0150879845463277E-3</v>
      </c>
      <c r="J882" s="3">
        <f t="shared" si="81"/>
        <v>-2.2263619427782506E-2</v>
      </c>
      <c r="K882" s="3">
        <f t="shared" si="82"/>
        <v>-7.6875766080192016E-3</v>
      </c>
      <c r="L882" s="3">
        <f t="shared" si="83"/>
        <v>-4.0322581191491773E-4</v>
      </c>
      <c r="M882" s="3">
        <f t="shared" si="84"/>
        <v>5.2228413443519781E-4</v>
      </c>
      <c r="N882" s="3">
        <f t="shared" si="85"/>
        <v>1.6888329958703789E-3</v>
      </c>
    </row>
    <row r="883" spans="1:14" ht="15" customHeight="1">
      <c r="A883" s="1">
        <v>40372</v>
      </c>
      <c r="B883">
        <v>110.08</v>
      </c>
      <c r="C883">
        <v>24.56</v>
      </c>
      <c r="D883">
        <v>40.65</v>
      </c>
      <c r="E883">
        <v>98.33</v>
      </c>
      <c r="F883">
        <v>114.6</v>
      </c>
      <c r="G883">
        <v>94.35</v>
      </c>
      <c r="I883" s="3">
        <f t="shared" si="80"/>
        <v>1.5194800352841445E-2</v>
      </c>
      <c r="J883" s="3">
        <f t="shared" si="81"/>
        <v>5.307218009292603E-3</v>
      </c>
      <c r="K883" s="3">
        <f t="shared" si="82"/>
        <v>1.1878387622628593E-2</v>
      </c>
      <c r="L883" s="3">
        <f t="shared" si="83"/>
        <v>-8.6072122689230778E-3</v>
      </c>
      <c r="M883" s="3">
        <f t="shared" si="84"/>
        <v>-2.7014089889031705E-3</v>
      </c>
      <c r="N883" s="3">
        <f t="shared" si="85"/>
        <v>-4.9690856594130726E-3</v>
      </c>
    </row>
    <row r="884" spans="1:14" ht="15" customHeight="1">
      <c r="A884" s="1">
        <v>40373</v>
      </c>
      <c r="B884">
        <v>110.04</v>
      </c>
      <c r="C884">
        <v>24.89</v>
      </c>
      <c r="D884">
        <v>40.590000000000003</v>
      </c>
      <c r="E884">
        <v>99.32</v>
      </c>
      <c r="F884">
        <v>115.05</v>
      </c>
      <c r="G884">
        <v>94.82</v>
      </c>
      <c r="I884" s="3">
        <f t="shared" si="80"/>
        <v>-3.6343812865965666E-4</v>
      </c>
      <c r="J884" s="3">
        <f t="shared" si="81"/>
        <v>1.3347013100558983E-2</v>
      </c>
      <c r="K884" s="3">
        <f t="shared" si="82"/>
        <v>-1.4771051430131042E-3</v>
      </c>
      <c r="L884" s="3">
        <f t="shared" si="83"/>
        <v>1.0017791847900907E-2</v>
      </c>
      <c r="M884" s="3">
        <f t="shared" si="84"/>
        <v>3.9190122007358233E-3</v>
      </c>
      <c r="N884" s="3">
        <f t="shared" si="85"/>
        <v>4.9690856594130388E-3</v>
      </c>
    </row>
    <row r="885" spans="1:14" ht="15" customHeight="1">
      <c r="A885" s="1">
        <v>40374</v>
      </c>
      <c r="B885">
        <v>110.1</v>
      </c>
      <c r="C885">
        <v>25.14</v>
      </c>
      <c r="D885">
        <v>40.49</v>
      </c>
      <c r="E885">
        <v>100.31</v>
      </c>
      <c r="F885">
        <v>115.36499999999999</v>
      </c>
      <c r="G885">
        <v>95.31</v>
      </c>
      <c r="I885" s="3">
        <f t="shared" si="80"/>
        <v>5.4510767226048054E-4</v>
      </c>
      <c r="J885" s="3">
        <f t="shared" si="81"/>
        <v>9.9940867826007387E-3</v>
      </c>
      <c r="K885" s="3">
        <f t="shared" si="82"/>
        <v>-2.4667008067366623E-3</v>
      </c>
      <c r="L885" s="3">
        <f t="shared" si="83"/>
        <v>9.9184302554280995E-3</v>
      </c>
      <c r="M885" s="3">
        <f t="shared" si="84"/>
        <v>2.7341986957519545E-3</v>
      </c>
      <c r="N885" s="3">
        <f t="shared" si="85"/>
        <v>5.1543794755622187E-3</v>
      </c>
    </row>
    <row r="886" spans="1:14" ht="15" customHeight="1">
      <c r="A886" s="1">
        <v>40375</v>
      </c>
      <c r="B886">
        <v>107.05</v>
      </c>
      <c r="C886">
        <v>26.25</v>
      </c>
      <c r="D886">
        <v>39.369999999999997</v>
      </c>
      <c r="E886">
        <v>100.8</v>
      </c>
      <c r="F886">
        <v>115.75</v>
      </c>
      <c r="G886">
        <v>95.86</v>
      </c>
      <c r="I886" s="3">
        <f t="shared" si="80"/>
        <v>-2.8093028692942498E-2</v>
      </c>
      <c r="J886" s="3">
        <f t="shared" si="81"/>
        <v>4.3205785875531359E-2</v>
      </c>
      <c r="K886" s="3">
        <f t="shared" si="82"/>
        <v>-2.8050925088423721E-2</v>
      </c>
      <c r="L886" s="3">
        <f t="shared" si="83"/>
        <v>4.8729647418744079E-3</v>
      </c>
      <c r="M886" s="3">
        <f t="shared" si="84"/>
        <v>3.3316777892167127E-3</v>
      </c>
      <c r="N886" s="3">
        <f t="shared" si="85"/>
        <v>5.7540567819507728E-3</v>
      </c>
    </row>
    <row r="887" spans="1:14" ht="15" customHeight="1">
      <c r="A887" s="1">
        <v>40378</v>
      </c>
      <c r="B887">
        <v>107.71</v>
      </c>
      <c r="C887">
        <v>25.97</v>
      </c>
      <c r="D887">
        <v>39.869999999999997</v>
      </c>
      <c r="E887">
        <v>100.18</v>
      </c>
      <c r="F887">
        <v>115.64</v>
      </c>
      <c r="G887">
        <v>95.61</v>
      </c>
      <c r="I887" s="3">
        <f t="shared" si="80"/>
        <v>6.1464153269868921E-3</v>
      </c>
      <c r="J887" s="3">
        <f t="shared" si="81"/>
        <v>-1.0723963362975724E-2</v>
      </c>
      <c r="K887" s="3">
        <f t="shared" si="82"/>
        <v>1.2620056437617586E-2</v>
      </c>
      <c r="L887" s="3">
        <f t="shared" si="83"/>
        <v>-6.1697877077973662E-3</v>
      </c>
      <c r="M887" s="3">
        <f t="shared" si="84"/>
        <v>-9.5077581819819372E-4</v>
      </c>
      <c r="N887" s="3">
        <f t="shared" si="85"/>
        <v>-2.611376634130446E-3</v>
      </c>
    </row>
    <row r="888" spans="1:14" ht="15" customHeight="1">
      <c r="A888" s="1">
        <v>40379</v>
      </c>
      <c r="B888">
        <v>108.86</v>
      </c>
      <c r="C888">
        <v>23.93</v>
      </c>
      <c r="D888">
        <v>40.630000000000003</v>
      </c>
      <c r="E888">
        <v>100.33</v>
      </c>
      <c r="F888">
        <v>115.74</v>
      </c>
      <c r="G888">
        <v>95.71</v>
      </c>
      <c r="I888" s="3">
        <f t="shared" si="80"/>
        <v>1.0620222643375091E-2</v>
      </c>
      <c r="J888" s="3">
        <f t="shared" si="81"/>
        <v>-8.1809123754375046E-2</v>
      </c>
      <c r="K888" s="3">
        <f t="shared" si="82"/>
        <v>1.8882548606371955E-2</v>
      </c>
      <c r="L888" s="3">
        <f t="shared" si="83"/>
        <v>1.4961850080505842E-3</v>
      </c>
      <c r="M888" s="3">
        <f t="shared" si="84"/>
        <v>8.6437899754736129E-4</v>
      </c>
      <c r="N888" s="3">
        <f t="shared" si="85"/>
        <v>1.0453691104603694E-3</v>
      </c>
    </row>
    <row r="889" spans="1:14" ht="15" customHeight="1">
      <c r="A889" s="1">
        <v>40380</v>
      </c>
      <c r="B889">
        <v>107.49</v>
      </c>
      <c r="C889">
        <v>25.64</v>
      </c>
      <c r="D889">
        <v>40.270000000000003</v>
      </c>
      <c r="E889">
        <v>102.03</v>
      </c>
      <c r="F889">
        <v>116.06</v>
      </c>
      <c r="G889">
        <v>96.32</v>
      </c>
      <c r="I889" s="3">
        <f t="shared" si="80"/>
        <v>-1.2664833021081848E-2</v>
      </c>
      <c r="J889" s="3">
        <f t="shared" si="81"/>
        <v>6.9020730132187333E-2</v>
      </c>
      <c r="K889" s="3">
        <f t="shared" si="82"/>
        <v>-8.8999351362725448E-3</v>
      </c>
      <c r="L889" s="3">
        <f t="shared" si="83"/>
        <v>1.6802134749692374E-2</v>
      </c>
      <c r="M889" s="3">
        <f t="shared" si="84"/>
        <v>2.7610026167696504E-3</v>
      </c>
      <c r="N889" s="3">
        <f t="shared" si="85"/>
        <v>6.3531953526958559E-3</v>
      </c>
    </row>
    <row r="890" spans="1:14" ht="15" customHeight="1">
      <c r="A890" s="1">
        <v>40381</v>
      </c>
      <c r="B890">
        <v>109.84</v>
      </c>
      <c r="C890">
        <v>24.63</v>
      </c>
      <c r="D890">
        <v>41.32</v>
      </c>
      <c r="E890">
        <v>100.85</v>
      </c>
      <c r="F890">
        <v>115.85</v>
      </c>
      <c r="G890">
        <v>95.79</v>
      </c>
      <c r="I890" s="3">
        <f t="shared" si="80"/>
        <v>2.1626941474743575E-2</v>
      </c>
      <c r="J890" s="3">
        <f t="shared" si="81"/>
        <v>-4.0188419920022762E-2</v>
      </c>
      <c r="K890" s="3">
        <f t="shared" si="82"/>
        <v>2.5739869388074915E-2</v>
      </c>
      <c r="L890" s="3">
        <f t="shared" si="83"/>
        <v>-1.1632623286993053E-2</v>
      </c>
      <c r="M890" s="3">
        <f t="shared" si="84"/>
        <v>-1.8110478840770935E-3</v>
      </c>
      <c r="N890" s="3">
        <f t="shared" si="85"/>
        <v>-5.5176861657104262E-3</v>
      </c>
    </row>
    <row r="891" spans="1:14" ht="15" customHeight="1">
      <c r="A891" s="1">
        <v>40382</v>
      </c>
      <c r="B891">
        <v>110.78</v>
      </c>
      <c r="C891">
        <v>23.47</v>
      </c>
      <c r="D891">
        <v>41.65</v>
      </c>
      <c r="E891">
        <v>99.78</v>
      </c>
      <c r="F891">
        <v>115.56</v>
      </c>
      <c r="G891">
        <v>95.48</v>
      </c>
      <c r="I891" s="3">
        <f t="shared" si="80"/>
        <v>8.5214911452423121E-3</v>
      </c>
      <c r="J891" s="3">
        <f t="shared" si="81"/>
        <v>-4.8242202269514423E-2</v>
      </c>
      <c r="K891" s="3">
        <f t="shared" si="82"/>
        <v>7.9547243614137599E-3</v>
      </c>
      <c r="L891" s="3">
        <f t="shared" si="83"/>
        <v>-1.0666501967329375E-2</v>
      </c>
      <c r="M891" s="3">
        <f t="shared" si="84"/>
        <v>-2.5063752803506836E-3</v>
      </c>
      <c r="N891" s="3">
        <f t="shared" si="85"/>
        <v>-3.2414939241710672E-3</v>
      </c>
    </row>
    <row r="892" spans="1:14" ht="15" customHeight="1">
      <c r="A892" s="1">
        <v>40385</v>
      </c>
      <c r="B892">
        <v>111.98</v>
      </c>
      <c r="C892">
        <v>22.73</v>
      </c>
      <c r="D892">
        <v>41.91</v>
      </c>
      <c r="E892">
        <v>99.61</v>
      </c>
      <c r="F892">
        <v>115.53</v>
      </c>
      <c r="G892">
        <v>95.45</v>
      </c>
      <c r="I892" s="3">
        <f t="shared" si="80"/>
        <v>1.0774031315789512E-2</v>
      </c>
      <c r="J892" s="3">
        <f t="shared" si="81"/>
        <v>-3.2037371998480238E-2</v>
      </c>
      <c r="K892" s="3">
        <f t="shared" si="82"/>
        <v>6.2230933241284531E-3</v>
      </c>
      <c r="L892" s="3">
        <f t="shared" si="83"/>
        <v>-1.705201275816992E-3</v>
      </c>
      <c r="M892" s="3">
        <f t="shared" si="84"/>
        <v>-2.5963910310727504E-4</v>
      </c>
      <c r="N892" s="3">
        <f t="shared" si="85"/>
        <v>-3.142512988727565E-4</v>
      </c>
    </row>
    <row r="893" spans="1:14" ht="15" customHeight="1">
      <c r="A893" s="1">
        <v>40386</v>
      </c>
      <c r="B893">
        <v>111.93</v>
      </c>
      <c r="C893">
        <v>23.19</v>
      </c>
      <c r="D893">
        <v>41.81</v>
      </c>
      <c r="E893">
        <v>98.65</v>
      </c>
      <c r="F893">
        <v>115.25</v>
      </c>
      <c r="G893">
        <v>95.12</v>
      </c>
      <c r="I893" s="3">
        <f t="shared" si="80"/>
        <v>-4.4660801957102414E-4</v>
      </c>
      <c r="J893" s="3">
        <f t="shared" si="81"/>
        <v>2.003551340298855E-2</v>
      </c>
      <c r="K893" s="3">
        <f t="shared" si="82"/>
        <v>-2.3889165685063263E-3</v>
      </c>
      <c r="L893" s="3">
        <f t="shared" si="83"/>
        <v>-9.6843286884499367E-3</v>
      </c>
      <c r="M893" s="3">
        <f t="shared" si="84"/>
        <v>-2.4265546181693087E-3</v>
      </c>
      <c r="N893" s="3">
        <f t="shared" si="85"/>
        <v>-3.4632977892301718E-3</v>
      </c>
    </row>
    <row r="894" spans="1:14" ht="15" customHeight="1">
      <c r="A894" s="1">
        <v>40387</v>
      </c>
      <c r="B894">
        <v>111.2</v>
      </c>
      <c r="C894">
        <v>24.25</v>
      </c>
      <c r="D894">
        <v>41.61</v>
      </c>
      <c r="E894">
        <v>98.97</v>
      </c>
      <c r="F894">
        <v>115.68</v>
      </c>
      <c r="G894">
        <v>95.53</v>
      </c>
      <c r="I894" s="3">
        <f t="shared" si="80"/>
        <v>-6.5432940846941821E-3</v>
      </c>
      <c r="J894" s="3">
        <f t="shared" si="81"/>
        <v>4.4695466116051935E-2</v>
      </c>
      <c r="K894" s="3">
        <f t="shared" si="82"/>
        <v>-4.795022373623779E-3</v>
      </c>
      <c r="L894" s="3">
        <f t="shared" si="83"/>
        <v>3.2385414399753129E-3</v>
      </c>
      <c r="M894" s="3">
        <f t="shared" si="84"/>
        <v>3.7240765336967415E-3</v>
      </c>
      <c r="N894" s="3">
        <f t="shared" si="85"/>
        <v>4.3010818993904805E-3</v>
      </c>
    </row>
    <row r="895" spans="1:14" ht="15" customHeight="1">
      <c r="A895" s="1">
        <v>40388</v>
      </c>
      <c r="B895">
        <v>110.66</v>
      </c>
      <c r="C895">
        <v>24.13</v>
      </c>
      <c r="D895">
        <v>41.73</v>
      </c>
      <c r="E895">
        <v>98.94</v>
      </c>
      <c r="F895">
        <v>115.98</v>
      </c>
      <c r="G895">
        <v>95.73</v>
      </c>
      <c r="I895" s="3">
        <f t="shared" si="80"/>
        <v>-4.8679443465183686E-3</v>
      </c>
      <c r="J895" s="3">
        <f t="shared" si="81"/>
        <v>-4.9607377465518878E-3</v>
      </c>
      <c r="K895" s="3">
        <f t="shared" si="82"/>
        <v>2.8797716086113199E-3</v>
      </c>
      <c r="L895" s="3">
        <f t="shared" si="83"/>
        <v>-3.0316810903725197E-4</v>
      </c>
      <c r="M895" s="3">
        <f t="shared" si="84"/>
        <v>2.5900040378399646E-3</v>
      </c>
      <c r="N895" s="3">
        <f t="shared" si="85"/>
        <v>2.0913946763449491E-3</v>
      </c>
    </row>
    <row r="896" spans="1:14" ht="15" customHeight="1">
      <c r="A896" s="1">
        <v>40389</v>
      </c>
      <c r="B896">
        <v>110.69</v>
      </c>
      <c r="C896">
        <v>23.5</v>
      </c>
      <c r="D896">
        <v>41.87</v>
      </c>
      <c r="E896">
        <v>100.48</v>
      </c>
      <c r="F896">
        <v>116.38</v>
      </c>
      <c r="G896">
        <v>96.29</v>
      </c>
      <c r="I896" s="3">
        <f t="shared" si="80"/>
        <v>2.7106392756897919E-4</v>
      </c>
      <c r="J896" s="3">
        <f t="shared" si="81"/>
        <v>-2.6455458486827003E-2</v>
      </c>
      <c r="K896" s="3">
        <f t="shared" si="82"/>
        <v>3.34928542759066E-3</v>
      </c>
      <c r="L896" s="3">
        <f t="shared" si="83"/>
        <v>1.5445096920326175E-2</v>
      </c>
      <c r="M896" s="3">
        <f t="shared" si="84"/>
        <v>3.4429367802293574E-3</v>
      </c>
      <c r="N896" s="3">
        <f t="shared" si="85"/>
        <v>5.8327422939308199E-3</v>
      </c>
    </row>
    <row r="897" spans="1:14" ht="15" customHeight="1">
      <c r="A897" s="1">
        <v>40392</v>
      </c>
      <c r="B897">
        <v>113.13</v>
      </c>
      <c r="C897">
        <v>22.01</v>
      </c>
      <c r="D897">
        <v>42.959000000000003</v>
      </c>
      <c r="E897">
        <v>98.75</v>
      </c>
      <c r="F897">
        <v>115.94</v>
      </c>
      <c r="G897">
        <v>95.74</v>
      </c>
      <c r="I897" s="3">
        <f t="shared" si="80"/>
        <v>2.1804098540842871E-2</v>
      </c>
      <c r="J897" s="3">
        <f t="shared" si="81"/>
        <v>-6.5503525611742872E-2</v>
      </c>
      <c r="K897" s="3">
        <f t="shared" si="82"/>
        <v>2.5676592431221373E-2</v>
      </c>
      <c r="L897" s="3">
        <f t="shared" si="83"/>
        <v>-1.7367298938657353E-2</v>
      </c>
      <c r="M897" s="3">
        <f t="shared" si="84"/>
        <v>-3.7878833169370917E-3</v>
      </c>
      <c r="N897" s="3">
        <f t="shared" si="85"/>
        <v>-5.7282872878296901E-3</v>
      </c>
    </row>
    <row r="898" spans="1:14" ht="15" customHeight="1">
      <c r="A898" s="1">
        <v>40393</v>
      </c>
      <c r="B898">
        <v>112.58</v>
      </c>
      <c r="C898">
        <v>22.63</v>
      </c>
      <c r="D898">
        <v>42.75</v>
      </c>
      <c r="E898">
        <v>99.32</v>
      </c>
      <c r="F898">
        <v>116.44</v>
      </c>
      <c r="G898">
        <v>96.19</v>
      </c>
      <c r="I898" s="3">
        <f t="shared" si="80"/>
        <v>-4.8735199024949154E-3</v>
      </c>
      <c r="J898" s="3">
        <f t="shared" si="81"/>
        <v>2.7779564107075671E-2</v>
      </c>
      <c r="K898" s="3">
        <f t="shared" si="82"/>
        <v>-4.8769770795041179E-3</v>
      </c>
      <c r="L898" s="3">
        <f t="shared" si="83"/>
        <v>5.7555568587345785E-3</v>
      </c>
      <c r="M898" s="3">
        <f t="shared" si="84"/>
        <v>4.3033029658357388E-3</v>
      </c>
      <c r="N898" s="3">
        <f t="shared" si="85"/>
        <v>4.6892182001612914E-3</v>
      </c>
    </row>
    <row r="899" spans="1:14" ht="15" customHeight="1">
      <c r="A899" s="1">
        <v>40394</v>
      </c>
      <c r="B899">
        <v>113.39</v>
      </c>
      <c r="C899">
        <v>22.21</v>
      </c>
      <c r="D899">
        <v>42.89</v>
      </c>
      <c r="E899">
        <v>98.56</v>
      </c>
      <c r="F899">
        <v>116.06</v>
      </c>
      <c r="G899">
        <v>95.79</v>
      </c>
      <c r="I899" s="3">
        <f t="shared" si="80"/>
        <v>7.1691239478678184E-3</v>
      </c>
      <c r="J899" s="3">
        <f t="shared" si="81"/>
        <v>-1.8733821739109847E-2</v>
      </c>
      <c r="K899" s="3">
        <f t="shared" si="82"/>
        <v>3.2695031460198182E-3</v>
      </c>
      <c r="L899" s="3">
        <f t="shared" si="83"/>
        <v>-7.6814608547561133E-3</v>
      </c>
      <c r="M899" s="3">
        <f t="shared" si="84"/>
        <v>-3.2688201149601937E-3</v>
      </c>
      <c r="N899" s="3">
        <f t="shared" si="85"/>
        <v>-4.1671067697237867E-3</v>
      </c>
    </row>
    <row r="900" spans="1:14" ht="15" customHeight="1">
      <c r="A900" s="1">
        <v>40395</v>
      </c>
      <c r="B900">
        <v>113.26</v>
      </c>
      <c r="C900">
        <v>22.1</v>
      </c>
      <c r="D900">
        <v>42.74</v>
      </c>
      <c r="E900">
        <v>99.02</v>
      </c>
      <c r="F900">
        <v>116.37</v>
      </c>
      <c r="G900">
        <v>96.25</v>
      </c>
      <c r="I900" s="3">
        <f t="shared" ref="I900:I963" si="86">LN(B900/B899)</f>
        <v>-1.1471432980894949E-3</v>
      </c>
      <c r="J900" s="3">
        <f t="shared" ref="J900:J963" si="87">LN(C900/C899)</f>
        <v>-4.9650293826289486E-3</v>
      </c>
      <c r="K900" s="3">
        <f t="shared" ref="K900:K963" si="88">LN(D900/D899)</f>
        <v>-3.5034486377874836E-3</v>
      </c>
      <c r="L900" s="3">
        <f t="shared" ref="L900:L963" si="89">LN(E900/E899)</f>
        <v>4.6563501480671949E-3</v>
      </c>
      <c r="M900" s="3">
        <f t="shared" ref="M900:M963" si="90">LN(F900/F899)</f>
        <v>2.6674713575233502E-3</v>
      </c>
      <c r="N900" s="3">
        <f t="shared" ref="N900:N963" si="91">LN(G900/G899)</f>
        <v>4.7906777730931079E-3</v>
      </c>
    </row>
    <row r="901" spans="1:14" ht="15" customHeight="1">
      <c r="A901" s="1">
        <v>40396</v>
      </c>
      <c r="B901">
        <v>112.78</v>
      </c>
      <c r="C901">
        <v>21.74</v>
      </c>
      <c r="D901">
        <v>42.64</v>
      </c>
      <c r="E901">
        <v>100.1</v>
      </c>
      <c r="F901">
        <v>116.73</v>
      </c>
      <c r="G901">
        <v>96.88</v>
      </c>
      <c r="I901" s="3">
        <f t="shared" si="86"/>
        <v>-4.2470423066228802E-3</v>
      </c>
      <c r="J901" s="3">
        <f t="shared" si="87"/>
        <v>-1.6423726830643914E-2</v>
      </c>
      <c r="K901" s="3">
        <f t="shared" si="88"/>
        <v>-2.342470033412532E-3</v>
      </c>
      <c r="L901" s="3">
        <f t="shared" si="89"/>
        <v>1.0847836387897799E-2</v>
      </c>
      <c r="M901" s="3">
        <f t="shared" si="90"/>
        <v>3.0888055445864211E-3</v>
      </c>
      <c r="N901" s="3">
        <f t="shared" si="91"/>
        <v>6.5241260769430725E-3</v>
      </c>
    </row>
    <row r="902" spans="1:14" ht="15" customHeight="1">
      <c r="A902" s="1">
        <v>40399</v>
      </c>
      <c r="B902">
        <v>113.39</v>
      </c>
      <c r="C902">
        <v>22.14</v>
      </c>
      <c r="D902">
        <v>42.88</v>
      </c>
      <c r="E902">
        <v>99.73</v>
      </c>
      <c r="F902">
        <v>116.62</v>
      </c>
      <c r="G902">
        <v>96.86</v>
      </c>
      <c r="I902" s="3">
        <f t="shared" si="86"/>
        <v>5.3941856047124608E-3</v>
      </c>
      <c r="J902" s="3">
        <f t="shared" si="87"/>
        <v>1.8232045587427425E-2</v>
      </c>
      <c r="K902" s="3">
        <f t="shared" si="88"/>
        <v>5.6127369049573852E-3</v>
      </c>
      <c r="L902" s="3">
        <f t="shared" si="89"/>
        <v>-3.7031519073982061E-3</v>
      </c>
      <c r="M902" s="3">
        <f t="shared" si="90"/>
        <v>-9.4278987056192439E-4</v>
      </c>
      <c r="N902" s="3">
        <f t="shared" si="91"/>
        <v>-2.0646226975371451E-4</v>
      </c>
    </row>
    <row r="903" spans="1:14" ht="15" customHeight="1">
      <c r="A903" s="1">
        <v>40400</v>
      </c>
      <c r="B903">
        <v>112.82</v>
      </c>
      <c r="C903">
        <v>22.37</v>
      </c>
      <c r="D903">
        <v>42.28</v>
      </c>
      <c r="E903">
        <v>99.94</v>
      </c>
      <c r="F903">
        <v>117.04</v>
      </c>
      <c r="G903">
        <v>97.35</v>
      </c>
      <c r="I903" s="3">
        <f t="shared" si="86"/>
        <v>-5.0395756719184281E-3</v>
      </c>
      <c r="J903" s="3">
        <f t="shared" si="87"/>
        <v>1.0334848221547349E-2</v>
      </c>
      <c r="K903" s="3">
        <f t="shared" si="88"/>
        <v>-1.409135576050969E-2</v>
      </c>
      <c r="L903" s="3">
        <f t="shared" si="89"/>
        <v>2.1034715022823633E-3</v>
      </c>
      <c r="M903" s="3">
        <f t="shared" si="90"/>
        <v>3.5949709178590143E-3</v>
      </c>
      <c r="N903" s="3">
        <f t="shared" si="91"/>
        <v>5.0460948431254793E-3</v>
      </c>
    </row>
    <row r="904" spans="1:14" ht="15" customHeight="1">
      <c r="A904" s="1">
        <v>40401</v>
      </c>
      <c r="B904">
        <v>109.7</v>
      </c>
      <c r="C904">
        <v>25.39</v>
      </c>
      <c r="D904">
        <v>41.03</v>
      </c>
      <c r="E904">
        <v>101.28</v>
      </c>
      <c r="F904">
        <v>117.27</v>
      </c>
      <c r="G904">
        <v>97.9</v>
      </c>
      <c r="I904" s="3">
        <f t="shared" si="86"/>
        <v>-2.8044261030645428E-2</v>
      </c>
      <c r="J904" s="3">
        <f t="shared" si="87"/>
        <v>0.12663462021454885</v>
      </c>
      <c r="K904" s="3">
        <f t="shared" si="88"/>
        <v>-3.0010654547942217E-2</v>
      </c>
      <c r="L904" s="3">
        <f t="shared" si="89"/>
        <v>1.3318952479807246E-2</v>
      </c>
      <c r="M904" s="3">
        <f t="shared" si="90"/>
        <v>1.9632117611041288E-3</v>
      </c>
      <c r="N904" s="3">
        <f t="shared" si="91"/>
        <v>5.6338177182560642E-3</v>
      </c>
    </row>
    <row r="905" spans="1:14" ht="15" customHeight="1">
      <c r="A905" s="1">
        <v>40402</v>
      </c>
      <c r="B905">
        <v>109</v>
      </c>
      <c r="C905">
        <v>25.73</v>
      </c>
      <c r="D905">
        <v>41.07</v>
      </c>
      <c r="E905">
        <v>101.03</v>
      </c>
      <c r="F905">
        <v>117.01</v>
      </c>
      <c r="G905">
        <v>97.65</v>
      </c>
      <c r="I905" s="3">
        <f t="shared" si="86"/>
        <v>-6.4014850520408345E-3</v>
      </c>
      <c r="J905" s="3">
        <f t="shared" si="87"/>
        <v>1.3302230577065779E-2</v>
      </c>
      <c r="K905" s="3">
        <f t="shared" si="88"/>
        <v>9.7442151437239456E-4</v>
      </c>
      <c r="L905" s="3">
        <f t="shared" si="89"/>
        <v>-2.4714559562251386E-3</v>
      </c>
      <c r="M905" s="3">
        <f t="shared" si="90"/>
        <v>-2.2195672421064629E-3</v>
      </c>
      <c r="N905" s="3">
        <f t="shared" si="91"/>
        <v>-2.5568922137767843E-3</v>
      </c>
    </row>
    <row r="906" spans="1:14" ht="15" customHeight="1">
      <c r="A906" s="1">
        <v>40403</v>
      </c>
      <c r="B906">
        <v>108.69</v>
      </c>
      <c r="C906">
        <v>26.24</v>
      </c>
      <c r="D906">
        <v>41.31</v>
      </c>
      <c r="E906">
        <v>102.29</v>
      </c>
      <c r="F906">
        <v>117.19</v>
      </c>
      <c r="G906">
        <v>98.07</v>
      </c>
      <c r="I906" s="3">
        <f t="shared" si="86"/>
        <v>-2.8480886540481927E-3</v>
      </c>
      <c r="J906" s="3">
        <f t="shared" si="87"/>
        <v>1.9627337782235486E-2</v>
      </c>
      <c r="K906" s="3">
        <f t="shared" si="88"/>
        <v>5.8266734402059751E-3</v>
      </c>
      <c r="L906" s="3">
        <f t="shared" si="89"/>
        <v>1.2394414029275077E-2</v>
      </c>
      <c r="M906" s="3">
        <f t="shared" si="90"/>
        <v>1.5371480396443504E-3</v>
      </c>
      <c r="N906" s="3">
        <f t="shared" si="91"/>
        <v>4.2918520815408631E-3</v>
      </c>
    </row>
    <row r="907" spans="1:14" ht="15" customHeight="1">
      <c r="A907" s="1">
        <v>40406</v>
      </c>
      <c r="B907">
        <v>108.66</v>
      </c>
      <c r="C907">
        <v>26.1</v>
      </c>
      <c r="D907">
        <v>41.64</v>
      </c>
      <c r="E907">
        <v>104.85</v>
      </c>
      <c r="F907">
        <v>117.56</v>
      </c>
      <c r="G907">
        <v>98.78</v>
      </c>
      <c r="I907" s="3">
        <f t="shared" si="86"/>
        <v>-2.7605245171857649E-4</v>
      </c>
      <c r="J907" s="3">
        <f t="shared" si="87"/>
        <v>-5.3496497472404871E-3</v>
      </c>
      <c r="K907" s="3">
        <f t="shared" si="88"/>
        <v>7.9566423380949616E-3</v>
      </c>
      <c r="L907" s="3">
        <f t="shared" si="89"/>
        <v>2.4718840879012716E-2</v>
      </c>
      <c r="M907" s="3">
        <f t="shared" si="90"/>
        <v>3.1522922802057264E-3</v>
      </c>
      <c r="N907" s="3">
        <f t="shared" si="91"/>
        <v>7.2136457082499347E-3</v>
      </c>
    </row>
    <row r="908" spans="1:14" ht="15" customHeight="1">
      <c r="A908" s="1">
        <v>40407</v>
      </c>
      <c r="B908">
        <v>109.97</v>
      </c>
      <c r="C908">
        <v>24.33</v>
      </c>
      <c r="D908">
        <v>42.1</v>
      </c>
      <c r="E908">
        <v>104.25</v>
      </c>
      <c r="F908">
        <v>117.35</v>
      </c>
      <c r="G908">
        <v>98.28</v>
      </c>
      <c r="I908" s="3">
        <f t="shared" si="86"/>
        <v>1.1983860199466149E-2</v>
      </c>
      <c r="J908" s="3">
        <f t="shared" si="87"/>
        <v>-7.0225157533216551E-2</v>
      </c>
      <c r="K908" s="3">
        <f t="shared" si="88"/>
        <v>1.0986496941567607E-2</v>
      </c>
      <c r="L908" s="3">
        <f t="shared" si="89"/>
        <v>-5.7388966690180548E-3</v>
      </c>
      <c r="M908" s="3">
        <f t="shared" si="90"/>
        <v>-1.7879192536841681E-3</v>
      </c>
      <c r="N908" s="3">
        <f t="shared" si="91"/>
        <v>-5.0746074595004638E-3</v>
      </c>
    </row>
    <row r="909" spans="1:14" ht="15" customHeight="1">
      <c r="A909" s="1">
        <v>40408</v>
      </c>
      <c r="B909">
        <v>110.16</v>
      </c>
      <c r="C909">
        <v>24.59</v>
      </c>
      <c r="D909">
        <v>42.03</v>
      </c>
      <c r="E909">
        <v>104.53</v>
      </c>
      <c r="F909">
        <v>117.25</v>
      </c>
      <c r="G909">
        <v>98.18</v>
      </c>
      <c r="I909" s="3">
        <f t="shared" si="86"/>
        <v>1.7262530975563795E-3</v>
      </c>
      <c r="J909" s="3">
        <f t="shared" si="87"/>
        <v>1.0629699432669911E-2</v>
      </c>
      <c r="K909" s="3">
        <f t="shared" si="88"/>
        <v>-1.6640916713103683E-3</v>
      </c>
      <c r="L909" s="3">
        <f t="shared" si="89"/>
        <v>2.6822508657050482E-3</v>
      </c>
      <c r="M909" s="3">
        <f t="shared" si="90"/>
        <v>-8.5251497064376932E-4</v>
      </c>
      <c r="N909" s="3">
        <f t="shared" si="91"/>
        <v>-1.0180190230718921E-3</v>
      </c>
    </row>
    <row r="910" spans="1:14" ht="15" customHeight="1">
      <c r="A910" s="1">
        <v>40409</v>
      </c>
      <c r="B910">
        <v>108.3</v>
      </c>
      <c r="C910">
        <v>26.44</v>
      </c>
      <c r="D910">
        <v>41.73</v>
      </c>
      <c r="E910">
        <v>106.16</v>
      </c>
      <c r="F910">
        <v>117.46</v>
      </c>
      <c r="G910">
        <v>98.62</v>
      </c>
      <c r="I910" s="3">
        <f t="shared" si="86"/>
        <v>-1.7028700413454455E-2</v>
      </c>
      <c r="J910" s="3">
        <f t="shared" si="87"/>
        <v>7.2538158755384288E-2</v>
      </c>
      <c r="K910" s="3">
        <f t="shared" si="88"/>
        <v>-7.1633544135641849E-3</v>
      </c>
      <c r="L910" s="3">
        <f t="shared" si="89"/>
        <v>1.5473278479336335E-2</v>
      </c>
      <c r="M910" s="3">
        <f t="shared" si="90"/>
        <v>1.7894427679846297E-3</v>
      </c>
      <c r="N910" s="3">
        <f t="shared" si="91"/>
        <v>4.4715521660736324E-3</v>
      </c>
    </row>
    <row r="911" spans="1:14" ht="15" customHeight="1">
      <c r="A911" s="1">
        <v>40410</v>
      </c>
      <c r="B911">
        <v>107.9</v>
      </c>
      <c r="C911">
        <v>25.49</v>
      </c>
      <c r="D911">
        <v>41.68</v>
      </c>
      <c r="E911">
        <v>106.04</v>
      </c>
      <c r="F911">
        <v>117.19</v>
      </c>
      <c r="G911">
        <v>98.3</v>
      </c>
      <c r="I911" s="3">
        <f t="shared" si="86"/>
        <v>-3.7002817428559167E-3</v>
      </c>
      <c r="J911" s="3">
        <f t="shared" si="87"/>
        <v>-3.65917965954616E-2</v>
      </c>
      <c r="K911" s="3">
        <f t="shared" si="88"/>
        <v>-1.1988971583496348E-3</v>
      </c>
      <c r="L911" s="3">
        <f t="shared" si="89"/>
        <v>-1.1310086031271406E-3</v>
      </c>
      <c r="M911" s="3">
        <f t="shared" si="90"/>
        <v>-2.3013008238623681E-3</v>
      </c>
      <c r="N911" s="3">
        <f t="shared" si="91"/>
        <v>-3.2500536428592916E-3</v>
      </c>
    </row>
    <row r="912" spans="1:14" ht="15" customHeight="1">
      <c r="A912" s="1">
        <v>40413</v>
      </c>
      <c r="B912">
        <v>107.5</v>
      </c>
      <c r="C912">
        <v>25.66</v>
      </c>
      <c r="D912">
        <v>41.31</v>
      </c>
      <c r="E912">
        <v>106.06</v>
      </c>
      <c r="F912">
        <v>117.39</v>
      </c>
      <c r="G912">
        <v>98.43</v>
      </c>
      <c r="I912" s="3">
        <f t="shared" si="86"/>
        <v>-3.714024696371593E-3</v>
      </c>
      <c r="J912" s="3">
        <f t="shared" si="87"/>
        <v>6.6471407994664619E-3</v>
      </c>
      <c r="K912" s="3">
        <f t="shared" si="88"/>
        <v>-8.9167960364381939E-3</v>
      </c>
      <c r="L912" s="3">
        <f t="shared" si="89"/>
        <v>1.8859028815902166E-4</v>
      </c>
      <c r="M912" s="3">
        <f t="shared" si="90"/>
        <v>1.7051756199197802E-3</v>
      </c>
      <c r="N912" s="3">
        <f t="shared" si="91"/>
        <v>1.3216084879992531E-3</v>
      </c>
    </row>
    <row r="913" spans="1:14" ht="15" customHeight="1">
      <c r="A913" s="1">
        <v>40414</v>
      </c>
      <c r="B913">
        <v>105.95</v>
      </c>
      <c r="C913">
        <v>27.46</v>
      </c>
      <c r="D913">
        <v>40.86</v>
      </c>
      <c r="E913">
        <v>107.76</v>
      </c>
      <c r="F913">
        <v>117.84010000000001</v>
      </c>
      <c r="G913">
        <v>99.21</v>
      </c>
      <c r="I913" s="3">
        <f t="shared" si="86"/>
        <v>-1.4523562853409357E-2</v>
      </c>
      <c r="J913" s="3">
        <f t="shared" si="87"/>
        <v>6.7797041152334744E-2</v>
      </c>
      <c r="K913" s="3">
        <f t="shared" si="88"/>
        <v>-1.0953012019197206E-2</v>
      </c>
      <c r="L913" s="3">
        <f t="shared" si="89"/>
        <v>1.5901560393124705E-2</v>
      </c>
      <c r="M913" s="3">
        <f t="shared" si="90"/>
        <v>3.8268958718663698E-3</v>
      </c>
      <c r="N913" s="3">
        <f t="shared" si="91"/>
        <v>7.8931800206909972E-3</v>
      </c>
    </row>
    <row r="914" spans="1:14" ht="15" customHeight="1">
      <c r="A914" s="1">
        <v>40415</v>
      </c>
      <c r="B914">
        <v>106.29</v>
      </c>
      <c r="C914">
        <v>26.7</v>
      </c>
      <c r="D914">
        <v>40.68</v>
      </c>
      <c r="E914">
        <v>107.41</v>
      </c>
      <c r="F914">
        <v>117.53</v>
      </c>
      <c r="G914">
        <v>98.76</v>
      </c>
      <c r="I914" s="3">
        <f t="shared" si="86"/>
        <v>3.2039228311823266E-3</v>
      </c>
      <c r="J914" s="3">
        <f t="shared" si="87"/>
        <v>-2.8066834933621179E-2</v>
      </c>
      <c r="K914" s="3">
        <f t="shared" si="88"/>
        <v>-4.4150182091168312E-3</v>
      </c>
      <c r="L914" s="3">
        <f t="shared" si="89"/>
        <v>-3.2532444921530013E-3</v>
      </c>
      <c r="M914" s="3">
        <f t="shared" si="90"/>
        <v>-2.635000617534417E-3</v>
      </c>
      <c r="N914" s="3">
        <f t="shared" si="91"/>
        <v>-4.546151184832278E-3</v>
      </c>
    </row>
    <row r="915" spans="1:14" ht="15" customHeight="1">
      <c r="A915" s="1">
        <v>40416</v>
      </c>
      <c r="B915">
        <v>105.6</v>
      </c>
      <c r="C915">
        <v>27.37</v>
      </c>
      <c r="D915">
        <v>40.39</v>
      </c>
      <c r="E915">
        <v>108.42</v>
      </c>
      <c r="F915">
        <v>117.72</v>
      </c>
      <c r="G915">
        <v>99.21</v>
      </c>
      <c r="I915" s="3">
        <f t="shared" si="86"/>
        <v>-6.5128362733293445E-3</v>
      </c>
      <c r="J915" s="3">
        <f t="shared" si="87"/>
        <v>2.4783957646383987E-2</v>
      </c>
      <c r="K915" s="3">
        <f t="shared" si="88"/>
        <v>-7.1543416050376465E-3</v>
      </c>
      <c r="L915" s="3">
        <f t="shared" si="89"/>
        <v>9.3592862222366107E-3</v>
      </c>
      <c r="M915" s="3">
        <f t="shared" si="90"/>
        <v>1.6153032205091455E-3</v>
      </c>
      <c r="N915" s="3">
        <f t="shared" si="91"/>
        <v>4.5461511848321479E-3</v>
      </c>
    </row>
    <row r="916" spans="1:14" ht="15" customHeight="1">
      <c r="A916" s="1">
        <v>40417</v>
      </c>
      <c r="B916">
        <v>107.22</v>
      </c>
      <c r="C916">
        <v>24.45</v>
      </c>
      <c r="D916">
        <v>41.21</v>
      </c>
      <c r="E916">
        <v>105.35</v>
      </c>
      <c r="F916">
        <v>117.04</v>
      </c>
      <c r="G916">
        <v>98.07</v>
      </c>
      <c r="I916" s="3">
        <f t="shared" si="86"/>
        <v>1.522442712723061E-2</v>
      </c>
      <c r="J916" s="3">
        <f t="shared" si="87"/>
        <v>-0.11281730713170669</v>
      </c>
      <c r="K916" s="3">
        <f t="shared" si="88"/>
        <v>2.0098715775404442E-2</v>
      </c>
      <c r="L916" s="3">
        <f t="shared" si="89"/>
        <v>-2.8724433581994176E-2</v>
      </c>
      <c r="M916" s="3">
        <f t="shared" si="90"/>
        <v>-5.7931666534031421E-3</v>
      </c>
      <c r="N916" s="3">
        <f t="shared" si="91"/>
        <v>-1.1557306257582172E-2</v>
      </c>
    </row>
    <row r="917" spans="1:14" ht="15" customHeight="1">
      <c r="A917" s="1">
        <v>40420</v>
      </c>
      <c r="B917">
        <v>105.71</v>
      </c>
      <c r="C917">
        <v>27.21</v>
      </c>
      <c r="D917">
        <v>40.6</v>
      </c>
      <c r="E917">
        <v>107.366</v>
      </c>
      <c r="F917">
        <v>117.65</v>
      </c>
      <c r="G917">
        <v>98.82</v>
      </c>
      <c r="I917" s="3">
        <f t="shared" si="86"/>
        <v>-1.4183302618820033E-2</v>
      </c>
      <c r="J917" s="3">
        <f t="shared" si="87"/>
        <v>0.1069543368742739</v>
      </c>
      <c r="K917" s="3">
        <f t="shared" si="88"/>
        <v>-1.4912878743039036E-2</v>
      </c>
      <c r="L917" s="3">
        <f t="shared" si="89"/>
        <v>1.8955418147782916E-2</v>
      </c>
      <c r="M917" s="3">
        <f t="shared" si="90"/>
        <v>5.1983584615025152E-3</v>
      </c>
      <c r="N917" s="3">
        <f t="shared" si="91"/>
        <v>7.6185040133749157E-3</v>
      </c>
    </row>
    <row r="918" spans="1:14" ht="15" customHeight="1">
      <c r="A918" s="1">
        <v>40421</v>
      </c>
      <c r="B918">
        <v>105.79</v>
      </c>
      <c r="C918">
        <v>26.05</v>
      </c>
      <c r="D918">
        <v>40.799999999999997</v>
      </c>
      <c r="E918">
        <v>108.56</v>
      </c>
      <c r="F918">
        <v>117.86</v>
      </c>
      <c r="G918">
        <v>99.26</v>
      </c>
      <c r="I918" s="3">
        <f t="shared" si="86"/>
        <v>7.5650121811164021E-4</v>
      </c>
      <c r="J918" s="3">
        <f t="shared" si="87"/>
        <v>-4.3566784595779035E-2</v>
      </c>
      <c r="K918" s="3">
        <f t="shared" si="88"/>
        <v>4.9140148024289414E-3</v>
      </c>
      <c r="L918" s="3">
        <f t="shared" si="89"/>
        <v>1.1059457128632839E-2</v>
      </c>
      <c r="M918" s="3">
        <f t="shared" si="90"/>
        <v>1.7833642363957597E-3</v>
      </c>
      <c r="N918" s="3">
        <f t="shared" si="91"/>
        <v>4.4426567416908603E-3</v>
      </c>
    </row>
    <row r="919" spans="1:14" ht="15" customHeight="1">
      <c r="A919" s="1">
        <v>40422</v>
      </c>
      <c r="B919">
        <v>108.83</v>
      </c>
      <c r="C919">
        <v>23.89</v>
      </c>
      <c r="D919">
        <v>42.16</v>
      </c>
      <c r="E919">
        <v>106</v>
      </c>
      <c r="F919">
        <v>117.31</v>
      </c>
      <c r="G919">
        <v>98.3</v>
      </c>
      <c r="I919" s="3">
        <f t="shared" si="86"/>
        <v>2.8331034709286967E-2</v>
      </c>
      <c r="J919" s="3">
        <f t="shared" si="87"/>
        <v>-8.6557806861657802E-2</v>
      </c>
      <c r="K919" s="3">
        <f t="shared" si="88"/>
        <v>3.2789822822990755E-2</v>
      </c>
      <c r="L919" s="3">
        <f t="shared" si="89"/>
        <v>-2.3863921414546574E-2</v>
      </c>
      <c r="M919" s="3">
        <f t="shared" si="90"/>
        <v>-4.6774758921382456E-3</v>
      </c>
      <c r="N919" s="3">
        <f t="shared" si="91"/>
        <v>-9.7186430061740065E-3</v>
      </c>
    </row>
    <row r="920" spans="1:14" ht="15" customHeight="1">
      <c r="A920" s="1">
        <v>40423</v>
      </c>
      <c r="B920">
        <v>109.86</v>
      </c>
      <c r="C920">
        <v>23.19</v>
      </c>
      <c r="D920">
        <v>42.18</v>
      </c>
      <c r="E920">
        <v>104.88</v>
      </c>
      <c r="F920">
        <v>117.15</v>
      </c>
      <c r="G920">
        <v>97.89</v>
      </c>
      <c r="I920" s="3">
        <f t="shared" si="86"/>
        <v>9.4197962065039869E-3</v>
      </c>
      <c r="J920" s="3">
        <f t="shared" si="87"/>
        <v>-2.9738810070277844E-2</v>
      </c>
      <c r="K920" s="3">
        <f t="shared" si="88"/>
        <v>4.7427081752166337E-4</v>
      </c>
      <c r="L920" s="3">
        <f t="shared" si="89"/>
        <v>-1.0622254656622761E-2</v>
      </c>
      <c r="M920" s="3">
        <f t="shared" si="90"/>
        <v>-1.3648385638242782E-3</v>
      </c>
      <c r="N920" s="3">
        <f t="shared" si="91"/>
        <v>-4.1796278797819417E-3</v>
      </c>
    </row>
    <row r="921" spans="1:14" ht="15" customHeight="1">
      <c r="A921" s="1">
        <v>40424</v>
      </c>
      <c r="B921">
        <v>111.29</v>
      </c>
      <c r="C921">
        <v>21.31</v>
      </c>
      <c r="D921">
        <v>42.65</v>
      </c>
      <c r="E921">
        <v>103.58</v>
      </c>
      <c r="F921">
        <v>116.83</v>
      </c>
      <c r="G921">
        <v>97.33</v>
      </c>
      <c r="I921" s="3">
        <f t="shared" si="86"/>
        <v>1.2932579070859544E-2</v>
      </c>
      <c r="J921" s="3">
        <f t="shared" si="87"/>
        <v>-8.4544705156914646E-2</v>
      </c>
      <c r="K921" s="3">
        <f t="shared" si="88"/>
        <v>1.1081098887059533E-2</v>
      </c>
      <c r="L921" s="3">
        <f t="shared" si="89"/>
        <v>-1.2472578459698931E-2</v>
      </c>
      <c r="M921" s="3">
        <f t="shared" si="90"/>
        <v>-2.7352782247477038E-3</v>
      </c>
      <c r="N921" s="3">
        <f t="shared" si="91"/>
        <v>-5.7371328349367428E-3</v>
      </c>
    </row>
    <row r="922" spans="1:14" ht="15" customHeight="1">
      <c r="A922" s="1">
        <v>40428</v>
      </c>
      <c r="B922">
        <v>110.09</v>
      </c>
      <c r="C922">
        <v>23.8</v>
      </c>
      <c r="D922">
        <v>42.07</v>
      </c>
      <c r="E922">
        <v>105.7</v>
      </c>
      <c r="F922">
        <v>117.3</v>
      </c>
      <c r="G922">
        <v>98.1</v>
      </c>
      <c r="I922" s="3">
        <f t="shared" si="86"/>
        <v>-1.0841193903021937E-2</v>
      </c>
      <c r="J922" s="3">
        <f t="shared" si="87"/>
        <v>0.11050913456690324</v>
      </c>
      <c r="K922" s="3">
        <f t="shared" si="88"/>
        <v>-1.3692376335258575E-2</v>
      </c>
      <c r="L922" s="3">
        <f t="shared" si="89"/>
        <v>2.0260631880446561E-2</v>
      </c>
      <c r="M922" s="3">
        <f t="shared" si="90"/>
        <v>4.0148689303727628E-3</v>
      </c>
      <c r="N922" s="3">
        <f t="shared" si="91"/>
        <v>7.8801001329150844E-3</v>
      </c>
    </row>
    <row r="923" spans="1:14" ht="15" customHeight="1">
      <c r="A923" s="1">
        <v>40429</v>
      </c>
      <c r="B923">
        <v>110.77</v>
      </c>
      <c r="C923">
        <v>23.25</v>
      </c>
      <c r="D923">
        <v>42.5</v>
      </c>
      <c r="E923">
        <v>104.86</v>
      </c>
      <c r="F923">
        <v>117.07</v>
      </c>
      <c r="G923">
        <v>97.83</v>
      </c>
      <c r="I923" s="3">
        <f t="shared" si="86"/>
        <v>6.1577664465296738E-3</v>
      </c>
      <c r="J923" s="3">
        <f t="shared" si="87"/>
        <v>-2.3380448644063721E-2</v>
      </c>
      <c r="K923" s="3">
        <f t="shared" si="88"/>
        <v>1.0169178327941557E-2</v>
      </c>
      <c r="L923" s="3">
        <f t="shared" si="89"/>
        <v>-7.9787657318053113E-3</v>
      </c>
      <c r="M923" s="3">
        <f t="shared" si="90"/>
        <v>-1.9627091678487058E-3</v>
      </c>
      <c r="N923" s="3">
        <f t="shared" si="91"/>
        <v>-2.756088101979858E-3</v>
      </c>
    </row>
    <row r="924" spans="1:14" ht="15" customHeight="1">
      <c r="A924" s="1">
        <v>40430</v>
      </c>
      <c r="B924">
        <v>111.3</v>
      </c>
      <c r="C924">
        <v>22.81</v>
      </c>
      <c r="D924">
        <v>42.71</v>
      </c>
      <c r="E924">
        <v>102.79</v>
      </c>
      <c r="F924">
        <v>116.5</v>
      </c>
      <c r="G924">
        <v>97.06</v>
      </c>
      <c r="I924" s="3">
        <f t="shared" si="86"/>
        <v>4.7732787526575905E-3</v>
      </c>
      <c r="J924" s="3">
        <f t="shared" si="87"/>
        <v>-1.9106095737068764E-2</v>
      </c>
      <c r="K924" s="3">
        <f t="shared" si="88"/>
        <v>4.9290089230039748E-3</v>
      </c>
      <c r="L924" s="3">
        <f t="shared" si="89"/>
        <v>-1.9938055119556014E-2</v>
      </c>
      <c r="M924" s="3">
        <f t="shared" si="90"/>
        <v>-4.8807734858257405E-3</v>
      </c>
      <c r="N924" s="3">
        <f t="shared" si="91"/>
        <v>-7.9019344922672957E-3</v>
      </c>
    </row>
    <row r="925" spans="1:14" ht="15" customHeight="1">
      <c r="A925" s="1">
        <v>40431</v>
      </c>
      <c r="B925">
        <v>111.93</v>
      </c>
      <c r="C925">
        <v>21.99</v>
      </c>
      <c r="D925">
        <v>42.93</v>
      </c>
      <c r="E925">
        <v>102.32</v>
      </c>
      <c r="F925">
        <v>116.35</v>
      </c>
      <c r="G925">
        <v>96.78</v>
      </c>
      <c r="I925" s="3">
        <f t="shared" si="86"/>
        <v>5.6444176196771313E-3</v>
      </c>
      <c r="J925" s="3">
        <f t="shared" si="87"/>
        <v>-3.6611231729626804E-2</v>
      </c>
      <c r="K925" s="3">
        <f t="shared" si="88"/>
        <v>5.1377973830940326E-3</v>
      </c>
      <c r="L925" s="3">
        <f t="shared" si="89"/>
        <v>-4.5829147542434745E-3</v>
      </c>
      <c r="M925" s="3">
        <f t="shared" si="90"/>
        <v>-1.2883832574546099E-3</v>
      </c>
      <c r="N925" s="3">
        <f t="shared" si="91"/>
        <v>-2.8889826118976007E-3</v>
      </c>
    </row>
    <row r="926" spans="1:14" ht="15" customHeight="1">
      <c r="A926" s="1">
        <v>40434</v>
      </c>
      <c r="B926">
        <v>113.16</v>
      </c>
      <c r="C926">
        <v>21.21</v>
      </c>
      <c r="D926">
        <v>43.83</v>
      </c>
      <c r="E926">
        <v>102.825</v>
      </c>
      <c r="F926">
        <v>116.78</v>
      </c>
      <c r="G926">
        <v>97.24</v>
      </c>
      <c r="I926" s="3">
        <f t="shared" si="86"/>
        <v>1.092907053219023E-2</v>
      </c>
      <c r="J926" s="3">
        <f t="shared" si="87"/>
        <v>-3.6115035990078571E-2</v>
      </c>
      <c r="K926" s="3">
        <f t="shared" si="88"/>
        <v>2.0747632194248498E-2</v>
      </c>
      <c r="L926" s="3">
        <f t="shared" si="89"/>
        <v>4.9233568459006467E-3</v>
      </c>
      <c r="M926" s="3">
        <f t="shared" si="90"/>
        <v>3.6889331070908025E-3</v>
      </c>
      <c r="N926" s="3">
        <f t="shared" si="91"/>
        <v>4.741788082750116E-3</v>
      </c>
    </row>
    <row r="927" spans="1:14" ht="15" customHeight="1">
      <c r="A927" s="1">
        <v>40435</v>
      </c>
      <c r="B927">
        <v>113.07</v>
      </c>
      <c r="C927">
        <v>21.56</v>
      </c>
      <c r="D927">
        <v>43.85</v>
      </c>
      <c r="E927">
        <v>103.81</v>
      </c>
      <c r="F927">
        <v>117.17</v>
      </c>
      <c r="G927">
        <v>97.73</v>
      </c>
      <c r="I927" s="3">
        <f t="shared" si="86"/>
        <v>-7.9565048621272748E-4</v>
      </c>
      <c r="J927" s="3">
        <f t="shared" si="87"/>
        <v>1.6366977464205193E-2</v>
      </c>
      <c r="K927" s="3">
        <f t="shared" si="88"/>
        <v>4.5620438747438367E-4</v>
      </c>
      <c r="L927" s="3">
        <f t="shared" si="89"/>
        <v>9.5337910886661922E-3</v>
      </c>
      <c r="M927" s="3">
        <f t="shared" si="90"/>
        <v>3.3340488246727286E-3</v>
      </c>
      <c r="N927" s="3">
        <f t="shared" si="91"/>
        <v>5.0264249028218353E-3</v>
      </c>
    </row>
    <row r="928" spans="1:14" ht="15" customHeight="1">
      <c r="A928" s="1">
        <v>40436</v>
      </c>
      <c r="B928">
        <v>113.49</v>
      </c>
      <c r="C928">
        <v>22.1</v>
      </c>
      <c r="D928">
        <v>43.88</v>
      </c>
      <c r="E928">
        <v>102.27</v>
      </c>
      <c r="F928">
        <v>117.06</v>
      </c>
      <c r="G928">
        <v>97.39</v>
      </c>
      <c r="I928" s="3">
        <f t="shared" si="86"/>
        <v>3.7076313658939439E-3</v>
      </c>
      <c r="J928" s="3">
        <f t="shared" si="87"/>
        <v>2.4737862482910881E-2</v>
      </c>
      <c r="K928" s="3">
        <f t="shared" si="88"/>
        <v>6.839165888375561E-4</v>
      </c>
      <c r="L928" s="3">
        <f t="shared" si="89"/>
        <v>-1.4945930387232626E-2</v>
      </c>
      <c r="M928" s="3">
        <f t="shared" si="90"/>
        <v>-9.3924781698934406E-4</v>
      </c>
      <c r="N928" s="3">
        <f t="shared" si="91"/>
        <v>-3.4850383776365321E-3</v>
      </c>
    </row>
    <row r="929" spans="1:14" ht="15" customHeight="1">
      <c r="A929" s="1">
        <v>40437</v>
      </c>
      <c r="B929">
        <v>113.42</v>
      </c>
      <c r="C929">
        <v>21.72</v>
      </c>
      <c r="D929">
        <v>43.68</v>
      </c>
      <c r="E929">
        <v>101.26</v>
      </c>
      <c r="F929">
        <v>116.95</v>
      </c>
      <c r="G929">
        <v>97.05</v>
      </c>
      <c r="I929" s="3">
        <f t="shared" si="86"/>
        <v>-6.1698472716551086E-4</v>
      </c>
      <c r="J929" s="3">
        <f t="shared" si="87"/>
        <v>-1.7344113457972606E-2</v>
      </c>
      <c r="K929" s="3">
        <f t="shared" si="88"/>
        <v>-4.5683039703799709E-3</v>
      </c>
      <c r="L929" s="3">
        <f t="shared" si="89"/>
        <v>-9.9249082761582157E-3</v>
      </c>
      <c r="M929" s="3">
        <f t="shared" si="90"/>
        <v>-9.401308328868275E-4</v>
      </c>
      <c r="N929" s="3">
        <f t="shared" si="91"/>
        <v>-3.4972263580886277E-3</v>
      </c>
    </row>
    <row r="930" spans="1:14" ht="15" customHeight="1">
      <c r="A930" s="1">
        <v>40438</v>
      </c>
      <c r="B930">
        <v>113.44</v>
      </c>
      <c r="C930">
        <v>22.01</v>
      </c>
      <c r="D930">
        <v>43.66</v>
      </c>
      <c r="E930">
        <v>101.67</v>
      </c>
      <c r="F930">
        <v>117.09</v>
      </c>
      <c r="G930">
        <v>97.27</v>
      </c>
      <c r="I930" s="3">
        <f t="shared" si="86"/>
        <v>1.7632019793541371E-4</v>
      </c>
      <c r="J930" s="3">
        <f t="shared" si="87"/>
        <v>1.3263400472635713E-2</v>
      </c>
      <c r="K930" s="3">
        <f t="shared" si="88"/>
        <v>-4.5798031485187529E-4</v>
      </c>
      <c r="L930" s="3">
        <f t="shared" si="89"/>
        <v>4.0408077453065998E-3</v>
      </c>
      <c r="M930" s="3">
        <f t="shared" si="90"/>
        <v>1.1963768304452639E-3</v>
      </c>
      <c r="N930" s="3">
        <f t="shared" si="91"/>
        <v>2.2643072663296139E-3</v>
      </c>
    </row>
    <row r="931" spans="1:14" ht="15" customHeight="1">
      <c r="A931" s="1">
        <v>40441</v>
      </c>
      <c r="B931">
        <v>115.26</v>
      </c>
      <c r="C931">
        <v>21.5</v>
      </c>
      <c r="D931">
        <v>44.36</v>
      </c>
      <c r="E931">
        <v>102.26</v>
      </c>
      <c r="F931">
        <v>117.31</v>
      </c>
      <c r="G931">
        <v>97.57</v>
      </c>
      <c r="I931" s="3">
        <f t="shared" si="86"/>
        <v>1.5916383224702915E-2</v>
      </c>
      <c r="J931" s="3">
        <f t="shared" si="87"/>
        <v>-2.3443960404753276E-2</v>
      </c>
      <c r="K931" s="3">
        <f t="shared" si="88"/>
        <v>1.5905811360368585E-2</v>
      </c>
      <c r="L931" s="3">
        <f t="shared" si="89"/>
        <v>5.7863153647835777E-3</v>
      </c>
      <c r="M931" s="3">
        <f t="shared" si="90"/>
        <v>1.8771336569957707E-3</v>
      </c>
      <c r="N931" s="3">
        <f t="shared" si="91"/>
        <v>3.0794522385097036E-3</v>
      </c>
    </row>
    <row r="932" spans="1:14" ht="15" customHeight="1">
      <c r="A932" s="1">
        <v>40442</v>
      </c>
      <c r="B932">
        <v>114.98</v>
      </c>
      <c r="C932">
        <v>22.35</v>
      </c>
      <c r="D932">
        <v>44.33</v>
      </c>
      <c r="E932">
        <v>103.68</v>
      </c>
      <c r="F932">
        <v>117.88</v>
      </c>
      <c r="G932">
        <v>98.48</v>
      </c>
      <c r="I932" s="3">
        <f t="shared" si="86"/>
        <v>-2.4322458133754559E-3</v>
      </c>
      <c r="J932" s="3">
        <f t="shared" si="87"/>
        <v>3.8773385925960878E-2</v>
      </c>
      <c r="K932" s="3">
        <f t="shared" si="88"/>
        <v>-6.765137252042055E-4</v>
      </c>
      <c r="L932" s="3">
        <f t="shared" si="89"/>
        <v>1.3790642952111484E-2</v>
      </c>
      <c r="M932" s="3">
        <f t="shared" si="90"/>
        <v>4.8471543518648743E-3</v>
      </c>
      <c r="N932" s="3">
        <f t="shared" si="91"/>
        <v>9.2834127563395721E-3</v>
      </c>
    </row>
    <row r="933" spans="1:14" ht="15" customHeight="1">
      <c r="A933" s="1">
        <v>40443</v>
      </c>
      <c r="B933">
        <v>114.47</v>
      </c>
      <c r="C933">
        <v>22.51</v>
      </c>
      <c r="D933">
        <v>44.34</v>
      </c>
      <c r="E933">
        <v>104.61</v>
      </c>
      <c r="F933">
        <v>117.85</v>
      </c>
      <c r="G933">
        <v>98.63</v>
      </c>
      <c r="I933" s="3">
        <f t="shared" si="86"/>
        <v>-4.4454202647599608E-3</v>
      </c>
      <c r="J933" s="3">
        <f t="shared" si="87"/>
        <v>7.1333338590630546E-3</v>
      </c>
      <c r="K933" s="3">
        <f t="shared" si="88"/>
        <v>2.2555543120340247E-4</v>
      </c>
      <c r="L933" s="3">
        <f t="shared" si="89"/>
        <v>8.9299167517049513E-3</v>
      </c>
      <c r="M933" s="3">
        <f t="shared" si="90"/>
        <v>-2.5452848735389347E-4</v>
      </c>
      <c r="N933" s="3">
        <f t="shared" si="91"/>
        <v>1.5219930897038866E-3</v>
      </c>
    </row>
    <row r="934" spans="1:14" ht="15" customHeight="1">
      <c r="A934" s="1">
        <v>40444</v>
      </c>
      <c r="B934">
        <v>113.53</v>
      </c>
      <c r="C934">
        <v>23.87</v>
      </c>
      <c r="D934">
        <v>44.1</v>
      </c>
      <c r="E934">
        <v>104.91200000000001</v>
      </c>
      <c r="F934">
        <v>117.94</v>
      </c>
      <c r="G934">
        <v>98.77</v>
      </c>
      <c r="I934" s="3">
        <f t="shared" si="86"/>
        <v>-8.2456607539426741E-3</v>
      </c>
      <c r="J934" s="3">
        <f t="shared" si="87"/>
        <v>5.8662785432097728E-2</v>
      </c>
      <c r="K934" s="3">
        <f t="shared" si="88"/>
        <v>-5.4274217353651281E-3</v>
      </c>
      <c r="L934" s="3">
        <f t="shared" si="89"/>
        <v>2.8827541655941521E-3</v>
      </c>
      <c r="M934" s="3">
        <f t="shared" si="90"/>
        <v>7.6339119021809386E-4</v>
      </c>
      <c r="N934" s="3">
        <f t="shared" si="91"/>
        <v>1.4184399541338495E-3</v>
      </c>
    </row>
    <row r="935" spans="1:14" ht="15" customHeight="1">
      <c r="A935" s="1">
        <v>40445</v>
      </c>
      <c r="B935">
        <v>115.14</v>
      </c>
      <c r="C935">
        <v>21.71</v>
      </c>
      <c r="D935">
        <v>44.87</v>
      </c>
      <c r="E935">
        <v>103.5</v>
      </c>
      <c r="F935">
        <v>117.7</v>
      </c>
      <c r="G935">
        <v>98.28</v>
      </c>
      <c r="I935" s="3">
        <f t="shared" si="86"/>
        <v>1.408166007122128E-2</v>
      </c>
      <c r="J935" s="3">
        <f t="shared" si="87"/>
        <v>-9.4849456460538203E-2</v>
      </c>
      <c r="K935" s="3">
        <f t="shared" si="88"/>
        <v>1.7309637535091606E-2</v>
      </c>
      <c r="L935" s="3">
        <f t="shared" si="89"/>
        <v>-1.3550290815839911E-2</v>
      </c>
      <c r="M935" s="3">
        <f t="shared" si="90"/>
        <v>-2.0370063061269875E-3</v>
      </c>
      <c r="N935" s="3">
        <f t="shared" si="91"/>
        <v>-4.9733672670574857E-3</v>
      </c>
    </row>
    <row r="936" spans="1:14" ht="15" customHeight="1">
      <c r="A936" s="1">
        <v>40448</v>
      </c>
      <c r="B936">
        <v>114.61</v>
      </c>
      <c r="C936">
        <v>22.54</v>
      </c>
      <c r="D936">
        <v>44.78</v>
      </c>
      <c r="E936">
        <v>105.3</v>
      </c>
      <c r="F936">
        <v>118.13</v>
      </c>
      <c r="G936">
        <v>99.04</v>
      </c>
      <c r="I936" s="3">
        <f t="shared" si="86"/>
        <v>-4.6137187390557785E-3</v>
      </c>
      <c r="J936" s="3">
        <f t="shared" si="87"/>
        <v>3.7518524721429768E-2</v>
      </c>
      <c r="K936" s="3">
        <f t="shared" si="88"/>
        <v>-2.0078088172831637E-3</v>
      </c>
      <c r="L936" s="3">
        <f t="shared" si="89"/>
        <v>1.7241806434505954E-2</v>
      </c>
      <c r="M936" s="3">
        <f t="shared" si="90"/>
        <v>3.6466986941973718E-3</v>
      </c>
      <c r="N936" s="3">
        <f t="shared" si="91"/>
        <v>7.703261283307652E-3</v>
      </c>
    </row>
    <row r="937" spans="1:14" ht="15" customHeight="1">
      <c r="A937" s="1">
        <v>40449</v>
      </c>
      <c r="B937">
        <v>115.12</v>
      </c>
      <c r="C937">
        <v>22.6</v>
      </c>
      <c r="D937">
        <v>45.08</v>
      </c>
      <c r="E937">
        <v>106.02</v>
      </c>
      <c r="F937">
        <v>118.36</v>
      </c>
      <c r="G937">
        <v>99.37</v>
      </c>
      <c r="I937" s="3">
        <f t="shared" si="86"/>
        <v>4.4400020705046639E-3</v>
      </c>
      <c r="J937" s="3">
        <f t="shared" si="87"/>
        <v>2.658397666610099E-3</v>
      </c>
      <c r="K937" s="3">
        <f t="shared" si="88"/>
        <v>6.6770780009667383E-3</v>
      </c>
      <c r="L937" s="3">
        <f t="shared" si="89"/>
        <v>6.8143364197301879E-3</v>
      </c>
      <c r="M937" s="3">
        <f t="shared" si="90"/>
        <v>1.9451145715803266E-3</v>
      </c>
      <c r="N937" s="3">
        <f t="shared" si="91"/>
        <v>3.326448306986069E-3</v>
      </c>
    </row>
    <row r="938" spans="1:14" ht="15" customHeight="1">
      <c r="A938" s="1">
        <v>40450</v>
      </c>
      <c r="B938">
        <v>114.83</v>
      </c>
      <c r="C938">
        <v>23.25</v>
      </c>
      <c r="D938">
        <v>45.24</v>
      </c>
      <c r="E938">
        <v>105.58</v>
      </c>
      <c r="F938">
        <v>118.28</v>
      </c>
      <c r="G938">
        <v>99.13</v>
      </c>
      <c r="I938" s="3">
        <f t="shared" si="86"/>
        <v>-2.5222887910145032E-3</v>
      </c>
      <c r="J938" s="3">
        <f t="shared" si="87"/>
        <v>2.8355225755125005E-2</v>
      </c>
      <c r="K938" s="3">
        <f t="shared" si="88"/>
        <v>3.5429620763441287E-3</v>
      </c>
      <c r="L938" s="3">
        <f t="shared" si="89"/>
        <v>-4.1587961641897844E-3</v>
      </c>
      <c r="M938" s="3">
        <f t="shared" si="90"/>
        <v>-6.761325477323744E-4</v>
      </c>
      <c r="N938" s="3">
        <f t="shared" si="91"/>
        <v>-2.4181371984659545E-3</v>
      </c>
    </row>
    <row r="939" spans="1:14" ht="15" customHeight="1">
      <c r="A939" s="1">
        <v>40451</v>
      </c>
      <c r="B939">
        <v>114.49</v>
      </c>
      <c r="C939">
        <v>23.7</v>
      </c>
      <c r="D939">
        <v>45.46</v>
      </c>
      <c r="E939">
        <v>105.51</v>
      </c>
      <c r="F939">
        <v>118.24</v>
      </c>
      <c r="G939">
        <v>99.01</v>
      </c>
      <c r="I939" s="3">
        <f t="shared" si="86"/>
        <v>-2.9652908523769578E-3</v>
      </c>
      <c r="J939" s="3">
        <f t="shared" si="87"/>
        <v>1.9169916107720123E-2</v>
      </c>
      <c r="K939" s="3">
        <f t="shared" si="88"/>
        <v>4.8511671764773631E-3</v>
      </c>
      <c r="L939" s="3">
        <f t="shared" si="89"/>
        <v>-6.6322424146933131E-4</v>
      </c>
      <c r="M939" s="3">
        <f t="shared" si="90"/>
        <v>-3.3823778438486752E-4</v>
      </c>
      <c r="N939" s="3">
        <f t="shared" si="91"/>
        <v>-1.2112649103827404E-3</v>
      </c>
    </row>
    <row r="940" spans="1:14" ht="15" customHeight="1">
      <c r="A940" s="1">
        <v>40452</v>
      </c>
      <c r="B940">
        <v>115</v>
      </c>
      <c r="C940">
        <v>22.5</v>
      </c>
      <c r="D940">
        <v>46.17</v>
      </c>
      <c r="E940">
        <v>104.61</v>
      </c>
      <c r="F940">
        <v>118.13</v>
      </c>
      <c r="G940">
        <v>98.83</v>
      </c>
      <c r="I940" s="3">
        <f t="shared" si="86"/>
        <v>4.4446454275290431E-3</v>
      </c>
      <c r="J940" s="3">
        <f t="shared" si="87"/>
        <v>-5.1959738930710986E-2</v>
      </c>
      <c r="K940" s="3">
        <f t="shared" si="88"/>
        <v>1.5497418094500464E-2</v>
      </c>
      <c r="L940" s="3">
        <f t="shared" si="89"/>
        <v>-8.5665857983313731E-3</v>
      </c>
      <c r="M940" s="3">
        <f t="shared" si="90"/>
        <v>-9.3074423946306023E-4</v>
      </c>
      <c r="N940" s="3">
        <f t="shared" si="91"/>
        <v>-1.8196527463308454E-3</v>
      </c>
    </row>
    <row r="941" spans="1:14" ht="15" customHeight="1">
      <c r="A941" s="1">
        <v>40455</v>
      </c>
      <c r="B941">
        <v>114.14</v>
      </c>
      <c r="C941">
        <v>23.53</v>
      </c>
      <c r="D941">
        <v>46.13</v>
      </c>
      <c r="E941">
        <v>104.88</v>
      </c>
      <c r="F941">
        <v>118.34</v>
      </c>
      <c r="G941">
        <v>99.18</v>
      </c>
      <c r="I941" s="3">
        <f t="shared" si="86"/>
        <v>-7.5063632546880886E-3</v>
      </c>
      <c r="J941" s="3">
        <f t="shared" si="87"/>
        <v>4.4760893528896797E-2</v>
      </c>
      <c r="K941" s="3">
        <f t="shared" si="88"/>
        <v>-8.6673894916842965E-4</v>
      </c>
      <c r="L941" s="3">
        <f t="shared" si="89"/>
        <v>2.5776900997749449E-3</v>
      </c>
      <c r="M941" s="3">
        <f t="shared" si="90"/>
        <v>1.7761242881195254E-3</v>
      </c>
      <c r="N941" s="3">
        <f t="shared" si="91"/>
        <v>3.5351786728954849E-3</v>
      </c>
    </row>
    <row r="942" spans="1:14" ht="15" customHeight="1">
      <c r="A942" s="1">
        <v>40456</v>
      </c>
      <c r="B942">
        <v>116.39</v>
      </c>
      <c r="C942">
        <v>21.76</v>
      </c>
      <c r="D942">
        <v>46.81</v>
      </c>
      <c r="E942">
        <v>104.25</v>
      </c>
      <c r="F942">
        <v>118.47</v>
      </c>
      <c r="G942">
        <v>99.2</v>
      </c>
      <c r="I942" s="3">
        <f t="shared" si="86"/>
        <v>1.9520855845322854E-2</v>
      </c>
      <c r="J942" s="3">
        <f t="shared" si="87"/>
        <v>-7.8202780751529213E-2</v>
      </c>
      <c r="K942" s="3">
        <f t="shared" si="88"/>
        <v>1.4633357742250065E-2</v>
      </c>
      <c r="L942" s="3">
        <f t="shared" si="89"/>
        <v>-6.0249787765335114E-3</v>
      </c>
      <c r="M942" s="3">
        <f t="shared" si="90"/>
        <v>1.0979267181196735E-3</v>
      </c>
      <c r="N942" s="3">
        <f t="shared" si="91"/>
        <v>2.0163322983931102E-4</v>
      </c>
    </row>
    <row r="943" spans="1:14" ht="15" customHeight="1">
      <c r="A943" s="1">
        <v>40457</v>
      </c>
      <c r="B943">
        <v>116.41</v>
      </c>
      <c r="C943">
        <v>21.49</v>
      </c>
      <c r="D943">
        <v>46.9</v>
      </c>
      <c r="E943">
        <v>105.56</v>
      </c>
      <c r="F943">
        <v>118.74</v>
      </c>
      <c r="G943">
        <v>99.84</v>
      </c>
      <c r="I943" s="3">
        <f t="shared" si="86"/>
        <v>1.7182130626454907E-4</v>
      </c>
      <c r="J943" s="3">
        <f t="shared" si="87"/>
        <v>-1.2485711333322939E-2</v>
      </c>
      <c r="K943" s="3">
        <f t="shared" si="88"/>
        <v>1.9208201402544196E-3</v>
      </c>
      <c r="L943" s="3">
        <f t="shared" si="89"/>
        <v>1.2487650956212421E-2</v>
      </c>
      <c r="M943" s="3">
        <f t="shared" si="90"/>
        <v>2.2764648758615649E-3</v>
      </c>
      <c r="N943" s="3">
        <f t="shared" si="91"/>
        <v>6.4308903302903314E-3</v>
      </c>
    </row>
    <row r="944" spans="1:14" ht="15" customHeight="1">
      <c r="A944" s="1">
        <v>40458</v>
      </c>
      <c r="B944">
        <v>116.3</v>
      </c>
      <c r="C944">
        <v>21.56</v>
      </c>
      <c r="D944">
        <v>46.45</v>
      </c>
      <c r="E944">
        <v>104.68</v>
      </c>
      <c r="F944">
        <v>118.86</v>
      </c>
      <c r="G944">
        <v>99.94</v>
      </c>
      <c r="I944" s="3">
        <f t="shared" si="86"/>
        <v>-9.4538273553088493E-4</v>
      </c>
      <c r="J944" s="3">
        <f t="shared" si="87"/>
        <v>3.2520353863773159E-3</v>
      </c>
      <c r="K944" s="3">
        <f t="shared" si="88"/>
        <v>-9.6412101923861217E-3</v>
      </c>
      <c r="L944" s="3">
        <f t="shared" si="89"/>
        <v>-8.3714339731781225E-3</v>
      </c>
      <c r="M944" s="3">
        <f t="shared" si="90"/>
        <v>1.0101010959852597E-3</v>
      </c>
      <c r="N944" s="3">
        <f t="shared" si="91"/>
        <v>1.0011012949412755E-3</v>
      </c>
    </row>
    <row r="945" spans="1:14" ht="15" customHeight="1">
      <c r="A945" s="1">
        <v>40459</v>
      </c>
      <c r="B945">
        <v>116.92</v>
      </c>
      <c r="C945">
        <v>20.71</v>
      </c>
      <c r="D945">
        <v>46.94</v>
      </c>
      <c r="E945">
        <v>104.22</v>
      </c>
      <c r="F945">
        <v>118.96</v>
      </c>
      <c r="G945">
        <v>99.98</v>
      </c>
      <c r="I945" s="3">
        <f t="shared" si="86"/>
        <v>5.3168807184265461E-3</v>
      </c>
      <c r="J945" s="3">
        <f t="shared" si="87"/>
        <v>-4.0223070633303548E-2</v>
      </c>
      <c r="K945" s="3">
        <f t="shared" si="88"/>
        <v>1.0493725163029726E-2</v>
      </c>
      <c r="L945" s="3">
        <f t="shared" si="89"/>
        <v>-4.4040281808766582E-3</v>
      </c>
      <c r="M945" s="3">
        <f t="shared" si="90"/>
        <v>8.4097221338504525E-4</v>
      </c>
      <c r="N945" s="3">
        <f t="shared" si="91"/>
        <v>4.0016006936546909E-4</v>
      </c>
    </row>
    <row r="946" spans="1:14" ht="15" customHeight="1">
      <c r="A946" s="1">
        <v>40462</v>
      </c>
      <c r="B946">
        <v>117.05</v>
      </c>
      <c r="C946">
        <v>18.96</v>
      </c>
      <c r="D946">
        <v>46.92</v>
      </c>
      <c r="E946">
        <v>104.24</v>
      </c>
      <c r="F946">
        <v>119.01</v>
      </c>
      <c r="G946">
        <v>100.08</v>
      </c>
      <c r="I946" s="3">
        <f t="shared" si="86"/>
        <v>1.1112536938746489E-3</v>
      </c>
      <c r="J946" s="3">
        <f t="shared" si="87"/>
        <v>-8.8285178580617088E-2</v>
      </c>
      <c r="K946" s="3">
        <f t="shared" si="88"/>
        <v>-4.2616663760262821E-4</v>
      </c>
      <c r="L946" s="3">
        <f t="shared" si="89"/>
        <v>1.9188333552111949E-4</v>
      </c>
      <c r="M946" s="3">
        <f t="shared" si="90"/>
        <v>4.2022104244893946E-4</v>
      </c>
      <c r="N946" s="3">
        <f t="shared" si="91"/>
        <v>9.9970017323140086E-4</v>
      </c>
    </row>
    <row r="947" spans="1:14" ht="15" customHeight="1">
      <c r="A947" s="1">
        <v>40463</v>
      </c>
      <c r="B947">
        <v>117.41</v>
      </c>
      <c r="C947">
        <v>18.93</v>
      </c>
      <c r="D947">
        <v>46.725000000000001</v>
      </c>
      <c r="E947">
        <v>103.21</v>
      </c>
      <c r="F947">
        <v>118.8</v>
      </c>
      <c r="G947">
        <v>99.79</v>
      </c>
      <c r="I947" s="3">
        <f t="shared" si="86"/>
        <v>3.0708887052007575E-3</v>
      </c>
      <c r="J947" s="3">
        <f t="shared" si="87"/>
        <v>-1.5835316056442737E-3</v>
      </c>
      <c r="K947" s="3">
        <f t="shared" si="88"/>
        <v>-4.1646704436482393E-3</v>
      </c>
      <c r="L947" s="3">
        <f t="shared" si="89"/>
        <v>-9.9301852387477466E-3</v>
      </c>
      <c r="M947" s="3">
        <f t="shared" si="90"/>
        <v>-1.7661162658040225E-3</v>
      </c>
      <c r="N947" s="3">
        <f t="shared" si="91"/>
        <v>-2.9018882624344843E-3</v>
      </c>
    </row>
    <row r="948" spans="1:14" ht="15" customHeight="1">
      <c r="A948" s="1">
        <v>40464</v>
      </c>
      <c r="B948">
        <v>118.28</v>
      </c>
      <c r="C948">
        <v>19.07</v>
      </c>
      <c r="D948">
        <v>47.46</v>
      </c>
      <c r="E948">
        <v>103.05</v>
      </c>
      <c r="F948">
        <v>118.91</v>
      </c>
      <c r="G948">
        <v>99.79</v>
      </c>
      <c r="I948" s="3">
        <f t="shared" si="86"/>
        <v>7.3826123421560424E-3</v>
      </c>
      <c r="J948" s="3">
        <f t="shared" si="87"/>
        <v>7.3684543910961554E-3</v>
      </c>
      <c r="K948" s="3">
        <f t="shared" si="88"/>
        <v>1.5607897665990968E-2</v>
      </c>
      <c r="L948" s="3">
        <f t="shared" si="89"/>
        <v>-1.5514402413738062E-3</v>
      </c>
      <c r="M948" s="3">
        <f t="shared" si="90"/>
        <v>9.2549752094297122E-4</v>
      </c>
      <c r="N948" s="3">
        <f t="shared" si="91"/>
        <v>0</v>
      </c>
    </row>
    <row r="949" spans="1:14" ht="15" customHeight="1">
      <c r="A949" s="1">
        <v>40465</v>
      </c>
      <c r="B949">
        <v>117.98</v>
      </c>
      <c r="C949">
        <v>19.88</v>
      </c>
      <c r="D949">
        <v>47.52</v>
      </c>
      <c r="E949">
        <v>101.508</v>
      </c>
      <c r="F949">
        <v>118.55</v>
      </c>
      <c r="G949">
        <v>99.22</v>
      </c>
      <c r="I949" s="3">
        <f t="shared" si="86"/>
        <v>-2.5395764093471889E-3</v>
      </c>
      <c r="J949" s="3">
        <f t="shared" si="87"/>
        <v>4.1597781616100171E-2</v>
      </c>
      <c r="K949" s="3">
        <f t="shared" si="88"/>
        <v>1.2634240467719201E-3</v>
      </c>
      <c r="L949" s="3">
        <f t="shared" si="89"/>
        <v>-1.507669422659029E-2</v>
      </c>
      <c r="M949" s="3">
        <f t="shared" si="90"/>
        <v>-3.0320919380729234E-3</v>
      </c>
      <c r="N949" s="3">
        <f t="shared" si="91"/>
        <v>-5.728371023318384E-3</v>
      </c>
    </row>
    <row r="950" spans="1:14" ht="15" customHeight="1">
      <c r="A950" s="1">
        <v>40466</v>
      </c>
      <c r="B950">
        <v>118.12</v>
      </c>
      <c r="C950">
        <v>19.03</v>
      </c>
      <c r="D950">
        <v>47.42</v>
      </c>
      <c r="E950">
        <v>100.27</v>
      </c>
      <c r="F950">
        <v>118.46</v>
      </c>
      <c r="G950">
        <v>98.79</v>
      </c>
      <c r="I950" s="3">
        <f t="shared" si="86"/>
        <v>1.1859383007928178E-3</v>
      </c>
      <c r="J950" s="3">
        <f t="shared" si="87"/>
        <v>-4.3697519920369715E-2</v>
      </c>
      <c r="K950" s="3">
        <f t="shared" si="88"/>
        <v>-2.1065944171301263E-3</v>
      </c>
      <c r="L950" s="3">
        <f t="shared" si="89"/>
        <v>-1.2271065574043786E-2</v>
      </c>
      <c r="M950" s="3">
        <f t="shared" si="90"/>
        <v>-7.5946166259545226E-4</v>
      </c>
      <c r="N950" s="3">
        <f t="shared" si="91"/>
        <v>-4.3432218165201609E-3</v>
      </c>
    </row>
    <row r="951" spans="1:14" ht="15" customHeight="1">
      <c r="A951" s="1">
        <v>40469</v>
      </c>
      <c r="B951">
        <v>118.66</v>
      </c>
      <c r="C951">
        <v>19.09</v>
      </c>
      <c r="D951">
        <v>47.39</v>
      </c>
      <c r="E951">
        <v>101.08</v>
      </c>
      <c r="F951">
        <v>118.87</v>
      </c>
      <c r="G951">
        <v>99.26</v>
      </c>
      <c r="I951" s="3">
        <f t="shared" si="86"/>
        <v>4.5612039547751494E-3</v>
      </c>
      <c r="J951" s="3">
        <f t="shared" si="87"/>
        <v>3.1479564295979708E-3</v>
      </c>
      <c r="K951" s="3">
        <f t="shared" si="88"/>
        <v>-6.3284465776248036E-4</v>
      </c>
      <c r="L951" s="3">
        <f t="shared" si="89"/>
        <v>8.0457349841594975E-3</v>
      </c>
      <c r="M951" s="3">
        <f t="shared" si="90"/>
        <v>3.4551081437139484E-3</v>
      </c>
      <c r="N951" s="3">
        <f t="shared" si="91"/>
        <v>4.7462851029122233E-3</v>
      </c>
    </row>
    <row r="952" spans="1:14" ht="15" customHeight="1">
      <c r="A952" s="1">
        <v>40470</v>
      </c>
      <c r="B952">
        <v>117.12</v>
      </c>
      <c r="C952">
        <v>20.63</v>
      </c>
      <c r="D952">
        <v>45.93</v>
      </c>
      <c r="E952">
        <v>101.69</v>
      </c>
      <c r="F952">
        <v>118.96</v>
      </c>
      <c r="G952">
        <v>99.6</v>
      </c>
      <c r="I952" s="3">
        <f t="shared" si="86"/>
        <v>-1.3063210617495637E-2</v>
      </c>
      <c r="J952" s="3">
        <f t="shared" si="87"/>
        <v>7.7581689345504273E-2</v>
      </c>
      <c r="K952" s="3">
        <f t="shared" si="88"/>
        <v>-3.1292737641794868E-2</v>
      </c>
      <c r="L952" s="3">
        <f t="shared" si="89"/>
        <v>6.0166872830526279E-3</v>
      </c>
      <c r="M952" s="3">
        <f t="shared" si="90"/>
        <v>7.5684315936655228E-4</v>
      </c>
      <c r="N952" s="3">
        <f t="shared" si="91"/>
        <v>3.4194944312577039E-3</v>
      </c>
    </row>
    <row r="953" spans="1:14" ht="15" customHeight="1">
      <c r="A953" s="1">
        <v>40471</v>
      </c>
      <c r="B953">
        <v>118.22</v>
      </c>
      <c r="C953">
        <v>19.79</v>
      </c>
      <c r="D953">
        <v>46.71</v>
      </c>
      <c r="E953">
        <v>101.91</v>
      </c>
      <c r="F953">
        <v>119.01</v>
      </c>
      <c r="G953">
        <v>99.54</v>
      </c>
      <c r="I953" s="3">
        <f t="shared" si="86"/>
        <v>9.3482451832219773E-3</v>
      </c>
      <c r="J953" s="3">
        <f t="shared" si="87"/>
        <v>-4.1569567468686092E-2</v>
      </c>
      <c r="K953" s="3">
        <f t="shared" si="88"/>
        <v>1.6839776176314703E-2</v>
      </c>
      <c r="L953" s="3">
        <f t="shared" si="89"/>
        <v>2.1611010375560459E-3</v>
      </c>
      <c r="M953" s="3">
        <f t="shared" si="90"/>
        <v>4.2022104244893946E-4</v>
      </c>
      <c r="N953" s="3">
        <f t="shared" si="91"/>
        <v>-6.0259116014427824E-4</v>
      </c>
    </row>
    <row r="954" spans="1:14" ht="15" customHeight="1">
      <c r="A954" s="1">
        <v>40472</v>
      </c>
      <c r="B954">
        <v>118.52</v>
      </c>
      <c r="C954">
        <v>19.27</v>
      </c>
      <c r="D954">
        <v>46.662500000000001</v>
      </c>
      <c r="E954">
        <v>100.7</v>
      </c>
      <c r="F954">
        <v>118.75</v>
      </c>
      <c r="G954">
        <v>98.99</v>
      </c>
      <c r="I954" s="3">
        <f t="shared" si="86"/>
        <v>2.5344273091410237E-3</v>
      </c>
      <c r="J954" s="3">
        <f t="shared" si="87"/>
        <v>-2.6627277188199266E-2</v>
      </c>
      <c r="K954" s="3">
        <f t="shared" si="88"/>
        <v>-1.0174302733144394E-3</v>
      </c>
      <c r="L954" s="3">
        <f t="shared" si="89"/>
        <v>-1.1944271116085609E-2</v>
      </c>
      <c r="M954" s="3">
        <f t="shared" si="90"/>
        <v>-2.1870802795979486E-3</v>
      </c>
      <c r="N954" s="3">
        <f t="shared" si="91"/>
        <v>-5.5407384986921786E-3</v>
      </c>
    </row>
    <row r="955" spans="1:14" ht="15" customHeight="1">
      <c r="A955" s="1">
        <v>40473</v>
      </c>
      <c r="B955">
        <v>118.78</v>
      </c>
      <c r="C955">
        <v>18.78</v>
      </c>
      <c r="D955">
        <v>46.78</v>
      </c>
      <c r="E955">
        <v>101.38</v>
      </c>
      <c r="F955">
        <v>118.68</v>
      </c>
      <c r="G955">
        <v>99.02</v>
      </c>
      <c r="I955" s="3">
        <f t="shared" si="86"/>
        <v>2.1913198823497212E-3</v>
      </c>
      <c r="J955" s="3">
        <f t="shared" si="87"/>
        <v>-2.5757008646158118E-2</v>
      </c>
      <c r="K955" s="3">
        <f t="shared" si="88"/>
        <v>2.5149169153307659E-3</v>
      </c>
      <c r="L955" s="3">
        <f t="shared" si="89"/>
        <v>6.730033319686724E-3</v>
      </c>
      <c r="M955" s="3">
        <f t="shared" si="90"/>
        <v>-5.8964749212948061E-4</v>
      </c>
      <c r="N955" s="3">
        <f t="shared" si="91"/>
        <v>3.0301500156092236E-4</v>
      </c>
    </row>
    <row r="956" spans="1:14" ht="15" customHeight="1">
      <c r="A956" s="1">
        <v>40476</v>
      </c>
      <c r="B956">
        <v>119.05</v>
      </c>
      <c r="C956">
        <v>19.850000000000001</v>
      </c>
      <c r="D956">
        <v>47.29</v>
      </c>
      <c r="E956">
        <v>101.67</v>
      </c>
      <c r="F956">
        <v>118.61</v>
      </c>
      <c r="G956">
        <v>98.99</v>
      </c>
      <c r="I956" s="3">
        <f t="shared" si="86"/>
        <v>2.2705303451575507E-3</v>
      </c>
      <c r="J956" s="3">
        <f t="shared" si="87"/>
        <v>5.541153335308252E-2</v>
      </c>
      <c r="K956" s="3">
        <f t="shared" si="88"/>
        <v>1.0843095499751456E-2</v>
      </c>
      <c r="L956" s="3">
        <f t="shared" si="89"/>
        <v>2.8564412428664734E-3</v>
      </c>
      <c r="M956" s="3">
        <f t="shared" si="90"/>
        <v>-5.8999538143666714E-4</v>
      </c>
      <c r="N956" s="3">
        <f t="shared" si="91"/>
        <v>-3.0301500156099955E-4</v>
      </c>
    </row>
    <row r="957" spans="1:14" ht="15" customHeight="1">
      <c r="A957" s="1">
        <v>40477</v>
      </c>
      <c r="B957">
        <v>119.13</v>
      </c>
      <c r="C957">
        <v>20.22</v>
      </c>
      <c r="D957">
        <v>47.29</v>
      </c>
      <c r="E957">
        <v>100.1</v>
      </c>
      <c r="F957">
        <v>118.18</v>
      </c>
      <c r="G957">
        <v>98.33</v>
      </c>
      <c r="I957" s="3">
        <f t="shared" si="86"/>
        <v>6.717608783978836E-4</v>
      </c>
      <c r="J957" s="3">
        <f t="shared" si="87"/>
        <v>1.846820645912577E-2</v>
      </c>
      <c r="K957" s="3">
        <f t="shared" si="88"/>
        <v>0</v>
      </c>
      <c r="L957" s="3">
        <f t="shared" si="89"/>
        <v>-1.5562587965894792E-2</v>
      </c>
      <c r="M957" s="3">
        <f t="shared" si="90"/>
        <v>-3.6319141236557805E-3</v>
      </c>
      <c r="N957" s="3">
        <f t="shared" si="91"/>
        <v>-6.6896661396511252E-3</v>
      </c>
    </row>
    <row r="958" spans="1:14" ht="15" customHeight="1">
      <c r="A958" s="1">
        <v>40478</v>
      </c>
      <c r="B958">
        <v>118.77</v>
      </c>
      <c r="C958">
        <v>20.71</v>
      </c>
      <c r="D958">
        <v>46.51</v>
      </c>
      <c r="E958">
        <v>99.22</v>
      </c>
      <c r="F958">
        <v>117.83</v>
      </c>
      <c r="G958">
        <v>97.76</v>
      </c>
      <c r="I958" s="3">
        <f t="shared" si="86"/>
        <v>-3.0264840251208679E-3</v>
      </c>
      <c r="J958" s="3">
        <f t="shared" si="87"/>
        <v>2.3944461815167475E-2</v>
      </c>
      <c r="K958" s="3">
        <f t="shared" si="88"/>
        <v>-1.6631513419778775E-2</v>
      </c>
      <c r="L958" s="3">
        <f t="shared" si="89"/>
        <v>-8.8300794482720369E-3</v>
      </c>
      <c r="M958" s="3">
        <f t="shared" si="90"/>
        <v>-2.9659781922792201E-3</v>
      </c>
      <c r="N958" s="3">
        <f t="shared" si="91"/>
        <v>-5.8136733687795452E-3</v>
      </c>
    </row>
    <row r="959" spans="1:14" ht="15" customHeight="1">
      <c r="A959" s="1">
        <v>40479</v>
      </c>
      <c r="B959">
        <v>118.86</v>
      </c>
      <c r="C959">
        <v>20.88</v>
      </c>
      <c r="D959">
        <v>46.75</v>
      </c>
      <c r="E959">
        <v>99.49</v>
      </c>
      <c r="F959">
        <v>118.42</v>
      </c>
      <c r="G959">
        <v>98.33</v>
      </c>
      <c r="I959" s="3">
        <f t="shared" si="86"/>
        <v>7.5748015236563654E-4</v>
      </c>
      <c r="J959" s="3">
        <f t="shared" si="87"/>
        <v>8.1750876069451878E-3</v>
      </c>
      <c r="K959" s="3">
        <f t="shared" si="88"/>
        <v>5.1469124986904232E-3</v>
      </c>
      <c r="L959" s="3">
        <f t="shared" si="89"/>
        <v>2.7175297283654207E-3</v>
      </c>
      <c r="M959" s="3">
        <f t="shared" si="90"/>
        <v>4.9947193783806861E-3</v>
      </c>
      <c r="N959" s="3">
        <f t="shared" si="91"/>
        <v>5.8136733687795339E-3</v>
      </c>
    </row>
    <row r="960" spans="1:14" ht="15" customHeight="1">
      <c r="A960" s="1">
        <v>40480</v>
      </c>
      <c r="B960">
        <v>118.89</v>
      </c>
      <c r="C960">
        <v>21.2</v>
      </c>
      <c r="D960">
        <v>46.87</v>
      </c>
      <c r="E960">
        <v>100.42</v>
      </c>
      <c r="F960">
        <v>118.74</v>
      </c>
      <c r="G960">
        <v>98.77</v>
      </c>
      <c r="I960" s="3">
        <f t="shared" si="86"/>
        <v>2.5236593193874113E-4</v>
      </c>
      <c r="J960" s="3">
        <f t="shared" si="87"/>
        <v>1.5209418663528708E-2</v>
      </c>
      <c r="K960" s="3">
        <f t="shared" si="88"/>
        <v>2.5635561999186366E-3</v>
      </c>
      <c r="L960" s="3">
        <f t="shared" si="89"/>
        <v>9.3042540052911439E-3</v>
      </c>
      <c r="M960" s="3">
        <f t="shared" si="90"/>
        <v>2.6986017388993242E-3</v>
      </c>
      <c r="N960" s="3">
        <f t="shared" si="91"/>
        <v>4.4647461279711627E-3</v>
      </c>
    </row>
    <row r="961" spans="1:14" ht="15" customHeight="1">
      <c r="A961" s="1">
        <v>40483</v>
      </c>
      <c r="B961">
        <v>118.92</v>
      </c>
      <c r="C961">
        <v>21.83</v>
      </c>
      <c r="D961">
        <v>47.36</v>
      </c>
      <c r="E961">
        <v>99.67</v>
      </c>
      <c r="F961">
        <v>118.61</v>
      </c>
      <c r="G961">
        <v>98.37</v>
      </c>
      <c r="I961" s="3">
        <f t="shared" si="86"/>
        <v>2.5230225944353169E-4</v>
      </c>
      <c r="J961" s="3">
        <f t="shared" si="87"/>
        <v>2.9283988883885725E-2</v>
      </c>
      <c r="K961" s="3">
        <f t="shared" si="88"/>
        <v>1.0400178641135481E-2</v>
      </c>
      <c r="L961" s="3">
        <f t="shared" si="89"/>
        <v>-7.4966616271945835E-3</v>
      </c>
      <c r="M961" s="3">
        <f t="shared" si="90"/>
        <v>-1.0954288013449243E-3</v>
      </c>
      <c r="N961" s="3">
        <f t="shared" si="91"/>
        <v>-4.058035395369231E-3</v>
      </c>
    </row>
    <row r="962" spans="1:14" ht="15" customHeight="1">
      <c r="A962" s="1">
        <v>40484</v>
      </c>
      <c r="B962">
        <v>119.87</v>
      </c>
      <c r="C962">
        <v>21.57</v>
      </c>
      <c r="D962">
        <v>47.92</v>
      </c>
      <c r="E962">
        <v>100.98</v>
      </c>
      <c r="F962">
        <v>118.7</v>
      </c>
      <c r="G962">
        <v>98.7</v>
      </c>
      <c r="I962" s="3">
        <f t="shared" si="86"/>
        <v>7.9568240891115232E-3</v>
      </c>
      <c r="J962" s="3">
        <f t="shared" si="87"/>
        <v>-1.1981710160787473E-2</v>
      </c>
      <c r="K962" s="3">
        <f t="shared" si="88"/>
        <v>1.1754963231443684E-2</v>
      </c>
      <c r="L962" s="3">
        <f t="shared" si="89"/>
        <v>1.3057748451404895E-2</v>
      </c>
      <c r="M962" s="3">
        <f t="shared" si="90"/>
        <v>7.5850157443801481E-4</v>
      </c>
      <c r="N962" s="3">
        <f t="shared" si="91"/>
        <v>3.3490669147693778E-3</v>
      </c>
    </row>
    <row r="963" spans="1:14" ht="15" customHeight="1">
      <c r="A963" s="1">
        <v>40485</v>
      </c>
      <c r="B963">
        <v>120.4</v>
      </c>
      <c r="C963">
        <v>19.559999999999999</v>
      </c>
      <c r="D963">
        <v>48.25</v>
      </c>
      <c r="E963">
        <v>98.92</v>
      </c>
      <c r="F963">
        <v>119.03</v>
      </c>
      <c r="G963">
        <v>99.02</v>
      </c>
      <c r="I963" s="3">
        <f t="shared" si="86"/>
        <v>4.4117106557122025E-3</v>
      </c>
      <c r="J963" s="3">
        <f t="shared" si="87"/>
        <v>-9.7816795794393813E-2</v>
      </c>
      <c r="K963" s="3">
        <f t="shared" si="88"/>
        <v>6.8628739778009411E-3</v>
      </c>
      <c r="L963" s="3">
        <f t="shared" si="89"/>
        <v>-2.0611034777554195E-2</v>
      </c>
      <c r="M963" s="3">
        <f t="shared" si="90"/>
        <v>2.7762605641659961E-3</v>
      </c>
      <c r="N963" s="3">
        <f t="shared" si="91"/>
        <v>3.2369034938410364E-3</v>
      </c>
    </row>
    <row r="964" spans="1:14" ht="15" customHeight="1">
      <c r="A964" s="1">
        <v>40486</v>
      </c>
      <c r="B964">
        <v>122.63</v>
      </c>
      <c r="C964">
        <v>18.52</v>
      </c>
      <c r="D964">
        <v>49.32</v>
      </c>
      <c r="E964">
        <v>99.69</v>
      </c>
      <c r="F964">
        <v>119.41</v>
      </c>
      <c r="G964">
        <v>99.82</v>
      </c>
      <c r="I964" s="3">
        <f t="shared" ref="I964:I1027" si="92">LN(B964/B963)</f>
        <v>1.8352158899213929E-2</v>
      </c>
      <c r="J964" s="3">
        <f t="shared" ref="J964:J1027" si="93">LN(C964/C963)</f>
        <v>-5.4635435388637903E-2</v>
      </c>
      <c r="K964" s="3">
        <f t="shared" ref="K964:K1027" si="94">LN(D964/D963)</f>
        <v>2.193385051114858E-2</v>
      </c>
      <c r="L964" s="3">
        <f t="shared" ref="L964:L1027" si="95">LN(E964/E963)</f>
        <v>7.7539283813971649E-3</v>
      </c>
      <c r="M964" s="3">
        <f t="shared" ref="M964:M1027" si="96">LN(F964/F963)</f>
        <v>3.18738736550474E-3</v>
      </c>
      <c r="N964" s="3">
        <f t="shared" ref="N964:N1027" si="97">LN(G964/G963)</f>
        <v>8.0467141081861579E-3</v>
      </c>
    </row>
    <row r="965" spans="1:14" ht="15" customHeight="1">
      <c r="A965" s="1">
        <v>40487</v>
      </c>
      <c r="B965">
        <v>123.15</v>
      </c>
      <c r="C965">
        <v>18.260000000000002</v>
      </c>
      <c r="D965">
        <v>49.24</v>
      </c>
      <c r="E965">
        <v>97.98</v>
      </c>
      <c r="F965">
        <v>119.08</v>
      </c>
      <c r="G965">
        <v>99.4</v>
      </c>
      <c r="I965" s="3">
        <f t="shared" si="92"/>
        <v>4.2314327926123831E-3</v>
      </c>
      <c r="J965" s="3">
        <f t="shared" si="93"/>
        <v>-1.4138354051210831E-2</v>
      </c>
      <c r="K965" s="3">
        <f t="shared" si="94"/>
        <v>-1.6233769798907488E-3</v>
      </c>
      <c r="L965" s="3">
        <f t="shared" si="95"/>
        <v>-1.7301994824183802E-2</v>
      </c>
      <c r="M965" s="3">
        <f t="shared" si="96"/>
        <v>-2.7674133977175579E-3</v>
      </c>
      <c r="N965" s="3">
        <f t="shared" si="97"/>
        <v>-4.2164503789346918E-3</v>
      </c>
    </row>
    <row r="966" spans="1:14" ht="15" customHeight="1">
      <c r="A966" s="1">
        <v>40490</v>
      </c>
      <c r="B966">
        <v>122.92</v>
      </c>
      <c r="C966">
        <v>18.29</v>
      </c>
      <c r="D966">
        <v>49</v>
      </c>
      <c r="E966">
        <v>98.42</v>
      </c>
      <c r="F966">
        <v>119.02</v>
      </c>
      <c r="G966">
        <v>99.43</v>
      </c>
      <c r="I966" s="3">
        <f t="shared" si="92"/>
        <v>-1.8693873042630749E-3</v>
      </c>
      <c r="J966" s="3">
        <f t="shared" si="93"/>
        <v>1.6415872359518593E-3</v>
      </c>
      <c r="K966" s="3">
        <f t="shared" si="94"/>
        <v>-4.8860032056262086E-3</v>
      </c>
      <c r="L966" s="3">
        <f t="shared" si="95"/>
        <v>4.4806592274034317E-3</v>
      </c>
      <c r="M966" s="3">
        <f t="shared" si="96"/>
        <v>-5.0398993086967641E-4</v>
      </c>
      <c r="N966" s="3">
        <f t="shared" si="97"/>
        <v>3.0176532945381499E-4</v>
      </c>
    </row>
    <row r="967" spans="1:14" ht="15" customHeight="1">
      <c r="A967" s="1">
        <v>40491</v>
      </c>
      <c r="B967">
        <v>121.99</v>
      </c>
      <c r="C967">
        <v>19.079999999999998</v>
      </c>
      <c r="D967">
        <v>48.47</v>
      </c>
      <c r="E967">
        <v>96.25</v>
      </c>
      <c r="F967">
        <v>118.37</v>
      </c>
      <c r="G967">
        <v>98.59</v>
      </c>
      <c r="I967" s="3">
        <f t="shared" si="92"/>
        <v>-7.5946631016377796E-3</v>
      </c>
      <c r="J967" s="3">
        <f t="shared" si="93"/>
        <v>4.2286203617366E-2</v>
      </c>
      <c r="K967" s="3">
        <f t="shared" si="94"/>
        <v>-1.0875248253342009E-2</v>
      </c>
      <c r="L967" s="3">
        <f t="shared" si="95"/>
        <v>-2.2295062269938555E-2</v>
      </c>
      <c r="M967" s="3">
        <f t="shared" si="96"/>
        <v>-5.4762342509036485E-3</v>
      </c>
      <c r="N967" s="3">
        <f t="shared" si="97"/>
        <v>-8.4840424050323226E-3</v>
      </c>
    </row>
    <row r="968" spans="1:14" ht="15" customHeight="1">
      <c r="A968" s="1">
        <v>40492</v>
      </c>
      <c r="B968">
        <v>122.5</v>
      </c>
      <c r="C968">
        <v>18.47</v>
      </c>
      <c r="D968">
        <v>48.73</v>
      </c>
      <c r="E968">
        <v>96.38</v>
      </c>
      <c r="F968">
        <v>118.6</v>
      </c>
      <c r="G968">
        <v>98.96</v>
      </c>
      <c r="I968" s="3">
        <f t="shared" si="92"/>
        <v>4.1719558241355209E-3</v>
      </c>
      <c r="J968" s="3">
        <f t="shared" si="93"/>
        <v>-3.2492871808991845E-2</v>
      </c>
      <c r="K968" s="3">
        <f t="shared" si="94"/>
        <v>5.349806998130262E-3</v>
      </c>
      <c r="L968" s="3">
        <f t="shared" si="95"/>
        <v>1.3497380442929424E-3</v>
      </c>
      <c r="M968" s="3">
        <f t="shared" si="96"/>
        <v>1.9411745978227173E-3</v>
      </c>
      <c r="N968" s="3">
        <f t="shared" si="97"/>
        <v>3.7458914972823667E-3</v>
      </c>
    </row>
    <row r="969" spans="1:14" ht="15" customHeight="1">
      <c r="A969" s="1">
        <v>40493</v>
      </c>
      <c r="B969">
        <v>122.05</v>
      </c>
      <c r="C969">
        <v>18.64</v>
      </c>
      <c r="D969">
        <v>48.36</v>
      </c>
      <c r="E969">
        <v>96.33</v>
      </c>
      <c r="F969">
        <v>118.42</v>
      </c>
      <c r="G969">
        <v>98.85</v>
      </c>
      <c r="I969" s="3">
        <f t="shared" si="92"/>
        <v>-3.6802331458126438E-3</v>
      </c>
      <c r="J969" s="3">
        <f t="shared" si="93"/>
        <v>9.1620150462966114E-3</v>
      </c>
      <c r="K969" s="3">
        <f t="shared" si="94"/>
        <v>-7.6218311088228066E-3</v>
      </c>
      <c r="L969" s="3">
        <f t="shared" si="95"/>
        <v>-5.1891444265437874E-4</v>
      </c>
      <c r="M969" s="3">
        <f t="shared" si="96"/>
        <v>-1.518859459994969E-3</v>
      </c>
      <c r="N969" s="3">
        <f t="shared" si="97"/>
        <v>-1.1121784676065181E-3</v>
      </c>
    </row>
    <row r="970" spans="1:14" ht="15" customHeight="1">
      <c r="A970" s="1">
        <v>40494</v>
      </c>
      <c r="B970">
        <v>120.6</v>
      </c>
      <c r="C970">
        <v>20.61</v>
      </c>
      <c r="D970">
        <v>47.22</v>
      </c>
      <c r="E970">
        <v>95.81</v>
      </c>
      <c r="F970">
        <v>117.86</v>
      </c>
      <c r="G970">
        <v>98.03</v>
      </c>
      <c r="I970" s="3">
        <f t="shared" si="92"/>
        <v>-1.1951512545884056E-2</v>
      </c>
      <c r="J970" s="3">
        <f t="shared" si="93"/>
        <v>0.10046658564492249</v>
      </c>
      <c r="K970" s="3">
        <f t="shared" si="94"/>
        <v>-2.3855494089225122E-2</v>
      </c>
      <c r="L970" s="3">
        <f t="shared" si="95"/>
        <v>-5.4127331067502235E-3</v>
      </c>
      <c r="M970" s="3">
        <f t="shared" si="96"/>
        <v>-4.7401476938627608E-3</v>
      </c>
      <c r="N970" s="3">
        <f t="shared" si="97"/>
        <v>-8.329995342991052E-3</v>
      </c>
    </row>
    <row r="971" spans="1:14" ht="15" customHeight="1">
      <c r="A971" s="1">
        <v>40497</v>
      </c>
      <c r="B971">
        <v>120.44</v>
      </c>
      <c r="C971">
        <v>20.2</v>
      </c>
      <c r="D971">
        <v>47.16</v>
      </c>
      <c r="E971">
        <v>93.81</v>
      </c>
      <c r="F971">
        <v>117.03</v>
      </c>
      <c r="G971">
        <v>96.77</v>
      </c>
      <c r="I971" s="3">
        <f t="shared" si="92"/>
        <v>-1.3275806795519142E-3</v>
      </c>
      <c r="J971" s="3">
        <f t="shared" si="93"/>
        <v>-2.0093790495208621E-2</v>
      </c>
      <c r="K971" s="3">
        <f t="shared" si="94"/>
        <v>-1.271455988196721E-3</v>
      </c>
      <c r="L971" s="3">
        <f t="shared" si="95"/>
        <v>-2.1095603524922311E-2</v>
      </c>
      <c r="M971" s="3">
        <f t="shared" si="96"/>
        <v>-7.067167223092443E-3</v>
      </c>
      <c r="N971" s="3">
        <f t="shared" si="97"/>
        <v>-1.2936525380783662E-2</v>
      </c>
    </row>
    <row r="972" spans="1:14" ht="15" customHeight="1">
      <c r="A972" s="1">
        <v>40498</v>
      </c>
      <c r="B972">
        <v>118.51</v>
      </c>
      <c r="C972">
        <v>22.58</v>
      </c>
      <c r="D972">
        <v>45.9</v>
      </c>
      <c r="E972">
        <v>96.138000000000005</v>
      </c>
      <c r="F972">
        <v>117.32</v>
      </c>
      <c r="G972">
        <v>97.49</v>
      </c>
      <c r="I972" s="3">
        <f t="shared" si="92"/>
        <v>-1.615435841317573E-2</v>
      </c>
      <c r="J972" s="3">
        <f t="shared" si="93"/>
        <v>0.11138195431435678</v>
      </c>
      <c r="K972" s="3">
        <f t="shared" si="94"/>
        <v>-2.7080958602670697E-2</v>
      </c>
      <c r="L972" s="3">
        <f t="shared" si="95"/>
        <v>2.4513199115938269E-2</v>
      </c>
      <c r="M972" s="3">
        <f t="shared" si="96"/>
        <v>2.4749319225753569E-3</v>
      </c>
      <c r="N972" s="3">
        <f t="shared" si="97"/>
        <v>7.4127797483289253E-3</v>
      </c>
    </row>
    <row r="973" spans="1:14" ht="15" customHeight="1">
      <c r="A973" s="1">
        <v>40499</v>
      </c>
      <c r="B973">
        <v>118.63</v>
      </c>
      <c r="C973">
        <v>21.76</v>
      </c>
      <c r="D973">
        <v>46.1</v>
      </c>
      <c r="E973">
        <v>95.61</v>
      </c>
      <c r="F973">
        <v>117.27</v>
      </c>
      <c r="G973">
        <v>97.21</v>
      </c>
      <c r="I973" s="3">
        <f t="shared" si="92"/>
        <v>1.012060472654486E-3</v>
      </c>
      <c r="J973" s="3">
        <f t="shared" si="93"/>
        <v>-3.6991136733773917E-2</v>
      </c>
      <c r="K973" s="3">
        <f t="shared" si="94"/>
        <v>4.3478329361034225E-3</v>
      </c>
      <c r="L973" s="3">
        <f t="shared" si="95"/>
        <v>-5.5072421564433113E-3</v>
      </c>
      <c r="M973" s="3">
        <f t="shared" si="96"/>
        <v>-4.2627563627717515E-4</v>
      </c>
      <c r="N973" s="3">
        <f t="shared" si="97"/>
        <v>-2.8762218082025882E-3</v>
      </c>
    </row>
    <row r="974" spans="1:14" ht="15" customHeight="1">
      <c r="A974" s="1">
        <v>40500</v>
      </c>
      <c r="B974">
        <v>120.38</v>
      </c>
      <c r="C974">
        <v>18.75</v>
      </c>
      <c r="D974">
        <v>47.15</v>
      </c>
      <c r="E974">
        <v>96</v>
      </c>
      <c r="F974">
        <v>117.05</v>
      </c>
      <c r="G974">
        <v>96.98</v>
      </c>
      <c r="I974" s="3">
        <f t="shared" si="92"/>
        <v>1.4644000446612848E-2</v>
      </c>
      <c r="J974" s="3">
        <f t="shared" si="93"/>
        <v>-0.14887966957132218</v>
      </c>
      <c r="K974" s="3">
        <f t="shared" si="94"/>
        <v>2.2521059076863706E-2</v>
      </c>
      <c r="L974" s="3">
        <f t="shared" si="95"/>
        <v>4.0707743704814104E-3</v>
      </c>
      <c r="M974" s="3">
        <f t="shared" si="96"/>
        <v>-1.8777745360533866E-3</v>
      </c>
      <c r="N974" s="3">
        <f t="shared" si="97"/>
        <v>-2.3688151557712572E-3</v>
      </c>
    </row>
    <row r="975" spans="1:14" ht="15" customHeight="1">
      <c r="A975" s="1">
        <v>40501</v>
      </c>
      <c r="B975">
        <v>120.65</v>
      </c>
      <c r="C975">
        <v>18.04</v>
      </c>
      <c r="D975">
        <v>47.21</v>
      </c>
      <c r="E975">
        <v>96.59</v>
      </c>
      <c r="F975">
        <v>117</v>
      </c>
      <c r="G975">
        <v>97.18</v>
      </c>
      <c r="I975" s="3">
        <f t="shared" si="92"/>
        <v>2.2403859514159631E-3</v>
      </c>
      <c r="J975" s="3">
        <f t="shared" si="93"/>
        <v>-3.8602237781942272E-2</v>
      </c>
      <c r="K975" s="3">
        <f t="shared" si="94"/>
        <v>1.2717254787288552E-3</v>
      </c>
      <c r="L975" s="3">
        <f t="shared" si="95"/>
        <v>6.1270247233682559E-3</v>
      </c>
      <c r="M975" s="3">
        <f t="shared" si="96"/>
        <v>-4.2725913916361134E-4</v>
      </c>
      <c r="N975" s="3">
        <f t="shared" si="97"/>
        <v>2.06015730055075E-3</v>
      </c>
    </row>
    <row r="976" spans="1:14" ht="15" customHeight="1">
      <c r="A976" s="1">
        <v>40504</v>
      </c>
      <c r="B976">
        <v>120.57</v>
      </c>
      <c r="C976">
        <v>18.37</v>
      </c>
      <c r="D976">
        <v>47.11</v>
      </c>
      <c r="E976">
        <v>97</v>
      </c>
      <c r="F976">
        <v>117.51</v>
      </c>
      <c r="G976">
        <v>97.7</v>
      </c>
      <c r="I976" s="3">
        <f t="shared" si="92"/>
        <v>-6.632949418214298E-4</v>
      </c>
      <c r="J976" s="3">
        <f t="shared" si="93"/>
        <v>1.8127384592556701E-2</v>
      </c>
      <c r="K976" s="3">
        <f t="shared" si="94"/>
        <v>-2.1204418462456784E-3</v>
      </c>
      <c r="L976" s="3">
        <f t="shared" si="95"/>
        <v>4.2357623121783514E-3</v>
      </c>
      <c r="M976" s="3">
        <f t="shared" si="96"/>
        <v>4.3495015480936264E-3</v>
      </c>
      <c r="N976" s="3">
        <f t="shared" si="97"/>
        <v>5.3366300709800953E-3</v>
      </c>
    </row>
    <row r="977" spans="1:14" ht="15" customHeight="1">
      <c r="A977" s="1">
        <v>40505</v>
      </c>
      <c r="B977">
        <v>118.83</v>
      </c>
      <c r="C977">
        <v>20.63</v>
      </c>
      <c r="D977">
        <v>45.6</v>
      </c>
      <c r="E977">
        <v>97.48</v>
      </c>
      <c r="F977">
        <v>117.67</v>
      </c>
      <c r="G977">
        <v>97.9</v>
      </c>
      <c r="I977" s="3">
        <f t="shared" si="92"/>
        <v>-1.4536596827284464E-2</v>
      </c>
      <c r="J977" s="3">
        <f t="shared" si="93"/>
        <v>0.11602742785612599</v>
      </c>
      <c r="K977" s="3">
        <f t="shared" si="94"/>
        <v>-3.2577576191609343E-2</v>
      </c>
      <c r="L977" s="3">
        <f t="shared" si="95"/>
        <v>4.9362502536225922E-3</v>
      </c>
      <c r="M977" s="3">
        <f t="shared" si="96"/>
        <v>1.3606601299877956E-3</v>
      </c>
      <c r="N977" s="3">
        <f t="shared" si="97"/>
        <v>2.0449904877276478E-3</v>
      </c>
    </row>
    <row r="978" spans="1:14" ht="15" customHeight="1">
      <c r="A978" s="1">
        <v>40506</v>
      </c>
      <c r="B978">
        <v>120.61</v>
      </c>
      <c r="C978">
        <v>19.559999999999999</v>
      </c>
      <c r="D978">
        <v>46.604999999999997</v>
      </c>
      <c r="E978">
        <v>95.74</v>
      </c>
      <c r="F978">
        <v>116.93</v>
      </c>
      <c r="G978">
        <v>96.85</v>
      </c>
      <c r="I978" s="3">
        <f t="shared" si="92"/>
        <v>1.4868299293216704E-2</v>
      </c>
      <c r="J978" s="3">
        <f t="shared" si="93"/>
        <v>-5.3259662476489146E-2</v>
      </c>
      <c r="K978" s="3">
        <f t="shared" si="94"/>
        <v>2.180011499277994E-2</v>
      </c>
      <c r="L978" s="3">
        <f t="shared" si="95"/>
        <v>-1.8011044792642622E-2</v>
      </c>
      <c r="M978" s="3">
        <f t="shared" si="96"/>
        <v>-6.3086313236104322E-3</v>
      </c>
      <c r="N978" s="3">
        <f t="shared" si="97"/>
        <v>-1.0783159683459881E-2</v>
      </c>
    </row>
    <row r="979" spans="1:14" ht="15" customHeight="1">
      <c r="A979" s="1">
        <v>40508</v>
      </c>
      <c r="B979">
        <v>119.3</v>
      </c>
      <c r="C979">
        <v>22.22</v>
      </c>
      <c r="D979">
        <v>45.6</v>
      </c>
      <c r="E979">
        <v>97.07</v>
      </c>
      <c r="F979">
        <v>117.15</v>
      </c>
      <c r="G979">
        <v>97.27</v>
      </c>
      <c r="I979" s="3">
        <f t="shared" si="92"/>
        <v>-1.092087049128118E-2</v>
      </c>
      <c r="J979" s="3">
        <f t="shared" si="93"/>
        <v>0.12750611960481267</v>
      </c>
      <c r="K979" s="3">
        <f t="shared" si="94"/>
        <v>-2.1800114992779875E-2</v>
      </c>
      <c r="L979" s="3">
        <f t="shared" si="95"/>
        <v>1.3796183759771841E-2</v>
      </c>
      <c r="M979" s="3">
        <f t="shared" si="96"/>
        <v>1.8796998015774722E-3</v>
      </c>
      <c r="N979" s="3">
        <f t="shared" si="97"/>
        <v>4.3272270283440072E-3</v>
      </c>
    </row>
    <row r="980" spans="1:14" ht="15" customHeight="1">
      <c r="A980" s="1">
        <v>40511</v>
      </c>
      <c r="B980">
        <v>119.57</v>
      </c>
      <c r="C980">
        <v>21.53</v>
      </c>
      <c r="D980">
        <v>45.86</v>
      </c>
      <c r="E980">
        <v>97.9</v>
      </c>
      <c r="F980">
        <v>117.2139</v>
      </c>
      <c r="G980">
        <v>97.48</v>
      </c>
      <c r="I980" s="3">
        <f t="shared" si="92"/>
        <v>2.2606448276180904E-3</v>
      </c>
      <c r="J980" s="3">
        <f t="shared" si="93"/>
        <v>-3.1545472835212175E-2</v>
      </c>
      <c r="K980" s="3">
        <f t="shared" si="94"/>
        <v>5.685560909417838E-3</v>
      </c>
      <c r="L980" s="3">
        <f t="shared" si="95"/>
        <v>8.5141818123297911E-3</v>
      </c>
      <c r="M980" s="3">
        <f t="shared" si="96"/>
        <v>5.4530583919637184E-4</v>
      </c>
      <c r="N980" s="3">
        <f t="shared" si="97"/>
        <v>2.1566118756565999E-3</v>
      </c>
    </row>
    <row r="981" spans="1:14" ht="15" customHeight="1">
      <c r="A981" s="1">
        <v>40512</v>
      </c>
      <c r="B981">
        <v>118.81</v>
      </c>
      <c r="C981">
        <v>23.54</v>
      </c>
      <c r="D981">
        <v>45.54</v>
      </c>
      <c r="E981">
        <v>98.41</v>
      </c>
      <c r="F981">
        <v>117.42</v>
      </c>
      <c r="G981">
        <v>97.65</v>
      </c>
      <c r="I981" s="3">
        <f t="shared" si="92"/>
        <v>-6.3763954612924582E-3</v>
      </c>
      <c r="J981" s="3">
        <f t="shared" si="93"/>
        <v>8.9253790455858989E-2</v>
      </c>
      <c r="K981" s="3">
        <f t="shared" si="94"/>
        <v>-7.0022167941648618E-3</v>
      </c>
      <c r="L981" s="3">
        <f t="shared" si="95"/>
        <v>5.1958753744292922E-3</v>
      </c>
      <c r="M981" s="3">
        <f t="shared" si="96"/>
        <v>1.7567798430388082E-3</v>
      </c>
      <c r="N981" s="3">
        <f t="shared" si="97"/>
        <v>1.7424285656824313E-3</v>
      </c>
    </row>
    <row r="982" spans="1:14" ht="15" customHeight="1">
      <c r="A982" s="1">
        <v>40513</v>
      </c>
      <c r="B982">
        <v>121.4</v>
      </c>
      <c r="C982">
        <v>21.36</v>
      </c>
      <c r="D982">
        <v>46.91</v>
      </c>
      <c r="E982">
        <v>95.894000000000005</v>
      </c>
      <c r="F982">
        <v>116.47</v>
      </c>
      <c r="G982">
        <v>96.13</v>
      </c>
      <c r="I982" s="3">
        <f t="shared" si="92"/>
        <v>2.1565300155201972E-2</v>
      </c>
      <c r="J982" s="3">
        <f t="shared" si="93"/>
        <v>-9.7181087740136549E-2</v>
      </c>
      <c r="K982" s="3">
        <f t="shared" si="94"/>
        <v>2.9639811704772957E-2</v>
      </c>
      <c r="L982" s="3">
        <f t="shared" si="95"/>
        <v>-2.5899010150837776E-2</v>
      </c>
      <c r="M982" s="3">
        <f t="shared" si="96"/>
        <v>-8.1235215214794428E-3</v>
      </c>
      <c r="N982" s="3">
        <f t="shared" si="97"/>
        <v>-1.5688215244963194E-2</v>
      </c>
    </row>
    <row r="983" spans="1:14" ht="15" customHeight="1">
      <c r="A983" s="1">
        <v>40514</v>
      </c>
      <c r="B983">
        <v>122.95</v>
      </c>
      <c r="C983">
        <v>19.39</v>
      </c>
      <c r="D983">
        <v>47.65</v>
      </c>
      <c r="E983">
        <v>95.64</v>
      </c>
      <c r="F983">
        <v>116.2</v>
      </c>
      <c r="G983">
        <v>95.89</v>
      </c>
      <c r="I983" s="3">
        <f t="shared" si="92"/>
        <v>1.2686890036803743E-2</v>
      </c>
      <c r="J983" s="3">
        <f t="shared" si="93"/>
        <v>-9.6762544837433628E-2</v>
      </c>
      <c r="K983" s="3">
        <f t="shared" si="94"/>
        <v>1.5651757759844603E-2</v>
      </c>
      <c r="L983" s="3">
        <f t="shared" si="95"/>
        <v>-2.6522721699323792E-3</v>
      </c>
      <c r="M983" s="3">
        <f t="shared" si="96"/>
        <v>-2.3208846967495683E-3</v>
      </c>
      <c r="N983" s="3">
        <f t="shared" si="97"/>
        <v>-2.4997409121348879E-3</v>
      </c>
    </row>
    <row r="984" spans="1:14" ht="15" customHeight="1">
      <c r="A984" s="1">
        <v>40515</v>
      </c>
      <c r="B984">
        <v>123.28</v>
      </c>
      <c r="C984">
        <v>18.010000000000002</v>
      </c>
      <c r="D984">
        <v>47.81</v>
      </c>
      <c r="E984">
        <v>94.89</v>
      </c>
      <c r="F984">
        <v>116.43</v>
      </c>
      <c r="G984">
        <v>95.9</v>
      </c>
      <c r="I984" s="3">
        <f t="shared" si="92"/>
        <v>2.6804223496587438E-3</v>
      </c>
      <c r="J984" s="3">
        <f t="shared" si="93"/>
        <v>-7.3830310066695673E-2</v>
      </c>
      <c r="K984" s="3">
        <f t="shared" si="94"/>
        <v>3.3521925378009331E-3</v>
      </c>
      <c r="L984" s="3">
        <f t="shared" si="95"/>
        <v>-7.8728166044568105E-3</v>
      </c>
      <c r="M984" s="3">
        <f t="shared" si="96"/>
        <v>1.9773896311137172E-3</v>
      </c>
      <c r="N984" s="3">
        <f t="shared" si="97"/>
        <v>1.0428072380269165E-4</v>
      </c>
    </row>
    <row r="985" spans="1:14" ht="15" customHeight="1">
      <c r="A985" s="1">
        <v>40518</v>
      </c>
      <c r="B985">
        <v>123.13</v>
      </c>
      <c r="C985">
        <v>18.02</v>
      </c>
      <c r="D985">
        <v>47.79</v>
      </c>
      <c r="E985">
        <v>96.23</v>
      </c>
      <c r="F985">
        <v>116.87</v>
      </c>
      <c r="G985">
        <v>96.5</v>
      </c>
      <c r="I985" s="3">
        <f t="shared" si="92"/>
        <v>-1.2174832070802691E-3</v>
      </c>
      <c r="J985" s="3">
        <f t="shared" si="93"/>
        <v>5.5509299232714491E-4</v>
      </c>
      <c r="K985" s="3">
        <f t="shared" si="94"/>
        <v>-4.1841004794527132E-4</v>
      </c>
      <c r="L985" s="3">
        <f t="shared" si="95"/>
        <v>1.4022833382642385E-2</v>
      </c>
      <c r="M985" s="3">
        <f t="shared" si="96"/>
        <v>3.7719718961411026E-3</v>
      </c>
      <c r="N985" s="3">
        <f t="shared" si="97"/>
        <v>6.2370264555476982E-3</v>
      </c>
    </row>
    <row r="986" spans="1:14" ht="15" customHeight="1">
      <c r="A986" s="1">
        <v>40519</v>
      </c>
      <c r="B986">
        <v>123.22</v>
      </c>
      <c r="C986">
        <v>17.989999999999998</v>
      </c>
      <c r="D986">
        <v>47.57</v>
      </c>
      <c r="E986">
        <v>94.17</v>
      </c>
      <c r="F986">
        <v>115.93</v>
      </c>
      <c r="G986">
        <v>94.9</v>
      </c>
      <c r="I986" s="3">
        <f t="shared" si="92"/>
        <v>7.3066778164454439E-4</v>
      </c>
      <c r="J986" s="3">
        <f t="shared" si="93"/>
        <v>-1.6662042177501397E-3</v>
      </c>
      <c r="K986" s="3">
        <f t="shared" si="94"/>
        <v>-4.6141021458767466E-3</v>
      </c>
      <c r="L986" s="3">
        <f t="shared" si="95"/>
        <v>-2.1639499846337583E-2</v>
      </c>
      <c r="M986" s="3">
        <f t="shared" si="96"/>
        <v>-8.0756452627555129E-3</v>
      </c>
      <c r="N986" s="3">
        <f t="shared" si="97"/>
        <v>-1.6719302729058052E-2</v>
      </c>
    </row>
    <row r="987" spans="1:14" ht="15" customHeight="1">
      <c r="A987" s="1">
        <v>40520</v>
      </c>
      <c r="B987">
        <v>123.67</v>
      </c>
      <c r="C987">
        <v>17.739999999999998</v>
      </c>
      <c r="D987">
        <v>47.28</v>
      </c>
      <c r="E987">
        <v>93.26</v>
      </c>
      <c r="F987">
        <v>115.2</v>
      </c>
      <c r="G987">
        <v>94.09</v>
      </c>
      <c r="I987" s="3">
        <f t="shared" si="92"/>
        <v>3.6453521675411022E-3</v>
      </c>
      <c r="J987" s="3">
        <f t="shared" si="93"/>
        <v>-1.3994071081008254E-2</v>
      </c>
      <c r="K987" s="3">
        <f t="shared" si="94"/>
        <v>-6.1149373463473032E-3</v>
      </c>
      <c r="L987" s="3">
        <f t="shared" si="95"/>
        <v>-9.7103681417970867E-3</v>
      </c>
      <c r="M987" s="3">
        <f t="shared" si="96"/>
        <v>-6.3168124205192303E-3</v>
      </c>
      <c r="N987" s="3">
        <f t="shared" si="97"/>
        <v>-8.571934597207934E-3</v>
      </c>
    </row>
    <row r="988" spans="1:14" ht="15" customHeight="1">
      <c r="A988" s="1">
        <v>40521</v>
      </c>
      <c r="B988">
        <v>124.23</v>
      </c>
      <c r="C988">
        <v>17.25</v>
      </c>
      <c r="D988">
        <v>47.17</v>
      </c>
      <c r="E988">
        <v>93.72</v>
      </c>
      <c r="F988">
        <v>114.98</v>
      </c>
      <c r="G988">
        <v>94.29</v>
      </c>
      <c r="I988" s="3">
        <f t="shared" si="92"/>
        <v>4.5179584716200033E-3</v>
      </c>
      <c r="J988" s="3">
        <f t="shared" si="93"/>
        <v>-2.800983340406463E-2</v>
      </c>
      <c r="K988" s="3">
        <f t="shared" si="94"/>
        <v>-2.3292758016724376E-3</v>
      </c>
      <c r="L988" s="3">
        <f t="shared" si="95"/>
        <v>4.9203222594200683E-3</v>
      </c>
      <c r="M988" s="3">
        <f t="shared" si="96"/>
        <v>-1.9115480666459768E-3</v>
      </c>
      <c r="N988" s="3">
        <f t="shared" si="97"/>
        <v>2.1233684589116336E-3</v>
      </c>
    </row>
    <row r="989" spans="1:14" ht="15" customHeight="1">
      <c r="A989" s="1">
        <v>40522</v>
      </c>
      <c r="B989">
        <v>124.93</v>
      </c>
      <c r="C989">
        <v>17.61</v>
      </c>
      <c r="D989">
        <v>47.38</v>
      </c>
      <c r="E989">
        <v>93.15</v>
      </c>
      <c r="F989">
        <v>114.57</v>
      </c>
      <c r="G989">
        <v>93.49</v>
      </c>
      <c r="I989" s="3">
        <f t="shared" si="92"/>
        <v>5.61889421815236E-3</v>
      </c>
      <c r="J989" s="3">
        <f t="shared" si="93"/>
        <v>2.0654779030746064E-2</v>
      </c>
      <c r="K989" s="3">
        <f t="shared" si="94"/>
        <v>4.44210143446908E-3</v>
      </c>
      <c r="L989" s="3">
        <f t="shared" si="95"/>
        <v>-6.1005165919973854E-3</v>
      </c>
      <c r="M989" s="3">
        <f t="shared" si="96"/>
        <v>-3.5722102896104148E-3</v>
      </c>
      <c r="N989" s="3">
        <f t="shared" si="97"/>
        <v>-8.5206607743616818E-3</v>
      </c>
    </row>
    <row r="990" spans="1:14" ht="15" customHeight="1">
      <c r="A990" s="1">
        <v>40525</v>
      </c>
      <c r="B990">
        <v>124.97</v>
      </c>
      <c r="C990">
        <v>17.55</v>
      </c>
      <c r="D990">
        <v>47.63</v>
      </c>
      <c r="E990">
        <v>93.5</v>
      </c>
      <c r="F990">
        <v>114.97</v>
      </c>
      <c r="G990">
        <v>93.79</v>
      </c>
      <c r="I990" s="3">
        <f t="shared" si="92"/>
        <v>3.2012805395438006E-4</v>
      </c>
      <c r="J990" s="3">
        <f t="shared" si="93"/>
        <v>-3.4129725962398459E-3</v>
      </c>
      <c r="K990" s="3">
        <f t="shared" si="94"/>
        <v>5.2626160821296368E-3</v>
      </c>
      <c r="L990" s="3">
        <f t="shared" si="95"/>
        <v>3.7503392470438685E-3</v>
      </c>
      <c r="M990" s="3">
        <f t="shared" si="96"/>
        <v>3.4852348601143962E-3</v>
      </c>
      <c r="N990" s="3">
        <f t="shared" si="97"/>
        <v>3.2037618176229046E-3</v>
      </c>
    </row>
    <row r="991" spans="1:14" ht="15" customHeight="1">
      <c r="A991" s="1">
        <v>40526</v>
      </c>
      <c r="B991">
        <v>125.1</v>
      </c>
      <c r="C991">
        <v>17.61</v>
      </c>
      <c r="D991">
        <v>47.677500000000002</v>
      </c>
      <c r="E991">
        <v>92.135000000000005</v>
      </c>
      <c r="F991">
        <v>114.31</v>
      </c>
      <c r="G991">
        <v>92.8</v>
      </c>
      <c r="I991" s="3">
        <f t="shared" si="92"/>
        <v>1.0397089751732276E-3</v>
      </c>
      <c r="J991" s="3">
        <f t="shared" si="93"/>
        <v>3.4129725962399426E-3</v>
      </c>
      <c r="K991" s="3">
        <f t="shared" si="94"/>
        <v>9.9677368376750231E-4</v>
      </c>
      <c r="L991" s="3">
        <f t="shared" si="95"/>
        <v>-1.470654350781703E-2</v>
      </c>
      <c r="M991" s="3">
        <f t="shared" si="96"/>
        <v>-5.7571687279617551E-3</v>
      </c>
      <c r="N991" s="3">
        <f t="shared" si="97"/>
        <v>-1.0611600728692373E-2</v>
      </c>
    </row>
    <row r="992" spans="1:14" ht="15" customHeight="1">
      <c r="A992" s="1">
        <v>40527</v>
      </c>
      <c r="B992">
        <v>124.55</v>
      </c>
      <c r="C992">
        <v>17.940000000000001</v>
      </c>
      <c r="D992">
        <v>46.98</v>
      </c>
      <c r="E992">
        <v>90.94</v>
      </c>
      <c r="F992">
        <v>114.099</v>
      </c>
      <c r="G992">
        <v>92.42</v>
      </c>
      <c r="I992" s="3">
        <f t="shared" si="92"/>
        <v>-4.4061757646759641E-3</v>
      </c>
      <c r="J992" s="3">
        <f t="shared" si="93"/>
        <v>1.8565934122535412E-2</v>
      </c>
      <c r="K992" s="3">
        <f t="shared" si="94"/>
        <v>-1.4737609265769802E-2</v>
      </c>
      <c r="L992" s="3">
        <f t="shared" si="95"/>
        <v>-1.3054944389959801E-2</v>
      </c>
      <c r="M992" s="3">
        <f t="shared" si="96"/>
        <v>-1.8475634499564024E-3</v>
      </c>
      <c r="N992" s="3">
        <f t="shared" si="97"/>
        <v>-4.1032343500344978E-3</v>
      </c>
    </row>
    <row r="993" spans="1:14" ht="15" customHeight="1">
      <c r="A993" s="1">
        <v>40528</v>
      </c>
      <c r="B993">
        <v>125.19</v>
      </c>
      <c r="C993">
        <v>17.39</v>
      </c>
      <c r="D993">
        <v>47.25</v>
      </c>
      <c r="E993">
        <v>91.57</v>
      </c>
      <c r="F993">
        <v>114.36</v>
      </c>
      <c r="G993">
        <v>92.97</v>
      </c>
      <c r="I993" s="3">
        <f t="shared" si="92"/>
        <v>5.1253415633815708E-3</v>
      </c>
      <c r="J993" s="3">
        <f t="shared" si="93"/>
        <v>-3.1137528264458415E-2</v>
      </c>
      <c r="K993" s="3">
        <f t="shared" si="94"/>
        <v>5.7306747089850745E-3</v>
      </c>
      <c r="L993" s="3">
        <f t="shared" si="95"/>
        <v>6.903758722776281E-3</v>
      </c>
      <c r="M993" s="3">
        <f t="shared" si="96"/>
        <v>2.2848748663803313E-3</v>
      </c>
      <c r="N993" s="3">
        <f t="shared" si="97"/>
        <v>5.9334550256462905E-3</v>
      </c>
    </row>
    <row r="994" spans="1:14" ht="15" customHeight="1">
      <c r="A994" s="1">
        <v>40529</v>
      </c>
      <c r="B994">
        <v>125.4</v>
      </c>
      <c r="C994">
        <v>16.11</v>
      </c>
      <c r="D994">
        <v>47.207500000000003</v>
      </c>
      <c r="E994">
        <v>93.24</v>
      </c>
      <c r="F994">
        <v>114.87</v>
      </c>
      <c r="G994">
        <v>93.77</v>
      </c>
      <c r="I994" s="3">
        <f t="shared" si="92"/>
        <v>1.6760449272494736E-3</v>
      </c>
      <c r="J994" s="3">
        <f t="shared" si="93"/>
        <v>-7.6455131177308733E-2</v>
      </c>
      <c r="K994" s="3">
        <f t="shared" si="94"/>
        <v>-8.998756661557798E-4</v>
      </c>
      <c r="L994" s="3">
        <f t="shared" si="95"/>
        <v>1.8073107047915586E-2</v>
      </c>
      <c r="M994" s="3">
        <f t="shared" si="96"/>
        <v>4.4496867032017924E-3</v>
      </c>
      <c r="N994" s="3">
        <f t="shared" si="97"/>
        <v>8.5681149637671442E-3</v>
      </c>
    </row>
    <row r="995" spans="1:14" ht="15" customHeight="1">
      <c r="A995" s="1">
        <v>40532</v>
      </c>
      <c r="B995">
        <v>125.65</v>
      </c>
      <c r="C995">
        <v>16.41</v>
      </c>
      <c r="D995">
        <v>47.07</v>
      </c>
      <c r="E995">
        <v>93.14</v>
      </c>
      <c r="F995">
        <v>114.93</v>
      </c>
      <c r="G995">
        <v>93.76</v>
      </c>
      <c r="I995" s="3">
        <f t="shared" si="92"/>
        <v>1.9916357907809202E-3</v>
      </c>
      <c r="J995" s="3">
        <f t="shared" si="93"/>
        <v>1.8450707913116607E-2</v>
      </c>
      <c r="K995" s="3">
        <f t="shared" si="94"/>
        <v>-2.9169228605450824E-3</v>
      </c>
      <c r="L995" s="3">
        <f t="shared" si="95"/>
        <v>-1.0730766133251674E-3</v>
      </c>
      <c r="M995" s="3">
        <f t="shared" si="96"/>
        <v>5.2219322335442654E-4</v>
      </c>
      <c r="N995" s="3">
        <f t="shared" si="97"/>
        <v>-1.0664960283121117E-4</v>
      </c>
    </row>
    <row r="996" spans="1:14" ht="15" customHeight="1">
      <c r="A996" s="1">
        <v>40533</v>
      </c>
      <c r="B996">
        <v>126.43</v>
      </c>
      <c r="C996">
        <v>16.489999999999998</v>
      </c>
      <c r="D996">
        <v>47.68</v>
      </c>
      <c r="E996">
        <v>93.79</v>
      </c>
      <c r="F996">
        <v>114.96</v>
      </c>
      <c r="G996">
        <v>93.96</v>
      </c>
      <c r="I996" s="3">
        <f t="shared" si="92"/>
        <v>6.1885313342051667E-3</v>
      </c>
      <c r="J996" s="3">
        <f t="shared" si="93"/>
        <v>4.8632314695079533E-3</v>
      </c>
      <c r="K996" s="3">
        <f t="shared" si="94"/>
        <v>1.2876167344043437E-2</v>
      </c>
      <c r="L996" s="3">
        <f t="shared" si="95"/>
        <v>6.954502966616016E-3</v>
      </c>
      <c r="M996" s="3">
        <f t="shared" si="96"/>
        <v>2.6099439010208813E-4</v>
      </c>
      <c r="N996" s="3">
        <f t="shared" si="97"/>
        <v>2.1308339620095072E-3</v>
      </c>
    </row>
    <row r="997" spans="1:14" ht="15" customHeight="1">
      <c r="A997" s="1">
        <v>40534</v>
      </c>
      <c r="B997">
        <v>126.88</v>
      </c>
      <c r="C997">
        <v>15.45</v>
      </c>
      <c r="D997">
        <v>47.05</v>
      </c>
      <c r="E997">
        <v>93.12</v>
      </c>
      <c r="F997">
        <v>114.77500000000001</v>
      </c>
      <c r="G997">
        <v>93.7</v>
      </c>
      <c r="I997" s="3">
        <f t="shared" si="92"/>
        <v>3.5529625627314584E-3</v>
      </c>
      <c r="J997" s="3">
        <f t="shared" si="93"/>
        <v>-6.514513322775306E-2</v>
      </c>
      <c r="K997" s="3">
        <f t="shared" si="94"/>
        <v>-1.3301156725705685E-2</v>
      </c>
      <c r="L997" s="3">
        <f t="shared" si="95"/>
        <v>-7.1692565377194321E-3</v>
      </c>
      <c r="M997" s="3">
        <f t="shared" si="96"/>
        <v>-1.6105516354836364E-3</v>
      </c>
      <c r="N997" s="3">
        <f t="shared" si="97"/>
        <v>-2.7709705463354025E-3</v>
      </c>
    </row>
    <row r="998" spans="1:14" ht="15" customHeight="1">
      <c r="A998" s="1">
        <v>40535</v>
      </c>
      <c r="B998">
        <v>126.09</v>
      </c>
      <c r="C998">
        <v>16.47</v>
      </c>
      <c r="D998">
        <v>46.98</v>
      </c>
      <c r="E998">
        <v>92.93</v>
      </c>
      <c r="F998">
        <v>114.46</v>
      </c>
      <c r="G998">
        <v>93.37</v>
      </c>
      <c r="I998" s="3">
        <f t="shared" si="92"/>
        <v>-6.2458202014027764E-3</v>
      </c>
      <c r="J998" s="3">
        <f t="shared" si="93"/>
        <v>6.3931540845794374E-2</v>
      </c>
      <c r="K998" s="3">
        <f t="shared" si="94"/>
        <v>-1.4888868006219646E-3</v>
      </c>
      <c r="L998" s="3">
        <f t="shared" si="95"/>
        <v>-2.0424624138797383E-3</v>
      </c>
      <c r="M998" s="3">
        <f t="shared" si="96"/>
        <v>-2.7482731543296058E-3</v>
      </c>
      <c r="N998" s="3">
        <f t="shared" si="97"/>
        <v>-3.5280947485420047E-3</v>
      </c>
    </row>
    <row r="999" spans="1:14" ht="15" customHeight="1">
      <c r="A999" s="1">
        <v>40539</v>
      </c>
      <c r="B999">
        <v>126.16</v>
      </c>
      <c r="C999">
        <v>17.670000000000002</v>
      </c>
      <c r="D999">
        <v>46.89</v>
      </c>
      <c r="E999">
        <v>93.76</v>
      </c>
      <c r="F999">
        <v>114.59</v>
      </c>
      <c r="G999">
        <v>93.73</v>
      </c>
      <c r="I999" s="3">
        <f t="shared" si="92"/>
        <v>5.5500496964777408E-4</v>
      </c>
      <c r="J999" s="3">
        <f t="shared" si="93"/>
        <v>7.0327742142056282E-2</v>
      </c>
      <c r="K999" s="3">
        <f t="shared" si="94"/>
        <v>-1.9175461292717062E-3</v>
      </c>
      <c r="L999" s="3">
        <f t="shared" si="95"/>
        <v>8.891804259454442E-3</v>
      </c>
      <c r="M999" s="3">
        <f t="shared" si="96"/>
        <v>1.1351234574006599E-3</v>
      </c>
      <c r="N999" s="3">
        <f t="shared" si="97"/>
        <v>3.8482142625599872E-3</v>
      </c>
    </row>
    <row r="1000" spans="1:14" ht="15" customHeight="1">
      <c r="A1000" s="1">
        <v>40540</v>
      </c>
      <c r="B1000">
        <v>126.3</v>
      </c>
      <c r="C1000">
        <v>17.52</v>
      </c>
      <c r="D1000">
        <v>46.93</v>
      </c>
      <c r="E1000">
        <v>91.61</v>
      </c>
      <c r="F1000">
        <v>113.82</v>
      </c>
      <c r="G1000">
        <v>92.5</v>
      </c>
      <c r="I1000" s="3">
        <f t="shared" si="92"/>
        <v>1.1090867016624833E-3</v>
      </c>
      <c r="J1000" s="3">
        <f t="shared" si="93"/>
        <v>-8.5252008233597295E-3</v>
      </c>
      <c r="K1000" s="3">
        <f t="shared" si="94"/>
        <v>8.5269670483130488E-4</v>
      </c>
      <c r="L1000" s="3">
        <f t="shared" si="95"/>
        <v>-2.3197889801585315E-2</v>
      </c>
      <c r="M1000" s="3">
        <f t="shared" si="96"/>
        <v>-6.7422872633790846E-3</v>
      </c>
      <c r="N1000" s="3">
        <f t="shared" si="97"/>
        <v>-1.3209664240015023E-2</v>
      </c>
    </row>
    <row r="1001" spans="1:14" ht="15" customHeight="1">
      <c r="A1001" s="1">
        <v>40541</v>
      </c>
      <c r="B1001">
        <v>126.42</v>
      </c>
      <c r="C1001">
        <v>17.28</v>
      </c>
      <c r="D1001">
        <v>47.5</v>
      </c>
      <c r="E1001">
        <v>93.16</v>
      </c>
      <c r="F1001">
        <v>114.64</v>
      </c>
      <c r="G1001">
        <v>93.54</v>
      </c>
      <c r="I1001" s="3">
        <f t="shared" si="92"/>
        <v>9.4966768770737777E-4</v>
      </c>
      <c r="J1001" s="3">
        <f t="shared" si="93"/>
        <v>-1.3793322132335761E-2</v>
      </c>
      <c r="K1001" s="3">
        <f t="shared" si="94"/>
        <v>1.207258123426924E-2</v>
      </c>
      <c r="L1001" s="3">
        <f t="shared" si="95"/>
        <v>1.6778008989022875E-2</v>
      </c>
      <c r="M1001" s="3">
        <f t="shared" si="96"/>
        <v>7.1785303449386018E-3</v>
      </c>
      <c r="N1001" s="3">
        <f t="shared" si="97"/>
        <v>1.1180507779360617E-2</v>
      </c>
    </row>
    <row r="1002" spans="1:14" ht="15" customHeight="1">
      <c r="A1002" s="1">
        <v>40542</v>
      </c>
      <c r="B1002">
        <v>126.24</v>
      </c>
      <c r="C1002">
        <v>17.52</v>
      </c>
      <c r="D1002">
        <v>47.84</v>
      </c>
      <c r="E1002">
        <v>93.09</v>
      </c>
      <c r="F1002">
        <v>114.46</v>
      </c>
      <c r="G1002">
        <v>93.35</v>
      </c>
      <c r="I1002" s="3">
        <f t="shared" si="92"/>
        <v>-1.4248399465885636E-3</v>
      </c>
      <c r="J1002" s="3">
        <f t="shared" si="93"/>
        <v>1.3793322132335769E-2</v>
      </c>
      <c r="K1002" s="3">
        <f t="shared" si="94"/>
        <v>7.1323986017809166E-3</v>
      </c>
      <c r="L1002" s="3">
        <f t="shared" si="95"/>
        <v>-7.5167788774170357E-4</v>
      </c>
      <c r="M1002" s="3">
        <f t="shared" si="96"/>
        <v>-1.5713665389602207E-3</v>
      </c>
      <c r="N1002" s="3">
        <f t="shared" si="97"/>
        <v>-2.0332823100086351E-3</v>
      </c>
    </row>
    <row r="1003" spans="1:14" ht="15" customHeight="1">
      <c r="A1003" s="1">
        <v>40543</v>
      </c>
      <c r="B1003">
        <v>126.25</v>
      </c>
      <c r="C1003">
        <v>17.75</v>
      </c>
      <c r="D1003">
        <v>48.146000000000001</v>
      </c>
      <c r="E1003">
        <v>94.12</v>
      </c>
      <c r="F1003">
        <v>114.65</v>
      </c>
      <c r="G1003">
        <v>93.82</v>
      </c>
      <c r="I1003" s="3">
        <f t="shared" si="92"/>
        <v>7.9211057905069775E-5</v>
      </c>
      <c r="J1003" s="3">
        <f t="shared" si="93"/>
        <v>1.3042430413179346E-2</v>
      </c>
      <c r="K1003" s="3">
        <f t="shared" si="94"/>
        <v>6.3759514230113832E-3</v>
      </c>
      <c r="L1003" s="3">
        <f t="shared" si="95"/>
        <v>1.1003796730763177E-2</v>
      </c>
      <c r="M1003" s="3">
        <f t="shared" si="96"/>
        <v>1.6585923229572308E-3</v>
      </c>
      <c r="N1003" s="3">
        <f t="shared" si="97"/>
        <v>5.0221829125803308E-3</v>
      </c>
    </row>
    <row r="1004" spans="1:14" ht="15" customHeight="1">
      <c r="A1004" s="1">
        <v>40546</v>
      </c>
      <c r="B1004">
        <v>127.52</v>
      </c>
      <c r="C1004">
        <v>17.61</v>
      </c>
      <c r="D1004">
        <v>48.62</v>
      </c>
      <c r="E1004">
        <v>93.41</v>
      </c>
      <c r="F1004">
        <v>114.71</v>
      </c>
      <c r="G1004">
        <v>93.53</v>
      </c>
      <c r="I1004" s="3">
        <f t="shared" si="92"/>
        <v>1.0009146886435711E-2</v>
      </c>
      <c r="J1004" s="3">
        <f t="shared" si="93"/>
        <v>-7.9185934133100423E-3</v>
      </c>
      <c r="K1004" s="3">
        <f t="shared" si="94"/>
        <v>9.7969078225894658E-3</v>
      </c>
      <c r="L1004" s="3">
        <f t="shared" si="95"/>
        <v>-7.5721579744044603E-3</v>
      </c>
      <c r="M1004" s="3">
        <f t="shared" si="96"/>
        <v>5.2319498926279803E-4</v>
      </c>
      <c r="N1004" s="3">
        <f t="shared" si="97"/>
        <v>-3.0958124538522434E-3</v>
      </c>
    </row>
    <row r="1005" spans="1:14" ht="15" customHeight="1">
      <c r="A1005" s="1">
        <v>40547</v>
      </c>
      <c r="B1005">
        <v>127.44</v>
      </c>
      <c r="C1005">
        <v>17.38</v>
      </c>
      <c r="D1005">
        <v>48.81</v>
      </c>
      <c r="E1005">
        <v>93.52</v>
      </c>
      <c r="F1005">
        <v>114.78</v>
      </c>
      <c r="G1005">
        <v>93.75</v>
      </c>
      <c r="I1005" s="3">
        <f t="shared" si="92"/>
        <v>-6.275494401118012E-4</v>
      </c>
      <c r="J1005" s="3">
        <f t="shared" si="93"/>
        <v>-1.3146802670868802E-2</v>
      </c>
      <c r="K1005" s="3">
        <f t="shared" si="94"/>
        <v>3.9002410110788865E-3</v>
      </c>
      <c r="L1005" s="3">
        <f t="shared" si="95"/>
        <v>1.1769112790555706E-3</v>
      </c>
      <c r="M1005" s="3">
        <f t="shared" si="96"/>
        <v>6.100483870403559E-4</v>
      </c>
      <c r="N1005" s="3">
        <f t="shared" si="97"/>
        <v>2.3494244040604697E-3</v>
      </c>
    </row>
    <row r="1006" spans="1:14" ht="15" customHeight="1">
      <c r="A1006" s="1">
        <v>40548</v>
      </c>
      <c r="B1006">
        <v>128.09</v>
      </c>
      <c r="C1006">
        <v>17.02</v>
      </c>
      <c r="D1006">
        <v>48.63</v>
      </c>
      <c r="E1006">
        <v>91.46</v>
      </c>
      <c r="F1006">
        <v>114.14</v>
      </c>
      <c r="G1006">
        <v>92.74</v>
      </c>
      <c r="I1006" s="3">
        <f t="shared" si="92"/>
        <v>5.0874762412517083E-3</v>
      </c>
      <c r="J1006" s="3">
        <f t="shared" si="93"/>
        <v>-2.0930996692017922E-2</v>
      </c>
      <c r="K1006" s="3">
        <f t="shared" si="94"/>
        <v>-3.6945854833616756E-3</v>
      </c>
      <c r="L1006" s="3">
        <f t="shared" si="95"/>
        <v>-2.2273598933903897E-2</v>
      </c>
      <c r="M1006" s="3">
        <f t="shared" si="96"/>
        <v>-5.591487571654505E-3</v>
      </c>
      <c r="N1006" s="3">
        <f t="shared" si="97"/>
        <v>-1.0831785887205505E-2</v>
      </c>
    </row>
    <row r="1007" spans="1:14" ht="15" customHeight="1">
      <c r="A1007" s="1">
        <v>40549</v>
      </c>
      <c r="B1007">
        <v>127.85</v>
      </c>
      <c r="C1007">
        <v>17.399999999999999</v>
      </c>
      <c r="D1007">
        <v>48.2</v>
      </c>
      <c r="E1007">
        <v>91.86</v>
      </c>
      <c r="F1007">
        <v>114.39</v>
      </c>
      <c r="G1007">
        <v>93.22</v>
      </c>
      <c r="I1007" s="3">
        <f t="shared" si="92"/>
        <v>-1.8754401058491714E-3</v>
      </c>
      <c r="J1007" s="3">
        <f t="shared" si="93"/>
        <v>2.2081083075255175E-2</v>
      </c>
      <c r="K1007" s="3">
        <f t="shared" si="94"/>
        <v>-8.8816033591398377E-3</v>
      </c>
      <c r="L1007" s="3">
        <f t="shared" si="95"/>
        <v>4.3639606677383378E-3</v>
      </c>
      <c r="M1007" s="3">
        <f t="shared" si="96"/>
        <v>2.1878974290199284E-3</v>
      </c>
      <c r="N1007" s="3">
        <f t="shared" si="97"/>
        <v>5.162411981280186E-3</v>
      </c>
    </row>
    <row r="1008" spans="1:14" ht="15" customHeight="1">
      <c r="A1008" s="1">
        <v>40550</v>
      </c>
      <c r="B1008">
        <v>127.62</v>
      </c>
      <c r="C1008">
        <v>17.14</v>
      </c>
      <c r="D1008">
        <v>47.75</v>
      </c>
      <c r="E1008">
        <v>92.35</v>
      </c>
      <c r="F1008">
        <v>114.97</v>
      </c>
      <c r="G1008">
        <v>93.84</v>
      </c>
      <c r="I1008" s="3">
        <f t="shared" si="92"/>
        <v>-1.8006032969947136E-3</v>
      </c>
      <c r="J1008" s="3">
        <f t="shared" si="93"/>
        <v>-1.5055293050849494E-2</v>
      </c>
      <c r="K1008" s="3">
        <f t="shared" si="94"/>
        <v>-9.379954129815446E-3</v>
      </c>
      <c r="L1008" s="3">
        <f t="shared" si="95"/>
        <v>5.3200277476014224E-3</v>
      </c>
      <c r="M1008" s="3">
        <f t="shared" si="96"/>
        <v>5.0575622280667545E-3</v>
      </c>
      <c r="N1008" s="3">
        <f t="shared" si="97"/>
        <v>6.6289134006252276E-3</v>
      </c>
    </row>
    <row r="1009" spans="1:14" ht="15" customHeight="1">
      <c r="A1009" s="1">
        <v>40553</v>
      </c>
      <c r="B1009">
        <v>127.49</v>
      </c>
      <c r="C1009">
        <v>17.54</v>
      </c>
      <c r="D1009">
        <v>47.26</v>
      </c>
      <c r="E1009">
        <v>92.85</v>
      </c>
      <c r="F1009">
        <v>115.26</v>
      </c>
      <c r="G1009">
        <v>94.16</v>
      </c>
      <c r="I1009" s="3">
        <f t="shared" si="92"/>
        <v>-1.0191682901700481E-3</v>
      </c>
      <c r="J1009" s="3">
        <f t="shared" si="93"/>
        <v>2.3069073774403079E-2</v>
      </c>
      <c r="K1009" s="3">
        <f t="shared" si="94"/>
        <v>-1.0314795167977561E-2</v>
      </c>
      <c r="L1009" s="3">
        <f t="shared" si="95"/>
        <v>5.3995811534657753E-3</v>
      </c>
      <c r="M1009" s="3">
        <f t="shared" si="96"/>
        <v>2.5192212428713934E-3</v>
      </c>
      <c r="N1009" s="3">
        <f t="shared" si="97"/>
        <v>3.404258606801166E-3</v>
      </c>
    </row>
    <row r="1010" spans="1:14" ht="15" customHeight="1">
      <c r="A1010" s="1">
        <v>40554</v>
      </c>
      <c r="B1010">
        <v>127.92</v>
      </c>
      <c r="C1010">
        <v>16.89</v>
      </c>
      <c r="D1010">
        <v>47.79</v>
      </c>
      <c r="E1010">
        <v>92.33</v>
      </c>
      <c r="F1010">
        <v>115.04</v>
      </c>
      <c r="G1010">
        <v>93.79</v>
      </c>
      <c r="I1010" s="3">
        <f t="shared" si="92"/>
        <v>3.3671383756679876E-3</v>
      </c>
      <c r="J1010" s="3">
        <f t="shared" si="93"/>
        <v>-3.7762256124328139E-2</v>
      </c>
      <c r="K1010" s="3">
        <f t="shared" si="94"/>
        <v>1.1152140831305052E-2</v>
      </c>
      <c r="L1010" s="3">
        <f t="shared" si="95"/>
        <v>-5.6161720141782341E-3</v>
      </c>
      <c r="M1010" s="3">
        <f t="shared" si="96"/>
        <v>-1.9105520357837373E-3</v>
      </c>
      <c r="N1010" s="3">
        <f t="shared" si="97"/>
        <v>-3.9372224311740442E-3</v>
      </c>
    </row>
    <row r="1011" spans="1:14" ht="15" customHeight="1">
      <c r="A1011" s="1">
        <v>40555</v>
      </c>
      <c r="B1011">
        <v>129.09</v>
      </c>
      <c r="C1011">
        <v>16.239999999999998</v>
      </c>
      <c r="D1011">
        <v>48.88</v>
      </c>
      <c r="E1011">
        <v>91.61</v>
      </c>
      <c r="F1011">
        <v>114.92</v>
      </c>
      <c r="G1011">
        <v>93.52</v>
      </c>
      <c r="I1011" s="3">
        <f t="shared" si="92"/>
        <v>9.104766992919287E-3</v>
      </c>
      <c r="J1011" s="3">
        <f t="shared" si="93"/>
        <v>-3.9244396086176976E-2</v>
      </c>
      <c r="K1011" s="3">
        <f t="shared" si="94"/>
        <v>2.2551902273273122E-2</v>
      </c>
      <c r="L1011" s="3">
        <f t="shared" si="95"/>
        <v>-7.8286797574192764E-3</v>
      </c>
      <c r="M1011" s="3">
        <f t="shared" si="96"/>
        <v>-1.0436598616478038E-3</v>
      </c>
      <c r="N1011" s="3">
        <f t="shared" si="97"/>
        <v>-2.8829233570342298E-3</v>
      </c>
    </row>
    <row r="1012" spans="1:14" ht="15" customHeight="1">
      <c r="A1012" s="1">
        <v>40556</v>
      </c>
      <c r="B1012">
        <v>128.91</v>
      </c>
      <c r="C1012">
        <v>16.39</v>
      </c>
      <c r="D1012">
        <v>48.332000000000001</v>
      </c>
      <c r="E1012">
        <v>92.43</v>
      </c>
      <c r="F1012">
        <v>115.37</v>
      </c>
      <c r="G1012">
        <v>94.15</v>
      </c>
      <c r="I1012" s="3">
        <f t="shared" si="92"/>
        <v>-1.3953490636045513E-3</v>
      </c>
      <c r="J1012" s="3">
        <f t="shared" si="93"/>
        <v>9.19405802220662E-3</v>
      </c>
      <c r="K1012" s="3">
        <f t="shared" si="94"/>
        <v>-1.1274447698278138E-2</v>
      </c>
      <c r="L1012" s="3">
        <f t="shared" si="95"/>
        <v>8.911165249568977E-3</v>
      </c>
      <c r="M1012" s="3">
        <f t="shared" si="96"/>
        <v>3.9081208281095976E-3</v>
      </c>
      <c r="N1012" s="3">
        <f t="shared" si="97"/>
        <v>6.7139379393485943E-3</v>
      </c>
    </row>
    <row r="1013" spans="1:14" ht="15" customHeight="1">
      <c r="A1013" s="1">
        <v>40557</v>
      </c>
      <c r="B1013">
        <v>129.71</v>
      </c>
      <c r="C1013">
        <v>15.46</v>
      </c>
      <c r="D1013">
        <v>48.457500000000003</v>
      </c>
      <c r="E1013">
        <v>91.834999999999994</v>
      </c>
      <c r="F1013">
        <v>115.28</v>
      </c>
      <c r="G1013">
        <v>93.89</v>
      </c>
      <c r="I1013" s="3">
        <f t="shared" si="92"/>
        <v>6.1867028975684619E-3</v>
      </c>
      <c r="J1013" s="3">
        <f t="shared" si="93"/>
        <v>-5.8415349596462392E-2</v>
      </c>
      <c r="K1013" s="3">
        <f t="shared" si="94"/>
        <v>2.593257953231488E-3</v>
      </c>
      <c r="L1013" s="3">
        <f t="shared" si="95"/>
        <v>-6.4581126961880337E-3</v>
      </c>
      <c r="M1013" s="3">
        <f t="shared" si="96"/>
        <v>-7.8040324793169551E-4</v>
      </c>
      <c r="N1013" s="3">
        <f t="shared" si="97"/>
        <v>-2.7653708327053457E-3</v>
      </c>
    </row>
    <row r="1014" spans="1:14" ht="15" customHeight="1">
      <c r="A1014" s="1">
        <v>40561</v>
      </c>
      <c r="B1014">
        <v>130.04</v>
      </c>
      <c r="C1014">
        <v>15.87</v>
      </c>
      <c r="D1014">
        <v>48.45</v>
      </c>
      <c r="E1014">
        <v>91.41</v>
      </c>
      <c r="F1014">
        <v>115.1</v>
      </c>
      <c r="G1014">
        <v>93.66</v>
      </c>
      <c r="I1014" s="3">
        <f t="shared" si="92"/>
        <v>2.5409060831227252E-3</v>
      </c>
      <c r="J1014" s="3">
        <f t="shared" si="93"/>
        <v>2.6174491379041712E-2</v>
      </c>
      <c r="K1014" s="3">
        <f t="shared" si="94"/>
        <v>-1.5478678151792982E-4</v>
      </c>
      <c r="L1014" s="3">
        <f t="shared" si="95"/>
        <v>-4.6386069147709222E-3</v>
      </c>
      <c r="M1014" s="3">
        <f t="shared" si="96"/>
        <v>-1.5626359634297695E-3</v>
      </c>
      <c r="N1014" s="3">
        <f t="shared" si="97"/>
        <v>-2.4526805150604479E-3</v>
      </c>
    </row>
    <row r="1015" spans="1:14" ht="15" customHeight="1">
      <c r="A1015" s="1">
        <v>40562</v>
      </c>
      <c r="B1015">
        <v>128.72999999999999</v>
      </c>
      <c r="C1015">
        <v>17.309999999999999</v>
      </c>
      <c r="D1015">
        <v>48.05</v>
      </c>
      <c r="E1015">
        <v>92.07</v>
      </c>
      <c r="F1015">
        <v>115.24</v>
      </c>
      <c r="G1015">
        <v>93.9</v>
      </c>
      <c r="I1015" s="3">
        <f t="shared" si="92"/>
        <v>-1.012490776416162E-2</v>
      </c>
      <c r="J1015" s="3">
        <f t="shared" si="93"/>
        <v>8.6853834649800163E-2</v>
      </c>
      <c r="K1015" s="3">
        <f t="shared" si="94"/>
        <v>-8.2902029204739106E-3</v>
      </c>
      <c r="L1015" s="3">
        <f t="shared" si="95"/>
        <v>7.1942756340270106E-3</v>
      </c>
      <c r="M1015" s="3">
        <f t="shared" si="96"/>
        <v>1.2155944884906912E-3</v>
      </c>
      <c r="N1015" s="3">
        <f t="shared" si="97"/>
        <v>2.5591824588216613E-3</v>
      </c>
    </row>
    <row r="1016" spans="1:14" ht="15" customHeight="1">
      <c r="A1016" s="1">
        <v>40563</v>
      </c>
      <c r="B1016">
        <v>128.57</v>
      </c>
      <c r="C1016">
        <v>17.989999999999998</v>
      </c>
      <c r="D1016">
        <v>47.63</v>
      </c>
      <c r="E1016">
        <v>90.8</v>
      </c>
      <c r="F1016">
        <v>114.73</v>
      </c>
      <c r="G1016">
        <v>93.17</v>
      </c>
      <c r="I1016" s="3">
        <f t="shared" si="92"/>
        <v>-1.2436845753855375E-3</v>
      </c>
      <c r="J1016" s="3">
        <f t="shared" si="93"/>
        <v>3.8531678774323889E-2</v>
      </c>
      <c r="K1016" s="3">
        <f t="shared" si="94"/>
        <v>-8.779320603532325E-3</v>
      </c>
      <c r="L1016" s="3">
        <f t="shared" si="95"/>
        <v>-1.3889871692506899E-2</v>
      </c>
      <c r="M1016" s="3">
        <f t="shared" si="96"/>
        <v>-4.4353684052760483E-3</v>
      </c>
      <c r="N1016" s="3">
        <f t="shared" si="97"/>
        <v>-7.8046047518836488E-3</v>
      </c>
    </row>
    <row r="1017" spans="1:14" ht="15" customHeight="1">
      <c r="A1017" s="1">
        <v>40564</v>
      </c>
      <c r="B1017">
        <v>128.85</v>
      </c>
      <c r="C1017">
        <v>18.47</v>
      </c>
      <c r="D1017">
        <v>47.16</v>
      </c>
      <c r="E1017">
        <v>91.52</v>
      </c>
      <c r="F1017">
        <v>114.9</v>
      </c>
      <c r="G1017">
        <v>93.48</v>
      </c>
      <c r="I1017" s="3">
        <f t="shared" si="92"/>
        <v>2.1754340022166782E-3</v>
      </c>
      <c r="J1017" s="3">
        <f t="shared" si="93"/>
        <v>2.6331746248706982E-2</v>
      </c>
      <c r="K1017" s="3">
        <f t="shared" si="94"/>
        <v>-9.9167391435989703E-3</v>
      </c>
      <c r="L1017" s="3">
        <f t="shared" si="95"/>
        <v>7.8982420242401322E-3</v>
      </c>
      <c r="M1017" s="3">
        <f t="shared" si="96"/>
        <v>1.480643043658317E-3</v>
      </c>
      <c r="N1017" s="3">
        <f t="shared" si="97"/>
        <v>3.3217282083236113E-3</v>
      </c>
    </row>
    <row r="1018" spans="1:14" ht="15" customHeight="1">
      <c r="A1018" s="1">
        <v>40567</v>
      </c>
      <c r="B1018">
        <v>129.61000000000001</v>
      </c>
      <c r="C1018">
        <v>17.649999999999999</v>
      </c>
      <c r="D1018">
        <v>47.48</v>
      </c>
      <c r="E1018">
        <v>91.56</v>
      </c>
      <c r="F1018">
        <v>114.91</v>
      </c>
      <c r="G1018">
        <v>93.49</v>
      </c>
      <c r="I1018" s="3">
        <f t="shared" si="92"/>
        <v>5.8810043369098104E-3</v>
      </c>
      <c r="J1018" s="3">
        <f t="shared" si="93"/>
        <v>-4.5412010831842861E-2</v>
      </c>
      <c r="K1018" s="3">
        <f t="shared" si="94"/>
        <v>6.7624940722971708E-3</v>
      </c>
      <c r="L1018" s="3">
        <f t="shared" si="95"/>
        <v>4.3696745287815736E-4</v>
      </c>
      <c r="M1018" s="3">
        <f t="shared" si="96"/>
        <v>8.7028414832283996E-5</v>
      </c>
      <c r="N1018" s="3">
        <f t="shared" si="97"/>
        <v>1.0696903256696732E-4</v>
      </c>
    </row>
    <row r="1019" spans="1:14" ht="15" customHeight="1">
      <c r="A1019" s="1">
        <v>40568</v>
      </c>
      <c r="B1019">
        <v>129.59</v>
      </c>
      <c r="C1019">
        <v>17.59</v>
      </c>
      <c r="D1019">
        <v>47.2</v>
      </c>
      <c r="E1019">
        <v>92.43</v>
      </c>
      <c r="F1019">
        <v>115.26</v>
      </c>
      <c r="G1019">
        <v>93.96</v>
      </c>
      <c r="I1019" s="3">
        <f t="shared" si="92"/>
        <v>-1.5432098796064892E-4</v>
      </c>
      <c r="J1019" s="3">
        <f t="shared" si="93"/>
        <v>-3.4052246298388765E-3</v>
      </c>
      <c r="K1019" s="3">
        <f t="shared" si="94"/>
        <v>-5.9146771499574832E-3</v>
      </c>
      <c r="L1019" s="3">
        <f t="shared" si="95"/>
        <v>9.4571061923203591E-3</v>
      </c>
      <c r="M1019" s="3">
        <f t="shared" si="96"/>
        <v>3.0412327389780797E-3</v>
      </c>
      <c r="N1019" s="3">
        <f t="shared" si="97"/>
        <v>5.0146810874878286E-3</v>
      </c>
    </row>
    <row r="1020" spans="1:14" ht="15" customHeight="1">
      <c r="A1020" s="1">
        <v>40569</v>
      </c>
      <c r="B1020">
        <v>130.21</v>
      </c>
      <c r="C1020">
        <v>16.64</v>
      </c>
      <c r="D1020">
        <v>47.64</v>
      </c>
      <c r="E1020">
        <v>91.03</v>
      </c>
      <c r="F1020">
        <v>114.98</v>
      </c>
      <c r="G1020">
        <v>93.39</v>
      </c>
      <c r="I1020" s="3">
        <f t="shared" si="92"/>
        <v>4.7729112933138232E-3</v>
      </c>
      <c r="J1020" s="3">
        <f t="shared" si="93"/>
        <v>-5.5521123356404176E-2</v>
      </c>
      <c r="K1020" s="3">
        <f t="shared" si="94"/>
        <v>9.27885189558968E-3</v>
      </c>
      <c r="L1020" s="3">
        <f t="shared" si="95"/>
        <v>-1.52624787594889E-2</v>
      </c>
      <c r="M1020" s="3">
        <f t="shared" si="96"/>
        <v>-2.4322458133754559E-3</v>
      </c>
      <c r="N1020" s="3">
        <f t="shared" si="97"/>
        <v>-6.0848866690855286E-3</v>
      </c>
    </row>
    <row r="1021" spans="1:14" ht="15" customHeight="1">
      <c r="A1021" s="1">
        <v>40570</v>
      </c>
      <c r="B1021">
        <v>130.52000000000001</v>
      </c>
      <c r="C1021">
        <v>16.149999999999999</v>
      </c>
      <c r="D1021">
        <v>47.48</v>
      </c>
      <c r="E1021">
        <v>91.44</v>
      </c>
      <c r="F1021">
        <v>115.22</v>
      </c>
      <c r="G1021">
        <v>93.74</v>
      </c>
      <c r="I1021" s="3">
        <f t="shared" si="92"/>
        <v>2.3779399844830388E-3</v>
      </c>
      <c r="J1021" s="3">
        <f t="shared" si="93"/>
        <v>-2.9889385724397137E-2</v>
      </c>
      <c r="K1021" s="3">
        <f t="shared" si="94"/>
        <v>-3.3641747456320988E-3</v>
      </c>
      <c r="L1021" s="3">
        <f t="shared" si="95"/>
        <v>4.4938969693578005E-3</v>
      </c>
      <c r="M1021" s="3">
        <f t="shared" si="96"/>
        <v>2.0851441090922449E-3</v>
      </c>
      <c r="N1021" s="3">
        <f t="shared" si="97"/>
        <v>3.7407193729335395E-3</v>
      </c>
    </row>
    <row r="1022" spans="1:14" ht="15" customHeight="1">
      <c r="A1022" s="1">
        <v>40571</v>
      </c>
      <c r="B1022">
        <v>128.13999999999999</v>
      </c>
      <c r="C1022">
        <v>20.04</v>
      </c>
      <c r="D1022">
        <v>46.01</v>
      </c>
      <c r="E1022">
        <v>91.92</v>
      </c>
      <c r="F1022">
        <v>115.52500000000001</v>
      </c>
      <c r="G1022">
        <v>94.17</v>
      </c>
      <c r="I1022" s="3">
        <f t="shared" si="92"/>
        <v>-1.8403055514244523E-2</v>
      </c>
      <c r="J1022" s="3">
        <f t="shared" si="93"/>
        <v>0.21581022654799864</v>
      </c>
      <c r="K1022" s="3">
        <f t="shared" si="94"/>
        <v>-3.1449805574089981E-2</v>
      </c>
      <c r="L1022" s="3">
        <f t="shared" si="95"/>
        <v>5.2356140539451639E-3</v>
      </c>
      <c r="M1022" s="3">
        <f t="shared" si="96"/>
        <v>2.6436124520930497E-3</v>
      </c>
      <c r="N1022" s="3">
        <f t="shared" si="97"/>
        <v>4.5766670274118935E-3</v>
      </c>
    </row>
    <row r="1023" spans="1:14" ht="15" customHeight="1">
      <c r="A1023" s="1">
        <v>40574</v>
      </c>
      <c r="B1023">
        <v>129.15</v>
      </c>
      <c r="C1023">
        <v>19.53</v>
      </c>
      <c r="D1023">
        <v>46.49</v>
      </c>
      <c r="E1023">
        <v>91.22</v>
      </c>
      <c r="F1023">
        <v>115.34</v>
      </c>
      <c r="G1023">
        <v>93.8</v>
      </c>
      <c r="I1023" s="3">
        <f t="shared" si="92"/>
        <v>7.8511033309741057E-3</v>
      </c>
      <c r="J1023" s="3">
        <f t="shared" si="93"/>
        <v>-2.5778531328076434E-2</v>
      </c>
      <c r="K1023" s="3">
        <f t="shared" si="94"/>
        <v>1.0378471535116198E-2</v>
      </c>
      <c r="L1023" s="3">
        <f t="shared" si="95"/>
        <v>-7.644462256945859E-3</v>
      </c>
      <c r="M1023" s="3">
        <f t="shared" si="96"/>
        <v>-1.6026685690635819E-3</v>
      </c>
      <c r="N1023" s="3">
        <f t="shared" si="97"/>
        <v>-3.9368035097929049E-3</v>
      </c>
    </row>
    <row r="1024" spans="1:14" ht="15" customHeight="1">
      <c r="A1024" s="1">
        <v>40575</v>
      </c>
      <c r="B1024">
        <v>131.24</v>
      </c>
      <c r="C1024">
        <v>17.63</v>
      </c>
      <c r="D1024">
        <v>47.49</v>
      </c>
      <c r="E1024">
        <v>90.45</v>
      </c>
      <c r="F1024">
        <v>114.79</v>
      </c>
      <c r="G1024">
        <v>93.13</v>
      </c>
      <c r="I1024" s="3">
        <f t="shared" si="92"/>
        <v>1.6053188551051312E-2</v>
      </c>
      <c r="J1024" s="3">
        <f t="shared" si="93"/>
        <v>-0.10234974847880883</v>
      </c>
      <c r="K1024" s="3">
        <f t="shared" si="94"/>
        <v>2.1281926858537071E-2</v>
      </c>
      <c r="L1024" s="3">
        <f t="shared" si="95"/>
        <v>-8.4769594422501853E-3</v>
      </c>
      <c r="M1024" s="3">
        <f t="shared" si="96"/>
        <v>-4.7799161098611249E-3</v>
      </c>
      <c r="N1024" s="3">
        <f t="shared" si="97"/>
        <v>-7.168489478612516E-3</v>
      </c>
    </row>
    <row r="1025" spans="1:14" ht="15" customHeight="1">
      <c r="A1025" s="1">
        <v>40576</v>
      </c>
      <c r="B1025">
        <v>130.97999999999999</v>
      </c>
      <c r="C1025">
        <v>17.3</v>
      </c>
      <c r="D1025">
        <v>47.121000000000002</v>
      </c>
      <c r="E1025">
        <v>90.47</v>
      </c>
      <c r="F1025">
        <v>114.51</v>
      </c>
      <c r="G1025">
        <v>92.91</v>
      </c>
      <c r="I1025" s="3">
        <f t="shared" si="92"/>
        <v>-1.9830683029935388E-3</v>
      </c>
      <c r="J1025" s="3">
        <f t="shared" si="93"/>
        <v>-1.8895494906045491E-2</v>
      </c>
      <c r="K1025" s="3">
        <f t="shared" si="94"/>
        <v>-7.8004010320254676E-3</v>
      </c>
      <c r="L1025" s="3">
        <f t="shared" si="95"/>
        <v>2.2109219634615878E-4</v>
      </c>
      <c r="M1025" s="3">
        <f t="shared" si="96"/>
        <v>-2.4422166521573313E-3</v>
      </c>
      <c r="N1025" s="3">
        <f t="shared" si="97"/>
        <v>-2.3650838803453149E-3</v>
      </c>
    </row>
    <row r="1026" spans="1:14" ht="15" customHeight="1">
      <c r="A1026" s="1">
        <v>40577</v>
      </c>
      <c r="B1026">
        <v>131.25</v>
      </c>
      <c r="C1026">
        <v>16.690000000000001</v>
      </c>
      <c r="D1026">
        <v>47.08</v>
      </c>
      <c r="E1026">
        <v>89.72</v>
      </c>
      <c r="F1026">
        <v>114.0872</v>
      </c>
      <c r="G1026">
        <v>92.38</v>
      </c>
      <c r="I1026" s="3">
        <f t="shared" si="92"/>
        <v>2.0592616818257432E-3</v>
      </c>
      <c r="J1026" s="3">
        <f t="shared" si="93"/>
        <v>-3.5896763829989568E-2</v>
      </c>
      <c r="K1026" s="3">
        <f t="shared" si="94"/>
        <v>-8.7047913692913314E-4</v>
      </c>
      <c r="L1026" s="3">
        <f t="shared" si="95"/>
        <v>-8.324594385642637E-3</v>
      </c>
      <c r="M1026" s="3">
        <f t="shared" si="96"/>
        <v>-3.6990871463539517E-3</v>
      </c>
      <c r="N1026" s="3">
        <f t="shared" si="97"/>
        <v>-5.720777650761834E-3</v>
      </c>
    </row>
    <row r="1027" spans="1:14" ht="15" customHeight="1">
      <c r="A1027" s="1">
        <v>40578</v>
      </c>
      <c r="B1027">
        <v>131.63</v>
      </c>
      <c r="C1027">
        <v>15.93</v>
      </c>
      <c r="D1027">
        <v>47.06</v>
      </c>
      <c r="E1027">
        <v>88.81</v>
      </c>
      <c r="F1027">
        <v>113.61</v>
      </c>
      <c r="G1027">
        <v>91.81</v>
      </c>
      <c r="I1027" s="3">
        <f t="shared" si="92"/>
        <v>2.8910549655831903E-3</v>
      </c>
      <c r="J1027" s="3">
        <f t="shared" si="93"/>
        <v>-4.6605613751786623E-2</v>
      </c>
      <c r="K1027" s="3">
        <f t="shared" si="94"/>
        <v>-4.2489909285944801E-4</v>
      </c>
      <c r="L1027" s="3">
        <f t="shared" si="95"/>
        <v>-1.0194453381594833E-2</v>
      </c>
      <c r="M1027" s="3">
        <f t="shared" si="96"/>
        <v>-4.1915376970809992E-3</v>
      </c>
      <c r="N1027" s="3">
        <f t="shared" si="97"/>
        <v>-6.1892808468505733E-3</v>
      </c>
    </row>
    <row r="1028" spans="1:14" ht="15" customHeight="1">
      <c r="A1028" s="1">
        <v>40581</v>
      </c>
      <c r="B1028">
        <v>132.46</v>
      </c>
      <c r="C1028">
        <v>16.28</v>
      </c>
      <c r="D1028">
        <v>46.927999999999997</v>
      </c>
      <c r="E1028">
        <v>89.27</v>
      </c>
      <c r="F1028">
        <v>113.52</v>
      </c>
      <c r="G1028">
        <v>91.77</v>
      </c>
      <c r="I1028" s="3">
        <f t="shared" ref="I1028:I1091" si="98">LN(B1028/B1027)</f>
        <v>6.2857566195171936E-3</v>
      </c>
      <c r="J1028" s="3">
        <f t="shared" ref="J1028:J1091" si="99">LN(C1028/C1027)</f>
        <v>2.173323665243709E-2</v>
      </c>
      <c r="K1028" s="3">
        <f t="shared" ref="K1028:K1091" si="100">LN(D1028/D1027)</f>
        <v>-2.8088710641213034E-3</v>
      </c>
      <c r="L1028" s="3">
        <f t="shared" ref="L1028:L1091" si="101">LN(E1028/E1027)</f>
        <v>5.1662289208580011E-3</v>
      </c>
      <c r="M1028" s="3">
        <f t="shared" ref="M1028:M1091" si="102">LN(F1028/F1027)</f>
        <v>-7.9249773002590916E-4</v>
      </c>
      <c r="N1028" s="3">
        <f t="shared" ref="N1028:N1091" si="103">LN(G1028/G1027)</f>
        <v>-4.3577732468691829E-4</v>
      </c>
    </row>
    <row r="1029" spans="1:14" ht="15" customHeight="1">
      <c r="A1029" s="1">
        <v>40582</v>
      </c>
      <c r="B1029">
        <v>133.1</v>
      </c>
      <c r="C1029">
        <v>15.81</v>
      </c>
      <c r="D1029">
        <v>46.8</v>
      </c>
      <c r="E1029">
        <v>88.45</v>
      </c>
      <c r="F1029">
        <v>112.98</v>
      </c>
      <c r="G1029">
        <v>91.14</v>
      </c>
      <c r="I1029" s="3">
        <f t="shared" si="98"/>
        <v>4.820012344232549E-3</v>
      </c>
      <c r="J1029" s="3">
        <f t="shared" si="99"/>
        <v>-2.9294709353013648E-2</v>
      </c>
      <c r="K1029" s="3">
        <f t="shared" si="100"/>
        <v>-2.7313093114941455E-3</v>
      </c>
      <c r="L1029" s="3">
        <f t="shared" si="101"/>
        <v>-9.2280645854763196E-3</v>
      </c>
      <c r="M1029" s="3">
        <f t="shared" si="102"/>
        <v>-4.7682209546710619E-3</v>
      </c>
      <c r="N1029" s="3">
        <f t="shared" si="103"/>
        <v>-6.888660995185268E-3</v>
      </c>
    </row>
    <row r="1030" spans="1:14" ht="15" customHeight="1">
      <c r="A1030" s="1">
        <v>40583</v>
      </c>
      <c r="B1030">
        <v>132.76</v>
      </c>
      <c r="C1030">
        <v>15.87</v>
      </c>
      <c r="D1030">
        <v>45.89</v>
      </c>
      <c r="E1030">
        <v>89.22</v>
      </c>
      <c r="F1030">
        <v>113.32</v>
      </c>
      <c r="G1030">
        <v>91.66</v>
      </c>
      <c r="I1030" s="3">
        <f t="shared" si="98"/>
        <v>-2.5577385492921599E-3</v>
      </c>
      <c r="J1030" s="3">
        <f t="shared" si="99"/>
        <v>3.7878833169369352E-3</v>
      </c>
      <c r="K1030" s="3">
        <f t="shared" si="100"/>
        <v>-1.9635974516858848E-2</v>
      </c>
      <c r="L1030" s="3">
        <f t="shared" si="101"/>
        <v>8.6678090943243542E-3</v>
      </c>
      <c r="M1030" s="3">
        <f t="shared" si="102"/>
        <v>3.0048630651996677E-3</v>
      </c>
      <c r="N1030" s="3">
        <f t="shared" si="103"/>
        <v>5.6892932452415586E-3</v>
      </c>
    </row>
    <row r="1031" spans="1:14" ht="15" customHeight="1">
      <c r="A1031" s="1">
        <v>40584</v>
      </c>
      <c r="B1031">
        <v>132.82</v>
      </c>
      <c r="C1031">
        <v>16.09</v>
      </c>
      <c r="D1031">
        <v>45.43</v>
      </c>
      <c r="E1031">
        <v>88.19</v>
      </c>
      <c r="F1031">
        <v>113.075</v>
      </c>
      <c r="G1031">
        <v>91.36</v>
      </c>
      <c r="I1031" s="3">
        <f t="shared" si="98"/>
        <v>4.5184126079382059E-4</v>
      </c>
      <c r="J1031" s="3">
        <f t="shared" si="99"/>
        <v>1.3767426465974121E-2</v>
      </c>
      <c r="K1031" s="3">
        <f t="shared" si="100"/>
        <v>-1.0074548635430166E-2</v>
      </c>
      <c r="L1031" s="3">
        <f t="shared" si="101"/>
        <v>-1.1611651800029245E-2</v>
      </c>
      <c r="M1031" s="3">
        <f t="shared" si="102"/>
        <v>-2.1643595984088874E-3</v>
      </c>
      <c r="N1031" s="3">
        <f t="shared" si="103"/>
        <v>-3.2783331732778938E-3</v>
      </c>
    </row>
    <row r="1032" spans="1:14" ht="15" customHeight="1">
      <c r="A1032" s="1">
        <v>40585</v>
      </c>
      <c r="B1032">
        <v>133.6</v>
      </c>
      <c r="C1032">
        <v>15.69</v>
      </c>
      <c r="D1032">
        <v>45.924999999999997</v>
      </c>
      <c r="E1032">
        <v>89.46</v>
      </c>
      <c r="F1032">
        <v>113.26</v>
      </c>
      <c r="G1032">
        <v>91.78</v>
      </c>
      <c r="I1032" s="3">
        <f t="shared" si="98"/>
        <v>5.855432989977676E-3</v>
      </c>
      <c r="J1032" s="3">
        <f t="shared" si="99"/>
        <v>-2.5174394259350585E-2</v>
      </c>
      <c r="K1032" s="3">
        <f t="shared" si="100"/>
        <v>1.083695132987742E-2</v>
      </c>
      <c r="L1032" s="3">
        <f t="shared" si="101"/>
        <v>1.4298020104612551E-2</v>
      </c>
      <c r="M1032" s="3">
        <f t="shared" si="102"/>
        <v>1.6347453217520111E-3</v>
      </c>
      <c r="N1032" s="3">
        <f t="shared" si="103"/>
        <v>4.5866630589873735E-3</v>
      </c>
    </row>
    <row r="1033" spans="1:14" ht="15" customHeight="1">
      <c r="A1033" s="1">
        <v>40588</v>
      </c>
      <c r="B1033">
        <v>133.91</v>
      </c>
      <c r="C1033">
        <v>15.95</v>
      </c>
      <c r="D1033">
        <v>45.9</v>
      </c>
      <c r="E1033">
        <v>89.521000000000001</v>
      </c>
      <c r="F1033">
        <v>113.28</v>
      </c>
      <c r="G1033">
        <v>91.81</v>
      </c>
      <c r="I1033" s="3">
        <f t="shared" si="98"/>
        <v>2.3176714049294805E-3</v>
      </c>
      <c r="J1033" s="3">
        <f t="shared" si="99"/>
        <v>1.6435262485912427E-2</v>
      </c>
      <c r="K1033" s="3">
        <f t="shared" si="100"/>
        <v>-5.4451403468987224E-4</v>
      </c>
      <c r="L1033" s="3">
        <f t="shared" si="101"/>
        <v>6.8163662469059656E-4</v>
      </c>
      <c r="M1033" s="3">
        <f t="shared" si="102"/>
        <v>1.7656925975057455E-4</v>
      </c>
      <c r="N1033" s="3">
        <f t="shared" si="103"/>
        <v>3.2681518892127451E-4</v>
      </c>
    </row>
    <row r="1034" spans="1:14" ht="15" customHeight="1">
      <c r="A1034" s="1">
        <v>40589</v>
      </c>
      <c r="B1034">
        <v>133.5</v>
      </c>
      <c r="C1034">
        <v>16.37</v>
      </c>
      <c r="D1034">
        <v>45.99</v>
      </c>
      <c r="E1034">
        <v>89.92</v>
      </c>
      <c r="F1034">
        <v>113.42</v>
      </c>
      <c r="G1034">
        <v>92.02</v>
      </c>
      <c r="I1034" s="3">
        <f t="shared" si="98"/>
        <v>-3.0664546671705915E-3</v>
      </c>
      <c r="J1034" s="3">
        <f t="shared" si="99"/>
        <v>2.5991562152190048E-2</v>
      </c>
      <c r="K1034" s="3">
        <f t="shared" si="100"/>
        <v>1.9588644853329716E-3</v>
      </c>
      <c r="L1034" s="3">
        <f t="shared" si="101"/>
        <v>4.4471515159883613E-3</v>
      </c>
      <c r="M1034" s="3">
        <f t="shared" si="102"/>
        <v>1.2351126404723798E-3</v>
      </c>
      <c r="N1034" s="3">
        <f t="shared" si="103"/>
        <v>2.284720571713859E-3</v>
      </c>
    </row>
    <row r="1035" spans="1:14" ht="15" customHeight="1">
      <c r="A1035" s="1">
        <v>40590</v>
      </c>
      <c r="B1035">
        <v>134.31</v>
      </c>
      <c r="C1035">
        <v>16.72</v>
      </c>
      <c r="D1035">
        <v>46.4</v>
      </c>
      <c r="E1035">
        <v>89.63</v>
      </c>
      <c r="F1035">
        <v>113.375</v>
      </c>
      <c r="G1035">
        <v>91.89</v>
      </c>
      <c r="I1035" s="3">
        <f t="shared" si="98"/>
        <v>6.0490830806796455E-3</v>
      </c>
      <c r="J1035" s="3">
        <f t="shared" si="99"/>
        <v>2.1155216273511957E-2</v>
      </c>
      <c r="K1035" s="3">
        <f t="shared" si="100"/>
        <v>8.8754776803770755E-3</v>
      </c>
      <c r="L1035" s="3">
        <f t="shared" si="101"/>
        <v>-3.2303007761106716E-3</v>
      </c>
      <c r="M1035" s="3">
        <f t="shared" si="102"/>
        <v>-3.9683415058126007E-4</v>
      </c>
      <c r="N1035" s="3">
        <f t="shared" si="103"/>
        <v>-1.413735214528964E-3</v>
      </c>
    </row>
    <row r="1036" spans="1:14" ht="15" customHeight="1">
      <c r="A1036" s="1">
        <v>40591</v>
      </c>
      <c r="B1036">
        <v>134.76</v>
      </c>
      <c r="C1036">
        <v>16.59</v>
      </c>
      <c r="D1036">
        <v>46.61</v>
      </c>
      <c r="E1036">
        <v>89.77</v>
      </c>
      <c r="F1036">
        <v>113.69499999999999</v>
      </c>
      <c r="G1036">
        <v>92.23</v>
      </c>
      <c r="I1036" s="3">
        <f t="shared" si="98"/>
        <v>3.3448576173680882E-3</v>
      </c>
      <c r="J1036" s="3">
        <f t="shared" si="99"/>
        <v>-7.8055034542023286E-3</v>
      </c>
      <c r="K1036" s="3">
        <f t="shared" si="100"/>
        <v>4.5156511524399147E-3</v>
      </c>
      <c r="L1036" s="3">
        <f t="shared" si="101"/>
        <v>1.5607583993268441E-3</v>
      </c>
      <c r="M1036" s="3">
        <f t="shared" si="102"/>
        <v>2.8185159804537956E-3</v>
      </c>
      <c r="N1036" s="3">
        <f t="shared" si="103"/>
        <v>3.6932477348340029E-3</v>
      </c>
    </row>
    <row r="1037" spans="1:14" ht="15" customHeight="1">
      <c r="A1037" s="1">
        <v>40592</v>
      </c>
      <c r="B1037">
        <v>135.04</v>
      </c>
      <c r="C1037">
        <v>16.43</v>
      </c>
      <c r="D1037">
        <v>46.895000000000003</v>
      </c>
      <c r="E1037">
        <v>89.49</v>
      </c>
      <c r="F1037">
        <v>113.78</v>
      </c>
      <c r="G1037">
        <v>92.21</v>
      </c>
      <c r="I1037" s="3">
        <f t="shared" si="98"/>
        <v>2.0756123092948615E-3</v>
      </c>
      <c r="J1037" s="3">
        <f t="shared" si="99"/>
        <v>-9.6911721531763723E-3</v>
      </c>
      <c r="K1037" s="3">
        <f t="shared" si="100"/>
        <v>6.0959495762522332E-3</v>
      </c>
      <c r="L1037" s="3">
        <f t="shared" si="101"/>
        <v>-3.1239565738302943E-3</v>
      </c>
      <c r="M1037" s="3">
        <f t="shared" si="102"/>
        <v>7.4733490674671374E-4</v>
      </c>
      <c r="N1037" s="3">
        <f t="shared" si="103"/>
        <v>-2.1687269657771443E-4</v>
      </c>
    </row>
    <row r="1038" spans="1:14" ht="15" customHeight="1">
      <c r="A1038" s="1">
        <v>40596</v>
      </c>
      <c r="B1038">
        <v>132.35</v>
      </c>
      <c r="C1038">
        <v>20.8</v>
      </c>
      <c r="D1038">
        <v>45.33</v>
      </c>
      <c r="E1038">
        <v>90.83</v>
      </c>
      <c r="F1038">
        <v>114.48</v>
      </c>
      <c r="G1038">
        <v>93.1</v>
      </c>
      <c r="I1038" s="3">
        <f t="shared" si="98"/>
        <v>-2.0121102174536686E-2</v>
      </c>
      <c r="J1038" s="3">
        <f t="shared" si="99"/>
        <v>0.23584405465809571</v>
      </c>
      <c r="K1038" s="3">
        <f t="shared" si="100"/>
        <v>-3.3941995008144023E-2</v>
      </c>
      <c r="L1038" s="3">
        <f t="shared" si="101"/>
        <v>1.486274031935535E-2</v>
      </c>
      <c r="M1038" s="3">
        <f t="shared" si="102"/>
        <v>6.1333759256940613E-3</v>
      </c>
      <c r="N1038" s="3">
        <f t="shared" si="103"/>
        <v>9.6055997319714464E-3</v>
      </c>
    </row>
    <row r="1039" spans="1:14" ht="15" customHeight="1">
      <c r="A1039" s="1">
        <v>40597</v>
      </c>
      <c r="B1039">
        <v>131.52000000000001</v>
      </c>
      <c r="C1039">
        <v>22.13</v>
      </c>
      <c r="D1039">
        <v>45.29</v>
      </c>
      <c r="E1039">
        <v>91.16</v>
      </c>
      <c r="F1039">
        <v>114.32</v>
      </c>
      <c r="G1039">
        <v>92.87</v>
      </c>
      <c r="I1039" s="3">
        <f t="shared" si="98"/>
        <v>-6.2909973652404208E-3</v>
      </c>
      <c r="J1039" s="3">
        <f t="shared" si="99"/>
        <v>6.1981167355685894E-2</v>
      </c>
      <c r="K1039" s="3">
        <f t="shared" si="100"/>
        <v>-8.8280738463532738E-4</v>
      </c>
      <c r="L1039" s="3">
        <f t="shared" si="101"/>
        <v>3.626576863361243E-3</v>
      </c>
      <c r="M1039" s="3">
        <f t="shared" si="102"/>
        <v>-1.3986016265836003E-3</v>
      </c>
      <c r="N1039" s="3">
        <f t="shared" si="103"/>
        <v>-2.4735184951043656E-3</v>
      </c>
    </row>
    <row r="1040" spans="1:14" ht="15" customHeight="1">
      <c r="A1040" s="1">
        <v>40598</v>
      </c>
      <c r="B1040">
        <v>131.44</v>
      </c>
      <c r="C1040">
        <v>21.32</v>
      </c>
      <c r="D1040">
        <v>45.39</v>
      </c>
      <c r="E1040">
        <v>91.74</v>
      </c>
      <c r="F1040">
        <v>114.37</v>
      </c>
      <c r="G1040">
        <v>93.11</v>
      </c>
      <c r="I1040" s="3">
        <f t="shared" si="98"/>
        <v>-6.0845757885728358E-4</v>
      </c>
      <c r="J1040" s="3">
        <f t="shared" si="99"/>
        <v>-3.7288554765314383E-2</v>
      </c>
      <c r="K1040" s="3">
        <f t="shared" si="100"/>
        <v>2.2055589002516617E-3</v>
      </c>
      <c r="L1040" s="3">
        <f t="shared" si="101"/>
        <v>6.342284791542304E-3</v>
      </c>
      <c r="M1040" s="3">
        <f t="shared" si="102"/>
        <v>4.3727317151349548E-4</v>
      </c>
      <c r="N1040" s="3">
        <f t="shared" si="103"/>
        <v>2.5809241125213274E-3</v>
      </c>
    </row>
    <row r="1041" spans="1:14" ht="15" customHeight="1">
      <c r="A1041" s="1">
        <v>40599</v>
      </c>
      <c r="B1041">
        <v>132.78</v>
      </c>
      <c r="C1041">
        <v>19.22</v>
      </c>
      <c r="D1041">
        <v>46.012500000000003</v>
      </c>
      <c r="E1041">
        <v>92.28</v>
      </c>
      <c r="F1041">
        <v>114.52</v>
      </c>
      <c r="G1041">
        <v>93.41</v>
      </c>
      <c r="I1041" s="3">
        <f t="shared" si="98"/>
        <v>1.0143149562000724E-2</v>
      </c>
      <c r="J1041" s="3">
        <f t="shared" si="99"/>
        <v>-0.10369419575549749</v>
      </c>
      <c r="K1041" s="3">
        <f t="shared" si="100"/>
        <v>1.3621282236765434E-2</v>
      </c>
      <c r="L1041" s="3">
        <f t="shared" si="101"/>
        <v>5.868944136526966E-3</v>
      </c>
      <c r="M1041" s="3">
        <f t="shared" si="102"/>
        <v>1.3106734367888007E-3</v>
      </c>
      <c r="N1041" s="3">
        <f t="shared" si="103"/>
        <v>3.2168159843189228E-3</v>
      </c>
    </row>
    <row r="1042" spans="1:14" ht="15" customHeight="1">
      <c r="A1042" s="1">
        <v>40602</v>
      </c>
      <c r="B1042">
        <v>133.62</v>
      </c>
      <c r="C1042">
        <v>18.350000000000001</v>
      </c>
      <c r="D1042">
        <v>46.41</v>
      </c>
      <c r="E1042">
        <v>92.4</v>
      </c>
      <c r="F1042">
        <v>114.66</v>
      </c>
      <c r="G1042">
        <v>93.37</v>
      </c>
      <c r="I1042" s="3">
        <f t="shared" si="98"/>
        <v>6.3063272063180889E-3</v>
      </c>
      <c r="J1042" s="3">
        <f t="shared" si="99"/>
        <v>-4.6321829041566967E-2</v>
      </c>
      <c r="K1042" s="3">
        <f t="shared" si="100"/>
        <v>8.6018545479448257E-3</v>
      </c>
      <c r="L1042" s="3">
        <f t="shared" si="101"/>
        <v>1.2995453420856474E-3</v>
      </c>
      <c r="M1042" s="3">
        <f t="shared" si="102"/>
        <v>1.2217472503222913E-3</v>
      </c>
      <c r="N1042" s="3">
        <f t="shared" si="103"/>
        <v>-4.2831138892271734E-4</v>
      </c>
    </row>
    <row r="1043" spans="1:14" ht="15" customHeight="1">
      <c r="A1043" s="1">
        <v>40603</v>
      </c>
      <c r="B1043">
        <v>131.44</v>
      </c>
      <c r="C1043">
        <v>21.01</v>
      </c>
      <c r="D1043">
        <v>45.93</v>
      </c>
      <c r="E1043">
        <v>92.37</v>
      </c>
      <c r="F1043">
        <v>114.63</v>
      </c>
      <c r="G1043">
        <v>93.26</v>
      </c>
      <c r="I1043" s="3">
        <f t="shared" si="98"/>
        <v>-1.6449476768318663E-2</v>
      </c>
      <c r="J1043" s="3">
        <f t="shared" si="99"/>
        <v>0.13536894035632971</v>
      </c>
      <c r="K1043" s="3">
        <f t="shared" si="100"/>
        <v>-1.039645491538233E-2</v>
      </c>
      <c r="L1043" s="3">
        <f t="shared" si="101"/>
        <v>-3.2472804311973715E-4</v>
      </c>
      <c r="M1043" s="3">
        <f t="shared" si="102"/>
        <v>-2.6167735331837996E-4</v>
      </c>
      <c r="N1043" s="3">
        <f t="shared" si="103"/>
        <v>-1.1788031156596799E-3</v>
      </c>
    </row>
    <row r="1044" spans="1:14" ht="15" customHeight="1">
      <c r="A1044" s="1">
        <v>40604</v>
      </c>
      <c r="B1044">
        <v>131.65</v>
      </c>
      <c r="C1044">
        <v>20.7</v>
      </c>
      <c r="D1044">
        <v>46.57</v>
      </c>
      <c r="E1044">
        <v>90.95</v>
      </c>
      <c r="F1044">
        <v>114.33</v>
      </c>
      <c r="G1044">
        <v>92.77</v>
      </c>
      <c r="I1044" s="3">
        <f t="shared" si="98"/>
        <v>1.596412213305719E-3</v>
      </c>
      <c r="J1044" s="3">
        <f t="shared" si="99"/>
        <v>-1.4864814585585792E-2</v>
      </c>
      <c r="K1044" s="3">
        <f t="shared" si="100"/>
        <v>1.3838058656583701E-2</v>
      </c>
      <c r="L1044" s="3">
        <f t="shared" si="101"/>
        <v>-1.5492345640387468E-2</v>
      </c>
      <c r="M1044" s="3">
        <f t="shared" si="102"/>
        <v>-2.6205465730396631E-3</v>
      </c>
      <c r="N1044" s="3">
        <f t="shared" si="103"/>
        <v>-5.267979714994717E-3</v>
      </c>
    </row>
    <row r="1045" spans="1:14" ht="15" customHeight="1">
      <c r="A1045" s="1">
        <v>40605</v>
      </c>
      <c r="B1045">
        <v>133.91999999999999</v>
      </c>
      <c r="C1045">
        <v>18.600000000000001</v>
      </c>
      <c r="D1045">
        <v>47.44</v>
      </c>
      <c r="E1045">
        <v>90.06</v>
      </c>
      <c r="F1045">
        <v>113.69</v>
      </c>
      <c r="G1045">
        <v>92.14</v>
      </c>
      <c r="I1045" s="3">
        <f t="shared" si="98"/>
        <v>1.7095720798846675E-2</v>
      </c>
      <c r="J1045" s="3">
        <f t="shared" si="99"/>
        <v>-0.1069721195521677</v>
      </c>
      <c r="K1045" s="3">
        <f t="shared" si="100"/>
        <v>1.8509197695184193E-2</v>
      </c>
      <c r="L1045" s="3">
        <f t="shared" si="101"/>
        <v>-9.8337900907056672E-3</v>
      </c>
      <c r="M1045" s="3">
        <f t="shared" si="102"/>
        <v>-5.6135574128633649E-3</v>
      </c>
      <c r="N1045" s="3">
        <f t="shared" si="103"/>
        <v>-6.8141521574091937E-3</v>
      </c>
    </row>
    <row r="1046" spans="1:14" ht="15" customHeight="1">
      <c r="A1046" s="1">
        <v>40606</v>
      </c>
      <c r="B1046">
        <v>132.96</v>
      </c>
      <c r="C1046">
        <v>19.059999999999999</v>
      </c>
      <c r="D1046">
        <v>47.39</v>
      </c>
      <c r="E1046">
        <v>90.81</v>
      </c>
      <c r="F1046">
        <v>114.3338</v>
      </c>
      <c r="G1046">
        <v>92.8</v>
      </c>
      <c r="I1046" s="3">
        <f t="shared" si="98"/>
        <v>-7.1942756340269733E-3</v>
      </c>
      <c r="J1046" s="3">
        <f t="shared" si="99"/>
        <v>2.4430317506900428E-2</v>
      </c>
      <c r="K1046" s="3">
        <f t="shared" si="100"/>
        <v>-1.0545187099730363E-3</v>
      </c>
      <c r="L1046" s="3">
        <f t="shared" si="101"/>
        <v>8.2932968283113122E-3</v>
      </c>
      <c r="M1046" s="3">
        <f t="shared" si="102"/>
        <v>5.6467939811381158E-3</v>
      </c>
      <c r="N1046" s="3">
        <f t="shared" si="103"/>
        <v>7.1374802843840145E-3</v>
      </c>
    </row>
    <row r="1047" spans="1:14" ht="15" customHeight="1">
      <c r="A1047" s="1">
        <v>40609</v>
      </c>
      <c r="B1047">
        <v>131.96</v>
      </c>
      <c r="C1047">
        <v>20.66</v>
      </c>
      <c r="D1047">
        <v>46.82</v>
      </c>
      <c r="E1047">
        <v>90.23</v>
      </c>
      <c r="F1047">
        <v>114.18</v>
      </c>
      <c r="G1047">
        <v>92.57</v>
      </c>
      <c r="I1047" s="3">
        <f t="shared" si="98"/>
        <v>-7.5494847467573456E-3</v>
      </c>
      <c r="J1047" s="3">
        <f t="shared" si="99"/>
        <v>8.0607565465436598E-2</v>
      </c>
      <c r="K1047" s="3">
        <f t="shared" si="100"/>
        <v>-1.2100773916732208E-2</v>
      </c>
      <c r="L1047" s="3">
        <f t="shared" si="101"/>
        <v>-6.4074456953276447E-3</v>
      </c>
      <c r="M1047" s="3">
        <f t="shared" si="102"/>
        <v>-1.3460895860402449E-3</v>
      </c>
      <c r="N1047" s="3">
        <f t="shared" si="103"/>
        <v>-2.4815247130350031E-3</v>
      </c>
    </row>
    <row r="1048" spans="1:14" ht="15" customHeight="1">
      <c r="A1048" s="1">
        <v>40610</v>
      </c>
      <c r="B1048">
        <v>133.04</v>
      </c>
      <c r="C1048">
        <v>19.82</v>
      </c>
      <c r="D1048">
        <v>47.34</v>
      </c>
      <c r="E1048">
        <v>89.68</v>
      </c>
      <c r="F1048">
        <v>114.13</v>
      </c>
      <c r="G1048">
        <v>92.35</v>
      </c>
      <c r="I1048" s="3">
        <f t="shared" si="98"/>
        <v>8.1509885242914363E-3</v>
      </c>
      <c r="J1048" s="3">
        <f t="shared" si="99"/>
        <v>-4.1507934789650515E-2</v>
      </c>
      <c r="K1048" s="3">
        <f t="shared" si="100"/>
        <v>1.1045142023073183E-2</v>
      </c>
      <c r="L1048" s="3">
        <f t="shared" si="101"/>
        <v>-6.1141872425047759E-3</v>
      </c>
      <c r="M1048" s="3">
        <f t="shared" si="102"/>
        <v>-4.380009706046177E-4</v>
      </c>
      <c r="N1048" s="3">
        <f t="shared" si="103"/>
        <v>-2.3794084338708702E-3</v>
      </c>
    </row>
    <row r="1049" spans="1:14" ht="15" customHeight="1">
      <c r="A1049" s="1">
        <v>40611</v>
      </c>
      <c r="B1049">
        <v>132.87</v>
      </c>
      <c r="C1049">
        <v>20.22</v>
      </c>
      <c r="D1049">
        <v>47.35</v>
      </c>
      <c r="E1049">
        <v>90.55</v>
      </c>
      <c r="F1049">
        <v>114.42</v>
      </c>
      <c r="G1049">
        <v>92.89</v>
      </c>
      <c r="I1049" s="3">
        <f t="shared" si="98"/>
        <v>-1.2786282814555995E-3</v>
      </c>
      <c r="J1049" s="3">
        <f t="shared" si="99"/>
        <v>1.9980684690483246E-2</v>
      </c>
      <c r="K1049" s="3">
        <f t="shared" si="100"/>
        <v>2.1121554624923525E-4</v>
      </c>
      <c r="L1049" s="3">
        <f t="shared" si="101"/>
        <v>9.6544055655178509E-3</v>
      </c>
      <c r="M1049" s="3">
        <f t="shared" si="102"/>
        <v>2.5377392748740912E-3</v>
      </c>
      <c r="N1049" s="3">
        <f t="shared" si="103"/>
        <v>5.8302907541805315E-3</v>
      </c>
    </row>
    <row r="1050" spans="1:14" ht="15" customHeight="1">
      <c r="A1050" s="1">
        <v>40612</v>
      </c>
      <c r="B1050">
        <v>130.44</v>
      </c>
      <c r="C1050">
        <v>21.88</v>
      </c>
      <c r="D1050">
        <v>46.04</v>
      </c>
      <c r="E1050">
        <v>92.075000000000003</v>
      </c>
      <c r="F1050">
        <v>115.04</v>
      </c>
      <c r="G1050">
        <v>93.68</v>
      </c>
      <c r="I1050" s="3">
        <f t="shared" si="98"/>
        <v>-1.8457855682098196E-2</v>
      </c>
      <c r="J1050" s="3">
        <f t="shared" si="99"/>
        <v>7.8900763961455081E-2</v>
      </c>
      <c r="K1050" s="3">
        <f t="shared" si="100"/>
        <v>-2.8056235778405398E-2</v>
      </c>
      <c r="L1050" s="3">
        <f t="shared" si="101"/>
        <v>1.6701278001706572E-2</v>
      </c>
      <c r="M1050" s="3">
        <f t="shared" si="102"/>
        <v>5.4040051323538838E-3</v>
      </c>
      <c r="N1050" s="3">
        <f t="shared" si="103"/>
        <v>8.4687218900325861E-3</v>
      </c>
    </row>
    <row r="1051" spans="1:14" ht="15" customHeight="1">
      <c r="A1051" s="1">
        <v>40613</v>
      </c>
      <c r="B1051">
        <v>131.41999999999999</v>
      </c>
      <c r="C1051">
        <v>20.079999999999998</v>
      </c>
      <c r="D1051">
        <v>46.37</v>
      </c>
      <c r="E1051">
        <v>91.55</v>
      </c>
      <c r="F1051">
        <v>114.99</v>
      </c>
      <c r="G1051">
        <v>93.46</v>
      </c>
      <c r="I1051" s="3">
        <f t="shared" si="98"/>
        <v>7.4849505486033309E-3</v>
      </c>
      <c r="J1051" s="3">
        <f t="shared" si="99"/>
        <v>-8.5848682730252104E-2</v>
      </c>
      <c r="K1051" s="3">
        <f t="shared" si="100"/>
        <v>7.1421145496876259E-3</v>
      </c>
      <c r="L1051" s="3">
        <f t="shared" si="101"/>
        <v>-5.7181912106093772E-3</v>
      </c>
      <c r="M1051" s="3">
        <f t="shared" si="102"/>
        <v>-4.347259121632404E-4</v>
      </c>
      <c r="N1051" s="3">
        <f t="shared" si="103"/>
        <v>-2.351182017181964E-3</v>
      </c>
    </row>
    <row r="1052" spans="1:14" ht="15" customHeight="1">
      <c r="A1052" s="1">
        <v>40616</v>
      </c>
      <c r="B1052">
        <v>130.54</v>
      </c>
      <c r="C1052">
        <v>21.13</v>
      </c>
      <c r="D1052">
        <v>46.72</v>
      </c>
      <c r="E1052">
        <v>91.51</v>
      </c>
      <c r="F1052">
        <v>115.27</v>
      </c>
      <c r="G1052">
        <v>93.67</v>
      </c>
      <c r="I1052" s="3">
        <f t="shared" si="98"/>
        <v>-6.7186082626504474E-3</v>
      </c>
      <c r="J1052" s="3">
        <f t="shared" si="99"/>
        <v>5.0969536804436943E-2</v>
      </c>
      <c r="K1052" s="3">
        <f t="shared" si="100"/>
        <v>7.5196401166021023E-3</v>
      </c>
      <c r="L1052" s="3">
        <f t="shared" si="101"/>
        <v>-4.3701519323284473E-4</v>
      </c>
      <c r="M1052" s="3">
        <f t="shared" si="102"/>
        <v>2.4320345523477587E-3</v>
      </c>
      <c r="N1052" s="3">
        <f t="shared" si="103"/>
        <v>2.2444299487592427E-3</v>
      </c>
    </row>
    <row r="1053" spans="1:14" ht="15" customHeight="1">
      <c r="A1053" s="1">
        <v>40617</v>
      </c>
      <c r="B1053">
        <v>129.09</v>
      </c>
      <c r="C1053">
        <v>24.32</v>
      </c>
      <c r="D1053">
        <v>45.98</v>
      </c>
      <c r="E1053">
        <v>92.88</v>
      </c>
      <c r="F1053">
        <v>115.34</v>
      </c>
      <c r="G1053">
        <v>94.01</v>
      </c>
      <c r="I1053" s="3">
        <f t="shared" si="98"/>
        <v>-1.1169857688453324E-2</v>
      </c>
      <c r="J1053" s="3">
        <f t="shared" si="99"/>
        <v>0.14060522547000098</v>
      </c>
      <c r="K1053" s="3">
        <f t="shared" si="100"/>
        <v>-1.5965819184936121E-2</v>
      </c>
      <c r="L1053" s="3">
        <f t="shared" si="101"/>
        <v>1.4860081462349089E-2</v>
      </c>
      <c r="M1053" s="3">
        <f t="shared" si="102"/>
        <v>6.070855743453169E-4</v>
      </c>
      <c r="N1053" s="3">
        <f t="shared" si="103"/>
        <v>3.623192369420331E-3</v>
      </c>
    </row>
    <row r="1054" spans="1:14" ht="15" customHeight="1">
      <c r="A1054" s="1">
        <v>40618</v>
      </c>
      <c r="B1054">
        <v>126.67</v>
      </c>
      <c r="C1054">
        <v>29.4</v>
      </c>
      <c r="D1054">
        <v>44.984999999999999</v>
      </c>
      <c r="E1054">
        <v>93.93</v>
      </c>
      <c r="F1054">
        <v>115.99</v>
      </c>
      <c r="G1054">
        <v>94.81</v>
      </c>
      <c r="I1054" s="3">
        <f t="shared" si="98"/>
        <v>-1.892455602307682E-2</v>
      </c>
      <c r="J1054" s="3">
        <f t="shared" si="99"/>
        <v>0.18969561724666961</v>
      </c>
      <c r="K1054" s="3">
        <f t="shared" si="100"/>
        <v>-2.1877418465953376E-2</v>
      </c>
      <c r="L1054" s="3">
        <f t="shared" si="101"/>
        <v>1.1241486616788055E-2</v>
      </c>
      <c r="M1054" s="3">
        <f t="shared" si="102"/>
        <v>5.6196923065181051E-3</v>
      </c>
      <c r="N1054" s="3">
        <f t="shared" si="103"/>
        <v>8.4737293394082178E-3</v>
      </c>
    </row>
    <row r="1055" spans="1:14" ht="15" customHeight="1">
      <c r="A1055" s="1">
        <v>40619</v>
      </c>
      <c r="B1055">
        <v>128.27000000000001</v>
      </c>
      <c r="C1055">
        <v>26.37</v>
      </c>
      <c r="D1055">
        <v>45.6</v>
      </c>
      <c r="E1055">
        <v>93.21</v>
      </c>
      <c r="F1055">
        <v>115.78</v>
      </c>
      <c r="G1055">
        <v>94.52</v>
      </c>
      <c r="I1055" s="3">
        <f t="shared" si="98"/>
        <v>1.2552137816218259E-2</v>
      </c>
      <c r="J1055" s="3">
        <f t="shared" si="99"/>
        <v>-0.1087676739794405</v>
      </c>
      <c r="K1055" s="3">
        <f t="shared" si="100"/>
        <v>1.3578615651258286E-2</v>
      </c>
      <c r="L1055" s="3">
        <f t="shared" si="101"/>
        <v>-7.6948119333584628E-3</v>
      </c>
      <c r="M1055" s="3">
        <f t="shared" si="102"/>
        <v>-1.8121418429262025E-3</v>
      </c>
      <c r="N1055" s="3">
        <f t="shared" si="103"/>
        <v>-3.0634366111607836E-3</v>
      </c>
    </row>
    <row r="1056" spans="1:14" ht="15" customHeight="1">
      <c r="A1056" s="1">
        <v>40620</v>
      </c>
      <c r="B1056">
        <v>128.78</v>
      </c>
      <c r="C1056">
        <v>24.44</v>
      </c>
      <c r="D1056">
        <v>45.74</v>
      </c>
      <c r="E1056">
        <v>93.46</v>
      </c>
      <c r="F1056">
        <v>115.62</v>
      </c>
      <c r="G1056">
        <v>94.46</v>
      </c>
      <c r="I1056" s="3">
        <f t="shared" si="98"/>
        <v>3.9681047982780982E-3</v>
      </c>
      <c r="J1056" s="3">
        <f t="shared" si="99"/>
        <v>-7.6005866061800778E-2</v>
      </c>
      <c r="K1056" s="3">
        <f t="shared" si="100"/>
        <v>3.0654720742946395E-3</v>
      </c>
      <c r="L1056" s="3">
        <f t="shared" si="101"/>
        <v>2.67852519921438E-3</v>
      </c>
      <c r="M1056" s="3">
        <f t="shared" si="102"/>
        <v>-1.3828869965285585E-3</v>
      </c>
      <c r="N1056" s="3">
        <f t="shared" si="103"/>
        <v>-6.3498785073610835E-4</v>
      </c>
    </row>
    <row r="1057" spans="1:14" ht="15" customHeight="1">
      <c r="A1057" s="1">
        <v>40623</v>
      </c>
      <c r="B1057">
        <v>130.77000000000001</v>
      </c>
      <c r="C1057">
        <v>20.61</v>
      </c>
      <c r="D1057">
        <v>46.56</v>
      </c>
      <c r="E1057">
        <v>92.91</v>
      </c>
      <c r="F1057">
        <v>115.14</v>
      </c>
      <c r="G1057">
        <v>93.97</v>
      </c>
      <c r="I1057" s="3">
        <f t="shared" si="98"/>
        <v>1.5334532808373652E-2</v>
      </c>
      <c r="J1057" s="3">
        <f t="shared" si="99"/>
        <v>-0.17044473940102695</v>
      </c>
      <c r="K1057" s="3">
        <f t="shared" si="100"/>
        <v>1.7768614828547358E-2</v>
      </c>
      <c r="L1057" s="3">
        <f t="shared" si="101"/>
        <v>-5.902254619058969E-3</v>
      </c>
      <c r="M1057" s="3">
        <f t="shared" si="102"/>
        <v>-4.1601724066665045E-3</v>
      </c>
      <c r="N1057" s="3">
        <f t="shared" si="103"/>
        <v>-5.2008820729973751E-3</v>
      </c>
    </row>
    <row r="1058" spans="1:14" ht="15" customHeight="1">
      <c r="A1058" s="1">
        <v>40624</v>
      </c>
      <c r="B1058">
        <v>130.31</v>
      </c>
      <c r="C1058">
        <v>20.21</v>
      </c>
      <c r="D1058">
        <v>46.604999999999997</v>
      </c>
      <c r="E1058">
        <v>93.22</v>
      </c>
      <c r="F1058">
        <v>115.12</v>
      </c>
      <c r="G1058">
        <v>94.02</v>
      </c>
      <c r="I1058" s="3">
        <f t="shared" si="98"/>
        <v>-3.5238277615963626E-3</v>
      </c>
      <c r="J1058" s="3">
        <f t="shared" si="99"/>
        <v>-1.9598863486837967E-2</v>
      </c>
      <c r="K1058" s="3">
        <f t="shared" si="100"/>
        <v>9.6602808993791949E-4</v>
      </c>
      <c r="L1058" s="3">
        <f t="shared" si="101"/>
        <v>3.3310082913738117E-3</v>
      </c>
      <c r="M1058" s="3">
        <f t="shared" si="102"/>
        <v>-1.7371666855108681E-4</v>
      </c>
      <c r="N1058" s="3">
        <f t="shared" si="103"/>
        <v>5.3194320101092654E-4</v>
      </c>
    </row>
    <row r="1059" spans="1:14" ht="15" customHeight="1">
      <c r="A1059" s="1">
        <v>40625</v>
      </c>
      <c r="B1059">
        <v>130.66999999999999</v>
      </c>
      <c r="C1059">
        <v>19.170000000000002</v>
      </c>
      <c r="D1059">
        <v>47.21</v>
      </c>
      <c r="E1059">
        <v>93.1</v>
      </c>
      <c r="F1059">
        <v>115.02</v>
      </c>
      <c r="G1059">
        <v>93.9</v>
      </c>
      <c r="I1059" s="3">
        <f t="shared" si="98"/>
        <v>2.7588338442399783E-3</v>
      </c>
      <c r="J1059" s="3">
        <f t="shared" si="99"/>
        <v>-5.2830974357976457E-2</v>
      </c>
      <c r="K1059" s="3">
        <f t="shared" si="100"/>
        <v>1.2897903045075097E-2</v>
      </c>
      <c r="L1059" s="3">
        <f t="shared" si="101"/>
        <v>-1.2881066615735106E-3</v>
      </c>
      <c r="M1059" s="3">
        <f t="shared" si="102"/>
        <v>-8.6903629350437847E-4</v>
      </c>
      <c r="N1059" s="3">
        <f t="shared" si="103"/>
        <v>-1.277139381767175E-3</v>
      </c>
    </row>
    <row r="1060" spans="1:14" ht="15" customHeight="1">
      <c r="A1060" s="1">
        <v>40626</v>
      </c>
      <c r="B1060">
        <v>131.94</v>
      </c>
      <c r="C1060">
        <v>18</v>
      </c>
      <c r="D1060">
        <v>47.79</v>
      </c>
      <c r="E1060">
        <v>92.4</v>
      </c>
      <c r="F1060">
        <v>114.71</v>
      </c>
      <c r="G1060">
        <v>93.42</v>
      </c>
      <c r="I1060" s="3">
        <f t="shared" si="98"/>
        <v>9.6722127936700354E-3</v>
      </c>
      <c r="J1060" s="3">
        <f t="shared" si="99"/>
        <v>-6.2974799161388539E-2</v>
      </c>
      <c r="K1060" s="3">
        <f t="shared" si="100"/>
        <v>1.2210678031871447E-2</v>
      </c>
      <c r="L1060" s="3">
        <f t="shared" si="101"/>
        <v>-7.5472056353827425E-3</v>
      </c>
      <c r="M1060" s="3">
        <f t="shared" si="102"/>
        <v>-2.6988219924318833E-3</v>
      </c>
      <c r="N1060" s="3">
        <f t="shared" si="103"/>
        <v>-5.1249311402553508E-3</v>
      </c>
    </row>
    <row r="1061" spans="1:14" ht="15" customHeight="1">
      <c r="A1061" s="1">
        <v>40627</v>
      </c>
      <c r="B1061">
        <v>131.72999999999999</v>
      </c>
      <c r="C1061">
        <v>17.91</v>
      </c>
      <c r="D1061">
        <v>47.79</v>
      </c>
      <c r="E1061">
        <v>92.17</v>
      </c>
      <c r="F1061">
        <v>114.45</v>
      </c>
      <c r="G1061">
        <v>93.17</v>
      </c>
      <c r="I1061" s="3">
        <f t="shared" si="98"/>
        <v>-1.5929005529891278E-3</v>
      </c>
      <c r="J1061" s="3">
        <f t="shared" si="99"/>
        <v>-5.0125418235442863E-3</v>
      </c>
      <c r="K1061" s="3">
        <f t="shared" si="100"/>
        <v>0</v>
      </c>
      <c r="L1061" s="3">
        <f t="shared" si="101"/>
        <v>-2.4922806420656601E-3</v>
      </c>
      <c r="M1061" s="3">
        <f t="shared" si="102"/>
        <v>-2.269157894600552E-3</v>
      </c>
      <c r="N1061" s="3">
        <f t="shared" si="103"/>
        <v>-2.6796736116283929E-3</v>
      </c>
    </row>
    <row r="1062" spans="1:14" ht="15" customHeight="1">
      <c r="A1062" s="1">
        <v>40630</v>
      </c>
      <c r="B1062">
        <v>131.44</v>
      </c>
      <c r="C1062">
        <v>19.440000000000001</v>
      </c>
      <c r="D1062">
        <v>47.51</v>
      </c>
      <c r="E1062">
        <v>92.3</v>
      </c>
      <c r="F1062">
        <v>114.38</v>
      </c>
      <c r="G1062">
        <v>93.2</v>
      </c>
      <c r="I1062" s="3">
        <f t="shared" si="98"/>
        <v>-2.2038995127230156E-3</v>
      </c>
      <c r="J1062" s="3">
        <f t="shared" si="99"/>
        <v>8.1973582959672636E-2</v>
      </c>
      <c r="K1062" s="3">
        <f t="shared" si="100"/>
        <v>-5.8761973912369158E-3</v>
      </c>
      <c r="L1062" s="3">
        <f t="shared" si="101"/>
        <v>1.4094435032336039E-3</v>
      </c>
      <c r="M1062" s="3">
        <f t="shared" si="102"/>
        <v>-6.1180791140566613E-4</v>
      </c>
      <c r="N1062" s="3">
        <f t="shared" si="103"/>
        <v>3.2194022921193556E-4</v>
      </c>
    </row>
    <row r="1063" spans="1:14" ht="15" customHeight="1">
      <c r="A1063" s="1">
        <v>40631</v>
      </c>
      <c r="B1063">
        <v>132.33000000000001</v>
      </c>
      <c r="C1063">
        <v>18.16</v>
      </c>
      <c r="D1063">
        <v>47.98</v>
      </c>
      <c r="E1063">
        <v>91.59</v>
      </c>
      <c r="F1063">
        <v>114.15</v>
      </c>
      <c r="G1063">
        <v>92.93</v>
      </c>
      <c r="I1063" s="3">
        <f t="shared" si="98"/>
        <v>6.7483290559455294E-3</v>
      </c>
      <c r="J1063" s="3">
        <f t="shared" si="99"/>
        <v>-6.8111425859145813E-2</v>
      </c>
      <c r="K1063" s="3">
        <f t="shared" si="100"/>
        <v>9.844042212718512E-3</v>
      </c>
      <c r="L1063" s="3">
        <f t="shared" si="101"/>
        <v>-7.7220460939102778E-3</v>
      </c>
      <c r="M1063" s="3">
        <f t="shared" si="102"/>
        <v>-2.012865511365489E-3</v>
      </c>
      <c r="N1063" s="3">
        <f t="shared" si="103"/>
        <v>-2.9012001222975398E-3</v>
      </c>
    </row>
    <row r="1064" spans="1:14" ht="15" customHeight="1">
      <c r="A1064" s="1">
        <v>40632</v>
      </c>
      <c r="B1064">
        <v>133.19999999999999</v>
      </c>
      <c r="C1064">
        <v>17.71</v>
      </c>
      <c r="D1064">
        <v>48.57</v>
      </c>
      <c r="E1064">
        <v>92.32</v>
      </c>
      <c r="F1064">
        <v>114.44</v>
      </c>
      <c r="G1064">
        <v>93.25</v>
      </c>
      <c r="I1064" s="3">
        <f t="shared" si="98"/>
        <v>6.5529553213304319E-3</v>
      </c>
      <c r="J1064" s="3">
        <f t="shared" si="99"/>
        <v>-2.5091921378405005E-2</v>
      </c>
      <c r="K1064" s="3">
        <f t="shared" si="100"/>
        <v>1.2221798946104926E-2</v>
      </c>
      <c r="L1064" s="3">
        <f t="shared" si="101"/>
        <v>7.9387073448931311E-3</v>
      </c>
      <c r="M1064" s="3">
        <f t="shared" si="102"/>
        <v>2.5372952061050082E-3</v>
      </c>
      <c r="N1064" s="3">
        <f t="shared" si="103"/>
        <v>3.4375369546768772E-3</v>
      </c>
    </row>
    <row r="1065" spans="1:14" ht="15" customHeight="1">
      <c r="A1065" s="1">
        <v>40633</v>
      </c>
      <c r="B1065">
        <v>133.01</v>
      </c>
      <c r="C1065">
        <v>17.739999999999998</v>
      </c>
      <c r="D1065">
        <v>48.95</v>
      </c>
      <c r="E1065">
        <v>92.13</v>
      </c>
      <c r="F1065">
        <v>114.18</v>
      </c>
      <c r="G1065">
        <v>93.01</v>
      </c>
      <c r="I1065" s="3">
        <f t="shared" si="98"/>
        <v>-1.4274447410839225E-3</v>
      </c>
      <c r="J1065" s="3">
        <f t="shared" si="99"/>
        <v>1.6925250866910917E-3</v>
      </c>
      <c r="K1065" s="3">
        <f t="shared" si="100"/>
        <v>7.7933126188659786E-3</v>
      </c>
      <c r="L1065" s="3">
        <f t="shared" si="101"/>
        <v>-2.0601796389487503E-3</v>
      </c>
      <c r="M1065" s="3">
        <f t="shared" si="102"/>
        <v>-2.2745176457962656E-3</v>
      </c>
      <c r="N1065" s="3">
        <f t="shared" si="103"/>
        <v>-2.5770442695492199E-3</v>
      </c>
    </row>
    <row r="1066" spans="1:14" ht="15" customHeight="1">
      <c r="A1066" s="1">
        <v>40634</v>
      </c>
      <c r="B1066">
        <v>133.61000000000001</v>
      </c>
      <c r="C1066">
        <v>17.399999999999999</v>
      </c>
      <c r="D1066">
        <v>49.75</v>
      </c>
      <c r="E1066">
        <v>92.19</v>
      </c>
      <c r="F1066">
        <v>114.08</v>
      </c>
      <c r="G1066">
        <v>92.96</v>
      </c>
      <c r="I1066" s="3">
        <f t="shared" si="98"/>
        <v>4.5007952355979527E-3</v>
      </c>
      <c r="J1066" s="3">
        <f t="shared" si="99"/>
        <v>-1.9351770660950125E-2</v>
      </c>
      <c r="K1066" s="3">
        <f t="shared" si="100"/>
        <v>1.6211094628082248E-2</v>
      </c>
      <c r="L1066" s="3">
        <f t="shared" si="101"/>
        <v>6.510416896623074E-4</v>
      </c>
      <c r="M1066" s="3">
        <f t="shared" si="102"/>
        <v>-8.7619387012738599E-4</v>
      </c>
      <c r="N1066" s="3">
        <f t="shared" si="103"/>
        <v>-5.377211507745799E-4</v>
      </c>
    </row>
    <row r="1067" spans="1:14" ht="15" customHeight="1">
      <c r="A1067" s="1">
        <v>40637</v>
      </c>
      <c r="B1067">
        <v>133.80000000000001</v>
      </c>
      <c r="C1067">
        <v>17.5</v>
      </c>
      <c r="D1067">
        <v>50.21</v>
      </c>
      <c r="E1067">
        <v>92.29</v>
      </c>
      <c r="F1067">
        <v>114.35</v>
      </c>
      <c r="G1067">
        <v>93.17</v>
      </c>
      <c r="I1067" s="3">
        <f t="shared" si="98"/>
        <v>1.42103909332537E-3</v>
      </c>
      <c r="J1067" s="3">
        <f t="shared" si="99"/>
        <v>5.7306747089850745E-3</v>
      </c>
      <c r="K1067" s="3">
        <f t="shared" si="100"/>
        <v>9.2037464420122866E-3</v>
      </c>
      <c r="L1067" s="3">
        <f t="shared" si="101"/>
        <v>1.0841284669824264E-3</v>
      </c>
      <c r="M1067" s="3">
        <f t="shared" si="102"/>
        <v>2.3639638028042343E-3</v>
      </c>
      <c r="N1067" s="3">
        <f t="shared" si="103"/>
        <v>2.2564883587326097E-3</v>
      </c>
    </row>
    <row r="1068" spans="1:14" ht="15" customHeight="1">
      <c r="A1068" s="1">
        <v>40638</v>
      </c>
      <c r="B1068">
        <v>133.65</v>
      </c>
      <c r="C1068">
        <v>17.25</v>
      </c>
      <c r="D1068">
        <v>50.07</v>
      </c>
      <c r="E1068">
        <v>91.92</v>
      </c>
      <c r="F1068">
        <v>113.92</v>
      </c>
      <c r="G1068">
        <v>92.7</v>
      </c>
      <c r="I1068" s="3">
        <f t="shared" si="98"/>
        <v>-1.1217051092001266E-3</v>
      </c>
      <c r="J1068" s="3">
        <f t="shared" si="99"/>
        <v>-1.4388737452099556E-2</v>
      </c>
      <c r="K1068" s="3">
        <f t="shared" si="100"/>
        <v>-2.7921837047607881E-3</v>
      </c>
      <c r="L1068" s="3">
        <f t="shared" si="101"/>
        <v>-4.0171597369851693E-3</v>
      </c>
      <c r="M1068" s="3">
        <f t="shared" si="102"/>
        <v>-3.7674728051244849E-3</v>
      </c>
      <c r="N1068" s="3">
        <f t="shared" si="103"/>
        <v>-5.0573088905241361E-3</v>
      </c>
    </row>
    <row r="1069" spans="1:14" ht="15" customHeight="1">
      <c r="A1069" s="1">
        <v>40639</v>
      </c>
      <c r="B1069">
        <v>134.09</v>
      </c>
      <c r="C1069">
        <v>16.899999999999999</v>
      </c>
      <c r="D1069">
        <v>50.3</v>
      </c>
      <c r="E1069">
        <v>90.54</v>
      </c>
      <c r="F1069">
        <v>113.68</v>
      </c>
      <c r="G1069">
        <v>92.3</v>
      </c>
      <c r="I1069" s="3">
        <f t="shared" si="98"/>
        <v>3.2867737066227228E-3</v>
      </c>
      <c r="J1069" s="3">
        <f t="shared" si="99"/>
        <v>-2.0498521548341045E-2</v>
      </c>
      <c r="K1069" s="3">
        <f t="shared" si="100"/>
        <v>4.5830507638400138E-3</v>
      </c>
      <c r="L1069" s="3">
        <f t="shared" si="101"/>
        <v>-1.5126891532687646E-2</v>
      </c>
      <c r="M1069" s="3">
        <f t="shared" si="102"/>
        <v>-2.1089638748204298E-3</v>
      </c>
      <c r="N1069" s="3">
        <f t="shared" si="103"/>
        <v>-4.324331063003093E-3</v>
      </c>
    </row>
    <row r="1070" spans="1:14" ht="15" customHeight="1">
      <c r="A1070" s="1">
        <v>40640</v>
      </c>
      <c r="B1070">
        <v>133.78</v>
      </c>
      <c r="C1070">
        <v>17.11</v>
      </c>
      <c r="D1070">
        <v>50.29</v>
      </c>
      <c r="E1070">
        <v>90.36</v>
      </c>
      <c r="F1070">
        <v>113.89</v>
      </c>
      <c r="G1070">
        <v>92.31</v>
      </c>
      <c r="I1070" s="3">
        <f t="shared" si="98"/>
        <v>-2.3145566012887481E-3</v>
      </c>
      <c r="J1070" s="3">
        <f t="shared" si="99"/>
        <v>1.2349465975074362E-2</v>
      </c>
      <c r="K1070" s="3">
        <f t="shared" si="100"/>
        <v>-1.9882692182014396E-4</v>
      </c>
      <c r="L1070" s="3">
        <f t="shared" si="101"/>
        <v>-1.9900504080100361E-3</v>
      </c>
      <c r="M1070" s="3">
        <f t="shared" si="102"/>
        <v>1.8455864974145774E-3</v>
      </c>
      <c r="N1070" s="3">
        <f t="shared" si="103"/>
        <v>1.083364932537111E-4</v>
      </c>
    </row>
    <row r="1071" spans="1:14" ht="15" customHeight="1">
      <c r="A1071" s="1">
        <v>40641</v>
      </c>
      <c r="B1071">
        <v>133.30000000000001</v>
      </c>
      <c r="C1071">
        <v>17.87</v>
      </c>
      <c r="D1071">
        <v>50.37</v>
      </c>
      <c r="E1071">
        <v>89.88</v>
      </c>
      <c r="F1071">
        <v>113.73</v>
      </c>
      <c r="G1071">
        <v>92.04</v>
      </c>
      <c r="I1071" s="3">
        <f t="shared" si="98"/>
        <v>-3.5944325055989761E-3</v>
      </c>
      <c r="J1071" s="3">
        <f t="shared" si="99"/>
        <v>4.3460241267234669E-2</v>
      </c>
      <c r="K1071" s="3">
        <f t="shared" si="100"/>
        <v>1.5895095736856665E-3</v>
      </c>
      <c r="L1071" s="3">
        <f t="shared" si="101"/>
        <v>-5.3262442826740941E-3</v>
      </c>
      <c r="M1071" s="3">
        <f t="shared" si="102"/>
        <v>-1.4058520899065338E-3</v>
      </c>
      <c r="N1071" s="3">
        <f t="shared" si="103"/>
        <v>-2.9292128348949354E-3</v>
      </c>
    </row>
    <row r="1072" spans="1:14" ht="15" customHeight="1">
      <c r="A1072" s="1">
        <v>40644</v>
      </c>
      <c r="B1072">
        <v>132.91</v>
      </c>
      <c r="C1072">
        <v>16.59</v>
      </c>
      <c r="D1072">
        <v>49.8</v>
      </c>
      <c r="E1072">
        <v>89.96</v>
      </c>
      <c r="F1072">
        <v>113.77</v>
      </c>
      <c r="G1072">
        <v>92.16</v>
      </c>
      <c r="I1072" s="3">
        <f t="shared" si="98"/>
        <v>-2.9300197514217307E-3</v>
      </c>
      <c r="J1072" s="3">
        <f t="shared" si="99"/>
        <v>-7.4323224968983637E-2</v>
      </c>
      <c r="K1072" s="3">
        <f t="shared" si="100"/>
        <v>-1.1380775726951928E-2</v>
      </c>
      <c r="L1072" s="3">
        <f t="shared" si="101"/>
        <v>8.896797739864499E-4</v>
      </c>
      <c r="M1072" s="3">
        <f t="shared" si="102"/>
        <v>3.5164835527180983E-4</v>
      </c>
      <c r="N1072" s="3">
        <f t="shared" si="103"/>
        <v>1.30293178041584E-3</v>
      </c>
    </row>
    <row r="1073" spans="1:14" ht="15" customHeight="1">
      <c r="A1073" s="1">
        <v>40645</v>
      </c>
      <c r="B1073">
        <v>131.88999999999999</v>
      </c>
      <c r="C1073">
        <v>17.09</v>
      </c>
      <c r="D1073">
        <v>48.91</v>
      </c>
      <c r="E1073">
        <v>90.93</v>
      </c>
      <c r="F1073">
        <v>114.32</v>
      </c>
      <c r="G1073">
        <v>92.68</v>
      </c>
      <c r="I1073" s="3">
        <f t="shared" si="98"/>
        <v>-7.7039655954480929E-3</v>
      </c>
      <c r="J1073" s="3">
        <f t="shared" si="99"/>
        <v>2.9693392925146351E-2</v>
      </c>
      <c r="K1073" s="3">
        <f t="shared" si="100"/>
        <v>-1.8033109479341398E-2</v>
      </c>
      <c r="L1073" s="3">
        <f t="shared" si="101"/>
        <v>1.0724852646706634E-2</v>
      </c>
      <c r="M1073" s="3">
        <f t="shared" si="102"/>
        <v>4.8226670699868914E-3</v>
      </c>
      <c r="N1073" s="3">
        <f t="shared" si="103"/>
        <v>5.6265026165943964E-3</v>
      </c>
    </row>
    <row r="1074" spans="1:14" ht="15" customHeight="1">
      <c r="A1074" s="1">
        <v>40646</v>
      </c>
      <c r="B1074">
        <v>131.88</v>
      </c>
      <c r="C1074">
        <v>16.920000000000002</v>
      </c>
      <c r="D1074">
        <v>49.234999999999999</v>
      </c>
      <c r="E1074">
        <v>91.5</v>
      </c>
      <c r="F1074">
        <v>114.45</v>
      </c>
      <c r="G1074">
        <v>93.04</v>
      </c>
      <c r="I1074" s="3">
        <f t="shared" si="98"/>
        <v>-7.5823634263002426E-5</v>
      </c>
      <c r="J1074" s="3">
        <f t="shared" si="99"/>
        <v>-9.997142949422215E-3</v>
      </c>
      <c r="K1074" s="3">
        <f t="shared" si="100"/>
        <v>6.6228781484996392E-3</v>
      </c>
      <c r="L1074" s="3">
        <f t="shared" si="101"/>
        <v>6.2489925436540836E-3</v>
      </c>
      <c r="M1074" s="3">
        <f t="shared" si="102"/>
        <v>1.1365127769637732E-3</v>
      </c>
      <c r="N1074" s="3">
        <f t="shared" si="103"/>
        <v>3.8768086462335118E-3</v>
      </c>
    </row>
    <row r="1075" spans="1:14" ht="15" customHeight="1">
      <c r="A1075" s="1">
        <v>40647</v>
      </c>
      <c r="B1075">
        <v>131.99</v>
      </c>
      <c r="C1075">
        <v>16.27</v>
      </c>
      <c r="D1075">
        <v>49.53</v>
      </c>
      <c r="E1075">
        <v>91.43</v>
      </c>
      <c r="F1075">
        <v>114.25</v>
      </c>
      <c r="G1075">
        <v>92.73</v>
      </c>
      <c r="I1075" s="3">
        <f t="shared" si="98"/>
        <v>8.3374393733293313E-4</v>
      </c>
      <c r="J1075" s="3">
        <f t="shared" si="99"/>
        <v>-3.9173432947130875E-2</v>
      </c>
      <c r="K1075" s="3">
        <f t="shared" si="100"/>
        <v>5.9737939003810161E-3</v>
      </c>
      <c r="L1075" s="3">
        <f t="shared" si="101"/>
        <v>-7.6532010514030824E-4</v>
      </c>
      <c r="M1075" s="3">
        <f t="shared" si="102"/>
        <v>-1.7490166242616178E-3</v>
      </c>
      <c r="N1075" s="3">
        <f t="shared" si="103"/>
        <v>-3.3374633982743858E-3</v>
      </c>
    </row>
    <row r="1076" spans="1:14" ht="15" customHeight="1">
      <c r="A1076" s="1">
        <v>40648</v>
      </c>
      <c r="B1076">
        <v>132.56</v>
      </c>
      <c r="C1076">
        <v>15.32</v>
      </c>
      <c r="D1076">
        <v>49.55</v>
      </c>
      <c r="E1076">
        <v>92.67</v>
      </c>
      <c r="F1076">
        <v>114.74</v>
      </c>
      <c r="G1076">
        <v>93.41</v>
      </c>
      <c r="I1076" s="3">
        <f t="shared" si="98"/>
        <v>4.3092109774441169E-3</v>
      </c>
      <c r="J1076" s="3">
        <f t="shared" si="99"/>
        <v>-6.0163756918501198E-2</v>
      </c>
      <c r="K1076" s="3">
        <f t="shared" si="100"/>
        <v>4.0371417585052094E-4</v>
      </c>
      <c r="L1076" s="3">
        <f t="shared" si="101"/>
        <v>1.3471143422264761E-2</v>
      </c>
      <c r="M1076" s="3">
        <f t="shared" si="102"/>
        <v>4.2796693994108931E-3</v>
      </c>
      <c r="N1076" s="3">
        <f t="shared" si="103"/>
        <v>7.306361072622526E-3</v>
      </c>
    </row>
    <row r="1077" spans="1:14" ht="15" customHeight="1">
      <c r="A1077" s="1">
        <v>40651</v>
      </c>
      <c r="B1077">
        <v>131</v>
      </c>
      <c r="C1077">
        <v>16.96</v>
      </c>
      <c r="D1077">
        <v>48.4</v>
      </c>
      <c r="E1077">
        <v>92.88</v>
      </c>
      <c r="F1077">
        <v>115.07</v>
      </c>
      <c r="G1077">
        <v>93.64</v>
      </c>
      <c r="I1077" s="3">
        <f t="shared" si="98"/>
        <v>-1.1838049917155985E-2</v>
      </c>
      <c r="J1077" s="3">
        <f t="shared" si="99"/>
        <v>0.10169846605131175</v>
      </c>
      <c r="K1077" s="3">
        <f t="shared" si="100"/>
        <v>-2.3482447053410963E-2</v>
      </c>
      <c r="L1077" s="3">
        <f t="shared" si="101"/>
        <v>2.2635417910359347E-3</v>
      </c>
      <c r="M1077" s="3">
        <f t="shared" si="102"/>
        <v>2.8719396616421946E-3</v>
      </c>
      <c r="N1077" s="3">
        <f t="shared" si="103"/>
        <v>2.4592367379527511E-3</v>
      </c>
    </row>
    <row r="1078" spans="1:14" ht="15" customHeight="1">
      <c r="A1078" s="1">
        <v>40652</v>
      </c>
      <c r="B1078">
        <v>131.72</v>
      </c>
      <c r="C1078">
        <v>15.83</v>
      </c>
      <c r="D1078">
        <v>49.05</v>
      </c>
      <c r="E1078">
        <v>93.28</v>
      </c>
      <c r="F1078">
        <v>115.12</v>
      </c>
      <c r="G1078">
        <v>93.76</v>
      </c>
      <c r="I1078" s="3">
        <f t="shared" si="98"/>
        <v>5.481134307012016E-3</v>
      </c>
      <c r="J1078" s="3">
        <f t="shared" si="99"/>
        <v>-6.8950756470836316E-2</v>
      </c>
      <c r="K1078" s="3">
        <f t="shared" si="100"/>
        <v>1.3340372288786104E-2</v>
      </c>
      <c r="L1078" s="3">
        <f t="shared" si="101"/>
        <v>4.2973852125461733E-3</v>
      </c>
      <c r="M1078" s="3">
        <f t="shared" si="102"/>
        <v>4.3442374374523426E-4</v>
      </c>
      <c r="N1078" s="3">
        <f t="shared" si="103"/>
        <v>1.2806832059925641E-3</v>
      </c>
    </row>
    <row r="1079" spans="1:14" ht="15" customHeight="1">
      <c r="A1079" s="1">
        <v>40653</v>
      </c>
      <c r="B1079">
        <v>133.62</v>
      </c>
      <c r="C1079">
        <v>15.07</v>
      </c>
      <c r="D1079">
        <v>50.28</v>
      </c>
      <c r="E1079">
        <v>92.68</v>
      </c>
      <c r="F1079">
        <v>114.8352</v>
      </c>
      <c r="G1079">
        <v>93.39</v>
      </c>
      <c r="I1079" s="3">
        <f t="shared" si="98"/>
        <v>1.4321492989167786E-2</v>
      </c>
      <c r="J1079" s="3">
        <f t="shared" si="99"/>
        <v>-4.9200861254516615E-2</v>
      </c>
      <c r="K1079" s="3">
        <f t="shared" si="100"/>
        <v>2.4767197710674711E-2</v>
      </c>
      <c r="L1079" s="3">
        <f t="shared" si="101"/>
        <v>-6.453023038006764E-3</v>
      </c>
      <c r="M1079" s="3">
        <f t="shared" si="102"/>
        <v>-2.4770054829565858E-3</v>
      </c>
      <c r="N1079" s="3">
        <f t="shared" si="103"/>
        <v>-3.954052707076031E-3</v>
      </c>
    </row>
    <row r="1080" spans="1:14" ht="15" customHeight="1">
      <c r="A1080" s="1">
        <v>40654</v>
      </c>
      <c r="B1080">
        <v>134.21</v>
      </c>
      <c r="C1080">
        <v>14.69</v>
      </c>
      <c r="D1080">
        <v>50.71</v>
      </c>
      <c r="E1080">
        <v>92.6</v>
      </c>
      <c r="F1080">
        <v>114.86</v>
      </c>
      <c r="G1080">
        <v>93.46</v>
      </c>
      <c r="I1080" s="3">
        <f t="shared" si="98"/>
        <v>4.405786912383222E-3</v>
      </c>
      <c r="J1080" s="3">
        <f t="shared" si="99"/>
        <v>-2.5539022452618153E-2</v>
      </c>
      <c r="K1080" s="3">
        <f t="shared" si="100"/>
        <v>8.5157460848809489E-3</v>
      </c>
      <c r="L1080" s="3">
        <f t="shared" si="101"/>
        <v>-8.6355791204187696E-4</v>
      </c>
      <c r="M1080" s="3">
        <f t="shared" si="102"/>
        <v>2.1593833999456995E-4</v>
      </c>
      <c r="N1080" s="3">
        <f t="shared" si="103"/>
        <v>7.4926415065352441E-4</v>
      </c>
    </row>
    <row r="1081" spans="1:14" ht="15" customHeight="1">
      <c r="A1081" s="1">
        <v>40658</v>
      </c>
      <c r="B1081">
        <v>134.11000000000001</v>
      </c>
      <c r="C1081">
        <v>15.77</v>
      </c>
      <c r="D1081">
        <v>50.28</v>
      </c>
      <c r="E1081">
        <v>92.95</v>
      </c>
      <c r="F1081">
        <v>115.08</v>
      </c>
      <c r="G1081">
        <v>93.79</v>
      </c>
      <c r="I1081" s="3">
        <f t="shared" si="98"/>
        <v>-7.4537868686571816E-4</v>
      </c>
      <c r="J1081" s="3">
        <f t="shared" si="99"/>
        <v>7.0942410789161137E-2</v>
      </c>
      <c r="K1081" s="3">
        <f t="shared" si="100"/>
        <v>-8.515746084880961E-3</v>
      </c>
      <c r="L1081" s="3">
        <f t="shared" si="101"/>
        <v>3.7725725153194283E-3</v>
      </c>
      <c r="M1081" s="3">
        <f t="shared" si="102"/>
        <v>1.9135432471966652E-3</v>
      </c>
      <c r="N1081" s="3">
        <f t="shared" si="103"/>
        <v>3.5247032485671297E-3</v>
      </c>
    </row>
    <row r="1082" spans="1:14" ht="15" customHeight="1">
      <c r="A1082" s="1">
        <v>40659</v>
      </c>
      <c r="B1082">
        <v>135.22999999999999</v>
      </c>
      <c r="C1082">
        <v>15.62</v>
      </c>
      <c r="D1082">
        <v>50.67</v>
      </c>
      <c r="E1082">
        <v>93.85</v>
      </c>
      <c r="F1082">
        <v>115.37</v>
      </c>
      <c r="G1082">
        <v>94.19</v>
      </c>
      <c r="I1082" s="3">
        <f t="shared" si="98"/>
        <v>8.3166737624193934E-3</v>
      </c>
      <c r="J1082" s="3">
        <f t="shared" si="99"/>
        <v>-9.5572565634071752E-3</v>
      </c>
      <c r="K1082" s="3">
        <f t="shared" si="100"/>
        <v>7.7266357657717454E-3</v>
      </c>
      <c r="L1082" s="3">
        <f t="shared" si="101"/>
        <v>9.6360488650647311E-3</v>
      </c>
      <c r="M1082" s="3">
        <f t="shared" si="102"/>
        <v>2.5168162558512298E-3</v>
      </c>
      <c r="N1082" s="3">
        <f t="shared" si="103"/>
        <v>4.2557783138784484E-3</v>
      </c>
    </row>
    <row r="1083" spans="1:14" ht="15" customHeight="1">
      <c r="A1083" s="1">
        <v>40660</v>
      </c>
      <c r="B1083">
        <v>136.1</v>
      </c>
      <c r="C1083">
        <v>15.35</v>
      </c>
      <c r="D1083">
        <v>50.66</v>
      </c>
      <c r="E1083">
        <v>92.89</v>
      </c>
      <c r="F1083">
        <v>115.35</v>
      </c>
      <c r="G1083">
        <v>93.92</v>
      </c>
      <c r="I1083" s="3">
        <f t="shared" si="98"/>
        <v>6.412877172152079E-3</v>
      </c>
      <c r="J1083" s="3">
        <f t="shared" si="99"/>
        <v>-1.7436670378333744E-2</v>
      </c>
      <c r="K1083" s="3">
        <f t="shared" si="100"/>
        <v>-1.973749142893289E-4</v>
      </c>
      <c r="L1083" s="3">
        <f t="shared" si="101"/>
        <v>-1.0281765633088259E-2</v>
      </c>
      <c r="M1083" s="3">
        <f t="shared" si="102"/>
        <v>-1.7337031943575812E-4</v>
      </c>
      <c r="N1083" s="3">
        <f t="shared" si="103"/>
        <v>-2.8706627549394035E-3</v>
      </c>
    </row>
    <row r="1084" spans="1:14" ht="15" customHeight="1">
      <c r="A1084" s="1">
        <v>40661</v>
      </c>
      <c r="B1084">
        <v>136.57</v>
      </c>
      <c r="C1084">
        <v>14.62</v>
      </c>
      <c r="D1084">
        <v>50.244999999999997</v>
      </c>
      <c r="E1084">
        <v>93.6</v>
      </c>
      <c r="F1084">
        <v>115.63</v>
      </c>
      <c r="G1084">
        <v>94.28</v>
      </c>
      <c r="I1084" s="3">
        <f t="shared" si="98"/>
        <v>3.4473940329127393E-3</v>
      </c>
      <c r="J1084" s="3">
        <f t="shared" si="99"/>
        <v>-4.872501971157376E-2</v>
      </c>
      <c r="K1084" s="3">
        <f t="shared" si="100"/>
        <v>-8.2256050726071291E-3</v>
      </c>
      <c r="L1084" s="3">
        <f t="shared" si="101"/>
        <v>7.6143860841169E-3</v>
      </c>
      <c r="M1084" s="3">
        <f t="shared" si="102"/>
        <v>2.4244535211076466E-3</v>
      </c>
      <c r="N1084" s="3">
        <f t="shared" si="103"/>
        <v>3.8257219881441327E-3</v>
      </c>
    </row>
    <row r="1085" spans="1:14" ht="15" customHeight="1">
      <c r="A1085" s="1">
        <v>40662</v>
      </c>
      <c r="B1085">
        <v>136.94</v>
      </c>
      <c r="C1085">
        <v>14.75</v>
      </c>
      <c r="D1085">
        <v>50.6</v>
      </c>
      <c r="E1085">
        <v>93.89</v>
      </c>
      <c r="F1085">
        <v>115.79</v>
      </c>
      <c r="G1085">
        <v>94.47</v>
      </c>
      <c r="I1085" s="3">
        <f t="shared" si="98"/>
        <v>2.7055700025838078E-3</v>
      </c>
      <c r="J1085" s="3">
        <f t="shared" si="99"/>
        <v>8.8526284641965453E-3</v>
      </c>
      <c r="K1085" s="3">
        <f t="shared" si="100"/>
        <v>7.0405367924979674E-3</v>
      </c>
      <c r="L1085" s="3">
        <f t="shared" si="101"/>
        <v>3.09350078690971E-3</v>
      </c>
      <c r="M1085" s="3">
        <f t="shared" si="102"/>
        <v>1.3827674833113363E-3</v>
      </c>
      <c r="N1085" s="3">
        <f t="shared" si="103"/>
        <v>2.0132457131125654E-3</v>
      </c>
    </row>
    <row r="1086" spans="1:14" ht="15" customHeight="1">
      <c r="A1086" s="1">
        <v>40665</v>
      </c>
      <c r="B1086">
        <v>136.72999999999999</v>
      </c>
      <c r="C1086">
        <v>15.99</v>
      </c>
      <c r="D1086">
        <v>50.52</v>
      </c>
      <c r="E1086">
        <v>93.64</v>
      </c>
      <c r="F1086">
        <v>115.66</v>
      </c>
      <c r="G1086">
        <v>94.2</v>
      </c>
      <c r="I1086" s="3">
        <f t="shared" si="98"/>
        <v>-1.5346953719266451E-3</v>
      </c>
      <c r="J1086" s="3">
        <f t="shared" si="99"/>
        <v>8.0720444060034036E-2</v>
      </c>
      <c r="K1086" s="3">
        <f t="shared" si="100"/>
        <v>-1.5822788111294914E-3</v>
      </c>
      <c r="L1086" s="3">
        <f t="shared" si="101"/>
        <v>-2.6662416477460605E-3</v>
      </c>
      <c r="M1086" s="3">
        <f t="shared" si="102"/>
        <v>-1.123352894109542E-3</v>
      </c>
      <c r="N1086" s="3">
        <f t="shared" si="103"/>
        <v>-2.8621421987255397E-3</v>
      </c>
    </row>
    <row r="1087" spans="1:14" ht="15" customHeight="1">
      <c r="A1087" s="1">
        <v>40666</v>
      </c>
      <c r="B1087">
        <v>136.19</v>
      </c>
      <c r="C1087">
        <v>16.7</v>
      </c>
      <c r="D1087">
        <v>49.49</v>
      </c>
      <c r="E1087">
        <v>94.17</v>
      </c>
      <c r="F1087">
        <v>115.76</v>
      </c>
      <c r="G1087">
        <v>94.45</v>
      </c>
      <c r="I1087" s="3">
        <f t="shared" si="98"/>
        <v>-3.9572087401242434E-3</v>
      </c>
      <c r="J1087" s="3">
        <f t="shared" si="99"/>
        <v>4.3445192576846557E-2</v>
      </c>
      <c r="K1087" s="3">
        <f t="shared" si="100"/>
        <v>-2.0598668518495716E-2</v>
      </c>
      <c r="L1087" s="3">
        <f t="shared" si="101"/>
        <v>5.6440168992619669E-3</v>
      </c>
      <c r="M1087" s="3">
        <f t="shared" si="102"/>
        <v>8.642295931562961E-4</v>
      </c>
      <c r="N1087" s="3">
        <f t="shared" si="103"/>
        <v>2.6504123652011284E-3</v>
      </c>
    </row>
    <row r="1088" spans="1:14" ht="15" customHeight="1">
      <c r="A1088" s="1">
        <v>40667</v>
      </c>
      <c r="B1088">
        <v>135.28</v>
      </c>
      <c r="C1088">
        <v>17.079999999999998</v>
      </c>
      <c r="D1088">
        <v>48.6</v>
      </c>
      <c r="E1088">
        <v>94.59</v>
      </c>
      <c r="F1088">
        <v>115.81</v>
      </c>
      <c r="G1088">
        <v>94.69</v>
      </c>
      <c r="I1088" s="3">
        <f t="shared" si="98"/>
        <v>-6.7042649905411054E-3</v>
      </c>
      <c r="J1088" s="3">
        <f t="shared" si="99"/>
        <v>2.2499468937714318E-2</v>
      </c>
      <c r="K1088" s="3">
        <f t="shared" si="100"/>
        <v>-1.8147098057346614E-2</v>
      </c>
      <c r="L1088" s="3">
        <f t="shared" si="101"/>
        <v>4.4501027031071845E-3</v>
      </c>
      <c r="M1088" s="3">
        <f t="shared" si="102"/>
        <v>4.3183487305787288E-4</v>
      </c>
      <c r="N1088" s="3">
        <f t="shared" si="103"/>
        <v>2.5378040478901721E-3</v>
      </c>
    </row>
    <row r="1089" spans="1:14" ht="15" customHeight="1">
      <c r="A1089" s="1">
        <v>40668</v>
      </c>
      <c r="B1089">
        <v>134.13</v>
      </c>
      <c r="C1089">
        <v>18.2</v>
      </c>
      <c r="D1089">
        <v>48.09</v>
      </c>
      <c r="E1089">
        <v>95.49</v>
      </c>
      <c r="F1089">
        <v>116.12</v>
      </c>
      <c r="G1089">
        <v>95.16</v>
      </c>
      <c r="I1089" s="3">
        <f t="shared" si="98"/>
        <v>-8.5372256763259942E-3</v>
      </c>
      <c r="J1089" s="3">
        <f t="shared" si="99"/>
        <v>6.351340572232593E-2</v>
      </c>
      <c r="K1089" s="3">
        <f t="shared" si="100"/>
        <v>-1.0549275616876718E-2</v>
      </c>
      <c r="L1089" s="3">
        <f t="shared" si="101"/>
        <v>9.4697677370319932E-3</v>
      </c>
      <c r="M1089" s="3">
        <f t="shared" si="102"/>
        <v>2.6732219601429295E-3</v>
      </c>
      <c r="N1089" s="3">
        <f t="shared" si="103"/>
        <v>4.9512874393482283E-3</v>
      </c>
    </row>
    <row r="1090" spans="1:14" ht="15" customHeight="1">
      <c r="A1090" s="1">
        <v>40669</v>
      </c>
      <c r="B1090">
        <v>134.61000000000001</v>
      </c>
      <c r="C1090">
        <v>18.399999999999999</v>
      </c>
      <c r="D1090">
        <v>48.74</v>
      </c>
      <c r="E1090">
        <v>95.07</v>
      </c>
      <c r="F1090">
        <v>116.21</v>
      </c>
      <c r="G1090">
        <v>95.21</v>
      </c>
      <c r="I1090" s="3">
        <f t="shared" si="98"/>
        <v>3.5722297420028742E-3</v>
      </c>
      <c r="J1090" s="3">
        <f t="shared" si="99"/>
        <v>1.092907053219023E-2</v>
      </c>
      <c r="K1090" s="3">
        <f t="shared" si="100"/>
        <v>1.3425792907488758E-2</v>
      </c>
      <c r="L1090" s="3">
        <f t="shared" si="101"/>
        <v>-4.4080675911720435E-3</v>
      </c>
      <c r="M1090" s="3">
        <f t="shared" si="102"/>
        <v>7.7476007835310232E-4</v>
      </c>
      <c r="N1090" s="3">
        <f t="shared" si="103"/>
        <v>5.2529286284297124E-4</v>
      </c>
    </row>
    <row r="1091" spans="1:14" ht="15" customHeight="1">
      <c r="A1091" s="1">
        <v>40672</v>
      </c>
      <c r="B1091">
        <v>135.18</v>
      </c>
      <c r="C1091">
        <v>17.16</v>
      </c>
      <c r="D1091">
        <v>48.87</v>
      </c>
      <c r="E1091">
        <v>94.97</v>
      </c>
      <c r="F1091">
        <v>116.33</v>
      </c>
      <c r="G1091">
        <v>95.35</v>
      </c>
      <c r="I1091" s="3">
        <f t="shared" si="98"/>
        <v>4.2255150162063063E-3</v>
      </c>
      <c r="J1091" s="3">
        <f t="shared" si="99"/>
        <v>-6.9769570555123658E-2</v>
      </c>
      <c r="K1091" s="3">
        <f t="shared" si="100"/>
        <v>2.6636630850032095E-3</v>
      </c>
      <c r="L1091" s="3">
        <f t="shared" si="101"/>
        <v>-1.0524101160778307E-3</v>
      </c>
      <c r="M1091" s="3">
        <f t="shared" si="102"/>
        <v>1.0320805938928033E-3</v>
      </c>
      <c r="N1091" s="3">
        <f t="shared" si="103"/>
        <v>1.4693537488280797E-3</v>
      </c>
    </row>
    <row r="1092" spans="1:14" ht="15" customHeight="1">
      <c r="A1092" s="1">
        <v>40673</v>
      </c>
      <c r="B1092">
        <v>136.34</v>
      </c>
      <c r="C1092">
        <v>15.91</v>
      </c>
      <c r="D1092">
        <v>49.29</v>
      </c>
      <c r="E1092">
        <v>94.29</v>
      </c>
      <c r="F1092">
        <v>116.04</v>
      </c>
      <c r="G1092">
        <v>94.89</v>
      </c>
      <c r="I1092" s="3">
        <f t="shared" ref="I1092:I1155" si="104">LN(B1092/B1091)</f>
        <v>8.5445422624311901E-3</v>
      </c>
      <c r="J1092" s="3">
        <f t="shared" ref="J1092:J1155" si="105">LN(C1092/C1091)</f>
        <v>-7.5633251710120725E-2</v>
      </c>
      <c r="K1092" s="3">
        <f t="shared" ref="K1092:K1155" si="106">LN(D1092/D1091)</f>
        <v>8.5575094352229285E-3</v>
      </c>
      <c r="L1092" s="3">
        <f t="shared" ref="L1092:L1155" si="107">LN(E1092/E1091)</f>
        <v>-7.1859127772751011E-3</v>
      </c>
      <c r="M1092" s="3">
        <f t="shared" ref="M1092:M1155" si="108">LN(F1092/F1091)</f>
        <v>-2.4960205754716571E-3</v>
      </c>
      <c r="N1092" s="3">
        <f t="shared" ref="N1092:N1155" si="109">LN(G1092/G1091)</f>
        <v>-4.8360060607608186E-3</v>
      </c>
    </row>
    <row r="1093" spans="1:14" ht="15" customHeight="1">
      <c r="A1093" s="1">
        <v>40674</v>
      </c>
      <c r="B1093">
        <v>134.93</v>
      </c>
      <c r="C1093">
        <v>16.95</v>
      </c>
      <c r="D1093">
        <v>48.39</v>
      </c>
      <c r="E1093">
        <v>94.83</v>
      </c>
      <c r="F1093">
        <v>116.31</v>
      </c>
      <c r="G1093">
        <v>95.23</v>
      </c>
      <c r="I1093" s="3">
        <f t="shared" si="104"/>
        <v>-1.0395640491943286E-2</v>
      </c>
      <c r="J1093" s="3">
        <f t="shared" si="105"/>
        <v>6.3319991476763815E-2</v>
      </c>
      <c r="K1093" s="3">
        <f t="shared" si="106"/>
        <v>-1.8428039912059175E-2</v>
      </c>
      <c r="L1093" s="3">
        <f t="shared" si="107"/>
        <v>5.7106754180501545E-3</v>
      </c>
      <c r="M1093" s="3">
        <f t="shared" si="108"/>
        <v>2.324081097744075E-3</v>
      </c>
      <c r="N1093" s="3">
        <f t="shared" si="109"/>
        <v>3.5766922202876204E-3</v>
      </c>
    </row>
    <row r="1094" spans="1:14" ht="15" customHeight="1">
      <c r="A1094" s="1">
        <v>40675</v>
      </c>
      <c r="B1094">
        <v>135.52000000000001</v>
      </c>
      <c r="C1094">
        <v>16.03</v>
      </c>
      <c r="D1094">
        <v>48.39</v>
      </c>
      <c r="E1094">
        <v>94.23</v>
      </c>
      <c r="F1094">
        <v>116.22</v>
      </c>
      <c r="G1094">
        <v>95.02</v>
      </c>
      <c r="I1094" s="3">
        <f t="shared" si="104"/>
        <v>4.3631054610482924E-3</v>
      </c>
      <c r="J1094" s="3">
        <f t="shared" si="105"/>
        <v>-5.5805867204997618E-2</v>
      </c>
      <c r="K1094" s="3">
        <f t="shared" si="106"/>
        <v>0</v>
      </c>
      <c r="L1094" s="3">
        <f t="shared" si="107"/>
        <v>-6.3472126769711012E-3</v>
      </c>
      <c r="M1094" s="3">
        <f t="shared" si="108"/>
        <v>-7.7409370398799052E-4</v>
      </c>
      <c r="N1094" s="3">
        <f t="shared" si="109"/>
        <v>-2.2076224471794638E-3</v>
      </c>
    </row>
    <row r="1095" spans="1:14" ht="15" customHeight="1">
      <c r="A1095" s="1">
        <v>40676</v>
      </c>
      <c r="B1095">
        <v>134.5</v>
      </c>
      <c r="C1095">
        <v>17.07</v>
      </c>
      <c r="D1095">
        <v>47.42</v>
      </c>
      <c r="E1095">
        <v>95.08</v>
      </c>
      <c r="F1095">
        <v>116.4</v>
      </c>
      <c r="G1095">
        <v>95.39</v>
      </c>
      <c r="I1095" s="3">
        <f t="shared" si="104"/>
        <v>-7.5550318618504931E-3</v>
      </c>
      <c r="J1095" s="3">
        <f t="shared" si="105"/>
        <v>6.2860570184887568E-2</v>
      </c>
      <c r="K1095" s="3">
        <f t="shared" si="106"/>
        <v>-2.024910016796776E-2</v>
      </c>
      <c r="L1095" s="3">
        <f t="shared" si="107"/>
        <v>8.980040273328254E-3</v>
      </c>
      <c r="M1095" s="3">
        <f t="shared" si="108"/>
        <v>1.5475886503779107E-3</v>
      </c>
      <c r="N1095" s="3">
        <f t="shared" si="109"/>
        <v>3.8863553983413874E-3</v>
      </c>
    </row>
    <row r="1096" spans="1:14" ht="15" customHeight="1">
      <c r="A1096" s="1">
        <v>40679</v>
      </c>
      <c r="B1096">
        <v>133.63999999999999</v>
      </c>
      <c r="C1096">
        <v>18.239999999999998</v>
      </c>
      <c r="D1096">
        <v>47.41</v>
      </c>
      <c r="E1096">
        <v>95.61</v>
      </c>
      <c r="F1096">
        <v>116.6</v>
      </c>
      <c r="G1096">
        <v>95.62</v>
      </c>
      <c r="I1096" s="3">
        <f t="shared" si="104"/>
        <v>-6.4145815533380906E-3</v>
      </c>
      <c r="J1096" s="3">
        <f t="shared" si="105"/>
        <v>6.6294447839835929E-2</v>
      </c>
      <c r="K1096" s="3">
        <f t="shared" si="106"/>
        <v>-2.1090372323260217E-4</v>
      </c>
      <c r="L1096" s="3">
        <f t="shared" si="107"/>
        <v>5.5587746053616625E-3</v>
      </c>
      <c r="M1096" s="3">
        <f t="shared" si="108"/>
        <v>1.7167386190545491E-3</v>
      </c>
      <c r="N1096" s="3">
        <f t="shared" si="109"/>
        <v>2.4082520408406126E-3</v>
      </c>
    </row>
    <row r="1097" spans="1:14" ht="15" customHeight="1">
      <c r="A1097" s="1">
        <v>40680</v>
      </c>
      <c r="B1097">
        <v>133.61000000000001</v>
      </c>
      <c r="C1097">
        <v>17.55</v>
      </c>
      <c r="D1097">
        <v>47.63</v>
      </c>
      <c r="E1097">
        <v>96.59</v>
      </c>
      <c r="F1097">
        <v>116.74</v>
      </c>
      <c r="G1097">
        <v>95.9</v>
      </c>
      <c r="I1097" s="3">
        <f t="shared" si="104"/>
        <v>-2.2450888775289667E-4</v>
      </c>
      <c r="J1097" s="3">
        <f t="shared" si="105"/>
        <v>-3.8563034734310359E-2</v>
      </c>
      <c r="K1097" s="3">
        <f t="shared" si="106"/>
        <v>4.6296378987421968E-3</v>
      </c>
      <c r="L1097" s="3">
        <f t="shared" si="107"/>
        <v>1.0197799093849852E-2</v>
      </c>
      <c r="M1097" s="3">
        <f t="shared" si="108"/>
        <v>1.1999658592529768E-3</v>
      </c>
      <c r="N1097" s="3">
        <f t="shared" si="109"/>
        <v>2.9239786914352821E-3</v>
      </c>
    </row>
    <row r="1098" spans="1:14" ht="15" customHeight="1">
      <c r="A1098" s="1">
        <v>40681</v>
      </c>
      <c r="B1098">
        <v>134.83000000000001</v>
      </c>
      <c r="C1098">
        <v>16.23</v>
      </c>
      <c r="D1098">
        <v>48.32</v>
      </c>
      <c r="E1098">
        <v>95.31</v>
      </c>
      <c r="F1098">
        <v>116.4</v>
      </c>
      <c r="G1098">
        <v>95.35</v>
      </c>
      <c r="I1098" s="3">
        <f t="shared" si="104"/>
        <v>9.0896170451804544E-3</v>
      </c>
      <c r="J1098" s="3">
        <f t="shared" si="105"/>
        <v>-7.8192568385375041E-2</v>
      </c>
      <c r="K1098" s="3">
        <f t="shared" si="106"/>
        <v>1.4382738813790433E-2</v>
      </c>
      <c r="L1098" s="3">
        <f t="shared" si="107"/>
        <v>-1.3340479241670068E-2</v>
      </c>
      <c r="M1098" s="3">
        <f t="shared" si="108"/>
        <v>-2.9167044783074449E-3</v>
      </c>
      <c r="N1098" s="3">
        <f t="shared" si="109"/>
        <v>-5.7516498429646245E-3</v>
      </c>
    </row>
    <row r="1099" spans="1:14" ht="15" customHeight="1">
      <c r="A1099" s="1">
        <v>40682</v>
      </c>
      <c r="B1099">
        <v>135.09</v>
      </c>
      <c r="C1099">
        <v>15.52</v>
      </c>
      <c r="D1099">
        <v>48.08</v>
      </c>
      <c r="E1099">
        <v>95.27</v>
      </c>
      <c r="F1099">
        <v>116.51</v>
      </c>
      <c r="G1099">
        <v>95.45</v>
      </c>
      <c r="I1099" s="3">
        <f t="shared" si="104"/>
        <v>1.9264973356066361E-3</v>
      </c>
      <c r="J1099" s="3">
        <f t="shared" si="105"/>
        <v>-4.473186677142723E-2</v>
      </c>
      <c r="K1099" s="3">
        <f t="shared" si="106"/>
        <v>-4.9792633996074498E-3</v>
      </c>
      <c r="L1099" s="3">
        <f t="shared" si="107"/>
        <v>-4.1977123084649268E-4</v>
      </c>
      <c r="M1099" s="3">
        <f t="shared" si="108"/>
        <v>9.445709345123019E-4</v>
      </c>
      <c r="N1099" s="3">
        <f t="shared" si="109"/>
        <v>1.048218125328567E-3</v>
      </c>
    </row>
    <row r="1100" spans="1:14" ht="15" customHeight="1">
      <c r="A1100" s="1">
        <v>40683</v>
      </c>
      <c r="B1100">
        <v>134.09</v>
      </c>
      <c r="C1100">
        <v>17.43</v>
      </c>
      <c r="D1100">
        <v>47.704999999999998</v>
      </c>
      <c r="E1100">
        <v>95.32</v>
      </c>
      <c r="F1100">
        <v>116.68</v>
      </c>
      <c r="G1100">
        <v>95.68</v>
      </c>
      <c r="I1100" s="3">
        <f t="shared" si="104"/>
        <v>-7.4300066900392283E-3</v>
      </c>
      <c r="J1100" s="3">
        <f t="shared" si="105"/>
        <v>0.11606334477685687</v>
      </c>
      <c r="K1100" s="3">
        <f t="shared" si="106"/>
        <v>-7.8300760231429459E-3</v>
      </c>
      <c r="L1100" s="3">
        <f t="shared" si="107"/>
        <v>5.2468651185340201E-4</v>
      </c>
      <c r="M1100" s="3">
        <f t="shared" si="108"/>
        <v>1.4580387676708293E-3</v>
      </c>
      <c r="N1100" s="3">
        <f t="shared" si="109"/>
        <v>2.4067400305650593E-3</v>
      </c>
    </row>
    <row r="1101" spans="1:14" ht="15" customHeight="1">
      <c r="A1101" s="1">
        <v>40686</v>
      </c>
      <c r="B1101">
        <v>132.47</v>
      </c>
      <c r="C1101">
        <v>18.27</v>
      </c>
      <c r="D1101">
        <v>46.73</v>
      </c>
      <c r="E1101">
        <v>95.78</v>
      </c>
      <c r="F1101">
        <v>116.75</v>
      </c>
      <c r="G1101">
        <v>95.81</v>
      </c>
      <c r="I1101" s="3">
        <f t="shared" si="104"/>
        <v>-1.2155011595380591E-2</v>
      </c>
      <c r="J1101" s="3">
        <f t="shared" si="105"/>
        <v>4.7067510857985731E-2</v>
      </c>
      <c r="K1101" s="3">
        <f t="shared" si="106"/>
        <v>-2.0649857491474487E-2</v>
      </c>
      <c r="L1101" s="3">
        <f t="shared" si="107"/>
        <v>4.8142426839220837E-3</v>
      </c>
      <c r="M1101" s="3">
        <f t="shared" si="108"/>
        <v>5.9975154948588619E-4</v>
      </c>
      <c r="N1101" s="3">
        <f t="shared" si="109"/>
        <v>1.3577734604602887E-3</v>
      </c>
    </row>
    <row r="1102" spans="1:14" ht="15" customHeight="1">
      <c r="A1102" s="1">
        <v>40687</v>
      </c>
      <c r="B1102">
        <v>132.41999999999999</v>
      </c>
      <c r="C1102">
        <v>17.82</v>
      </c>
      <c r="D1102">
        <v>47.125</v>
      </c>
      <c r="E1102">
        <v>96.14</v>
      </c>
      <c r="F1102">
        <v>116.82</v>
      </c>
      <c r="G1102">
        <v>95.91</v>
      </c>
      <c r="I1102" s="3">
        <f t="shared" si="104"/>
        <v>-3.7751519947027979E-4</v>
      </c>
      <c r="J1102" s="3">
        <f t="shared" si="105"/>
        <v>-2.4938948347252066E-2</v>
      </c>
      <c r="K1102" s="3">
        <f t="shared" si="106"/>
        <v>8.4172890558401516E-3</v>
      </c>
      <c r="L1102" s="3">
        <f t="shared" si="107"/>
        <v>3.7515675513513625E-3</v>
      </c>
      <c r="M1102" s="3">
        <f t="shared" si="108"/>
        <v>5.9939206315658632E-4</v>
      </c>
      <c r="N1102" s="3">
        <f t="shared" si="109"/>
        <v>1.0431880770776583E-3</v>
      </c>
    </row>
    <row r="1103" spans="1:14" ht="15" customHeight="1">
      <c r="A1103" s="1">
        <v>40688</v>
      </c>
      <c r="B1103">
        <v>132.81</v>
      </c>
      <c r="C1103">
        <v>17.07</v>
      </c>
      <c r="D1103">
        <v>47.244999999999997</v>
      </c>
      <c r="E1103">
        <v>95.69</v>
      </c>
      <c r="F1103">
        <v>116.85</v>
      </c>
      <c r="G1103">
        <v>95.92</v>
      </c>
      <c r="I1103" s="3">
        <f t="shared" si="104"/>
        <v>2.9408459154594401E-3</v>
      </c>
      <c r="J1103" s="3">
        <f t="shared" si="105"/>
        <v>-4.2998885236313983E-2</v>
      </c>
      <c r="K1103" s="3">
        <f t="shared" si="106"/>
        <v>2.5431824664144047E-3</v>
      </c>
      <c r="L1103" s="3">
        <f t="shared" si="107"/>
        <v>-4.6916626746431999E-3</v>
      </c>
      <c r="M1103" s="3">
        <f t="shared" si="108"/>
        <v>2.5677237270357503E-4</v>
      </c>
      <c r="N1103" s="3">
        <f t="shared" si="109"/>
        <v>1.0425897939918711E-4</v>
      </c>
    </row>
    <row r="1104" spans="1:14" ht="15" customHeight="1">
      <c r="A1104" s="1">
        <v>40689</v>
      </c>
      <c r="B1104">
        <v>133.46</v>
      </c>
      <c r="C1104">
        <v>16.09</v>
      </c>
      <c r="D1104">
        <v>47.82</v>
      </c>
      <c r="E1104">
        <v>96.51</v>
      </c>
      <c r="F1104">
        <v>117.26</v>
      </c>
      <c r="G1104">
        <v>96.45</v>
      </c>
      <c r="I1104" s="3">
        <f t="shared" si="104"/>
        <v>4.8822720633011161E-3</v>
      </c>
      <c r="J1104" s="3">
        <f t="shared" si="105"/>
        <v>-5.9124575802057433E-2</v>
      </c>
      <c r="K1104" s="3">
        <f t="shared" si="106"/>
        <v>1.2097133795589554E-2</v>
      </c>
      <c r="L1104" s="3">
        <f t="shared" si="107"/>
        <v>8.5328301278731773E-3</v>
      </c>
      <c r="M1104" s="3">
        <f t="shared" si="108"/>
        <v>3.5026305512020745E-3</v>
      </c>
      <c r="N1104" s="3">
        <f t="shared" si="109"/>
        <v>5.5102286324793352E-3</v>
      </c>
    </row>
    <row r="1105" spans="1:14" ht="15" customHeight="1">
      <c r="A1105" s="1">
        <v>40690</v>
      </c>
      <c r="B1105">
        <v>134</v>
      </c>
      <c r="C1105">
        <v>15.98</v>
      </c>
      <c r="D1105">
        <v>48.3</v>
      </c>
      <c r="E1105">
        <v>96.47</v>
      </c>
      <c r="F1105">
        <v>117.33</v>
      </c>
      <c r="G1105">
        <v>96.44</v>
      </c>
      <c r="I1105" s="3">
        <f t="shared" si="104"/>
        <v>4.037992475450774E-3</v>
      </c>
      <c r="J1105" s="3">
        <f t="shared" si="105"/>
        <v>-6.8600206661631712E-3</v>
      </c>
      <c r="K1105" s="3">
        <f t="shared" si="106"/>
        <v>9.9875986283481915E-3</v>
      </c>
      <c r="L1105" s="3">
        <f t="shared" si="107"/>
        <v>-4.1455073658247993E-4</v>
      </c>
      <c r="M1105" s="3">
        <f t="shared" si="108"/>
        <v>5.96785899463404E-4</v>
      </c>
      <c r="N1105" s="3">
        <f t="shared" si="109"/>
        <v>-1.0368603876779832E-4</v>
      </c>
    </row>
    <row r="1106" spans="1:14" ht="15" customHeight="1">
      <c r="A1106" s="1">
        <v>40694</v>
      </c>
      <c r="B1106">
        <v>135.31</v>
      </c>
      <c r="C1106">
        <v>15.45</v>
      </c>
      <c r="D1106">
        <v>49.11</v>
      </c>
      <c r="E1106">
        <v>96.69</v>
      </c>
      <c r="F1106">
        <v>117.47</v>
      </c>
      <c r="G1106">
        <v>96.59</v>
      </c>
      <c r="I1106" s="3">
        <f t="shared" si="104"/>
        <v>9.7286423246414535E-3</v>
      </c>
      <c r="J1106" s="3">
        <f t="shared" si="105"/>
        <v>-3.3728936994374181E-2</v>
      </c>
      <c r="K1106" s="3">
        <f t="shared" si="106"/>
        <v>1.6631119392626223E-2</v>
      </c>
      <c r="L1106" s="3">
        <f t="shared" si="107"/>
        <v>2.2779053129938671E-3</v>
      </c>
      <c r="M1106" s="3">
        <f t="shared" si="108"/>
        <v>1.1925044002622544E-3</v>
      </c>
      <c r="N1106" s="3">
        <f t="shared" si="109"/>
        <v>1.5541628782342464E-3</v>
      </c>
    </row>
    <row r="1107" spans="1:14" ht="15" customHeight="1">
      <c r="A1107" s="1">
        <v>40695</v>
      </c>
      <c r="B1107">
        <v>132.33000000000001</v>
      </c>
      <c r="C1107">
        <v>18.3</v>
      </c>
      <c r="D1107">
        <v>48.4</v>
      </c>
      <c r="E1107">
        <v>97.64</v>
      </c>
      <c r="F1107">
        <v>117.78</v>
      </c>
      <c r="G1107">
        <v>97.14</v>
      </c>
      <c r="I1107" s="3">
        <f t="shared" si="104"/>
        <v>-2.2269639490594711E-2</v>
      </c>
      <c r="J1107" s="3">
        <f t="shared" si="105"/>
        <v>0.16929205650362092</v>
      </c>
      <c r="K1107" s="3">
        <f t="shared" si="106"/>
        <v>-1.4562866328567268E-2</v>
      </c>
      <c r="L1107" s="3">
        <f t="shared" si="107"/>
        <v>9.7772610293032584E-3</v>
      </c>
      <c r="M1107" s="3">
        <f t="shared" si="108"/>
        <v>2.6354956806300522E-3</v>
      </c>
      <c r="N1107" s="3">
        <f t="shared" si="109"/>
        <v>5.6780207263941469E-3</v>
      </c>
    </row>
    <row r="1108" spans="1:14" ht="15" customHeight="1">
      <c r="A1108" s="1">
        <v>40696</v>
      </c>
      <c r="B1108">
        <v>132.16</v>
      </c>
      <c r="C1108">
        <v>18.09</v>
      </c>
      <c r="D1108">
        <v>48.82</v>
      </c>
      <c r="E1108">
        <v>95.78</v>
      </c>
      <c r="F1108">
        <v>117.41</v>
      </c>
      <c r="G1108">
        <v>96.56</v>
      </c>
      <c r="I1108" s="3">
        <f t="shared" si="104"/>
        <v>-1.2854930122902135E-3</v>
      </c>
      <c r="J1108" s="3">
        <f t="shared" si="105"/>
        <v>-1.1541760440171571E-2</v>
      </c>
      <c r="K1108" s="3">
        <f t="shared" si="106"/>
        <v>8.6402512422279476E-3</v>
      </c>
      <c r="L1108" s="3">
        <f t="shared" si="107"/>
        <v>-1.9233350610296001E-2</v>
      </c>
      <c r="M1108" s="3">
        <f t="shared" si="108"/>
        <v>-3.1463948743042356E-3</v>
      </c>
      <c r="N1108" s="3">
        <f t="shared" si="109"/>
        <v>-5.9886601283227169E-3</v>
      </c>
    </row>
    <row r="1109" spans="1:14" ht="15" customHeight="1">
      <c r="A1109" s="1">
        <v>40697</v>
      </c>
      <c r="B1109">
        <v>130.88</v>
      </c>
      <c r="C1109">
        <v>17.95</v>
      </c>
      <c r="D1109">
        <v>48.52</v>
      </c>
      <c r="E1109">
        <v>96.33</v>
      </c>
      <c r="F1109">
        <v>117.65</v>
      </c>
      <c r="G1109">
        <v>96.94</v>
      </c>
      <c r="I1109" s="3">
        <f t="shared" si="104"/>
        <v>-9.7324369182310005E-3</v>
      </c>
      <c r="J1109" s="3">
        <f t="shared" si="105"/>
        <v>-7.7691844729159626E-3</v>
      </c>
      <c r="K1109" s="3">
        <f t="shared" si="106"/>
        <v>-6.1639808889645455E-3</v>
      </c>
      <c r="L1109" s="3">
        <f t="shared" si="107"/>
        <v>5.7259018550688944E-3</v>
      </c>
      <c r="M1109" s="3">
        <f t="shared" si="108"/>
        <v>2.042032531251133E-3</v>
      </c>
      <c r="N1109" s="3">
        <f t="shared" si="109"/>
        <v>3.9276536279538041E-3</v>
      </c>
    </row>
    <row r="1110" spans="1:14" ht="15" customHeight="1">
      <c r="A1110" s="1">
        <v>40700</v>
      </c>
      <c r="B1110">
        <v>129.5</v>
      </c>
      <c r="C1110">
        <v>18.489999999999998</v>
      </c>
      <c r="D1110">
        <v>47.87</v>
      </c>
      <c r="E1110">
        <v>95.6</v>
      </c>
      <c r="F1110">
        <v>117.73</v>
      </c>
      <c r="G1110">
        <v>96.88</v>
      </c>
      <c r="I1110" s="3">
        <f t="shared" si="104"/>
        <v>-1.0599991714844452E-2</v>
      </c>
      <c r="J1110" s="3">
        <f t="shared" si="105"/>
        <v>2.9639930464745459E-2</v>
      </c>
      <c r="K1110" s="3">
        <f t="shared" si="106"/>
        <v>-1.3487080671431811E-2</v>
      </c>
      <c r="L1110" s="3">
        <f t="shared" si="107"/>
        <v>-7.6069767121766394E-3</v>
      </c>
      <c r="M1110" s="3">
        <f t="shared" si="108"/>
        <v>6.7975191673388675E-4</v>
      </c>
      <c r="N1110" s="3">
        <f t="shared" si="109"/>
        <v>-6.1913117239314271E-4</v>
      </c>
    </row>
    <row r="1111" spans="1:14" ht="15" customHeight="1">
      <c r="A1111" s="1">
        <v>40701</v>
      </c>
      <c r="B1111">
        <v>129.38</v>
      </c>
      <c r="C1111">
        <v>18.07</v>
      </c>
      <c r="D1111">
        <v>48.25</v>
      </c>
      <c r="E1111">
        <v>96.04</v>
      </c>
      <c r="F1111">
        <v>117.92</v>
      </c>
      <c r="G1111">
        <v>97.06</v>
      </c>
      <c r="I1111" s="3">
        <f t="shared" si="104"/>
        <v>-9.2707052375310859E-4</v>
      </c>
      <c r="J1111" s="3">
        <f t="shared" si="105"/>
        <v>-2.2976940794896261E-2</v>
      </c>
      <c r="K1111" s="3">
        <f t="shared" si="106"/>
        <v>7.9068243805773004E-3</v>
      </c>
      <c r="L1111" s="3">
        <f t="shared" si="107"/>
        <v>4.5919512956969976E-3</v>
      </c>
      <c r="M1111" s="3">
        <f t="shared" si="108"/>
        <v>1.6125613509209483E-3</v>
      </c>
      <c r="N1111" s="3">
        <f t="shared" si="109"/>
        <v>1.8562447322334513E-3</v>
      </c>
    </row>
    <row r="1112" spans="1:14" ht="15" customHeight="1">
      <c r="A1112" s="1">
        <v>40702</v>
      </c>
      <c r="B1112">
        <v>128.85</v>
      </c>
      <c r="C1112">
        <v>18.79</v>
      </c>
      <c r="D1112">
        <v>47.94</v>
      </c>
      <c r="E1112">
        <v>96.79</v>
      </c>
      <c r="F1112">
        <v>118.15</v>
      </c>
      <c r="G1112">
        <v>97.27</v>
      </c>
      <c r="I1112" s="3">
        <f t="shared" si="104"/>
        <v>-4.1048735174653243E-3</v>
      </c>
      <c r="J1112" s="3">
        <f t="shared" si="105"/>
        <v>3.9071708821236666E-2</v>
      </c>
      <c r="K1112" s="3">
        <f t="shared" si="106"/>
        <v>-6.4455987787567321E-3</v>
      </c>
      <c r="L1112" s="3">
        <f t="shared" si="107"/>
        <v>7.7789118079447913E-3</v>
      </c>
      <c r="M1112" s="3">
        <f t="shared" si="108"/>
        <v>1.9485751918904657E-3</v>
      </c>
      <c r="N1112" s="3">
        <f t="shared" si="109"/>
        <v>2.1612729042787882E-3</v>
      </c>
    </row>
    <row r="1113" spans="1:14" ht="15" customHeight="1">
      <c r="A1113" s="1">
        <v>40703</v>
      </c>
      <c r="B1113">
        <v>129.82</v>
      </c>
      <c r="C1113">
        <v>17.77</v>
      </c>
      <c r="D1113">
        <v>48.21</v>
      </c>
      <c r="E1113">
        <v>96.4</v>
      </c>
      <c r="F1113">
        <v>117.8</v>
      </c>
      <c r="G1113">
        <v>96.88</v>
      </c>
      <c r="I1113" s="3">
        <f t="shared" si="104"/>
        <v>7.4999385069485017E-3</v>
      </c>
      <c r="J1113" s="3">
        <f t="shared" si="105"/>
        <v>-5.5813171258814E-2</v>
      </c>
      <c r="K1113" s="3">
        <f t="shared" si="106"/>
        <v>5.616239411292712E-3</v>
      </c>
      <c r="L1113" s="3">
        <f t="shared" si="107"/>
        <v>-4.0374815444973343E-3</v>
      </c>
      <c r="M1113" s="3">
        <f t="shared" si="108"/>
        <v>-2.9667324154306384E-3</v>
      </c>
      <c r="N1113" s="3">
        <f t="shared" si="109"/>
        <v>-4.0175176365121858E-3</v>
      </c>
    </row>
    <row r="1114" spans="1:14" ht="15" customHeight="1">
      <c r="A1114" s="1">
        <v>40704</v>
      </c>
      <c r="B1114">
        <v>128.04</v>
      </c>
      <c r="C1114">
        <v>18.86</v>
      </c>
      <c r="D1114">
        <v>47.215000000000003</v>
      </c>
      <c r="E1114">
        <v>97.14</v>
      </c>
      <c r="F1114">
        <v>117.92</v>
      </c>
      <c r="G1114">
        <v>97.19</v>
      </c>
      <c r="I1114" s="3">
        <f t="shared" si="104"/>
        <v>-1.3806160503660242E-2</v>
      </c>
      <c r="J1114" s="3">
        <f t="shared" si="105"/>
        <v>5.9531635038751467E-2</v>
      </c>
      <c r="K1114" s="3">
        <f t="shared" si="106"/>
        <v>-2.0854829702498336E-2</v>
      </c>
      <c r="L1114" s="3">
        <f t="shared" si="107"/>
        <v>7.6470353010988056E-3</v>
      </c>
      <c r="M1114" s="3">
        <f t="shared" si="108"/>
        <v>1.0181572235401738E-3</v>
      </c>
      <c r="N1114" s="3">
        <f t="shared" si="109"/>
        <v>3.1947262705424684E-3</v>
      </c>
    </row>
    <row r="1115" spans="1:14" ht="15" customHeight="1">
      <c r="A1115" s="1">
        <v>40707</v>
      </c>
      <c r="B1115">
        <v>128.13999999999999</v>
      </c>
      <c r="C1115">
        <v>19.61</v>
      </c>
      <c r="D1115">
        <v>47.13</v>
      </c>
      <c r="E1115">
        <v>96.65</v>
      </c>
      <c r="F1115">
        <v>117.84</v>
      </c>
      <c r="G1115">
        <v>96.98</v>
      </c>
      <c r="I1115" s="3">
        <f t="shared" si="104"/>
        <v>7.8070110921309383E-4</v>
      </c>
      <c r="J1115" s="3">
        <f t="shared" si="105"/>
        <v>3.8996363002943464E-2</v>
      </c>
      <c r="K1115" s="3">
        <f t="shared" si="106"/>
        <v>-1.8018977793930872E-3</v>
      </c>
      <c r="L1115" s="3">
        <f t="shared" si="107"/>
        <v>-5.0570312632588045E-3</v>
      </c>
      <c r="M1115" s="3">
        <f t="shared" si="108"/>
        <v>-6.7865628665158433E-4</v>
      </c>
      <c r="N1115" s="3">
        <f t="shared" si="109"/>
        <v>-2.1630538381729896E-3</v>
      </c>
    </row>
    <row r="1116" spans="1:14" ht="15" customHeight="1">
      <c r="A1116" s="1">
        <v>40708</v>
      </c>
      <c r="B1116">
        <v>129.75</v>
      </c>
      <c r="C1116">
        <v>18.260000000000002</v>
      </c>
      <c r="D1116">
        <v>47.8</v>
      </c>
      <c r="E1116">
        <v>95.19</v>
      </c>
      <c r="F1116">
        <v>117.29</v>
      </c>
      <c r="G1116">
        <v>96.21</v>
      </c>
      <c r="I1116" s="3">
        <f t="shared" si="104"/>
        <v>1.2486105835122675E-2</v>
      </c>
      <c r="J1116" s="3">
        <f t="shared" si="105"/>
        <v>-7.1326765041432413E-2</v>
      </c>
      <c r="K1116" s="3">
        <f t="shared" si="106"/>
        <v>1.4115898561770594E-2</v>
      </c>
      <c r="L1116" s="3">
        <f t="shared" si="107"/>
        <v>-1.5221311391126147E-2</v>
      </c>
      <c r="M1116" s="3">
        <f t="shared" si="108"/>
        <v>-4.678271620961163E-3</v>
      </c>
      <c r="N1116" s="3">
        <f t="shared" si="109"/>
        <v>-7.9714693040331391E-3</v>
      </c>
    </row>
    <row r="1117" spans="1:14" ht="15" customHeight="1">
      <c r="A1117" s="1">
        <v>40709</v>
      </c>
      <c r="B1117">
        <v>127.45</v>
      </c>
      <c r="C1117">
        <v>21.32</v>
      </c>
      <c r="D1117">
        <v>46.86</v>
      </c>
      <c r="E1117">
        <v>96.92</v>
      </c>
      <c r="F1117">
        <v>118.02</v>
      </c>
      <c r="G1117">
        <v>97.25</v>
      </c>
      <c r="I1117" s="3">
        <f t="shared" si="104"/>
        <v>-1.7885391223873601E-2</v>
      </c>
      <c r="J1117" s="3">
        <f t="shared" si="105"/>
        <v>0.15493272413082124</v>
      </c>
      <c r="K1117" s="3">
        <f t="shared" si="106"/>
        <v>-1.9861206417760617E-2</v>
      </c>
      <c r="L1117" s="3">
        <f t="shared" si="107"/>
        <v>1.801100168511122E-2</v>
      </c>
      <c r="M1117" s="3">
        <f t="shared" si="108"/>
        <v>6.2046010956088842E-3</v>
      </c>
      <c r="N1117" s="3">
        <f t="shared" si="109"/>
        <v>1.0751680125382575E-2</v>
      </c>
    </row>
    <row r="1118" spans="1:14" ht="15" customHeight="1">
      <c r="A1118" s="1">
        <v>40710</v>
      </c>
      <c r="B1118">
        <v>127.68</v>
      </c>
      <c r="C1118">
        <v>22.73</v>
      </c>
      <c r="D1118">
        <v>46.49</v>
      </c>
      <c r="E1118">
        <v>97.36</v>
      </c>
      <c r="F1118">
        <v>118.145</v>
      </c>
      <c r="G1118">
        <v>97.52</v>
      </c>
      <c r="I1118" s="3">
        <f t="shared" si="104"/>
        <v>1.8030028793741357E-3</v>
      </c>
      <c r="J1118" s="3">
        <f t="shared" si="105"/>
        <v>6.4040038566807969E-2</v>
      </c>
      <c r="K1118" s="3">
        <f t="shared" si="106"/>
        <v>-7.9271973771562008E-3</v>
      </c>
      <c r="L1118" s="3">
        <f t="shared" si="107"/>
        <v>4.529552730946719E-3</v>
      </c>
      <c r="M1118" s="3">
        <f t="shared" si="108"/>
        <v>1.0585820225085141E-3</v>
      </c>
      <c r="N1118" s="3">
        <f t="shared" si="109"/>
        <v>2.7725026744602923E-3</v>
      </c>
    </row>
    <row r="1119" spans="1:14" ht="15" customHeight="1">
      <c r="A1119" s="1">
        <v>40711</v>
      </c>
      <c r="B1119">
        <v>128.09</v>
      </c>
      <c r="C1119">
        <v>21.85</v>
      </c>
      <c r="D1119">
        <v>46.57</v>
      </c>
      <c r="E1119">
        <v>96.9</v>
      </c>
      <c r="F1119">
        <v>118.17</v>
      </c>
      <c r="G1119">
        <v>97.45</v>
      </c>
      <c r="I1119" s="3">
        <f t="shared" si="104"/>
        <v>3.2060081415459787E-3</v>
      </c>
      <c r="J1119" s="3">
        <f t="shared" si="105"/>
        <v>-3.9484716322852623E-2</v>
      </c>
      <c r="K1119" s="3">
        <f t="shared" si="106"/>
        <v>1.7193212917923277E-3</v>
      </c>
      <c r="L1119" s="3">
        <f t="shared" si="107"/>
        <v>-4.7359297825510698E-3</v>
      </c>
      <c r="M1119" s="3">
        <f t="shared" si="108"/>
        <v>2.1158199939293472E-4</v>
      </c>
      <c r="N1119" s="3">
        <f t="shared" si="109"/>
        <v>-7.1805921944623717E-4</v>
      </c>
    </row>
    <row r="1120" spans="1:14" ht="15" customHeight="1">
      <c r="A1120" s="1">
        <v>40714</v>
      </c>
      <c r="B1120">
        <v>128.79</v>
      </c>
      <c r="C1120">
        <v>19.989999999999998</v>
      </c>
      <c r="D1120">
        <v>46.44</v>
      </c>
      <c r="E1120">
        <v>97.02</v>
      </c>
      <c r="F1120">
        <v>118.11</v>
      </c>
      <c r="G1120">
        <v>97.3</v>
      </c>
      <c r="I1120" s="3">
        <f t="shared" si="104"/>
        <v>5.4500290615340299E-3</v>
      </c>
      <c r="J1120" s="3">
        <f t="shared" si="105"/>
        <v>-8.8968773029290557E-2</v>
      </c>
      <c r="K1120" s="3">
        <f t="shared" si="106"/>
        <v>-2.795400164595156E-3</v>
      </c>
      <c r="L1120" s="3">
        <f t="shared" si="107"/>
        <v>1.2376239203498564E-3</v>
      </c>
      <c r="M1120" s="3">
        <f t="shared" si="108"/>
        <v>-5.0787202716837403E-4</v>
      </c>
      <c r="N1120" s="3">
        <f t="shared" si="109"/>
        <v>-1.5404367616104983E-3</v>
      </c>
    </row>
    <row r="1121" spans="1:14" ht="15" customHeight="1">
      <c r="A1121" s="1">
        <v>40715</v>
      </c>
      <c r="B1121">
        <v>130.5</v>
      </c>
      <c r="C1121">
        <v>18.86</v>
      </c>
      <c r="D1121">
        <v>47.25</v>
      </c>
      <c r="E1121">
        <v>96.59</v>
      </c>
      <c r="F1121">
        <v>118.03</v>
      </c>
      <c r="G1121">
        <v>97.17</v>
      </c>
      <c r="I1121" s="3">
        <f t="shared" si="104"/>
        <v>1.3190055858169224E-2</v>
      </c>
      <c r="J1121" s="3">
        <f t="shared" si="105"/>
        <v>-5.8188871306997243E-2</v>
      </c>
      <c r="K1121" s="3">
        <f t="shared" si="106"/>
        <v>1.7291497110061043E-2</v>
      </c>
      <c r="L1121" s="3">
        <f t="shared" si="107"/>
        <v>-4.4419266258658562E-3</v>
      </c>
      <c r="M1121" s="3">
        <f t="shared" si="108"/>
        <v>-6.7756418277816963E-4</v>
      </c>
      <c r="N1121" s="3">
        <f t="shared" si="109"/>
        <v>-1.3369673406116978E-3</v>
      </c>
    </row>
    <row r="1122" spans="1:14" ht="15" customHeight="1">
      <c r="A1122" s="1">
        <v>40716</v>
      </c>
      <c r="B1122">
        <v>129.71</v>
      </c>
      <c r="C1122">
        <v>18.52</v>
      </c>
      <c r="D1122">
        <v>46.88</v>
      </c>
      <c r="E1122">
        <v>96.65</v>
      </c>
      <c r="F1122">
        <v>118.07</v>
      </c>
      <c r="G1122">
        <v>97.13</v>
      </c>
      <c r="I1122" s="3">
        <f t="shared" si="104"/>
        <v>-6.0720374101663182E-3</v>
      </c>
      <c r="J1122" s="3">
        <f t="shared" si="105"/>
        <v>-1.8192047987278113E-2</v>
      </c>
      <c r="K1122" s="3">
        <f t="shared" si="106"/>
        <v>-7.8615086709944975E-3</v>
      </c>
      <c r="L1122" s="3">
        <f t="shared" si="107"/>
        <v>6.2098946313546689E-4</v>
      </c>
      <c r="M1122" s="3">
        <f t="shared" si="108"/>
        <v>3.3883947804074838E-4</v>
      </c>
      <c r="N1122" s="3">
        <f t="shared" si="109"/>
        <v>-4.1173443710849455E-4</v>
      </c>
    </row>
    <row r="1123" spans="1:14" ht="15" customHeight="1">
      <c r="A1123" s="1">
        <v>40717</v>
      </c>
      <c r="B1123">
        <v>128.75</v>
      </c>
      <c r="C1123">
        <v>19.29</v>
      </c>
      <c r="D1123">
        <v>46.64</v>
      </c>
      <c r="E1123">
        <v>97.39</v>
      </c>
      <c r="F1123">
        <v>118.42</v>
      </c>
      <c r="G1123">
        <v>97.64</v>
      </c>
      <c r="I1123" s="3">
        <f t="shared" si="104"/>
        <v>-7.428649808736261E-3</v>
      </c>
      <c r="J1123" s="3">
        <f t="shared" si="105"/>
        <v>4.0735597699604435E-2</v>
      </c>
      <c r="K1123" s="3">
        <f t="shared" si="106"/>
        <v>-5.1326032265203141E-3</v>
      </c>
      <c r="L1123" s="3">
        <f t="shared" si="107"/>
        <v>7.6273303187678904E-3</v>
      </c>
      <c r="M1123" s="3">
        <f t="shared" si="108"/>
        <v>2.9599581846118522E-3</v>
      </c>
      <c r="N1123" s="3">
        <f t="shared" si="109"/>
        <v>5.236958110520093E-3</v>
      </c>
    </row>
    <row r="1124" spans="1:14" ht="15" customHeight="1">
      <c r="A1124" s="1">
        <v>40718</v>
      </c>
      <c r="B1124">
        <v>127.29</v>
      </c>
      <c r="C1124">
        <v>21.1</v>
      </c>
      <c r="D1124">
        <v>46.64</v>
      </c>
      <c r="E1124">
        <v>96.98</v>
      </c>
      <c r="F1124">
        <v>118.79</v>
      </c>
      <c r="G1124">
        <v>98.05</v>
      </c>
      <c r="I1124" s="3">
        <f t="shared" si="104"/>
        <v>-1.1404591661502261E-2</v>
      </c>
      <c r="J1124" s="3">
        <f t="shared" si="105"/>
        <v>8.9686213564383305E-2</v>
      </c>
      <c r="K1124" s="3">
        <f t="shared" si="106"/>
        <v>0</v>
      </c>
      <c r="L1124" s="3">
        <f t="shared" si="107"/>
        <v>-4.2187642959015791E-3</v>
      </c>
      <c r="M1124" s="3">
        <f t="shared" si="108"/>
        <v>3.1196011978181304E-3</v>
      </c>
      <c r="N1124" s="3">
        <f t="shared" si="109"/>
        <v>4.1903071175959494E-3</v>
      </c>
    </row>
    <row r="1125" spans="1:14" ht="15" customHeight="1">
      <c r="A1125" s="1">
        <v>40721</v>
      </c>
      <c r="B1125">
        <v>128.36000000000001</v>
      </c>
      <c r="C1125">
        <v>20.56</v>
      </c>
      <c r="D1125">
        <v>47.06</v>
      </c>
      <c r="E1125">
        <v>95.65</v>
      </c>
      <c r="F1125">
        <v>118.53</v>
      </c>
      <c r="G1125">
        <v>97.67</v>
      </c>
      <c r="I1125" s="3">
        <f t="shared" si="104"/>
        <v>8.3708683593130256E-3</v>
      </c>
      <c r="J1125" s="3">
        <f t="shared" si="105"/>
        <v>-2.5925599895056609E-2</v>
      </c>
      <c r="K1125" s="3">
        <f t="shared" si="106"/>
        <v>8.9648412569794493E-3</v>
      </c>
      <c r="L1125" s="3">
        <f t="shared" si="107"/>
        <v>-1.3809075790944328E-2</v>
      </c>
      <c r="M1125" s="3">
        <f t="shared" si="108"/>
        <v>-2.1911352100392589E-3</v>
      </c>
      <c r="N1125" s="3">
        <f t="shared" si="109"/>
        <v>-3.883103182969575E-3</v>
      </c>
    </row>
    <row r="1126" spans="1:14" ht="15" customHeight="1">
      <c r="A1126" s="1">
        <v>40722</v>
      </c>
      <c r="B1126">
        <v>130.03</v>
      </c>
      <c r="C1126">
        <v>19.170000000000002</v>
      </c>
      <c r="D1126">
        <v>47.67</v>
      </c>
      <c r="E1126">
        <v>94.88</v>
      </c>
      <c r="F1126">
        <v>117.79</v>
      </c>
      <c r="G1126">
        <v>96.77</v>
      </c>
      <c r="I1126" s="3">
        <f t="shared" si="104"/>
        <v>1.2926376821572313E-2</v>
      </c>
      <c r="J1126" s="3">
        <f t="shared" si="105"/>
        <v>-7.0000883529411098E-2</v>
      </c>
      <c r="K1126" s="3">
        <f t="shared" si="106"/>
        <v>1.287888591751786E-2</v>
      </c>
      <c r="L1126" s="3">
        <f t="shared" si="107"/>
        <v>-8.0827606368466982E-3</v>
      </c>
      <c r="M1126" s="3">
        <f t="shared" si="108"/>
        <v>-6.2627151207158335E-3</v>
      </c>
      <c r="N1126" s="3">
        <f t="shared" si="109"/>
        <v>-9.2574205665345716E-3</v>
      </c>
    </row>
    <row r="1127" spans="1:14" ht="15" customHeight="1">
      <c r="A1127" s="1">
        <v>40723</v>
      </c>
      <c r="B1127">
        <v>131.22</v>
      </c>
      <c r="C1127">
        <v>17.27</v>
      </c>
      <c r="D1127">
        <v>48.07</v>
      </c>
      <c r="E1127">
        <v>94.25</v>
      </c>
      <c r="F1127">
        <v>117.42</v>
      </c>
      <c r="G1127">
        <v>96.19</v>
      </c>
      <c r="I1127" s="3">
        <f t="shared" si="104"/>
        <v>9.110110853502865E-3</v>
      </c>
      <c r="J1127" s="3">
        <f t="shared" si="105"/>
        <v>-0.10437566489896605</v>
      </c>
      <c r="K1127" s="3">
        <f t="shared" si="106"/>
        <v>8.3560126891349309E-3</v>
      </c>
      <c r="L1127" s="3">
        <f t="shared" si="107"/>
        <v>-6.6621089212950749E-3</v>
      </c>
      <c r="M1127" s="3">
        <f t="shared" si="108"/>
        <v>-3.1461273346532828E-3</v>
      </c>
      <c r="N1127" s="3">
        <f t="shared" si="109"/>
        <v>-6.0116267283268883E-3</v>
      </c>
    </row>
    <row r="1128" spans="1:14" ht="15" customHeight="1">
      <c r="A1128" s="1">
        <v>40724</v>
      </c>
      <c r="B1128">
        <v>132.41999999999999</v>
      </c>
      <c r="C1128">
        <v>16.52</v>
      </c>
      <c r="D1128">
        <v>48.62</v>
      </c>
      <c r="E1128">
        <v>94.1</v>
      </c>
      <c r="F1128">
        <v>117.1</v>
      </c>
      <c r="G1128">
        <v>95.86</v>
      </c>
      <c r="I1128" s="3">
        <f t="shared" si="104"/>
        <v>9.1033855799685683E-3</v>
      </c>
      <c r="J1128" s="3">
        <f t="shared" si="105"/>
        <v>-4.439912406575526E-2</v>
      </c>
      <c r="K1128" s="3">
        <f t="shared" si="106"/>
        <v>1.137668698210783E-2</v>
      </c>
      <c r="L1128" s="3">
        <f t="shared" si="107"/>
        <v>-1.5927797367862224E-3</v>
      </c>
      <c r="M1128" s="3">
        <f t="shared" si="108"/>
        <v>-2.7289800323682554E-3</v>
      </c>
      <c r="N1128" s="3">
        <f t="shared" si="109"/>
        <v>-3.436608433039006E-3</v>
      </c>
    </row>
    <row r="1129" spans="1:14" ht="15" customHeight="1">
      <c r="A1129" s="1">
        <v>40725</v>
      </c>
      <c r="B1129">
        <v>134.35</v>
      </c>
      <c r="C1129">
        <v>15.87</v>
      </c>
      <c r="D1129">
        <v>49.18</v>
      </c>
      <c r="E1129">
        <v>93.63</v>
      </c>
      <c r="F1129">
        <v>116.75</v>
      </c>
      <c r="G1129">
        <v>95.39</v>
      </c>
      <c r="I1129" s="3">
        <f t="shared" si="104"/>
        <v>1.4469645564800329E-2</v>
      </c>
      <c r="J1129" s="3">
        <f t="shared" si="105"/>
        <v>-4.0141233554514322E-2</v>
      </c>
      <c r="K1129" s="3">
        <f t="shared" si="106"/>
        <v>1.1452067900069285E-2</v>
      </c>
      <c r="L1129" s="3">
        <f t="shared" si="107"/>
        <v>-5.007201640536231E-3</v>
      </c>
      <c r="M1129" s="3">
        <f t="shared" si="108"/>
        <v>-2.9933740546648833E-3</v>
      </c>
      <c r="N1129" s="3">
        <f t="shared" si="109"/>
        <v>-4.9150425743684986E-3</v>
      </c>
    </row>
    <row r="1130" spans="1:14" ht="15" customHeight="1">
      <c r="A1130" s="1">
        <v>40729</v>
      </c>
      <c r="B1130">
        <v>134.30000000000001</v>
      </c>
      <c r="C1130">
        <v>16.059999999999999</v>
      </c>
      <c r="D1130">
        <v>49.05</v>
      </c>
      <c r="E1130">
        <v>93.84</v>
      </c>
      <c r="F1130">
        <v>117.32</v>
      </c>
      <c r="G1130">
        <v>95.99</v>
      </c>
      <c r="I1130" s="3">
        <f t="shared" si="104"/>
        <v>-3.7223153230817334E-4</v>
      </c>
      <c r="J1130" s="3">
        <f t="shared" si="105"/>
        <v>1.1901173980297877E-2</v>
      </c>
      <c r="K1130" s="3">
        <f t="shared" si="106"/>
        <v>-2.6468507766745203E-3</v>
      </c>
      <c r="L1130" s="3">
        <f t="shared" si="107"/>
        <v>2.2403593944223771E-3</v>
      </c>
      <c r="M1130" s="3">
        <f t="shared" si="108"/>
        <v>4.8703475602435865E-3</v>
      </c>
      <c r="N1130" s="3">
        <f t="shared" si="109"/>
        <v>6.2702682183286996E-3</v>
      </c>
    </row>
    <row r="1131" spans="1:14" ht="15" customHeight="1">
      <c r="A1131" s="1">
        <v>40730</v>
      </c>
      <c r="B1131">
        <v>134.41999999999999</v>
      </c>
      <c r="C1131">
        <v>16.34</v>
      </c>
      <c r="D1131">
        <v>48.92</v>
      </c>
      <c r="E1131">
        <v>94.32</v>
      </c>
      <c r="F1131">
        <v>117.44</v>
      </c>
      <c r="G1131">
        <v>96.16</v>
      </c>
      <c r="I1131" s="3">
        <f t="shared" si="104"/>
        <v>8.9312301262780528E-4</v>
      </c>
      <c r="J1131" s="3">
        <f t="shared" si="105"/>
        <v>1.728438091324128E-2</v>
      </c>
      <c r="K1131" s="3">
        <f t="shared" si="106"/>
        <v>-2.6538751924004406E-3</v>
      </c>
      <c r="L1131" s="3">
        <f t="shared" si="107"/>
        <v>5.1020518838953309E-3</v>
      </c>
      <c r="M1131" s="3">
        <f t="shared" si="108"/>
        <v>1.0223207569551691E-3</v>
      </c>
      <c r="N1131" s="3">
        <f t="shared" si="109"/>
        <v>1.7694514114519621E-3</v>
      </c>
    </row>
    <row r="1132" spans="1:14" ht="15" customHeight="1">
      <c r="A1132" s="1">
        <v>40731</v>
      </c>
      <c r="B1132">
        <v>135.9</v>
      </c>
      <c r="C1132">
        <v>15.95</v>
      </c>
      <c r="D1132">
        <v>49.51</v>
      </c>
      <c r="E1132">
        <v>94.04</v>
      </c>
      <c r="F1132">
        <v>117.05</v>
      </c>
      <c r="G1132">
        <v>95.79</v>
      </c>
      <c r="I1132" s="3">
        <f t="shared" si="104"/>
        <v>1.0950094615278327E-2</v>
      </c>
      <c r="J1132" s="3">
        <f t="shared" si="105"/>
        <v>-2.4157260201003321E-2</v>
      </c>
      <c r="K1132" s="3">
        <f t="shared" si="106"/>
        <v>1.1988358554359937E-2</v>
      </c>
      <c r="L1132" s="3">
        <f t="shared" si="107"/>
        <v>-2.973032557246613E-3</v>
      </c>
      <c r="M1132" s="3">
        <f t="shared" si="108"/>
        <v>-3.3263709292856822E-3</v>
      </c>
      <c r="N1132" s="3">
        <f t="shared" si="109"/>
        <v>-3.8551753920970499E-3</v>
      </c>
    </row>
    <row r="1133" spans="1:14" ht="15" customHeight="1">
      <c r="A1133" s="1">
        <v>40732</v>
      </c>
      <c r="B1133">
        <v>134.85</v>
      </c>
      <c r="C1133">
        <v>15.95</v>
      </c>
      <c r="D1133">
        <v>49</v>
      </c>
      <c r="E1133">
        <v>95.37</v>
      </c>
      <c r="F1133">
        <v>117.85</v>
      </c>
      <c r="G1133">
        <v>96.81</v>
      </c>
      <c r="I1133" s="3">
        <f t="shared" si="104"/>
        <v>-7.7562715713590967E-3</v>
      </c>
      <c r="J1133" s="3">
        <f t="shared" si="105"/>
        <v>0</v>
      </c>
      <c r="K1133" s="3">
        <f t="shared" si="106"/>
        <v>-1.0354371262705045E-2</v>
      </c>
      <c r="L1133" s="3">
        <f t="shared" si="107"/>
        <v>1.4043839918952167E-2</v>
      </c>
      <c r="M1133" s="3">
        <f t="shared" si="108"/>
        <v>6.8114354452203409E-3</v>
      </c>
      <c r="N1133" s="3">
        <f t="shared" si="109"/>
        <v>1.0591999337179711E-2</v>
      </c>
    </row>
    <row r="1134" spans="1:14" ht="15" customHeight="1">
      <c r="A1134" s="1">
        <v>40735</v>
      </c>
      <c r="B1134">
        <v>132.49</v>
      </c>
      <c r="C1134">
        <v>18.39</v>
      </c>
      <c r="D1134">
        <v>47.6</v>
      </c>
      <c r="E1134">
        <v>96.8</v>
      </c>
      <c r="F1134">
        <v>118.3625</v>
      </c>
      <c r="G1134">
        <v>97.55</v>
      </c>
      <c r="I1134" s="3">
        <f t="shared" si="104"/>
        <v>-1.7655878705707083E-2</v>
      </c>
      <c r="J1134" s="3">
        <f t="shared" si="105"/>
        <v>0.14234820938537618</v>
      </c>
      <c r="K1134" s="3">
        <f t="shared" si="106"/>
        <v>-2.8987536873252298E-2</v>
      </c>
      <c r="L1134" s="3">
        <f t="shared" si="107"/>
        <v>1.4882930691710239E-2</v>
      </c>
      <c r="M1134" s="3">
        <f t="shared" si="108"/>
        <v>4.3393199274784581E-3</v>
      </c>
      <c r="N1134" s="3">
        <f t="shared" si="109"/>
        <v>7.6147723371400413E-3</v>
      </c>
    </row>
    <row r="1135" spans="1:14" ht="15" customHeight="1">
      <c r="A1135" s="1">
        <v>40736</v>
      </c>
      <c r="B1135">
        <v>131.86000000000001</v>
      </c>
      <c r="C1135">
        <v>19.87</v>
      </c>
      <c r="D1135">
        <v>47.18</v>
      </c>
      <c r="E1135">
        <v>97.13</v>
      </c>
      <c r="F1135">
        <v>118.53</v>
      </c>
      <c r="G1135">
        <v>97.69</v>
      </c>
      <c r="I1135" s="3">
        <f t="shared" si="104"/>
        <v>-4.7664171948781035E-3</v>
      </c>
      <c r="J1135" s="3">
        <f t="shared" si="105"/>
        <v>7.7404017947495796E-2</v>
      </c>
      <c r="K1135" s="3">
        <f t="shared" si="106"/>
        <v>-8.8626872578454301E-3</v>
      </c>
      <c r="L1135" s="3">
        <f t="shared" si="107"/>
        <v>3.403293131707865E-3</v>
      </c>
      <c r="M1135" s="3">
        <f t="shared" si="108"/>
        <v>1.4141437817905358E-3</v>
      </c>
      <c r="N1135" s="3">
        <f t="shared" si="109"/>
        <v>1.4341325957309976E-3</v>
      </c>
    </row>
    <row r="1136" spans="1:14" ht="15" customHeight="1">
      <c r="A1136" s="1">
        <v>40737</v>
      </c>
      <c r="B1136">
        <v>132.33000000000001</v>
      </c>
      <c r="C1136">
        <v>19.91</v>
      </c>
      <c r="D1136">
        <v>47.89</v>
      </c>
      <c r="E1136">
        <v>97.4</v>
      </c>
      <c r="F1136">
        <v>118.63</v>
      </c>
      <c r="G1136">
        <v>97.85</v>
      </c>
      <c r="I1136" s="3">
        <f t="shared" si="104"/>
        <v>3.5580490998045043E-3</v>
      </c>
      <c r="J1136" s="3">
        <f t="shared" si="105"/>
        <v>2.0110615123794372E-3</v>
      </c>
      <c r="K1136" s="3">
        <f t="shared" si="106"/>
        <v>1.4936640374988935E-2</v>
      </c>
      <c r="L1136" s="3">
        <f t="shared" si="107"/>
        <v>2.775923234250246E-3</v>
      </c>
      <c r="M1136" s="3">
        <f t="shared" si="108"/>
        <v>8.4331258160270624E-4</v>
      </c>
      <c r="N1136" s="3">
        <f t="shared" si="109"/>
        <v>1.6364941772339476E-3</v>
      </c>
    </row>
    <row r="1137" spans="1:14" ht="15" customHeight="1">
      <c r="A1137" s="1">
        <v>40738</v>
      </c>
      <c r="B1137">
        <v>131.41</v>
      </c>
      <c r="C1137">
        <v>20.8</v>
      </c>
      <c r="D1137">
        <v>47.46</v>
      </c>
      <c r="E1137">
        <v>96.01</v>
      </c>
      <c r="F1137">
        <v>118.3126</v>
      </c>
      <c r="G1137">
        <v>97.29</v>
      </c>
      <c r="I1137" s="3">
        <f t="shared" si="104"/>
        <v>-6.9765961294114952E-3</v>
      </c>
      <c r="J1137" s="3">
        <f t="shared" si="105"/>
        <v>4.3730868631167499E-2</v>
      </c>
      <c r="K1137" s="3">
        <f t="shared" si="106"/>
        <v>-9.0194633469004287E-3</v>
      </c>
      <c r="L1137" s="3">
        <f t="shared" si="107"/>
        <v>-1.4373857938956972E-2</v>
      </c>
      <c r="M1137" s="3">
        <f t="shared" si="108"/>
        <v>-2.6791314845986984E-3</v>
      </c>
      <c r="N1137" s="3">
        <f t="shared" si="109"/>
        <v>-5.7394848547488711E-3</v>
      </c>
    </row>
    <row r="1138" spans="1:14" ht="15" customHeight="1">
      <c r="A1138" s="1">
        <v>40739</v>
      </c>
      <c r="B1138">
        <v>132.16</v>
      </c>
      <c r="C1138">
        <v>19.53</v>
      </c>
      <c r="D1138">
        <v>47.73</v>
      </c>
      <c r="E1138">
        <v>96.17</v>
      </c>
      <c r="F1138">
        <v>118.6</v>
      </c>
      <c r="G1138">
        <v>97.69</v>
      </c>
      <c r="I1138" s="3">
        <f t="shared" si="104"/>
        <v>5.6911031171212453E-3</v>
      </c>
      <c r="J1138" s="3">
        <f t="shared" si="105"/>
        <v>-6.3001241818684731E-2</v>
      </c>
      <c r="K1138" s="3">
        <f t="shared" si="106"/>
        <v>5.67288001018752E-3</v>
      </c>
      <c r="L1138" s="3">
        <f t="shared" si="107"/>
        <v>1.6651060148579271E-3</v>
      </c>
      <c r="M1138" s="3">
        <f t="shared" si="108"/>
        <v>2.4262123752118009E-3</v>
      </c>
      <c r="N1138" s="3">
        <f t="shared" si="109"/>
        <v>4.102990677514802E-3</v>
      </c>
    </row>
    <row r="1139" spans="1:14" ht="15" customHeight="1">
      <c r="A1139" s="1">
        <v>40742</v>
      </c>
      <c r="B1139">
        <v>131.02000000000001</v>
      </c>
      <c r="C1139">
        <v>20.95</v>
      </c>
      <c r="D1139">
        <v>47.19</v>
      </c>
      <c r="E1139">
        <v>95.24</v>
      </c>
      <c r="F1139">
        <v>118.59</v>
      </c>
      <c r="G1139">
        <v>97.63</v>
      </c>
      <c r="I1139" s="3">
        <f t="shared" si="104"/>
        <v>-8.6633264689375787E-3</v>
      </c>
      <c r="J1139" s="3">
        <f t="shared" si="105"/>
        <v>7.0186901479559125E-2</v>
      </c>
      <c r="K1139" s="3">
        <f t="shared" si="106"/>
        <v>-1.137812527950898E-2</v>
      </c>
      <c r="L1139" s="3">
        <f t="shared" si="107"/>
        <v>-9.7174371057284232E-3</v>
      </c>
      <c r="M1139" s="3">
        <f t="shared" si="108"/>
        <v>-8.4320586921142891E-5</v>
      </c>
      <c r="N1139" s="3">
        <f t="shared" si="109"/>
        <v>-6.1437642727104702E-4</v>
      </c>
    </row>
    <row r="1140" spans="1:14" ht="15" customHeight="1">
      <c r="A1140" s="1">
        <v>40743</v>
      </c>
      <c r="B1140">
        <v>133.21</v>
      </c>
      <c r="C1140">
        <v>19.21</v>
      </c>
      <c r="D1140">
        <v>47.87</v>
      </c>
      <c r="E1140">
        <v>97.22</v>
      </c>
      <c r="F1140">
        <v>118.74</v>
      </c>
      <c r="G1140">
        <v>98</v>
      </c>
      <c r="I1140" s="3">
        <f t="shared" si="104"/>
        <v>1.657684705964102E-2</v>
      </c>
      <c r="J1140" s="3">
        <f t="shared" si="105"/>
        <v>-8.6707669587681419E-2</v>
      </c>
      <c r="K1140" s="3">
        <f t="shared" si="106"/>
        <v>1.4306997666121589E-2</v>
      </c>
      <c r="L1140" s="3">
        <f t="shared" si="107"/>
        <v>2.057642999864746E-2</v>
      </c>
      <c r="M1140" s="3">
        <f t="shared" si="108"/>
        <v>1.2640628658254435E-3</v>
      </c>
      <c r="N1140" s="3">
        <f t="shared" si="109"/>
        <v>3.7826554329918136E-3</v>
      </c>
    </row>
    <row r="1141" spans="1:14" ht="15" customHeight="1">
      <c r="A1141" s="1">
        <v>40744</v>
      </c>
      <c r="B1141">
        <v>133.13999999999999</v>
      </c>
      <c r="C1141">
        <v>19.09</v>
      </c>
      <c r="D1141">
        <v>47.97</v>
      </c>
      <c r="E1141">
        <v>96.07</v>
      </c>
      <c r="F1141">
        <v>118.46</v>
      </c>
      <c r="G1141">
        <v>97.52</v>
      </c>
      <c r="I1141" s="3">
        <f t="shared" si="104"/>
        <v>-5.2562419081407259E-4</v>
      </c>
      <c r="J1141" s="3">
        <f t="shared" si="105"/>
        <v>-6.2663390428090906E-3</v>
      </c>
      <c r="K1141" s="3">
        <f t="shared" si="106"/>
        <v>2.0868121095549948E-3</v>
      </c>
      <c r="L1141" s="3">
        <f t="shared" si="107"/>
        <v>-1.189935919566238E-2</v>
      </c>
      <c r="M1141" s="3">
        <f t="shared" si="108"/>
        <v>-2.3608779937102347E-3</v>
      </c>
      <c r="N1141" s="3">
        <f t="shared" si="109"/>
        <v>-4.9099934975558937E-3</v>
      </c>
    </row>
    <row r="1142" spans="1:14" ht="15" customHeight="1">
      <c r="A1142" s="1">
        <v>40745</v>
      </c>
      <c r="B1142">
        <v>134.96</v>
      </c>
      <c r="C1142">
        <v>17.559999999999999</v>
      </c>
      <c r="D1142">
        <v>48.64</v>
      </c>
      <c r="E1142">
        <v>95.33</v>
      </c>
      <c r="F1142">
        <v>118.17</v>
      </c>
      <c r="G1142">
        <v>96.98</v>
      </c>
      <c r="I1142" s="3">
        <f t="shared" si="104"/>
        <v>1.3577232065155443E-2</v>
      </c>
      <c r="J1142" s="3">
        <f t="shared" si="105"/>
        <v>-8.3541049530685668E-2</v>
      </c>
      <c r="K1142" s="3">
        <f t="shared" si="106"/>
        <v>1.3870422143939012E-2</v>
      </c>
      <c r="L1142" s="3">
        <f t="shared" si="107"/>
        <v>-7.7325359161603416E-3</v>
      </c>
      <c r="M1142" s="3">
        <f t="shared" si="108"/>
        <v>-2.4510851978948138E-3</v>
      </c>
      <c r="N1142" s="3">
        <f t="shared" si="109"/>
        <v>-5.5527134958098384E-3</v>
      </c>
    </row>
    <row r="1143" spans="1:14" ht="15" customHeight="1">
      <c r="A1143" s="1">
        <v>40746</v>
      </c>
      <c r="B1143">
        <v>135.05000000000001</v>
      </c>
      <c r="C1143">
        <v>17.52</v>
      </c>
      <c r="D1143">
        <v>48.68</v>
      </c>
      <c r="E1143">
        <v>96.05</v>
      </c>
      <c r="F1143">
        <v>118.31</v>
      </c>
      <c r="G1143">
        <v>97.35</v>
      </c>
      <c r="I1143" s="3">
        <f t="shared" si="104"/>
        <v>6.6664200091171683E-4</v>
      </c>
      <c r="J1143" s="3">
        <f t="shared" si="105"/>
        <v>-2.2805026987252177E-3</v>
      </c>
      <c r="K1143" s="3">
        <f t="shared" si="106"/>
        <v>8.2203046141487968E-4</v>
      </c>
      <c r="L1143" s="3">
        <f t="shared" si="107"/>
        <v>7.5243327090788537E-3</v>
      </c>
      <c r="M1143" s="3">
        <f t="shared" si="108"/>
        <v>1.1840326146471437E-3</v>
      </c>
      <c r="N1143" s="3">
        <f t="shared" si="109"/>
        <v>3.807960141002451E-3</v>
      </c>
    </row>
    <row r="1144" spans="1:14" ht="15" customHeight="1">
      <c r="A1144" s="1">
        <v>40749</v>
      </c>
      <c r="B1144">
        <v>134.34</v>
      </c>
      <c r="C1144">
        <v>19.350000000000001</v>
      </c>
      <c r="D1144">
        <v>48.62</v>
      </c>
      <c r="E1144">
        <v>95</v>
      </c>
      <c r="F1144">
        <v>118.18</v>
      </c>
      <c r="G1144">
        <v>97.04</v>
      </c>
      <c r="I1144" s="3">
        <f t="shared" si="104"/>
        <v>-5.2711803999062222E-3</v>
      </c>
      <c r="J1144" s="3">
        <f t="shared" si="105"/>
        <v>9.9349333967545556E-2</v>
      </c>
      <c r="K1144" s="3">
        <f t="shared" si="106"/>
        <v>-1.2332992313491499E-3</v>
      </c>
      <c r="L1144" s="3">
        <f t="shared" si="107"/>
        <v>-1.0991997614024779E-2</v>
      </c>
      <c r="M1144" s="3">
        <f t="shared" si="108"/>
        <v>-1.0994123480428978E-3</v>
      </c>
      <c r="N1144" s="3">
        <f t="shared" si="109"/>
        <v>-3.1894671824138467E-3</v>
      </c>
    </row>
    <row r="1145" spans="1:14" ht="15" customHeight="1">
      <c r="A1145" s="1">
        <v>40750</v>
      </c>
      <c r="B1145">
        <v>133.80000000000001</v>
      </c>
      <c r="C1145">
        <v>20.23</v>
      </c>
      <c r="D1145">
        <v>48.83</v>
      </c>
      <c r="E1145">
        <v>95.65</v>
      </c>
      <c r="F1145">
        <v>118.45</v>
      </c>
      <c r="G1145">
        <v>97.45</v>
      </c>
      <c r="I1145" s="3">
        <f t="shared" si="104"/>
        <v>-4.0277521445903569E-3</v>
      </c>
      <c r="J1145" s="3">
        <f t="shared" si="105"/>
        <v>4.4474231703863248E-2</v>
      </c>
      <c r="K1145" s="3">
        <f t="shared" si="106"/>
        <v>4.3099091855916738E-3</v>
      </c>
      <c r="L1145" s="3">
        <f t="shared" si="107"/>
        <v>6.8188042857211346E-3</v>
      </c>
      <c r="M1145" s="3">
        <f t="shared" si="108"/>
        <v>2.282044687265939E-3</v>
      </c>
      <c r="N1145" s="3">
        <f t="shared" si="109"/>
        <v>4.2161613177751286E-3</v>
      </c>
    </row>
    <row r="1146" spans="1:14" ht="15" customHeight="1">
      <c r="A1146" s="1">
        <v>40751</v>
      </c>
      <c r="B1146">
        <v>131.08000000000001</v>
      </c>
      <c r="C1146">
        <v>22.98</v>
      </c>
      <c r="D1146">
        <v>48.06</v>
      </c>
      <c r="E1146">
        <v>95.66</v>
      </c>
      <c r="F1146">
        <v>118.29</v>
      </c>
      <c r="G1146">
        <v>97.29</v>
      </c>
      <c r="I1146" s="3">
        <f t="shared" si="104"/>
        <v>-2.053832386351423E-2</v>
      </c>
      <c r="J1146" s="3">
        <f t="shared" si="105"/>
        <v>0.12745762124095558</v>
      </c>
      <c r="K1146" s="3">
        <f t="shared" si="106"/>
        <v>-1.5894647765245903E-2</v>
      </c>
      <c r="L1146" s="3">
        <f t="shared" si="107"/>
        <v>1.0454236588895403E-4</v>
      </c>
      <c r="M1146" s="3">
        <f t="shared" si="108"/>
        <v>-1.351694047148917E-3</v>
      </c>
      <c r="N1146" s="3">
        <f t="shared" si="109"/>
        <v>-1.6432169662334991E-3</v>
      </c>
    </row>
    <row r="1147" spans="1:14" ht="15" customHeight="1">
      <c r="A1147" s="1">
        <v>40752</v>
      </c>
      <c r="B1147">
        <v>130.68</v>
      </c>
      <c r="C1147">
        <v>23.74</v>
      </c>
      <c r="D1147">
        <v>48.11</v>
      </c>
      <c r="E1147">
        <v>96.02</v>
      </c>
      <c r="F1147">
        <v>118.42</v>
      </c>
      <c r="G1147">
        <v>97.48</v>
      </c>
      <c r="I1147" s="3">
        <f t="shared" si="104"/>
        <v>-3.0562370977444612E-3</v>
      </c>
      <c r="J1147" s="3">
        <f t="shared" si="105"/>
        <v>3.2537116760912227E-2</v>
      </c>
      <c r="K1147" s="3">
        <f t="shared" si="106"/>
        <v>1.0398254030395224E-3</v>
      </c>
      <c r="L1147" s="3">
        <f t="shared" si="107"/>
        <v>3.7562648506434025E-3</v>
      </c>
      <c r="M1147" s="3">
        <f t="shared" si="108"/>
        <v>1.0983905459844364E-3</v>
      </c>
      <c r="N1147" s="3">
        <f t="shared" si="109"/>
        <v>1.9510197696692392E-3</v>
      </c>
    </row>
    <row r="1148" spans="1:14" ht="15" customHeight="1">
      <c r="A1148" s="1">
        <v>40753</v>
      </c>
      <c r="B1148">
        <v>129.81</v>
      </c>
      <c r="C1148">
        <v>25.25</v>
      </c>
      <c r="D1148">
        <v>48.32</v>
      </c>
      <c r="E1148">
        <v>97.92</v>
      </c>
      <c r="F1148">
        <v>119.29</v>
      </c>
      <c r="G1148">
        <v>98.66</v>
      </c>
      <c r="I1148" s="3">
        <f t="shared" si="104"/>
        <v>-6.6797438279663597E-3</v>
      </c>
      <c r="J1148" s="3">
        <f t="shared" si="105"/>
        <v>6.1664766539846927E-2</v>
      </c>
      <c r="K1148" s="3">
        <f t="shared" si="106"/>
        <v>4.3554979151971757E-3</v>
      </c>
      <c r="L1148" s="3">
        <f t="shared" si="107"/>
        <v>1.9594315661221714E-2</v>
      </c>
      <c r="M1148" s="3">
        <f t="shared" si="108"/>
        <v>7.3198761902243574E-3</v>
      </c>
      <c r="N1148" s="3">
        <f t="shared" si="109"/>
        <v>1.2032367048586538E-2</v>
      </c>
    </row>
    <row r="1149" spans="1:14" ht="15" customHeight="1">
      <c r="A1149" s="1">
        <v>40756</v>
      </c>
      <c r="B1149">
        <v>129.19999999999999</v>
      </c>
      <c r="C1149">
        <v>23.66</v>
      </c>
      <c r="D1149">
        <v>48.28</v>
      </c>
      <c r="E1149">
        <v>98.58</v>
      </c>
      <c r="F1149">
        <v>119.27</v>
      </c>
      <c r="G1149">
        <v>98.78</v>
      </c>
      <c r="I1149" s="3">
        <f t="shared" si="104"/>
        <v>-4.7102515564016881E-3</v>
      </c>
      <c r="J1149" s="3">
        <f t="shared" si="105"/>
        <v>-6.5040297171128053E-2</v>
      </c>
      <c r="K1149" s="3">
        <f t="shared" si="106"/>
        <v>-8.2815739722873194E-4</v>
      </c>
      <c r="L1149" s="3">
        <f t="shared" si="107"/>
        <v>6.7175825132156277E-3</v>
      </c>
      <c r="M1149" s="3">
        <f t="shared" si="108"/>
        <v>-1.6767270327683337E-4</v>
      </c>
      <c r="N1149" s="3">
        <f t="shared" si="109"/>
        <v>1.215559306886573E-3</v>
      </c>
    </row>
    <row r="1150" spans="1:14" ht="15" customHeight="1">
      <c r="A1150" s="1">
        <v>40757</v>
      </c>
      <c r="B1150">
        <v>125.99</v>
      </c>
      <c r="C1150">
        <v>24.79</v>
      </c>
      <c r="D1150">
        <v>46.87</v>
      </c>
      <c r="E1150">
        <v>101.54</v>
      </c>
      <c r="F1150">
        <v>119.81</v>
      </c>
      <c r="G1150">
        <v>99.69</v>
      </c>
      <c r="I1150" s="3">
        <f t="shared" si="104"/>
        <v>-2.5159052625963088E-2</v>
      </c>
      <c r="J1150" s="3">
        <f t="shared" si="105"/>
        <v>4.6654487496858271E-2</v>
      </c>
      <c r="K1150" s="3">
        <f t="shared" si="106"/>
        <v>-2.9639584294716092E-2</v>
      </c>
      <c r="L1150" s="3">
        <f t="shared" si="107"/>
        <v>2.9584408242016642E-2</v>
      </c>
      <c r="M1150" s="3">
        <f t="shared" si="108"/>
        <v>4.5173240612301898E-3</v>
      </c>
      <c r="N1150" s="3">
        <f t="shared" si="109"/>
        <v>9.1702159221338422E-3</v>
      </c>
    </row>
    <row r="1151" spans="1:14" ht="15" customHeight="1">
      <c r="A1151" s="1">
        <v>40758</v>
      </c>
      <c r="B1151">
        <v>126.65</v>
      </c>
      <c r="C1151">
        <v>23.38</v>
      </c>
      <c r="D1151">
        <v>46.66</v>
      </c>
      <c r="E1151">
        <v>101.74</v>
      </c>
      <c r="F1151">
        <v>119.74</v>
      </c>
      <c r="G1151">
        <v>99.77</v>
      </c>
      <c r="I1151" s="3">
        <f t="shared" si="104"/>
        <v>5.2248377251459593E-3</v>
      </c>
      <c r="J1151" s="3">
        <f t="shared" si="105"/>
        <v>-5.8559390003176816E-2</v>
      </c>
      <c r="K1151" s="3">
        <f t="shared" si="106"/>
        <v>-4.4905453413309065E-3</v>
      </c>
      <c r="L1151" s="3">
        <f t="shared" si="107"/>
        <v>1.9677298753704858E-3</v>
      </c>
      <c r="M1151" s="3">
        <f t="shared" si="108"/>
        <v>-5.8442915460176696E-4</v>
      </c>
      <c r="N1151" s="3">
        <f t="shared" si="109"/>
        <v>8.0216589080309413E-4</v>
      </c>
    </row>
    <row r="1152" spans="1:14" ht="15" customHeight="1">
      <c r="A1152" s="1">
        <v>40759</v>
      </c>
      <c r="B1152">
        <v>120.67</v>
      </c>
      <c r="C1152">
        <v>31.66</v>
      </c>
      <c r="D1152">
        <v>43.99</v>
      </c>
      <c r="E1152">
        <v>105.36</v>
      </c>
      <c r="F1152">
        <v>120.48</v>
      </c>
      <c r="G1152">
        <v>101.09</v>
      </c>
      <c r="I1152" s="3">
        <f t="shared" si="104"/>
        <v>-4.8367829362174888E-2</v>
      </c>
      <c r="J1152" s="3">
        <f t="shared" si="105"/>
        <v>0.3031730984089438</v>
      </c>
      <c r="K1152" s="3">
        <f t="shared" si="106"/>
        <v>-5.8924931232655443E-2</v>
      </c>
      <c r="L1152" s="3">
        <f t="shared" si="107"/>
        <v>3.4962518040406718E-2</v>
      </c>
      <c r="M1152" s="3">
        <f t="shared" si="108"/>
        <v>6.1610385543774274E-3</v>
      </c>
      <c r="N1152" s="3">
        <f t="shared" si="109"/>
        <v>1.3143672240550528E-2</v>
      </c>
    </row>
    <row r="1153" spans="1:14" ht="15" customHeight="1">
      <c r="A1153" s="1">
        <v>40760</v>
      </c>
      <c r="B1153">
        <v>120.43</v>
      </c>
      <c r="C1153">
        <v>32</v>
      </c>
      <c r="D1153">
        <v>43.65</v>
      </c>
      <c r="E1153">
        <v>102.32</v>
      </c>
      <c r="F1153">
        <v>119.76</v>
      </c>
      <c r="G1153">
        <v>99.92</v>
      </c>
      <c r="I1153" s="3">
        <f t="shared" si="104"/>
        <v>-1.9908758131208307E-3</v>
      </c>
      <c r="J1153" s="3">
        <f t="shared" si="105"/>
        <v>1.0681848346860354E-2</v>
      </c>
      <c r="K1153" s="3">
        <f t="shared" si="106"/>
        <v>-7.7590530750172712E-3</v>
      </c>
      <c r="L1153" s="3">
        <f t="shared" si="107"/>
        <v>-2.9277900164438399E-2</v>
      </c>
      <c r="M1153" s="3">
        <f t="shared" si="108"/>
        <v>-5.9940239402105251E-3</v>
      </c>
      <c r="N1153" s="3">
        <f t="shared" si="109"/>
        <v>-1.1641343348644004E-2</v>
      </c>
    </row>
    <row r="1154" spans="1:14" ht="15" customHeight="1">
      <c r="A1154" s="1">
        <v>40763</v>
      </c>
      <c r="B1154">
        <v>112.63</v>
      </c>
      <c r="C1154">
        <v>48</v>
      </c>
      <c r="D1154">
        <v>40.130000000000003</v>
      </c>
      <c r="E1154">
        <v>105.55</v>
      </c>
      <c r="F1154">
        <v>120.47</v>
      </c>
      <c r="G1154">
        <v>101.51</v>
      </c>
      <c r="I1154" s="3">
        <f t="shared" si="104"/>
        <v>-6.6960561212783432E-2</v>
      </c>
      <c r="J1154" s="3">
        <f t="shared" si="105"/>
        <v>0.40546510810816438</v>
      </c>
      <c r="K1154" s="3">
        <f t="shared" si="106"/>
        <v>-8.4079098006785785E-2</v>
      </c>
      <c r="L1154" s="3">
        <f t="shared" si="107"/>
        <v>3.1079617023742345E-2</v>
      </c>
      <c r="M1154" s="3">
        <f t="shared" si="108"/>
        <v>5.9110191673884954E-3</v>
      </c>
      <c r="N1154" s="3">
        <f t="shared" si="109"/>
        <v>1.5787449979017456E-2</v>
      </c>
    </row>
    <row r="1155" spans="1:14" ht="15" customHeight="1">
      <c r="A1155" s="1">
        <v>40764</v>
      </c>
      <c r="B1155">
        <v>118.43</v>
      </c>
      <c r="C1155">
        <v>35.06</v>
      </c>
      <c r="D1155">
        <v>42.27</v>
      </c>
      <c r="E1155">
        <v>105.87</v>
      </c>
      <c r="F1155">
        <v>120.98</v>
      </c>
      <c r="G1155">
        <v>102.1</v>
      </c>
      <c r="I1155" s="3">
        <f t="shared" si="104"/>
        <v>5.0213958673798596E-2</v>
      </c>
      <c r="J1155" s="3">
        <f t="shared" si="105"/>
        <v>-0.3141401314148024</v>
      </c>
      <c r="K1155" s="3">
        <f t="shared" si="106"/>
        <v>5.1953430299873093E-2</v>
      </c>
      <c r="L1155" s="3">
        <f t="shared" si="107"/>
        <v>3.0271520609588209E-3</v>
      </c>
      <c r="M1155" s="3">
        <f t="shared" si="108"/>
        <v>4.2244834000069289E-3</v>
      </c>
      <c r="N1155" s="3">
        <f t="shared" si="109"/>
        <v>5.7954093742800744E-3</v>
      </c>
    </row>
    <row r="1156" spans="1:14" ht="15" customHeight="1">
      <c r="A1156" s="1">
        <v>40765</v>
      </c>
      <c r="B1156">
        <v>112.6</v>
      </c>
      <c r="C1156">
        <v>42.99</v>
      </c>
      <c r="D1156">
        <v>40.090000000000003</v>
      </c>
      <c r="E1156">
        <v>109.02</v>
      </c>
      <c r="F1156">
        <v>121.56</v>
      </c>
      <c r="G1156">
        <v>103.45</v>
      </c>
      <c r="I1156" s="3">
        <f t="shared" ref="I1156:I1219" si="110">LN(B1156/B1155)</f>
        <v>-5.0480353027813771E-2</v>
      </c>
      <c r="J1156" s="3">
        <f t="shared" ref="J1156:J1219" si="111">LN(C1156/C1155)</f>
        <v>0.20390665101510164</v>
      </c>
      <c r="K1156" s="3">
        <f t="shared" ref="K1156:K1219" si="112">LN(D1156/D1155)</f>
        <v>-5.2950687924282973E-2</v>
      </c>
      <c r="L1156" s="3">
        <f t="shared" ref="L1156:L1219" si="113">LN(E1156/E1155)</f>
        <v>2.9319425280846256E-2</v>
      </c>
      <c r="M1156" s="3">
        <f t="shared" ref="M1156:M1219" si="114">LN(F1156/F1155)</f>
        <v>4.7827253698241173E-3</v>
      </c>
      <c r="N1156" s="3">
        <f t="shared" ref="N1156:N1219" si="115">LN(G1156/G1155)</f>
        <v>1.3135679020932198E-2</v>
      </c>
    </row>
    <row r="1157" spans="1:14" ht="15" customHeight="1">
      <c r="A1157" s="1">
        <v>40766</v>
      </c>
      <c r="B1157">
        <v>117.78</v>
      </c>
      <c r="C1157">
        <v>39</v>
      </c>
      <c r="D1157">
        <v>42.4</v>
      </c>
      <c r="E1157">
        <v>103.52</v>
      </c>
      <c r="F1157">
        <v>120.911</v>
      </c>
      <c r="G1157">
        <v>101.93</v>
      </c>
      <c r="I1157" s="3">
        <f t="shared" si="110"/>
        <v>4.4976761810834702E-2</v>
      </c>
      <c r="J1157" s="3">
        <f t="shared" si="111"/>
        <v>-9.7405884378543736E-2</v>
      </c>
      <c r="K1157" s="3">
        <f t="shared" si="112"/>
        <v>5.6021435583496461E-2</v>
      </c>
      <c r="L1157" s="3">
        <f t="shared" si="113"/>
        <v>-5.1766520883544408E-2</v>
      </c>
      <c r="M1157" s="3">
        <f t="shared" si="114"/>
        <v>-5.3532302821316363E-3</v>
      </c>
      <c r="N1157" s="3">
        <f t="shared" si="115"/>
        <v>-1.4802101011230553E-2</v>
      </c>
    </row>
    <row r="1158" spans="1:14" ht="15" customHeight="1">
      <c r="A1158" s="1">
        <v>40767</v>
      </c>
      <c r="B1158">
        <v>118.58</v>
      </c>
      <c r="C1158">
        <v>36.36</v>
      </c>
      <c r="D1158">
        <v>42.37</v>
      </c>
      <c r="E1158">
        <v>105.57</v>
      </c>
      <c r="F1158">
        <v>121.23</v>
      </c>
      <c r="G1158">
        <v>102.64</v>
      </c>
      <c r="I1158" s="3">
        <f t="shared" si="110"/>
        <v>6.7693607627969769E-3</v>
      </c>
      <c r="J1158" s="3">
        <f t="shared" si="111"/>
        <v>-7.0092376820368368E-2</v>
      </c>
      <c r="K1158" s="3">
        <f t="shared" si="112"/>
        <v>-7.0779759944426931E-4</v>
      </c>
      <c r="L1158" s="3">
        <f t="shared" si="113"/>
        <v>1.9609409249012992E-2</v>
      </c>
      <c r="M1158" s="3">
        <f t="shared" si="114"/>
        <v>2.6348299920313906E-3</v>
      </c>
      <c r="N1158" s="3">
        <f t="shared" si="115"/>
        <v>6.9414171270595418E-3</v>
      </c>
    </row>
    <row r="1159" spans="1:14" ht="15" customHeight="1">
      <c r="A1159" s="1">
        <v>40770</v>
      </c>
      <c r="B1159">
        <v>121.03</v>
      </c>
      <c r="C1159">
        <v>31.87</v>
      </c>
      <c r="D1159">
        <v>43.39</v>
      </c>
      <c r="E1159">
        <v>104.5</v>
      </c>
      <c r="F1159">
        <v>121.02</v>
      </c>
      <c r="G1159">
        <v>102.26</v>
      </c>
      <c r="I1159" s="3">
        <f t="shared" si="110"/>
        <v>2.0450610471290841E-2</v>
      </c>
      <c r="J1159" s="3">
        <f t="shared" si="111"/>
        <v>-0.13180414088003298</v>
      </c>
      <c r="K1159" s="3">
        <f t="shared" si="112"/>
        <v>2.3788435171791449E-2</v>
      </c>
      <c r="L1159" s="3">
        <f t="shared" si="113"/>
        <v>-1.0187168596737677E-2</v>
      </c>
      <c r="M1159" s="3">
        <f t="shared" si="114"/>
        <v>-1.7337465643166127E-3</v>
      </c>
      <c r="N1159" s="3">
        <f t="shared" si="115"/>
        <v>-3.7091306555278158E-3</v>
      </c>
    </row>
    <row r="1160" spans="1:14" ht="15" customHeight="1">
      <c r="A1160" s="1">
        <v>40771</v>
      </c>
      <c r="B1160">
        <v>120.01</v>
      </c>
      <c r="C1160">
        <v>32.85</v>
      </c>
      <c r="D1160">
        <v>42.91</v>
      </c>
      <c r="E1160">
        <v>106.23</v>
      </c>
      <c r="F1160">
        <v>121.3</v>
      </c>
      <c r="G1160">
        <v>102.73</v>
      </c>
      <c r="I1160" s="3">
        <f t="shared" si="110"/>
        <v>-8.4633761071624056E-3</v>
      </c>
      <c r="J1160" s="3">
        <f t="shared" si="111"/>
        <v>3.0286616501374417E-2</v>
      </c>
      <c r="K1160" s="3">
        <f t="shared" si="112"/>
        <v>-1.1124100806826064E-2</v>
      </c>
      <c r="L1160" s="3">
        <f t="shared" si="113"/>
        <v>1.6419483387056483E-2</v>
      </c>
      <c r="M1160" s="3">
        <f t="shared" si="114"/>
        <v>2.3109947558289587E-3</v>
      </c>
      <c r="N1160" s="3">
        <f t="shared" si="115"/>
        <v>4.5855975763190084E-3</v>
      </c>
    </row>
    <row r="1161" spans="1:14" ht="15" customHeight="1">
      <c r="A1161" s="1">
        <v>40772</v>
      </c>
      <c r="B1161">
        <v>120.13</v>
      </c>
      <c r="C1161">
        <v>31.58</v>
      </c>
      <c r="D1161">
        <v>43.2</v>
      </c>
      <c r="E1161">
        <v>108.09</v>
      </c>
      <c r="F1161">
        <v>121.52</v>
      </c>
      <c r="G1161">
        <v>103.45</v>
      </c>
      <c r="I1161" s="3">
        <f t="shared" si="110"/>
        <v>9.9941708993376058E-4</v>
      </c>
      <c r="J1161" s="3">
        <f t="shared" si="111"/>
        <v>-3.9427736103123563E-2</v>
      </c>
      <c r="K1161" s="3">
        <f t="shared" si="112"/>
        <v>6.7355962466314409E-3</v>
      </c>
      <c r="L1161" s="3">
        <f t="shared" si="113"/>
        <v>1.735765863618946E-2</v>
      </c>
      <c r="M1161" s="3">
        <f t="shared" si="114"/>
        <v>1.8120423375128896E-3</v>
      </c>
      <c r="N1161" s="3">
        <f t="shared" si="115"/>
        <v>6.9842169633797056E-3</v>
      </c>
    </row>
    <row r="1162" spans="1:14" ht="15" customHeight="1">
      <c r="A1162" s="1">
        <v>40773</v>
      </c>
      <c r="B1162">
        <v>114.85</v>
      </c>
      <c r="C1162">
        <v>42.67</v>
      </c>
      <c r="D1162">
        <v>41.37</v>
      </c>
      <c r="E1162">
        <v>110.31</v>
      </c>
      <c r="F1162">
        <v>121.62</v>
      </c>
      <c r="G1162">
        <v>103.99</v>
      </c>
      <c r="I1162" s="3">
        <f t="shared" si="110"/>
        <v>-4.4947560598176534E-2</v>
      </c>
      <c r="J1162" s="3">
        <f t="shared" si="111"/>
        <v>0.30097208837241268</v>
      </c>
      <c r="K1162" s="3">
        <f t="shared" si="112"/>
        <v>-4.3284514776744568E-2</v>
      </c>
      <c r="L1162" s="3">
        <f t="shared" si="113"/>
        <v>2.0330370553178795E-2</v>
      </c>
      <c r="M1162" s="3">
        <f t="shared" si="114"/>
        <v>8.2257140444638743E-4</v>
      </c>
      <c r="N1162" s="3">
        <f t="shared" si="115"/>
        <v>5.2063364805892479E-3</v>
      </c>
    </row>
    <row r="1163" spans="1:14" ht="15" customHeight="1">
      <c r="A1163" s="1">
        <v>40774</v>
      </c>
      <c r="B1163">
        <v>113.12</v>
      </c>
      <c r="C1163">
        <v>43.05</v>
      </c>
      <c r="D1163">
        <v>40.74</v>
      </c>
      <c r="E1163">
        <v>111.2</v>
      </c>
      <c r="F1163">
        <v>121.53</v>
      </c>
      <c r="G1163">
        <v>104.1</v>
      </c>
      <c r="I1163" s="3">
        <f t="shared" si="110"/>
        <v>-1.517772698684452E-2</v>
      </c>
      <c r="J1163" s="3">
        <f t="shared" si="111"/>
        <v>8.8661336738311367E-3</v>
      </c>
      <c r="K1163" s="3">
        <f t="shared" si="112"/>
        <v>-1.5345569674660308E-2</v>
      </c>
      <c r="L1163" s="3">
        <f t="shared" si="113"/>
        <v>8.0357978351915937E-3</v>
      </c>
      <c r="M1163" s="3">
        <f t="shared" si="114"/>
        <v>-7.4028380925479425E-4</v>
      </c>
      <c r="N1163" s="3">
        <f t="shared" si="115"/>
        <v>1.0572349487817381E-3</v>
      </c>
    </row>
    <row r="1164" spans="1:14" ht="15" customHeight="1">
      <c r="A1164" s="1">
        <v>40777</v>
      </c>
      <c r="B1164">
        <v>113.12</v>
      </c>
      <c r="C1164">
        <v>42.44</v>
      </c>
      <c r="D1164">
        <v>40.700000000000003</v>
      </c>
      <c r="E1164">
        <v>110.92</v>
      </c>
      <c r="F1164">
        <v>121.5</v>
      </c>
      <c r="G1164">
        <v>103.91</v>
      </c>
      <c r="I1164" s="3">
        <f t="shared" si="110"/>
        <v>0</v>
      </c>
      <c r="J1164" s="3">
        <f t="shared" si="111"/>
        <v>-1.427091712795746E-2</v>
      </c>
      <c r="K1164" s="3">
        <f t="shared" si="112"/>
        <v>-9.8231835011045217E-4</v>
      </c>
      <c r="L1164" s="3">
        <f t="shared" si="113"/>
        <v>-2.5211610689047643E-3</v>
      </c>
      <c r="M1164" s="3">
        <f t="shared" si="114"/>
        <v>-2.4688310210573293E-4</v>
      </c>
      <c r="N1164" s="3">
        <f t="shared" si="115"/>
        <v>-1.8268357563678026E-3</v>
      </c>
    </row>
    <row r="1165" spans="1:14" ht="15" customHeight="1">
      <c r="A1165" s="1">
        <v>40778</v>
      </c>
      <c r="B1165">
        <v>116.83</v>
      </c>
      <c r="C1165">
        <v>36.270000000000003</v>
      </c>
      <c r="D1165">
        <v>42.1</v>
      </c>
      <c r="E1165">
        <v>109.39</v>
      </c>
      <c r="F1165">
        <v>121.31</v>
      </c>
      <c r="G1165">
        <v>103.49</v>
      </c>
      <c r="I1165" s="3">
        <f t="shared" si="110"/>
        <v>3.2270684580794365E-2</v>
      </c>
      <c r="J1165" s="3">
        <f t="shared" si="111"/>
        <v>-0.15710036045097131</v>
      </c>
      <c r="K1165" s="3">
        <f t="shared" si="112"/>
        <v>3.3819648239786379E-2</v>
      </c>
      <c r="L1165" s="3">
        <f t="shared" si="113"/>
        <v>-1.3889742615877863E-2</v>
      </c>
      <c r="M1165" s="3">
        <f t="shared" si="114"/>
        <v>-1.5650099977751613E-3</v>
      </c>
      <c r="N1165" s="3">
        <f t="shared" si="115"/>
        <v>-4.0501501844736575E-3</v>
      </c>
    </row>
    <row r="1166" spans="1:14" ht="15" customHeight="1">
      <c r="A1166" s="1">
        <v>40779</v>
      </c>
      <c r="B1166">
        <v>118.51</v>
      </c>
      <c r="C1166">
        <v>35.9</v>
      </c>
      <c r="D1166">
        <v>41.81</v>
      </c>
      <c r="E1166">
        <v>106.28</v>
      </c>
      <c r="F1166">
        <v>120.8</v>
      </c>
      <c r="G1166">
        <v>102.38</v>
      </c>
      <c r="I1166" s="3">
        <f t="shared" si="110"/>
        <v>1.427745847130033E-2</v>
      </c>
      <c r="J1166" s="3">
        <f t="shared" si="111"/>
        <v>-1.0253657800577905E-2</v>
      </c>
      <c r="K1166" s="3">
        <f t="shared" si="112"/>
        <v>-6.9121953198620226E-3</v>
      </c>
      <c r="L1166" s="3">
        <f t="shared" si="113"/>
        <v>-2.8842357240086623E-2</v>
      </c>
      <c r="M1166" s="3">
        <f t="shared" si="114"/>
        <v>-4.2129672821134721E-3</v>
      </c>
      <c r="N1166" s="3">
        <f t="shared" si="115"/>
        <v>-1.0783608650644491E-2</v>
      </c>
    </row>
    <row r="1167" spans="1:14" ht="15" customHeight="1">
      <c r="A1167" s="1">
        <v>40780</v>
      </c>
      <c r="B1167">
        <v>116.66</v>
      </c>
      <c r="C1167">
        <v>39.76</v>
      </c>
      <c r="D1167">
        <v>40.99</v>
      </c>
      <c r="E1167">
        <v>107.43</v>
      </c>
      <c r="F1167">
        <v>121.19</v>
      </c>
      <c r="G1167">
        <v>103.01</v>
      </c>
      <c r="I1167" s="3">
        <f t="shared" si="110"/>
        <v>-1.5733623874865758E-2</v>
      </c>
      <c r="J1167" s="3">
        <f t="shared" si="111"/>
        <v>0.10212408629413999</v>
      </c>
      <c r="K1167" s="3">
        <f t="shared" si="112"/>
        <v>-1.9807410852227432E-2</v>
      </c>
      <c r="L1167" s="3">
        <f t="shared" si="113"/>
        <v>1.0762351786838318E-2</v>
      </c>
      <c r="M1167" s="3">
        <f t="shared" si="114"/>
        <v>3.2232764796814961E-3</v>
      </c>
      <c r="N1167" s="3">
        <f t="shared" si="115"/>
        <v>6.1346898661650022E-3</v>
      </c>
    </row>
    <row r="1168" spans="1:14" ht="15" customHeight="1">
      <c r="A1168" s="1">
        <v>40781</v>
      </c>
      <c r="B1168">
        <v>118.42</v>
      </c>
      <c r="C1168">
        <v>35.590000000000003</v>
      </c>
      <c r="D1168">
        <v>41.6</v>
      </c>
      <c r="E1168">
        <v>108.49</v>
      </c>
      <c r="F1168">
        <v>121.44</v>
      </c>
      <c r="G1168">
        <v>103.34</v>
      </c>
      <c r="I1168" s="3">
        <f t="shared" si="110"/>
        <v>1.4973905778138627E-2</v>
      </c>
      <c r="J1168" s="3">
        <f t="shared" si="111"/>
        <v>-0.11079668226627183</v>
      </c>
      <c r="K1168" s="3">
        <f t="shared" si="112"/>
        <v>1.4772032750971343E-2</v>
      </c>
      <c r="L1168" s="3">
        <f t="shared" si="113"/>
        <v>9.8185301559081135E-3</v>
      </c>
      <c r="M1168" s="3">
        <f t="shared" si="114"/>
        <v>2.0607516669237094E-3</v>
      </c>
      <c r="N1168" s="3">
        <f t="shared" si="115"/>
        <v>3.1984519634364605E-3</v>
      </c>
    </row>
    <row r="1169" spans="1:14" ht="15" customHeight="1">
      <c r="A1169" s="1">
        <v>40784</v>
      </c>
      <c r="B1169">
        <v>121.79</v>
      </c>
      <c r="C1169">
        <v>32.28</v>
      </c>
      <c r="D1169">
        <v>42.94</v>
      </c>
      <c r="E1169">
        <v>106.99</v>
      </c>
      <c r="F1169">
        <v>121.18</v>
      </c>
      <c r="G1169">
        <v>102.66</v>
      </c>
      <c r="I1169" s="3">
        <f t="shared" si="110"/>
        <v>2.8060622995389153E-2</v>
      </c>
      <c r="J1169" s="3">
        <f t="shared" si="111"/>
        <v>-9.7616856120353312E-2</v>
      </c>
      <c r="K1169" s="3">
        <f t="shared" si="112"/>
        <v>3.1703625183417371E-2</v>
      </c>
      <c r="L1169" s="3">
        <f t="shared" si="113"/>
        <v>-1.3922630683844164E-2</v>
      </c>
      <c r="M1169" s="3">
        <f t="shared" si="114"/>
        <v>-2.143270130476771E-3</v>
      </c>
      <c r="N1169" s="3">
        <f t="shared" si="115"/>
        <v>-6.601965726881519E-3</v>
      </c>
    </row>
    <row r="1170" spans="1:14" ht="15" customHeight="1">
      <c r="A1170" s="1">
        <v>40785</v>
      </c>
      <c r="B1170">
        <v>122.04</v>
      </c>
      <c r="C1170">
        <v>32.89</v>
      </c>
      <c r="D1170">
        <v>43</v>
      </c>
      <c r="E1170">
        <v>108.71</v>
      </c>
      <c r="F1170">
        <v>121.4</v>
      </c>
      <c r="G1170">
        <v>103.37</v>
      </c>
      <c r="I1170" s="3">
        <f t="shared" si="110"/>
        <v>2.0506097494497164E-3</v>
      </c>
      <c r="J1170" s="3">
        <f t="shared" si="111"/>
        <v>1.8720816799217568E-2</v>
      </c>
      <c r="K1170" s="3">
        <f t="shared" si="112"/>
        <v>1.3963232429274324E-3</v>
      </c>
      <c r="L1170" s="3">
        <f t="shared" si="113"/>
        <v>1.5948414065393865E-2</v>
      </c>
      <c r="M1170" s="3">
        <f t="shared" si="114"/>
        <v>1.8138351085549222E-3</v>
      </c>
      <c r="N1170" s="3">
        <f t="shared" si="115"/>
        <v>6.892227448236427E-3</v>
      </c>
    </row>
    <row r="1171" spans="1:14" ht="15" customHeight="1">
      <c r="A1171" s="1">
        <v>40786</v>
      </c>
      <c r="B1171">
        <v>122.64</v>
      </c>
      <c r="C1171">
        <v>31.62</v>
      </c>
      <c r="D1171">
        <v>43.93</v>
      </c>
      <c r="E1171">
        <v>107.03</v>
      </c>
      <c r="F1171">
        <v>121.28</v>
      </c>
      <c r="G1171">
        <v>103</v>
      </c>
      <c r="I1171" s="3">
        <f t="shared" si="110"/>
        <v>4.9043747150896771E-3</v>
      </c>
      <c r="J1171" s="3">
        <f t="shared" si="111"/>
        <v>-3.9378828419639668E-2</v>
      </c>
      <c r="K1171" s="3">
        <f t="shared" si="112"/>
        <v>2.13973422941258E-2</v>
      </c>
      <c r="L1171" s="3">
        <f t="shared" si="113"/>
        <v>-1.5574617219624701E-2</v>
      </c>
      <c r="M1171" s="3">
        <f t="shared" si="114"/>
        <v>-9.8895673133641052E-4</v>
      </c>
      <c r="N1171" s="3">
        <f t="shared" si="115"/>
        <v>-3.5857963507576708E-3</v>
      </c>
    </row>
    <row r="1172" spans="1:14" ht="15" customHeight="1">
      <c r="A1172" s="1">
        <v>40787</v>
      </c>
      <c r="B1172">
        <v>121.39</v>
      </c>
      <c r="C1172">
        <v>31.82</v>
      </c>
      <c r="D1172">
        <v>43.72</v>
      </c>
      <c r="E1172">
        <v>108.97</v>
      </c>
      <c r="F1172">
        <v>121.53</v>
      </c>
      <c r="G1172">
        <v>103.59</v>
      </c>
      <c r="I1172" s="3">
        <f t="shared" si="110"/>
        <v>-1.0244731653846416E-2</v>
      </c>
      <c r="J1172" s="3">
        <f t="shared" si="111"/>
        <v>6.3051911283148708E-3</v>
      </c>
      <c r="K1172" s="3">
        <f t="shared" si="112"/>
        <v>-4.791794679350387E-3</v>
      </c>
      <c r="L1172" s="3">
        <f t="shared" si="113"/>
        <v>1.7963445992510471E-2</v>
      </c>
      <c r="M1172" s="3">
        <f t="shared" si="114"/>
        <v>2.0592239886473656E-3</v>
      </c>
      <c r="N1172" s="3">
        <f t="shared" si="115"/>
        <v>5.7118118403749248E-3</v>
      </c>
    </row>
    <row r="1173" spans="1:14" ht="15" customHeight="1">
      <c r="A1173" s="1">
        <v>40788</v>
      </c>
      <c r="B1173">
        <v>118.22</v>
      </c>
      <c r="C1173">
        <v>33.92</v>
      </c>
      <c r="D1173">
        <v>42.79</v>
      </c>
      <c r="E1173">
        <v>112.51</v>
      </c>
      <c r="F1173">
        <v>121.7</v>
      </c>
      <c r="G1173">
        <v>104.54</v>
      </c>
      <c r="I1173" s="3">
        <f t="shared" si="110"/>
        <v>-2.6461207513488894E-2</v>
      </c>
      <c r="J1173" s="3">
        <f t="shared" si="111"/>
        <v>6.3909788014061511E-2</v>
      </c>
      <c r="K1173" s="3">
        <f t="shared" si="112"/>
        <v>-2.1501232879612382E-2</v>
      </c>
      <c r="L1173" s="3">
        <f t="shared" si="113"/>
        <v>3.1969491594185884E-2</v>
      </c>
      <c r="M1173" s="3">
        <f t="shared" si="114"/>
        <v>1.3978541107726068E-3</v>
      </c>
      <c r="N1173" s="3">
        <f t="shared" si="115"/>
        <v>9.1289732147651487E-3</v>
      </c>
    </row>
    <row r="1174" spans="1:14" ht="15" customHeight="1">
      <c r="A1174" s="1">
        <v>40792</v>
      </c>
      <c r="B1174">
        <v>117.39</v>
      </c>
      <c r="C1174">
        <v>37</v>
      </c>
      <c r="D1174">
        <v>42.28</v>
      </c>
      <c r="E1174">
        <v>113.68</v>
      </c>
      <c r="F1174">
        <v>121.61</v>
      </c>
      <c r="G1174">
        <v>104.68</v>
      </c>
      <c r="I1174" s="3">
        <f t="shared" si="110"/>
        <v>-7.0455705057926709E-3</v>
      </c>
      <c r="J1174" s="3">
        <f t="shared" si="111"/>
        <v>8.691310172052201E-2</v>
      </c>
      <c r="K1174" s="3">
        <f t="shared" si="112"/>
        <v>-1.1990269426688571E-2</v>
      </c>
      <c r="L1174" s="3">
        <f t="shared" si="113"/>
        <v>1.0345377205864606E-2</v>
      </c>
      <c r="M1174" s="3">
        <f t="shared" si="114"/>
        <v>-7.3979700057331239E-4</v>
      </c>
      <c r="N1174" s="3">
        <f t="shared" si="115"/>
        <v>1.3383043771694146E-3</v>
      </c>
    </row>
    <row r="1175" spans="1:14" ht="15" customHeight="1">
      <c r="A1175" s="1">
        <v>40793</v>
      </c>
      <c r="B1175">
        <v>120.68</v>
      </c>
      <c r="C1175">
        <v>33.380000000000003</v>
      </c>
      <c r="D1175">
        <v>43.52</v>
      </c>
      <c r="E1175">
        <v>111.51</v>
      </c>
      <c r="F1175">
        <v>121.54</v>
      </c>
      <c r="G1175">
        <v>104.12</v>
      </c>
      <c r="I1175" s="3">
        <f t="shared" si="110"/>
        <v>2.7640689400429554E-2</v>
      </c>
      <c r="J1175" s="3">
        <f t="shared" si="111"/>
        <v>-0.1029609944105353</v>
      </c>
      <c r="K1175" s="3">
        <f t="shared" si="112"/>
        <v>2.8906441545650356E-2</v>
      </c>
      <c r="L1175" s="3">
        <f t="shared" si="113"/>
        <v>-1.9273210811574699E-2</v>
      </c>
      <c r="M1175" s="3">
        <f t="shared" si="114"/>
        <v>-5.7577628569897659E-4</v>
      </c>
      <c r="N1175" s="3">
        <f t="shared" si="115"/>
        <v>-5.3639975355805336E-3</v>
      </c>
    </row>
    <row r="1176" spans="1:14" ht="15" customHeight="1">
      <c r="A1176" s="1">
        <v>40794</v>
      </c>
      <c r="B1176">
        <v>119.45</v>
      </c>
      <c r="C1176">
        <v>34.32</v>
      </c>
      <c r="D1176">
        <v>42.63</v>
      </c>
      <c r="E1176">
        <v>112.51</v>
      </c>
      <c r="F1176">
        <v>121.74</v>
      </c>
      <c r="G1176">
        <v>104.63</v>
      </c>
      <c r="I1176" s="3">
        <f t="shared" si="110"/>
        <v>-1.0244540519041802E-2</v>
      </c>
      <c r="J1176" s="3">
        <f t="shared" si="111"/>
        <v>2.7771356386072501E-2</v>
      </c>
      <c r="K1176" s="3">
        <f t="shared" si="112"/>
        <v>-2.0662371770568282E-2</v>
      </c>
      <c r="L1176" s="3">
        <f t="shared" si="113"/>
        <v>8.9278336057101535E-3</v>
      </c>
      <c r="M1176" s="3">
        <f t="shared" si="114"/>
        <v>1.6441963585691634E-3</v>
      </c>
      <c r="N1176" s="3">
        <f t="shared" si="115"/>
        <v>4.8862372665911761E-3</v>
      </c>
    </row>
    <row r="1177" spans="1:14" ht="15" customHeight="1">
      <c r="A1177" s="1">
        <v>40795</v>
      </c>
      <c r="B1177">
        <v>116.26</v>
      </c>
      <c r="C1177">
        <v>38.520000000000003</v>
      </c>
      <c r="D1177">
        <v>41.15</v>
      </c>
      <c r="E1177">
        <v>113.71</v>
      </c>
      <c r="F1177">
        <v>122.05</v>
      </c>
      <c r="G1177">
        <v>105.14</v>
      </c>
      <c r="I1177" s="3">
        <f t="shared" si="110"/>
        <v>-2.706881149861402E-2</v>
      </c>
      <c r="J1177" s="3">
        <f t="shared" si="111"/>
        <v>0.11544931231016339</v>
      </c>
      <c r="K1177" s="3">
        <f t="shared" si="112"/>
        <v>-3.5334303654040229E-2</v>
      </c>
      <c r="L1177" s="3">
        <f t="shared" si="113"/>
        <v>1.0609241053650839E-2</v>
      </c>
      <c r="M1177" s="3">
        <f t="shared" si="114"/>
        <v>2.5431737731907464E-3</v>
      </c>
      <c r="N1177" s="3">
        <f t="shared" si="115"/>
        <v>4.8624779983461614E-3</v>
      </c>
    </row>
    <row r="1178" spans="1:14" ht="15" customHeight="1">
      <c r="A1178" s="1">
        <v>40798</v>
      </c>
      <c r="B1178">
        <v>117.06</v>
      </c>
      <c r="C1178">
        <v>38.590000000000003</v>
      </c>
      <c r="D1178">
        <v>41</v>
      </c>
      <c r="E1178">
        <v>113.83</v>
      </c>
      <c r="F1178">
        <v>121.73</v>
      </c>
      <c r="G1178">
        <v>104.82</v>
      </c>
      <c r="I1178" s="3">
        <f t="shared" si="110"/>
        <v>6.8575615898702228E-3</v>
      </c>
      <c r="J1178" s="3">
        <f t="shared" si="111"/>
        <v>1.8155886196025159E-3</v>
      </c>
      <c r="K1178" s="3">
        <f t="shared" si="112"/>
        <v>-3.6518604187709613E-3</v>
      </c>
      <c r="L1178" s="3">
        <f t="shared" si="113"/>
        <v>1.0547597004937649E-3</v>
      </c>
      <c r="M1178" s="3">
        <f t="shared" si="114"/>
        <v>-2.6253194174640109E-3</v>
      </c>
      <c r="N1178" s="3">
        <f t="shared" si="115"/>
        <v>-3.0482020172818139E-3</v>
      </c>
    </row>
    <row r="1179" spans="1:14" ht="15" customHeight="1">
      <c r="A1179" s="1">
        <v>40799</v>
      </c>
      <c r="B1179">
        <v>118.01</v>
      </c>
      <c r="C1179">
        <v>36.909999999999997</v>
      </c>
      <c r="D1179">
        <v>41.06</v>
      </c>
      <c r="E1179">
        <v>112.21</v>
      </c>
      <c r="F1179">
        <v>121.66</v>
      </c>
      <c r="G1179">
        <v>104.51</v>
      </c>
      <c r="I1179" s="3">
        <f t="shared" si="110"/>
        <v>8.0827427745824923E-3</v>
      </c>
      <c r="J1179" s="3">
        <f t="shared" si="111"/>
        <v>-4.4510658507620419E-2</v>
      </c>
      <c r="K1179" s="3">
        <f t="shared" si="112"/>
        <v>1.4623448864797101E-3</v>
      </c>
      <c r="L1179" s="3">
        <f t="shared" si="113"/>
        <v>-1.4333991660350386E-2</v>
      </c>
      <c r="M1179" s="3">
        <f t="shared" si="114"/>
        <v>-5.7520852894570843E-4</v>
      </c>
      <c r="N1179" s="3">
        <f t="shared" si="115"/>
        <v>-2.9618327676077406E-3</v>
      </c>
    </row>
    <row r="1180" spans="1:14" ht="15" customHeight="1">
      <c r="A1180" s="1">
        <v>40800</v>
      </c>
      <c r="B1180">
        <v>119.67</v>
      </c>
      <c r="C1180">
        <v>34.6</v>
      </c>
      <c r="D1180">
        <v>40.89</v>
      </c>
      <c r="E1180">
        <v>113.16</v>
      </c>
      <c r="F1180">
        <v>121.6</v>
      </c>
      <c r="G1180">
        <v>104.57</v>
      </c>
      <c r="I1180" s="3">
        <f t="shared" si="110"/>
        <v>1.396858794776752E-2</v>
      </c>
      <c r="J1180" s="3">
        <f t="shared" si="111"/>
        <v>-6.4628834978228508E-2</v>
      </c>
      <c r="K1180" s="3">
        <f t="shared" si="112"/>
        <v>-4.1488772142365873E-3</v>
      </c>
      <c r="L1180" s="3">
        <f t="shared" si="113"/>
        <v>8.4306307565915686E-3</v>
      </c>
      <c r="M1180" s="3">
        <f t="shared" si="114"/>
        <v>-4.932993604927241E-4</v>
      </c>
      <c r="N1180" s="3">
        <f t="shared" si="115"/>
        <v>5.7394300408487007E-4</v>
      </c>
    </row>
    <row r="1181" spans="1:14" ht="15" customHeight="1">
      <c r="A1181" s="1">
        <v>40801</v>
      </c>
      <c r="B1181">
        <v>121.83</v>
      </c>
      <c r="C1181">
        <v>31.97</v>
      </c>
      <c r="D1181">
        <v>41.43</v>
      </c>
      <c r="E1181">
        <v>111.43</v>
      </c>
      <c r="F1181">
        <v>121.37</v>
      </c>
      <c r="G1181">
        <v>103.79</v>
      </c>
      <c r="I1181" s="3">
        <f t="shared" si="110"/>
        <v>1.7888675780891074E-2</v>
      </c>
      <c r="J1181" s="3">
        <f t="shared" si="111"/>
        <v>-7.905571899192855E-2</v>
      </c>
      <c r="K1181" s="3">
        <f t="shared" si="112"/>
        <v>1.3119721712759432E-2</v>
      </c>
      <c r="L1181" s="3">
        <f t="shared" si="113"/>
        <v>-1.5406155374403764E-2</v>
      </c>
      <c r="M1181" s="3">
        <f t="shared" si="114"/>
        <v>-1.8932384137964162E-3</v>
      </c>
      <c r="N1181" s="3">
        <f t="shared" si="115"/>
        <v>-7.487076633299612E-3</v>
      </c>
    </row>
    <row r="1182" spans="1:14" ht="15" customHeight="1">
      <c r="A1182" s="1">
        <v>40802</v>
      </c>
      <c r="B1182">
        <v>122.55</v>
      </c>
      <c r="C1182">
        <v>30.98</v>
      </c>
      <c r="D1182">
        <v>41.53</v>
      </c>
      <c r="E1182">
        <v>112.24</v>
      </c>
      <c r="F1182">
        <v>121.4</v>
      </c>
      <c r="G1182">
        <v>103.99</v>
      </c>
      <c r="I1182" s="3">
        <f t="shared" si="110"/>
        <v>5.8924796078054491E-3</v>
      </c>
      <c r="J1182" s="3">
        <f t="shared" si="111"/>
        <v>-3.1456128083027446E-2</v>
      </c>
      <c r="K1182" s="3">
        <f t="shared" si="112"/>
        <v>2.4108015533516967E-3</v>
      </c>
      <c r="L1182" s="3">
        <f t="shared" si="113"/>
        <v>7.2428447352428857E-3</v>
      </c>
      <c r="M1182" s="3">
        <f t="shared" si="114"/>
        <v>2.4714750712771284E-4</v>
      </c>
      <c r="N1182" s="3">
        <f t="shared" si="115"/>
        <v>1.925113694943697E-3</v>
      </c>
    </row>
    <row r="1183" spans="1:14" ht="15" customHeight="1">
      <c r="A1183" s="1">
        <v>40805</v>
      </c>
      <c r="B1183">
        <v>121.36</v>
      </c>
      <c r="C1183">
        <v>32.729999999999997</v>
      </c>
      <c r="D1183">
        <v>40.36</v>
      </c>
      <c r="E1183">
        <v>114.38</v>
      </c>
      <c r="F1183">
        <v>121.87</v>
      </c>
      <c r="G1183">
        <v>104.84</v>
      </c>
      <c r="I1183" s="3">
        <f t="shared" si="110"/>
        <v>-9.7577749338447275E-3</v>
      </c>
      <c r="J1183" s="3">
        <f t="shared" si="111"/>
        <v>5.4950253524366541E-2</v>
      </c>
      <c r="K1183" s="3">
        <f t="shared" si="112"/>
        <v>-2.8576862157253951E-2</v>
      </c>
      <c r="L1183" s="3">
        <f t="shared" si="113"/>
        <v>1.8886802692964579E-2</v>
      </c>
      <c r="M1183" s="3">
        <f t="shared" si="114"/>
        <v>3.8640242100130367E-3</v>
      </c>
      <c r="N1183" s="3">
        <f t="shared" si="115"/>
        <v>8.1406377830643174E-3</v>
      </c>
    </row>
    <row r="1184" spans="1:14" ht="15" customHeight="1">
      <c r="A1184" s="1">
        <v>40806</v>
      </c>
      <c r="B1184">
        <v>121.22</v>
      </c>
      <c r="C1184">
        <v>32.86</v>
      </c>
      <c r="D1184">
        <v>40.21</v>
      </c>
      <c r="E1184">
        <v>114.86</v>
      </c>
      <c r="F1184">
        <v>121.89</v>
      </c>
      <c r="G1184">
        <v>104.98</v>
      </c>
      <c r="I1184" s="3">
        <f t="shared" si="110"/>
        <v>-1.1542585171377888E-3</v>
      </c>
      <c r="J1184" s="3">
        <f t="shared" si="111"/>
        <v>3.9640240960328709E-3</v>
      </c>
      <c r="K1184" s="3">
        <f t="shared" si="112"/>
        <v>-3.7234745762255491E-3</v>
      </c>
      <c r="L1184" s="3">
        <f t="shared" si="113"/>
        <v>4.1877569489804749E-3</v>
      </c>
      <c r="M1184" s="3">
        <f t="shared" si="114"/>
        <v>1.6409583233409843E-4</v>
      </c>
      <c r="N1184" s="3">
        <f t="shared" si="115"/>
        <v>1.3344773689480261E-3</v>
      </c>
    </row>
    <row r="1185" spans="1:14" ht="15" customHeight="1">
      <c r="A1185" s="1">
        <v>40807</v>
      </c>
      <c r="B1185">
        <v>117.46</v>
      </c>
      <c r="C1185">
        <v>37.32</v>
      </c>
      <c r="D1185">
        <v>38.68</v>
      </c>
      <c r="E1185">
        <v>118.66</v>
      </c>
      <c r="F1185">
        <v>121.87</v>
      </c>
      <c r="G1185">
        <v>105.43</v>
      </c>
      <c r="I1185" s="3">
        <f t="shared" si="110"/>
        <v>-3.1509226428765601E-2</v>
      </c>
      <c r="J1185" s="3">
        <f t="shared" si="111"/>
        <v>0.12727326337002104</v>
      </c>
      <c r="K1185" s="3">
        <f t="shared" si="112"/>
        <v>-3.879305032408905E-2</v>
      </c>
      <c r="L1185" s="3">
        <f t="shared" si="113"/>
        <v>3.2548265394346618E-2</v>
      </c>
      <c r="M1185" s="3">
        <f t="shared" si="114"/>
        <v>-1.6409583233407233E-4</v>
      </c>
      <c r="N1185" s="3">
        <f t="shared" si="115"/>
        <v>4.2773697647045918E-3</v>
      </c>
    </row>
    <row r="1186" spans="1:14" ht="15" customHeight="1">
      <c r="A1186" s="1">
        <v>40808</v>
      </c>
      <c r="B1186">
        <v>113.87</v>
      </c>
      <c r="C1186">
        <v>41.35</v>
      </c>
      <c r="D1186">
        <v>36</v>
      </c>
      <c r="E1186">
        <v>123.12</v>
      </c>
      <c r="F1186">
        <v>122.22</v>
      </c>
      <c r="G1186">
        <v>106.41</v>
      </c>
      <c r="I1186" s="3">
        <f t="shared" si="110"/>
        <v>-3.1040403271859657E-2</v>
      </c>
      <c r="J1186" s="3">
        <f t="shared" si="111"/>
        <v>0.10254304549055729</v>
      </c>
      <c r="K1186" s="3">
        <f t="shared" si="112"/>
        <v>-7.1803732128983555E-2</v>
      </c>
      <c r="L1186" s="3">
        <f t="shared" si="113"/>
        <v>3.6897228700126607E-2</v>
      </c>
      <c r="M1186" s="3">
        <f t="shared" si="114"/>
        <v>2.8677966313584826E-3</v>
      </c>
      <c r="N1186" s="3">
        <f t="shared" si="115"/>
        <v>9.2523318647817765E-3</v>
      </c>
    </row>
    <row r="1187" spans="1:14" ht="15" customHeight="1">
      <c r="A1187" s="1">
        <v>40809</v>
      </c>
      <c r="B1187">
        <v>114.41</v>
      </c>
      <c r="C1187">
        <v>41.25</v>
      </c>
      <c r="D1187">
        <v>36.79</v>
      </c>
      <c r="E1187">
        <v>120.83</v>
      </c>
      <c r="F1187">
        <v>121.84</v>
      </c>
      <c r="G1187">
        <v>105.53</v>
      </c>
      <c r="I1187" s="3">
        <f t="shared" si="110"/>
        <v>4.731040890338877E-3</v>
      </c>
      <c r="J1187" s="3">
        <f t="shared" si="111"/>
        <v>-2.4213086890103389E-3</v>
      </c>
      <c r="K1187" s="3">
        <f t="shared" si="112"/>
        <v>2.1707130660572872E-2</v>
      </c>
      <c r="L1187" s="3">
        <f t="shared" si="113"/>
        <v>-1.8774890491407015E-2</v>
      </c>
      <c r="M1187" s="3">
        <f t="shared" si="114"/>
        <v>-3.1139908798630692E-3</v>
      </c>
      <c r="N1187" s="3">
        <f t="shared" si="115"/>
        <v>-8.3042847706412889E-3</v>
      </c>
    </row>
    <row r="1188" spans="1:14" ht="15" customHeight="1">
      <c r="A1188" s="1">
        <v>40812</v>
      </c>
      <c r="B1188">
        <v>116.59</v>
      </c>
      <c r="C1188">
        <v>39.020000000000003</v>
      </c>
      <c r="D1188">
        <v>37.15</v>
      </c>
      <c r="E1188">
        <v>118.89</v>
      </c>
      <c r="F1188">
        <v>121.62</v>
      </c>
      <c r="G1188">
        <v>105.09</v>
      </c>
      <c r="I1188" s="3">
        <f t="shared" si="110"/>
        <v>1.8875019232347648E-2</v>
      </c>
      <c r="J1188" s="3">
        <f t="shared" si="111"/>
        <v>-5.557677758572481E-2</v>
      </c>
      <c r="K1188" s="3">
        <f t="shared" si="112"/>
        <v>9.7377020470850954E-3</v>
      </c>
      <c r="L1188" s="3">
        <f t="shared" si="113"/>
        <v>-1.6185903168763473E-2</v>
      </c>
      <c r="M1188" s="3">
        <f t="shared" si="114"/>
        <v>-1.8072788949427061E-3</v>
      </c>
      <c r="N1188" s="3">
        <f t="shared" si="115"/>
        <v>-4.1781468054936603E-3</v>
      </c>
    </row>
    <row r="1189" spans="1:14" ht="15" customHeight="1">
      <c r="A1189" s="1">
        <v>40813</v>
      </c>
      <c r="B1189">
        <v>117.91</v>
      </c>
      <c r="C1189">
        <v>37.71</v>
      </c>
      <c r="D1189">
        <v>38.32</v>
      </c>
      <c r="E1189">
        <v>117.07</v>
      </c>
      <c r="F1189">
        <v>121.37</v>
      </c>
      <c r="G1189">
        <v>104.39</v>
      </c>
      <c r="I1189" s="3">
        <f t="shared" si="110"/>
        <v>1.1258114643382002E-2</v>
      </c>
      <c r="J1189" s="3">
        <f t="shared" si="111"/>
        <v>-3.4149023924699484E-2</v>
      </c>
      <c r="K1189" s="3">
        <f t="shared" si="112"/>
        <v>3.1008181938891769E-2</v>
      </c>
      <c r="L1189" s="3">
        <f t="shared" si="113"/>
        <v>-1.5426649378872287E-2</v>
      </c>
      <c r="M1189" s="3">
        <f t="shared" si="114"/>
        <v>-2.0576985736935715E-3</v>
      </c>
      <c r="N1189" s="3">
        <f t="shared" si="115"/>
        <v>-6.6832404572981265E-3</v>
      </c>
    </row>
    <row r="1190" spans="1:14" ht="15" customHeight="1">
      <c r="A1190" s="1">
        <v>40814</v>
      </c>
      <c r="B1190">
        <v>115.46</v>
      </c>
      <c r="C1190">
        <v>41.08</v>
      </c>
      <c r="D1190">
        <v>37.380000000000003</v>
      </c>
      <c r="E1190">
        <v>117.03</v>
      </c>
      <c r="F1190">
        <v>121.34</v>
      </c>
      <c r="G1190">
        <v>104.41</v>
      </c>
      <c r="I1190" s="3">
        <f t="shared" si="110"/>
        <v>-2.0997471955794503E-2</v>
      </c>
      <c r="J1190" s="3">
        <f t="shared" si="111"/>
        <v>8.559607379009164E-2</v>
      </c>
      <c r="K1190" s="3">
        <f t="shared" si="112"/>
        <v>-2.4836151075242931E-2</v>
      </c>
      <c r="L1190" s="3">
        <f t="shared" si="113"/>
        <v>-3.4173430490619399E-4</v>
      </c>
      <c r="M1190" s="3">
        <f t="shared" si="114"/>
        <v>-2.4720860411838331E-4</v>
      </c>
      <c r="N1190" s="3">
        <f t="shared" si="115"/>
        <v>1.9157088181194956E-4</v>
      </c>
    </row>
    <row r="1191" spans="1:14" ht="15" customHeight="1">
      <c r="A1191" s="1">
        <v>40815</v>
      </c>
      <c r="B1191">
        <v>116.47</v>
      </c>
      <c r="C1191">
        <v>38.840000000000003</v>
      </c>
      <c r="D1191">
        <v>37.82</v>
      </c>
      <c r="E1191">
        <v>117.84</v>
      </c>
      <c r="F1191">
        <v>121.25</v>
      </c>
      <c r="G1191">
        <v>104.41</v>
      </c>
      <c r="I1191" s="3">
        <f t="shared" si="110"/>
        <v>8.7095794817731095E-3</v>
      </c>
      <c r="J1191" s="3">
        <f t="shared" si="111"/>
        <v>-5.6070741637233204E-2</v>
      </c>
      <c r="K1191" s="3">
        <f t="shared" si="112"/>
        <v>1.17022612028945E-2</v>
      </c>
      <c r="L1191" s="3">
        <f t="shared" si="113"/>
        <v>6.8974599677001014E-3</v>
      </c>
      <c r="M1191" s="3">
        <f t="shared" si="114"/>
        <v>-7.4199269655928358E-4</v>
      </c>
      <c r="N1191" s="3">
        <f t="shared" si="115"/>
        <v>0</v>
      </c>
    </row>
    <row r="1192" spans="1:14" ht="15" customHeight="1">
      <c r="A1192" s="1">
        <v>40816</v>
      </c>
      <c r="B1192">
        <v>113.69</v>
      </c>
      <c r="C1192">
        <v>42.96</v>
      </c>
      <c r="D1192">
        <v>35.83</v>
      </c>
      <c r="E1192">
        <v>120.8</v>
      </c>
      <c r="F1192">
        <v>121.48</v>
      </c>
      <c r="G1192">
        <v>105.07</v>
      </c>
      <c r="I1192" s="3">
        <f t="shared" si="110"/>
        <v>-2.4158282973545282E-2</v>
      </c>
      <c r="J1192" s="3">
        <f t="shared" si="111"/>
        <v>0.1008188067774851</v>
      </c>
      <c r="K1192" s="3">
        <f t="shared" si="112"/>
        <v>-5.4052531913449026E-2</v>
      </c>
      <c r="L1192" s="3">
        <f t="shared" si="113"/>
        <v>2.4808513346339735E-2</v>
      </c>
      <c r="M1192" s="3">
        <f t="shared" si="114"/>
        <v>1.8951103599555311E-3</v>
      </c>
      <c r="N1192" s="3">
        <f t="shared" si="115"/>
        <v>6.3013383986648495E-3</v>
      </c>
    </row>
    <row r="1193" spans="1:14" ht="15" customHeight="1">
      <c r="A1193" s="1">
        <v>40819</v>
      </c>
      <c r="B1193">
        <v>110.26</v>
      </c>
      <c r="C1193">
        <v>45.45</v>
      </c>
      <c r="D1193">
        <v>35.200000000000003</v>
      </c>
      <c r="E1193">
        <v>123.81</v>
      </c>
      <c r="F1193">
        <v>121.79</v>
      </c>
      <c r="G1193">
        <v>105.83</v>
      </c>
      <c r="I1193" s="3">
        <f t="shared" si="110"/>
        <v>-3.0634232979477594E-2</v>
      </c>
      <c r="J1193" s="3">
        <f t="shared" si="111"/>
        <v>5.6343370422878659E-2</v>
      </c>
      <c r="K1193" s="3">
        <f t="shared" si="112"/>
        <v>-1.7739448712810902E-2</v>
      </c>
      <c r="L1193" s="3">
        <f t="shared" si="113"/>
        <v>2.4611846931885614E-2</v>
      </c>
      <c r="M1193" s="3">
        <f t="shared" si="114"/>
        <v>2.5486099214710616E-3</v>
      </c>
      <c r="N1193" s="3">
        <f t="shared" si="115"/>
        <v>7.2072384049491666E-3</v>
      </c>
    </row>
    <row r="1194" spans="1:14" ht="15" customHeight="1">
      <c r="A1194" s="1">
        <v>40820</v>
      </c>
      <c r="B1194">
        <v>112.56</v>
      </c>
      <c r="C1194">
        <v>40.82</v>
      </c>
      <c r="D1194">
        <v>35.65</v>
      </c>
      <c r="E1194">
        <v>122.24</v>
      </c>
      <c r="F1194">
        <v>121.57</v>
      </c>
      <c r="G1194">
        <v>105.29</v>
      </c>
      <c r="I1194" s="3">
        <f t="shared" si="110"/>
        <v>2.0645199644596109E-2</v>
      </c>
      <c r="J1194" s="3">
        <f t="shared" si="111"/>
        <v>-0.10744066324178911</v>
      </c>
      <c r="K1194" s="3">
        <f t="shared" si="112"/>
        <v>1.2703064256253456E-2</v>
      </c>
      <c r="L1194" s="3">
        <f t="shared" si="113"/>
        <v>-1.2761807014389871E-2</v>
      </c>
      <c r="M1194" s="3">
        <f t="shared" si="114"/>
        <v>-1.8080215313166182E-3</v>
      </c>
      <c r="N1194" s="3">
        <f t="shared" si="115"/>
        <v>-5.1155852369651235E-3</v>
      </c>
    </row>
    <row r="1195" spans="1:14" ht="15" customHeight="1">
      <c r="A1195" s="1">
        <v>40821</v>
      </c>
      <c r="B1195">
        <v>114.8</v>
      </c>
      <c r="C1195">
        <v>37.81</v>
      </c>
      <c r="D1195">
        <v>36.270000000000003</v>
      </c>
      <c r="E1195">
        <v>121.36</v>
      </c>
      <c r="F1195">
        <v>121.32</v>
      </c>
      <c r="G1195">
        <v>104.85</v>
      </c>
      <c r="I1195" s="3">
        <f t="shared" si="110"/>
        <v>1.9705071079332337E-2</v>
      </c>
      <c r="J1195" s="3">
        <f t="shared" si="111"/>
        <v>-7.6598539478857197E-2</v>
      </c>
      <c r="K1195" s="3">
        <f t="shared" si="112"/>
        <v>1.7241806434506173E-2</v>
      </c>
      <c r="L1195" s="3">
        <f t="shared" si="113"/>
        <v>-7.2249903779335678E-3</v>
      </c>
      <c r="M1195" s="3">
        <f t="shared" si="114"/>
        <v>-2.0585457473222364E-3</v>
      </c>
      <c r="N1195" s="3">
        <f t="shared" si="115"/>
        <v>-4.1876905207391402E-3</v>
      </c>
    </row>
    <row r="1196" spans="1:14" ht="15" customHeight="1">
      <c r="A1196" s="1">
        <v>40822</v>
      </c>
      <c r="B1196">
        <v>116.9</v>
      </c>
      <c r="C1196">
        <v>36.270000000000003</v>
      </c>
      <c r="D1196">
        <v>37.479999999999997</v>
      </c>
      <c r="E1196">
        <v>119.12</v>
      </c>
      <c r="F1196">
        <v>121.02</v>
      </c>
      <c r="G1196">
        <v>104.12</v>
      </c>
      <c r="I1196" s="3">
        <f t="shared" si="110"/>
        <v>1.8127384592556701E-2</v>
      </c>
      <c r="J1196" s="3">
        <f t="shared" si="111"/>
        <v>-4.1582664608030478E-2</v>
      </c>
      <c r="K1196" s="3">
        <f t="shared" si="112"/>
        <v>3.2816504075410209E-2</v>
      </c>
      <c r="L1196" s="3">
        <f t="shared" si="113"/>
        <v>-1.8629946664523177E-2</v>
      </c>
      <c r="M1196" s="3">
        <f t="shared" si="114"/>
        <v>-2.4758616262049457E-3</v>
      </c>
      <c r="N1196" s="3">
        <f t="shared" si="115"/>
        <v>-6.9866772215642862E-3</v>
      </c>
    </row>
    <row r="1197" spans="1:14" ht="15" customHeight="1">
      <c r="A1197" s="1">
        <v>40823</v>
      </c>
      <c r="B1197">
        <v>116.07</v>
      </c>
      <c r="C1197">
        <v>36.200000000000003</v>
      </c>
      <c r="D1197">
        <v>37.01</v>
      </c>
      <c r="E1197">
        <v>118.24</v>
      </c>
      <c r="F1197">
        <v>120.68</v>
      </c>
      <c r="G1197">
        <v>103.58</v>
      </c>
      <c r="I1197" s="3">
        <f t="shared" si="110"/>
        <v>-7.1254110974915347E-3</v>
      </c>
      <c r="J1197" s="3">
        <f t="shared" si="111"/>
        <v>-1.9318344630856426E-3</v>
      </c>
      <c r="K1197" s="3">
        <f t="shared" si="112"/>
        <v>-1.2619310972156747E-2</v>
      </c>
      <c r="L1197" s="3">
        <f t="shared" si="113"/>
        <v>-7.4149311758619904E-3</v>
      </c>
      <c r="M1197" s="3">
        <f t="shared" si="114"/>
        <v>-2.8134069033150079E-3</v>
      </c>
      <c r="N1197" s="3">
        <f t="shared" si="115"/>
        <v>-5.199819130619278E-3</v>
      </c>
    </row>
    <row r="1198" spans="1:14" ht="15" customHeight="1">
      <c r="A1198" s="1">
        <v>40826</v>
      </c>
      <c r="B1198">
        <v>119.98</v>
      </c>
      <c r="C1198">
        <v>33.020000000000003</v>
      </c>
      <c r="D1198">
        <v>38.68</v>
      </c>
      <c r="E1198">
        <v>116.57</v>
      </c>
      <c r="F1198">
        <v>120.34</v>
      </c>
      <c r="G1198">
        <v>102.49</v>
      </c>
      <c r="I1198" s="3">
        <f t="shared" si="110"/>
        <v>3.3131604844415852E-2</v>
      </c>
      <c r="J1198" s="3">
        <f t="shared" si="111"/>
        <v>-9.1945680339743402E-2</v>
      </c>
      <c r="K1198" s="3">
        <f t="shared" si="112"/>
        <v>4.4134524187029039E-2</v>
      </c>
      <c r="L1198" s="3">
        <f t="shared" si="113"/>
        <v>-1.4224506268150625E-2</v>
      </c>
      <c r="M1198" s="3">
        <f t="shared" si="114"/>
        <v>-2.8213444986546813E-3</v>
      </c>
      <c r="N1198" s="3">
        <f t="shared" si="115"/>
        <v>-1.0579028152273807E-2</v>
      </c>
    </row>
    <row r="1199" spans="1:14" ht="15" customHeight="1">
      <c r="A1199" s="1">
        <v>40827</v>
      </c>
      <c r="B1199">
        <v>120.08</v>
      </c>
      <c r="C1199">
        <v>32.86</v>
      </c>
      <c r="D1199">
        <v>38.79</v>
      </c>
      <c r="E1199">
        <v>116.18</v>
      </c>
      <c r="F1199">
        <v>120.35</v>
      </c>
      <c r="G1199">
        <v>102.83</v>
      </c>
      <c r="I1199" s="3">
        <f t="shared" si="110"/>
        <v>8.3312510025947216E-4</v>
      </c>
      <c r="J1199" s="3">
        <f t="shared" si="111"/>
        <v>-4.8573258828599891E-3</v>
      </c>
      <c r="K1199" s="3">
        <f t="shared" si="112"/>
        <v>2.8398108667821191E-3</v>
      </c>
      <c r="L1199" s="3">
        <f t="shared" si="113"/>
        <v>-3.3512383673544462E-3</v>
      </c>
      <c r="M1199" s="3">
        <f t="shared" si="114"/>
        <v>8.3094436875253897E-5</v>
      </c>
      <c r="N1199" s="3">
        <f t="shared" si="115"/>
        <v>3.3119063976277483E-3</v>
      </c>
    </row>
    <row r="1200" spans="1:14" ht="15" customHeight="1">
      <c r="A1200" s="1">
        <v>40828</v>
      </c>
      <c r="B1200">
        <v>121.07</v>
      </c>
      <c r="C1200">
        <v>31.26</v>
      </c>
      <c r="D1200">
        <v>39.869999999999997</v>
      </c>
      <c r="E1200">
        <v>114.49</v>
      </c>
      <c r="F1200">
        <v>120.27</v>
      </c>
      <c r="G1200">
        <v>102.48</v>
      </c>
      <c r="I1200" s="3">
        <f t="shared" si="110"/>
        <v>8.2107033944423726E-3</v>
      </c>
      <c r="J1200" s="3">
        <f t="shared" si="111"/>
        <v>-4.9916787615791387E-2</v>
      </c>
      <c r="K1200" s="3">
        <f t="shared" si="112"/>
        <v>2.7461679941387797E-2</v>
      </c>
      <c r="L1200" s="3">
        <f t="shared" si="113"/>
        <v>-1.4653229628665592E-2</v>
      </c>
      <c r="M1200" s="3">
        <f t="shared" si="114"/>
        <v>-6.6494890655565265E-4</v>
      </c>
      <c r="N1200" s="3">
        <f t="shared" si="115"/>
        <v>-3.4094816526204332E-3</v>
      </c>
    </row>
    <row r="1201" spans="1:14" ht="15" customHeight="1">
      <c r="A1201" s="1">
        <v>40829</v>
      </c>
      <c r="B1201">
        <v>120.87</v>
      </c>
      <c r="C1201">
        <v>30.7</v>
      </c>
      <c r="D1201">
        <v>39.58</v>
      </c>
      <c r="E1201">
        <v>115.63</v>
      </c>
      <c r="F1201">
        <v>120.51</v>
      </c>
      <c r="G1201">
        <v>102.89</v>
      </c>
      <c r="I1201" s="3">
        <f t="shared" si="110"/>
        <v>-1.6533028482832823E-3</v>
      </c>
      <c r="J1201" s="3">
        <f t="shared" si="111"/>
        <v>-1.8076670400179136E-2</v>
      </c>
      <c r="K1201" s="3">
        <f t="shared" si="112"/>
        <v>-7.3002212188439126E-3</v>
      </c>
      <c r="L1201" s="3">
        <f t="shared" si="113"/>
        <v>9.9079552051494334E-3</v>
      </c>
      <c r="M1201" s="3">
        <f t="shared" si="114"/>
        <v>1.9935217167752978E-3</v>
      </c>
      <c r="N1201" s="3">
        <f t="shared" si="115"/>
        <v>3.9927987992399256E-3</v>
      </c>
    </row>
    <row r="1202" spans="1:14" ht="15" customHeight="1">
      <c r="A1202" s="1">
        <v>40830</v>
      </c>
      <c r="B1202">
        <v>122.94</v>
      </c>
      <c r="C1202">
        <v>28.24</v>
      </c>
      <c r="D1202">
        <v>40.22</v>
      </c>
      <c r="E1202">
        <v>113.95</v>
      </c>
      <c r="F1202">
        <v>120.42</v>
      </c>
      <c r="G1202">
        <v>102.38</v>
      </c>
      <c r="I1202" s="3">
        <f t="shared" si="110"/>
        <v>1.6980843607497745E-2</v>
      </c>
      <c r="J1202" s="3">
        <f t="shared" si="111"/>
        <v>-8.3523241968110201E-2</v>
      </c>
      <c r="K1202" s="3">
        <f t="shared" si="112"/>
        <v>1.6040444170086345E-2</v>
      </c>
      <c r="L1202" s="3">
        <f t="shared" si="113"/>
        <v>-1.4635682449177066E-2</v>
      </c>
      <c r="M1202" s="3">
        <f t="shared" si="114"/>
        <v>-7.4710500299876418E-4</v>
      </c>
      <c r="N1202" s="3">
        <f t="shared" si="115"/>
        <v>-4.9690753582817626E-3</v>
      </c>
    </row>
    <row r="1203" spans="1:14" ht="15" customHeight="1">
      <c r="A1203" s="1">
        <v>40833</v>
      </c>
      <c r="B1203">
        <v>120.66</v>
      </c>
      <c r="C1203">
        <v>33.39</v>
      </c>
      <c r="D1203">
        <v>38.99</v>
      </c>
      <c r="E1203">
        <v>115.92</v>
      </c>
      <c r="F1203">
        <v>120.65</v>
      </c>
      <c r="G1203">
        <v>103.05</v>
      </c>
      <c r="I1203" s="3">
        <f t="shared" si="110"/>
        <v>-1.8719758466247766E-2</v>
      </c>
      <c r="J1203" s="3">
        <f t="shared" si="111"/>
        <v>0.16751704133052195</v>
      </c>
      <c r="K1203" s="3">
        <f t="shared" si="112"/>
        <v>-3.1059181349999899E-2</v>
      </c>
      <c r="L1203" s="3">
        <f t="shared" si="113"/>
        <v>1.7140542320733584E-2</v>
      </c>
      <c r="M1203" s="3">
        <f t="shared" si="114"/>
        <v>1.9081600347390652E-3</v>
      </c>
      <c r="N1203" s="3">
        <f t="shared" si="115"/>
        <v>6.5229263070309563E-3</v>
      </c>
    </row>
    <row r="1204" spans="1:14" ht="15" customHeight="1">
      <c r="A1204" s="1">
        <v>40834</v>
      </c>
      <c r="B1204">
        <v>123.06</v>
      </c>
      <c r="C1204">
        <v>31.56</v>
      </c>
      <c r="D1204">
        <v>39.99</v>
      </c>
      <c r="E1204">
        <v>115.2</v>
      </c>
      <c r="F1204">
        <v>120.78</v>
      </c>
      <c r="G1204">
        <v>102.94</v>
      </c>
      <c r="I1204" s="3">
        <f t="shared" si="110"/>
        <v>1.9695368299728646E-2</v>
      </c>
      <c r="J1204" s="3">
        <f t="shared" si="111"/>
        <v>-5.6365957977889729E-2</v>
      </c>
      <c r="K1204" s="3">
        <f t="shared" si="112"/>
        <v>2.5324219864221065E-2</v>
      </c>
      <c r="L1204" s="3">
        <f t="shared" si="113"/>
        <v>-6.2305497506360864E-3</v>
      </c>
      <c r="M1204" s="3">
        <f t="shared" si="114"/>
        <v>1.0769168087143824E-3</v>
      </c>
      <c r="N1204" s="3">
        <f t="shared" si="115"/>
        <v>-1.0680131118595193E-3</v>
      </c>
    </row>
    <row r="1205" spans="1:14" ht="15" customHeight="1">
      <c r="A1205" s="1">
        <v>40835</v>
      </c>
      <c r="B1205">
        <v>121.51</v>
      </c>
      <c r="C1205">
        <v>34.44</v>
      </c>
      <c r="D1205">
        <v>39.299999999999997</v>
      </c>
      <c r="E1205">
        <v>115.16</v>
      </c>
      <c r="F1205">
        <v>120.83</v>
      </c>
      <c r="G1205">
        <v>103.1</v>
      </c>
      <c r="I1205" s="3">
        <f t="shared" si="110"/>
        <v>-1.2675477391823776E-2</v>
      </c>
      <c r="J1205" s="3">
        <f t="shared" si="111"/>
        <v>8.7328183581856456E-2</v>
      </c>
      <c r="K1205" s="3">
        <f t="shared" si="112"/>
        <v>-1.7404903983511532E-2</v>
      </c>
      <c r="L1205" s="3">
        <f t="shared" si="113"/>
        <v>-3.4728251781579624E-4</v>
      </c>
      <c r="M1205" s="3">
        <f t="shared" si="114"/>
        <v>4.138901594617881E-4</v>
      </c>
      <c r="N1205" s="3">
        <f t="shared" si="115"/>
        <v>1.5530967983058363E-3</v>
      </c>
    </row>
    <row r="1206" spans="1:14" ht="15" customHeight="1">
      <c r="A1206" s="1">
        <v>40836</v>
      </c>
      <c r="B1206">
        <v>122.09</v>
      </c>
      <c r="C1206">
        <v>34.78</v>
      </c>
      <c r="D1206">
        <v>38.53</v>
      </c>
      <c r="E1206">
        <v>114.34</v>
      </c>
      <c r="F1206">
        <v>120.74</v>
      </c>
      <c r="G1206">
        <v>102.89</v>
      </c>
      <c r="I1206" s="3">
        <f t="shared" si="110"/>
        <v>4.7619137602435638E-3</v>
      </c>
      <c r="J1206" s="3">
        <f t="shared" si="111"/>
        <v>9.8238293666069506E-3</v>
      </c>
      <c r="K1206" s="3">
        <f t="shared" si="112"/>
        <v>-1.9787360237149255E-2</v>
      </c>
      <c r="L1206" s="3">
        <f t="shared" si="113"/>
        <v>-7.1459999081498133E-3</v>
      </c>
      <c r="M1206" s="3">
        <f t="shared" si="114"/>
        <v>-7.4512567093675051E-4</v>
      </c>
      <c r="N1206" s="3">
        <f t="shared" si="115"/>
        <v>-2.0389346351952723E-3</v>
      </c>
    </row>
    <row r="1207" spans="1:14" ht="15" customHeight="1">
      <c r="A1207" s="1">
        <v>40837</v>
      </c>
      <c r="B1207">
        <v>124.33</v>
      </c>
      <c r="C1207">
        <v>31.32</v>
      </c>
      <c r="D1207">
        <v>39.6</v>
      </c>
      <c r="E1207">
        <v>113.13</v>
      </c>
      <c r="F1207">
        <v>120.68</v>
      </c>
      <c r="G1207">
        <v>102.7</v>
      </c>
      <c r="I1207" s="3">
        <f t="shared" si="110"/>
        <v>1.8180843284082024E-2</v>
      </c>
      <c r="J1207" s="3">
        <f t="shared" si="111"/>
        <v>-0.10478563780353459</v>
      </c>
      <c r="K1207" s="3">
        <f t="shared" si="112"/>
        <v>2.7391959622368726E-2</v>
      </c>
      <c r="L1207" s="3">
        <f t="shared" si="113"/>
        <v>-1.0638865897449841E-2</v>
      </c>
      <c r="M1207" s="3">
        <f t="shared" si="114"/>
        <v>-4.9705907741963971E-4</v>
      </c>
      <c r="N1207" s="3">
        <f t="shared" si="115"/>
        <v>-1.8483394532062471E-3</v>
      </c>
    </row>
    <row r="1208" spans="1:14" ht="15" customHeight="1">
      <c r="A1208" s="1">
        <v>40840</v>
      </c>
      <c r="B1208">
        <v>125.95</v>
      </c>
      <c r="C1208">
        <v>29.26</v>
      </c>
      <c r="D1208">
        <v>41.06</v>
      </c>
      <c r="E1208">
        <v>113.32</v>
      </c>
      <c r="F1208">
        <v>120.6</v>
      </c>
      <c r="G1208">
        <v>102.65</v>
      </c>
      <c r="I1208" s="3">
        <f t="shared" si="110"/>
        <v>1.2945681833773025E-2</v>
      </c>
      <c r="J1208" s="3">
        <f t="shared" si="111"/>
        <v>-6.8035475530624057E-2</v>
      </c>
      <c r="K1208" s="3">
        <f t="shared" si="112"/>
        <v>3.6205293330352717E-2</v>
      </c>
      <c r="L1208" s="3">
        <f t="shared" si="113"/>
        <v>1.6780750239404124E-3</v>
      </c>
      <c r="M1208" s="3">
        <f t="shared" si="114"/>
        <v>-6.6312999777540672E-4</v>
      </c>
      <c r="N1208" s="3">
        <f t="shared" si="115"/>
        <v>-4.8697346956996237E-4</v>
      </c>
    </row>
    <row r="1209" spans="1:14" ht="15" customHeight="1">
      <c r="A1209" s="1">
        <v>40841</v>
      </c>
      <c r="B1209">
        <v>123.5</v>
      </c>
      <c r="C1209">
        <v>32.22</v>
      </c>
      <c r="D1209">
        <v>40.299999999999997</v>
      </c>
      <c r="E1209">
        <v>116.2</v>
      </c>
      <c r="F1209">
        <v>121.12</v>
      </c>
      <c r="G1209">
        <v>103.53</v>
      </c>
      <c r="I1209" s="3">
        <f t="shared" si="110"/>
        <v>-1.9643846730587368E-2</v>
      </c>
      <c r="J1209" s="3">
        <f t="shared" si="111"/>
        <v>9.6365982156849966E-2</v>
      </c>
      <c r="K1209" s="3">
        <f t="shared" si="112"/>
        <v>-1.8682942638150322E-2</v>
      </c>
      <c r="L1209" s="3">
        <f t="shared" si="113"/>
        <v>2.5097169455495148E-2</v>
      </c>
      <c r="M1209" s="3">
        <f t="shared" si="114"/>
        <v>4.3025053960537574E-3</v>
      </c>
      <c r="N1209" s="3">
        <f t="shared" si="115"/>
        <v>8.5362823130791902E-3</v>
      </c>
    </row>
    <row r="1210" spans="1:14" ht="15" customHeight="1">
      <c r="A1210" s="1">
        <v>40842</v>
      </c>
      <c r="B1210">
        <v>124.75</v>
      </c>
      <c r="C1210">
        <v>29.86</v>
      </c>
      <c r="D1210">
        <v>41.02</v>
      </c>
      <c r="E1210">
        <v>114.17</v>
      </c>
      <c r="F1210">
        <v>120.7</v>
      </c>
      <c r="G1210">
        <v>102.77</v>
      </c>
      <c r="I1210" s="3">
        <f t="shared" si="110"/>
        <v>1.007057856359609E-2</v>
      </c>
      <c r="J1210" s="3">
        <f t="shared" si="111"/>
        <v>-7.6067585637784027E-2</v>
      </c>
      <c r="K1210" s="3">
        <f t="shared" si="112"/>
        <v>1.7708283691597333E-2</v>
      </c>
      <c r="L1210" s="3">
        <f t="shared" si="113"/>
        <v>-1.7624278729575088E-2</v>
      </c>
      <c r="M1210" s="3">
        <f t="shared" si="114"/>
        <v>-3.4736615856527969E-3</v>
      </c>
      <c r="N1210" s="3">
        <f t="shared" si="115"/>
        <v>-7.3679441410400377E-3</v>
      </c>
    </row>
    <row r="1211" spans="1:14" ht="15" customHeight="1">
      <c r="A1211" s="1">
        <v>40843</v>
      </c>
      <c r="B1211">
        <v>129.06</v>
      </c>
      <c r="C1211">
        <v>25.46</v>
      </c>
      <c r="D1211">
        <v>43.47</v>
      </c>
      <c r="E1211">
        <v>110.3</v>
      </c>
      <c r="F1211">
        <v>120.14</v>
      </c>
      <c r="G1211">
        <v>101.53</v>
      </c>
      <c r="I1211" s="3">
        <f t="shared" si="110"/>
        <v>3.3965677876065588E-2</v>
      </c>
      <c r="J1211" s="3">
        <f t="shared" si="111"/>
        <v>-0.1594111989817838</v>
      </c>
      <c r="K1211" s="3">
        <f t="shared" si="112"/>
        <v>5.8011292356466043E-2</v>
      </c>
      <c r="L1211" s="3">
        <f t="shared" si="113"/>
        <v>-3.4484639428779065E-2</v>
      </c>
      <c r="M1211" s="3">
        <f t="shared" si="114"/>
        <v>-4.6503986814704946E-3</v>
      </c>
      <c r="N1211" s="3">
        <f t="shared" si="115"/>
        <v>-1.2139160323850347E-2</v>
      </c>
    </row>
    <row r="1212" spans="1:14" ht="15" customHeight="1">
      <c r="A1212" s="1">
        <v>40844</v>
      </c>
      <c r="B1212">
        <v>129.05000000000001</v>
      </c>
      <c r="C1212">
        <v>24.53</v>
      </c>
      <c r="D1212">
        <v>43.23</v>
      </c>
      <c r="E1212">
        <v>111.46</v>
      </c>
      <c r="F1212">
        <v>120.52</v>
      </c>
      <c r="G1212">
        <v>102.14</v>
      </c>
      <c r="I1212" s="3">
        <f t="shared" si="110"/>
        <v>-7.7486343070739728E-5</v>
      </c>
      <c r="J1212" s="3">
        <f t="shared" si="111"/>
        <v>-3.7211734858862498E-2</v>
      </c>
      <c r="K1212" s="3">
        <f t="shared" si="112"/>
        <v>-5.5363463211603632E-3</v>
      </c>
      <c r="L1212" s="3">
        <f t="shared" si="113"/>
        <v>1.0461855881933581E-2</v>
      </c>
      <c r="M1212" s="3">
        <f t="shared" si="114"/>
        <v>3.1579848400850193E-3</v>
      </c>
      <c r="N1212" s="3">
        <f t="shared" si="115"/>
        <v>5.9900999063665075E-3</v>
      </c>
    </row>
    <row r="1213" spans="1:14" ht="15" customHeight="1">
      <c r="A1213" s="1">
        <v>40847</v>
      </c>
      <c r="B1213">
        <v>125.8</v>
      </c>
      <c r="C1213">
        <v>29.96</v>
      </c>
      <c r="D1213">
        <v>41.53</v>
      </c>
      <c r="E1213">
        <v>115.88</v>
      </c>
      <c r="F1213">
        <v>121.31</v>
      </c>
      <c r="G1213">
        <v>103.51</v>
      </c>
      <c r="I1213" s="3">
        <f t="shared" si="110"/>
        <v>-2.5506581898282844E-2</v>
      </c>
      <c r="J1213" s="3">
        <f t="shared" si="111"/>
        <v>0.19996630037862081</v>
      </c>
      <c r="K1213" s="3">
        <f t="shared" si="112"/>
        <v>-4.0118641036878136E-2</v>
      </c>
      <c r="L1213" s="3">
        <f t="shared" si="113"/>
        <v>3.8889390759759265E-2</v>
      </c>
      <c r="M1213" s="3">
        <f t="shared" si="114"/>
        <v>6.5335385207276053E-3</v>
      </c>
      <c r="N1213" s="3">
        <f t="shared" si="115"/>
        <v>1.3323805176161019E-2</v>
      </c>
    </row>
    <row r="1214" spans="1:14" ht="15" customHeight="1">
      <c r="A1214" s="1">
        <v>40848</v>
      </c>
      <c r="B1214">
        <v>122.46</v>
      </c>
      <c r="C1214">
        <v>34.770000000000003</v>
      </c>
      <c r="D1214">
        <v>40.61</v>
      </c>
      <c r="E1214">
        <v>119.45</v>
      </c>
      <c r="F1214">
        <v>121.60639999999999</v>
      </c>
      <c r="G1214">
        <v>104.54</v>
      </c>
      <c r="I1214" s="3">
        <f t="shared" si="110"/>
        <v>-2.6908898216531748E-2</v>
      </c>
      <c r="J1214" s="3">
        <f t="shared" si="111"/>
        <v>0.14889178737075134</v>
      </c>
      <c r="K1214" s="3">
        <f t="shared" si="112"/>
        <v>-2.2401715944455829E-2</v>
      </c>
      <c r="L1214" s="3">
        <f t="shared" si="113"/>
        <v>3.0342700870669054E-2</v>
      </c>
      <c r="M1214" s="3">
        <f t="shared" si="114"/>
        <v>2.4403469431929039E-3</v>
      </c>
      <c r="N1214" s="3">
        <f t="shared" si="115"/>
        <v>9.901546889116989E-3</v>
      </c>
    </row>
    <row r="1215" spans="1:14" ht="15" customHeight="1">
      <c r="A1215" s="1">
        <v>40849</v>
      </c>
      <c r="B1215">
        <v>124.39</v>
      </c>
      <c r="C1215">
        <v>32.74</v>
      </c>
      <c r="D1215">
        <v>41.7</v>
      </c>
      <c r="E1215">
        <v>117.96</v>
      </c>
      <c r="F1215">
        <v>121.63</v>
      </c>
      <c r="G1215">
        <v>104.29</v>
      </c>
      <c r="I1215" s="3">
        <f t="shared" si="110"/>
        <v>1.5637345172064814E-2</v>
      </c>
      <c r="J1215" s="3">
        <f t="shared" si="111"/>
        <v>-6.0157374076781199E-2</v>
      </c>
      <c r="K1215" s="3">
        <f t="shared" si="112"/>
        <v>2.6486787106549402E-2</v>
      </c>
      <c r="L1215" s="3">
        <f t="shared" si="113"/>
        <v>-1.2552289824743153E-2</v>
      </c>
      <c r="M1215" s="3">
        <f t="shared" si="114"/>
        <v>1.9404990432389302E-4</v>
      </c>
      <c r="N1215" s="3">
        <f t="shared" si="115"/>
        <v>-2.3942931516542552E-3</v>
      </c>
    </row>
    <row r="1216" spans="1:14" ht="15" customHeight="1">
      <c r="A1216" s="1">
        <v>40850</v>
      </c>
      <c r="B1216">
        <v>126.66</v>
      </c>
      <c r="C1216">
        <v>30.5</v>
      </c>
      <c r="D1216">
        <v>42.16</v>
      </c>
      <c r="E1216">
        <v>116.34</v>
      </c>
      <c r="F1216">
        <v>121.47</v>
      </c>
      <c r="G1216">
        <v>103.8</v>
      </c>
      <c r="I1216" s="3">
        <f t="shared" si="110"/>
        <v>1.808453986641103E-2</v>
      </c>
      <c r="J1216" s="3">
        <f t="shared" si="111"/>
        <v>-7.0870888329622961E-2</v>
      </c>
      <c r="K1216" s="3">
        <f t="shared" si="112"/>
        <v>1.0970775428350966E-2</v>
      </c>
      <c r="L1216" s="3">
        <f t="shared" si="113"/>
        <v>-1.382864546446002E-2</v>
      </c>
      <c r="M1216" s="3">
        <f t="shared" si="114"/>
        <v>-1.3163309181656068E-3</v>
      </c>
      <c r="N1216" s="3">
        <f t="shared" si="115"/>
        <v>-4.7095094013333647E-3</v>
      </c>
    </row>
    <row r="1217" spans="1:14" ht="15" customHeight="1">
      <c r="A1217" s="1">
        <v>40851</v>
      </c>
      <c r="B1217">
        <v>125.88</v>
      </c>
      <c r="C1217">
        <v>30.16</v>
      </c>
      <c r="D1217">
        <v>41.98</v>
      </c>
      <c r="E1217">
        <v>116.48</v>
      </c>
      <c r="F1217">
        <v>121.56</v>
      </c>
      <c r="G1217">
        <v>104.11</v>
      </c>
      <c r="I1217" s="3">
        <f t="shared" si="110"/>
        <v>-6.1772588920781376E-3</v>
      </c>
      <c r="J1217" s="3">
        <f t="shared" si="111"/>
        <v>-1.1210140473610655E-2</v>
      </c>
      <c r="K1217" s="3">
        <f t="shared" si="112"/>
        <v>-4.2785898406199592E-3</v>
      </c>
      <c r="L1217" s="3">
        <f t="shared" si="113"/>
        <v>1.2026459657604922E-3</v>
      </c>
      <c r="M1217" s="3">
        <f t="shared" si="114"/>
        <v>7.406493364129792E-4</v>
      </c>
      <c r="N1217" s="3">
        <f t="shared" si="115"/>
        <v>2.9820617548733733E-3</v>
      </c>
    </row>
    <row r="1218" spans="1:14" ht="15" customHeight="1">
      <c r="A1218" s="1">
        <v>40854</v>
      </c>
      <c r="B1218">
        <v>126.65</v>
      </c>
      <c r="C1218">
        <v>29.85</v>
      </c>
      <c r="D1218">
        <v>42.28</v>
      </c>
      <c r="E1218">
        <v>117.22</v>
      </c>
      <c r="F1218">
        <v>121.55</v>
      </c>
      <c r="G1218">
        <v>104.23</v>
      </c>
      <c r="I1218" s="3">
        <f t="shared" si="110"/>
        <v>6.0983042514781496E-3</v>
      </c>
      <c r="J1218" s="3">
        <f t="shared" si="111"/>
        <v>-1.0331703301144236E-2</v>
      </c>
      <c r="K1218" s="3">
        <f t="shared" si="112"/>
        <v>7.1208466095499879E-3</v>
      </c>
      <c r="L1218" s="3">
        <f t="shared" si="113"/>
        <v>6.3329265999072532E-3</v>
      </c>
      <c r="M1218" s="3">
        <f t="shared" si="114"/>
        <v>-8.226728645999394E-5</v>
      </c>
      <c r="N1218" s="3">
        <f t="shared" si="115"/>
        <v>1.1519632645693495E-3</v>
      </c>
    </row>
    <row r="1219" spans="1:14" ht="15" customHeight="1">
      <c r="A1219" s="1">
        <v>40855</v>
      </c>
      <c r="B1219">
        <v>128.30000000000001</v>
      </c>
      <c r="C1219">
        <v>27.48</v>
      </c>
      <c r="D1219">
        <v>42.81</v>
      </c>
      <c r="E1219">
        <v>115.72</v>
      </c>
      <c r="F1219">
        <v>121.41</v>
      </c>
      <c r="G1219">
        <v>103.76</v>
      </c>
      <c r="I1219" s="3">
        <f t="shared" si="110"/>
        <v>1.2943895173906659E-2</v>
      </c>
      <c r="J1219" s="3">
        <f t="shared" si="111"/>
        <v>-8.272637248446249E-2</v>
      </c>
      <c r="K1219" s="3">
        <f t="shared" si="112"/>
        <v>1.2457559154817941E-2</v>
      </c>
      <c r="L1219" s="3">
        <f t="shared" si="113"/>
        <v>-1.2879030940348877E-2</v>
      </c>
      <c r="M1219" s="3">
        <f t="shared" si="114"/>
        <v>-1.1524532062484566E-3</v>
      </c>
      <c r="N1219" s="3">
        <f t="shared" si="115"/>
        <v>-4.5194557430424222E-3</v>
      </c>
    </row>
    <row r="1220" spans="1:14" ht="15" customHeight="1">
      <c r="A1220" s="1">
        <v>40856</v>
      </c>
      <c r="B1220">
        <v>123.57</v>
      </c>
      <c r="C1220">
        <v>36.159999999999997</v>
      </c>
      <c r="D1220">
        <v>40.46</v>
      </c>
      <c r="E1220">
        <v>118.12</v>
      </c>
      <c r="F1220">
        <v>121.68</v>
      </c>
      <c r="G1220">
        <v>104.68</v>
      </c>
      <c r="I1220" s="3">
        <f t="shared" ref="I1220:I1283" si="116">LN(B1220/B1219)</f>
        <v>-3.7563474505491787E-2</v>
      </c>
      <c r="J1220" s="3">
        <f t="shared" ref="J1220:J1283" si="117">LN(C1220/C1219)</f>
        <v>0.27449506816982705</v>
      </c>
      <c r="K1220" s="3">
        <f t="shared" ref="K1220:K1283" si="118">LN(D1220/D1219)</f>
        <v>-5.6457888417255422E-2</v>
      </c>
      <c r="L1220" s="3">
        <f t="shared" ref="L1220:L1283" si="119">LN(E1220/E1219)</f>
        <v>2.0527576767787707E-2</v>
      </c>
      <c r="M1220" s="3">
        <f t="shared" ref="M1220:M1283" si="120">LN(F1220/F1219)</f>
        <v>2.2214003951535979E-3</v>
      </c>
      <c r="N1220" s="3">
        <f t="shared" ref="N1220:N1283" si="121">LN(G1220/G1219)</f>
        <v>8.8275376537566199E-3</v>
      </c>
    </row>
    <row r="1221" spans="1:14" ht="15" customHeight="1">
      <c r="A1221" s="1">
        <v>40857</v>
      </c>
      <c r="B1221">
        <v>124.77</v>
      </c>
      <c r="C1221">
        <v>32.81</v>
      </c>
      <c r="D1221">
        <v>40.67</v>
      </c>
      <c r="E1221">
        <v>116.36</v>
      </c>
      <c r="F1221">
        <v>121.56</v>
      </c>
      <c r="G1221">
        <v>104.17</v>
      </c>
      <c r="I1221" s="3">
        <f t="shared" si="116"/>
        <v>9.6642453068309306E-3</v>
      </c>
      <c r="J1221" s="3">
        <f t="shared" si="117"/>
        <v>-9.7220188550965328E-2</v>
      </c>
      <c r="K1221" s="3">
        <f t="shared" si="118"/>
        <v>5.1768881795337274E-3</v>
      </c>
      <c r="L1221" s="3">
        <f t="shared" si="119"/>
        <v>-1.5012223248721099E-2</v>
      </c>
      <c r="M1221" s="3">
        <f t="shared" si="120"/>
        <v>-9.8667990244509745E-4</v>
      </c>
      <c r="N1221" s="3">
        <f t="shared" si="121"/>
        <v>-4.8838976655877168E-3</v>
      </c>
    </row>
    <row r="1222" spans="1:14" ht="15" customHeight="1">
      <c r="A1222" s="1">
        <v>40858</v>
      </c>
      <c r="B1222">
        <v>127.1</v>
      </c>
      <c r="C1222">
        <v>30.04</v>
      </c>
      <c r="D1222">
        <v>41.6</v>
      </c>
      <c r="E1222">
        <v>115.65</v>
      </c>
      <c r="F1222">
        <v>121.34</v>
      </c>
      <c r="G1222">
        <v>103.69</v>
      </c>
      <c r="I1222" s="3">
        <f t="shared" si="116"/>
        <v>1.8502135772478303E-2</v>
      </c>
      <c r="J1222" s="3">
        <f t="shared" si="117"/>
        <v>-8.8203520077076422E-2</v>
      </c>
      <c r="K1222" s="3">
        <f t="shared" si="118"/>
        <v>2.260944734808442E-2</v>
      </c>
      <c r="L1222" s="3">
        <f t="shared" si="119"/>
        <v>-6.1204449495526111E-3</v>
      </c>
      <c r="M1222" s="3">
        <f t="shared" si="120"/>
        <v>-1.8114455344404921E-3</v>
      </c>
      <c r="N1222" s="3">
        <f t="shared" si="121"/>
        <v>-4.6185014261706167E-3</v>
      </c>
    </row>
    <row r="1223" spans="1:14" ht="15" customHeight="1">
      <c r="A1223" s="1">
        <v>40861</v>
      </c>
      <c r="B1223">
        <v>125.88</v>
      </c>
      <c r="C1223">
        <v>31.13</v>
      </c>
      <c r="D1223">
        <v>41.11</v>
      </c>
      <c r="E1223">
        <v>117.51</v>
      </c>
      <c r="F1223">
        <v>121.64</v>
      </c>
      <c r="G1223">
        <v>104.34</v>
      </c>
      <c r="I1223" s="3">
        <f t="shared" si="116"/>
        <v>-9.6451059992022897E-3</v>
      </c>
      <c r="J1223" s="3">
        <f t="shared" si="117"/>
        <v>3.5642157557582876E-2</v>
      </c>
      <c r="K1223" s="3">
        <f t="shared" si="118"/>
        <v>-1.184876635743057E-2</v>
      </c>
      <c r="L1223" s="3">
        <f t="shared" si="119"/>
        <v>1.5955047668401383E-2</v>
      </c>
      <c r="M1223" s="3">
        <f t="shared" si="120"/>
        <v>2.4693402950120833E-3</v>
      </c>
      <c r="N1223" s="3">
        <f t="shared" si="121"/>
        <v>6.2491190240599511E-3</v>
      </c>
    </row>
    <row r="1224" spans="1:14" ht="15" customHeight="1">
      <c r="A1224" s="1">
        <v>40862</v>
      </c>
      <c r="B1224">
        <v>126.58</v>
      </c>
      <c r="C1224">
        <v>31.22</v>
      </c>
      <c r="D1224">
        <v>41.32</v>
      </c>
      <c r="E1224">
        <v>117.35</v>
      </c>
      <c r="F1224">
        <v>121.55</v>
      </c>
      <c r="G1224">
        <v>104.2</v>
      </c>
      <c r="I1224" s="3">
        <f t="shared" si="116"/>
        <v>5.5454471509532761E-3</v>
      </c>
      <c r="J1224" s="3">
        <f t="shared" si="117"/>
        <v>2.8869306337691845E-3</v>
      </c>
      <c r="K1224" s="3">
        <f t="shared" si="118"/>
        <v>5.0952433416508259E-3</v>
      </c>
      <c r="L1224" s="3">
        <f t="shared" si="119"/>
        <v>-1.3625140488172094E-3</v>
      </c>
      <c r="M1224" s="3">
        <f t="shared" si="120"/>
        <v>-7.4016204703158028E-4</v>
      </c>
      <c r="N1224" s="3">
        <f t="shared" si="121"/>
        <v>-1.3426682749801044E-3</v>
      </c>
    </row>
    <row r="1225" spans="1:14" ht="15" customHeight="1">
      <c r="A1225" s="1">
        <v>40863</v>
      </c>
      <c r="B1225">
        <v>124.48</v>
      </c>
      <c r="C1225">
        <v>33.51</v>
      </c>
      <c r="D1225">
        <v>40.35</v>
      </c>
      <c r="E1225">
        <v>118.42</v>
      </c>
      <c r="F1225">
        <v>121.67</v>
      </c>
      <c r="G1225">
        <v>104.58</v>
      </c>
      <c r="I1225" s="3">
        <f t="shared" si="116"/>
        <v>-1.6729458917077767E-2</v>
      </c>
      <c r="J1225" s="3">
        <f t="shared" si="117"/>
        <v>7.0784986661933086E-2</v>
      </c>
      <c r="K1225" s="3">
        <f t="shared" si="118"/>
        <v>-2.3755249535479941E-2</v>
      </c>
      <c r="L1225" s="3">
        <f t="shared" si="119"/>
        <v>9.0767048065977084E-3</v>
      </c>
      <c r="M1225" s="3">
        <f t="shared" si="120"/>
        <v>9.8676103722529366E-4</v>
      </c>
      <c r="N1225" s="3">
        <f t="shared" si="121"/>
        <v>3.6401994407179112E-3</v>
      </c>
    </row>
    <row r="1226" spans="1:14" ht="15" customHeight="1">
      <c r="A1226" s="1">
        <v>40864</v>
      </c>
      <c r="B1226">
        <v>122.5</v>
      </c>
      <c r="C1226">
        <v>34.51</v>
      </c>
      <c r="D1226">
        <v>39.35</v>
      </c>
      <c r="E1226">
        <v>119.37</v>
      </c>
      <c r="F1226">
        <v>121.78</v>
      </c>
      <c r="G1226">
        <v>104.79</v>
      </c>
      <c r="I1226" s="3">
        <f t="shared" si="116"/>
        <v>-1.603403044529985E-2</v>
      </c>
      <c r="J1226" s="3">
        <f t="shared" si="117"/>
        <v>2.9405235360693106E-2</v>
      </c>
      <c r="K1226" s="3">
        <f t="shared" si="118"/>
        <v>-2.5095419852545615E-2</v>
      </c>
      <c r="L1226" s="3">
        <f t="shared" si="119"/>
        <v>7.9902860033170351E-3</v>
      </c>
      <c r="M1226" s="3">
        <f t="shared" si="120"/>
        <v>9.0367638107036207E-4</v>
      </c>
      <c r="N1226" s="3">
        <f t="shared" si="121"/>
        <v>2.006018726865766E-3</v>
      </c>
    </row>
    <row r="1227" spans="1:14" ht="15" customHeight="1">
      <c r="A1227" s="1">
        <v>40865</v>
      </c>
      <c r="B1227">
        <v>122.34</v>
      </c>
      <c r="C1227">
        <v>32</v>
      </c>
      <c r="D1227">
        <v>39.44</v>
      </c>
      <c r="E1227">
        <v>119.34</v>
      </c>
      <c r="F1227">
        <v>121.5</v>
      </c>
      <c r="G1227">
        <v>104.4</v>
      </c>
      <c r="I1227" s="3">
        <f t="shared" si="116"/>
        <v>-1.3069761703628157E-3</v>
      </c>
      <c r="J1227" s="3">
        <f t="shared" si="117"/>
        <v>-7.5513234310185404E-2</v>
      </c>
      <c r="K1227" s="3">
        <f t="shared" si="118"/>
        <v>2.2845548710222377E-3</v>
      </c>
      <c r="L1227" s="3">
        <f t="shared" si="119"/>
        <v>-2.5135101301117013E-4</v>
      </c>
      <c r="M1227" s="3">
        <f t="shared" si="120"/>
        <v>-2.3018753998248751E-3</v>
      </c>
      <c r="N1227" s="3">
        <f t="shared" si="121"/>
        <v>-3.7286720383120004E-3</v>
      </c>
    </row>
    <row r="1228" spans="1:14" ht="15" customHeight="1">
      <c r="A1228" s="1">
        <v>40868</v>
      </c>
      <c r="B1228">
        <v>120.05</v>
      </c>
      <c r="C1228">
        <v>32.909999999999997</v>
      </c>
      <c r="D1228">
        <v>38.22</v>
      </c>
      <c r="E1228">
        <v>120.05</v>
      </c>
      <c r="F1228">
        <v>121.58</v>
      </c>
      <c r="G1228">
        <v>104.694</v>
      </c>
      <c r="I1228" s="3">
        <f t="shared" si="116"/>
        <v>-1.8895731147156598E-2</v>
      </c>
      <c r="J1228" s="3">
        <f t="shared" si="117"/>
        <v>2.804066015552192E-2</v>
      </c>
      <c r="K1228" s="3">
        <f t="shared" si="118"/>
        <v>-3.1421590922307632E-2</v>
      </c>
      <c r="L1228" s="3">
        <f t="shared" si="119"/>
        <v>5.9317605733263008E-3</v>
      </c>
      <c r="M1228" s="3">
        <f t="shared" si="120"/>
        <v>6.5821953997337974E-4</v>
      </c>
      <c r="N1228" s="3">
        <f t="shared" si="121"/>
        <v>2.8121341956095711E-3</v>
      </c>
    </row>
    <row r="1229" spans="1:14" ht="15" customHeight="1">
      <c r="A1229" s="1">
        <v>40869</v>
      </c>
      <c r="B1229">
        <v>119.57</v>
      </c>
      <c r="C1229">
        <v>31.97</v>
      </c>
      <c r="D1229">
        <v>38.29</v>
      </c>
      <c r="E1229">
        <v>121.39</v>
      </c>
      <c r="F1229">
        <v>121.75</v>
      </c>
      <c r="G1229">
        <v>105.01</v>
      </c>
      <c r="I1229" s="3">
        <f t="shared" si="116"/>
        <v>-4.0063487357736762E-3</v>
      </c>
      <c r="J1229" s="3">
        <f t="shared" si="117"/>
        <v>-2.897859988349847E-2</v>
      </c>
      <c r="K1229" s="3">
        <f t="shared" si="118"/>
        <v>1.8298266770761572E-3</v>
      </c>
      <c r="L1229" s="3">
        <f t="shared" si="119"/>
        <v>1.1100180242450115E-2</v>
      </c>
      <c r="M1229" s="3">
        <f t="shared" si="120"/>
        <v>1.3972796421227128E-3</v>
      </c>
      <c r="N1229" s="3">
        <f t="shared" si="121"/>
        <v>3.0137740737540201E-3</v>
      </c>
    </row>
    <row r="1230" spans="1:14" ht="15" customHeight="1">
      <c r="A1230" s="1">
        <v>40870</v>
      </c>
      <c r="B1230">
        <v>116.93</v>
      </c>
      <c r="C1230">
        <v>33.979999999999997</v>
      </c>
      <c r="D1230">
        <v>37.18</v>
      </c>
      <c r="E1230">
        <v>122.58</v>
      </c>
      <c r="F1230">
        <v>121.88</v>
      </c>
      <c r="G1230">
        <v>105.37</v>
      </c>
      <c r="I1230" s="3">
        <f t="shared" si="116"/>
        <v>-2.2326508779261411E-2</v>
      </c>
      <c r="J1230" s="3">
        <f t="shared" si="117"/>
        <v>6.0974153172035826E-2</v>
      </c>
      <c r="K1230" s="3">
        <f t="shared" si="118"/>
        <v>-2.9417783195905226E-2</v>
      </c>
      <c r="L1230" s="3">
        <f t="shared" si="119"/>
        <v>9.7553751478733353E-3</v>
      </c>
      <c r="M1230" s="3">
        <f t="shared" si="120"/>
        <v>1.06719215480903E-3</v>
      </c>
      <c r="N1230" s="3">
        <f t="shared" si="121"/>
        <v>3.4223818935342175E-3</v>
      </c>
    </row>
    <row r="1231" spans="1:14" ht="15" customHeight="1">
      <c r="A1231" s="1">
        <v>40872</v>
      </c>
      <c r="B1231">
        <v>116.64</v>
      </c>
      <c r="C1231">
        <v>34.47</v>
      </c>
      <c r="D1231">
        <v>37.01</v>
      </c>
      <c r="E1231">
        <v>120.8</v>
      </c>
      <c r="F1231">
        <v>121.66</v>
      </c>
      <c r="G1231">
        <v>104.7</v>
      </c>
      <c r="I1231" s="3">
        <f t="shared" si="116"/>
        <v>-2.4831968918790932E-3</v>
      </c>
      <c r="J1231" s="3">
        <f t="shared" si="117"/>
        <v>1.4317264284988099E-2</v>
      </c>
      <c r="K1231" s="3">
        <f t="shared" si="118"/>
        <v>-4.5828358952333531E-3</v>
      </c>
      <c r="L1231" s="3">
        <f t="shared" si="119"/>
        <v>-1.4627592556871181E-2</v>
      </c>
      <c r="M1231" s="3">
        <f t="shared" si="120"/>
        <v>-1.8066852249490357E-3</v>
      </c>
      <c r="N1231" s="3">
        <f t="shared" si="121"/>
        <v>-6.3788477349450952E-3</v>
      </c>
    </row>
    <row r="1232" spans="1:14" ht="15" customHeight="1">
      <c r="A1232" s="1">
        <v>40875</v>
      </c>
      <c r="B1232">
        <v>120.04</v>
      </c>
      <c r="C1232">
        <v>32.130000000000003</v>
      </c>
      <c r="D1232">
        <v>38.64</v>
      </c>
      <c r="E1232">
        <v>120.74</v>
      </c>
      <c r="F1232">
        <v>121.68</v>
      </c>
      <c r="G1232">
        <v>104.71</v>
      </c>
      <c r="I1232" s="3">
        <f t="shared" si="116"/>
        <v>2.8732752311818426E-2</v>
      </c>
      <c r="J1232" s="3">
        <f t="shared" si="117"/>
        <v>-7.02992074010068E-2</v>
      </c>
      <c r="K1232" s="3">
        <f t="shared" si="118"/>
        <v>4.3099862946252621E-2</v>
      </c>
      <c r="L1232" s="3">
        <f t="shared" si="119"/>
        <v>-4.96812132434438E-4</v>
      </c>
      <c r="M1232" s="3">
        <f t="shared" si="120"/>
        <v>1.6437905847815435E-4</v>
      </c>
      <c r="N1232" s="3">
        <f t="shared" si="121"/>
        <v>9.5506422879434002E-5</v>
      </c>
    </row>
    <row r="1233" spans="1:14" ht="15" customHeight="1">
      <c r="A1233" s="1">
        <v>40876</v>
      </c>
      <c r="B1233">
        <v>120.47</v>
      </c>
      <c r="C1233">
        <v>30.64</v>
      </c>
      <c r="D1233">
        <v>38.43</v>
      </c>
      <c r="E1233">
        <v>119.75</v>
      </c>
      <c r="F1233">
        <v>121.61</v>
      </c>
      <c r="G1233">
        <v>104.51</v>
      </c>
      <c r="I1233" s="3">
        <f t="shared" si="116"/>
        <v>3.5757387065948323E-3</v>
      </c>
      <c r="J1233" s="3">
        <f t="shared" si="117"/>
        <v>-4.7483828255376566E-2</v>
      </c>
      <c r="K1233" s="3">
        <f t="shared" si="118"/>
        <v>-5.449604767564703E-3</v>
      </c>
      <c r="L1233" s="3">
        <f t="shared" si="119"/>
        <v>-8.2332370772554113E-3</v>
      </c>
      <c r="M1233" s="3">
        <f t="shared" si="120"/>
        <v>-5.7544495812929339E-4</v>
      </c>
      <c r="N1233" s="3">
        <f t="shared" si="121"/>
        <v>-1.9118636929582235E-3</v>
      </c>
    </row>
    <row r="1234" spans="1:14" ht="15" customHeight="1">
      <c r="A1234" s="1">
        <v>40877</v>
      </c>
      <c r="B1234">
        <v>125.4</v>
      </c>
      <c r="C1234">
        <v>27.8</v>
      </c>
      <c r="D1234">
        <v>40.82</v>
      </c>
      <c r="E1234">
        <v>117.88</v>
      </c>
      <c r="F1234">
        <v>121.43</v>
      </c>
      <c r="G1234">
        <v>103.9</v>
      </c>
      <c r="I1234" s="3">
        <f t="shared" si="116"/>
        <v>4.0107868920058985E-2</v>
      </c>
      <c r="J1234" s="3">
        <f t="shared" si="117"/>
        <v>-9.727032417579913E-2</v>
      </c>
      <c r="K1234" s="3">
        <f t="shared" si="118"/>
        <v>6.0333752804946093E-2</v>
      </c>
      <c r="L1234" s="3">
        <f t="shared" si="119"/>
        <v>-1.5739078421530696E-2</v>
      </c>
      <c r="M1234" s="3">
        <f t="shared" si="120"/>
        <v>-1.48123792718056E-3</v>
      </c>
      <c r="N1234" s="3">
        <f t="shared" si="121"/>
        <v>-5.8538625012306139E-3</v>
      </c>
    </row>
    <row r="1235" spans="1:14" ht="15" customHeight="1">
      <c r="A1235" s="1">
        <v>40878</v>
      </c>
      <c r="B1235">
        <v>125.36</v>
      </c>
      <c r="C1235">
        <v>27.41</v>
      </c>
      <c r="D1235">
        <v>40.74</v>
      </c>
      <c r="E1235">
        <v>117</v>
      </c>
      <c r="F1235">
        <v>121.31</v>
      </c>
      <c r="G1235">
        <v>103.67</v>
      </c>
      <c r="I1235" s="3">
        <f t="shared" si="116"/>
        <v>-3.1903015105496393E-4</v>
      </c>
      <c r="J1235" s="3">
        <f t="shared" si="117"/>
        <v>-1.4128110381897006E-2</v>
      </c>
      <c r="K1235" s="3">
        <f t="shared" si="118"/>
        <v>-1.9617465830389486E-3</v>
      </c>
      <c r="L1235" s="3">
        <f t="shared" si="119"/>
        <v>-7.4932230717377835E-3</v>
      </c>
      <c r="M1235" s="3">
        <f t="shared" si="120"/>
        <v>-9.8871228289963502E-4</v>
      </c>
      <c r="N1235" s="3">
        <f t="shared" si="121"/>
        <v>-2.2161207701610589E-3</v>
      </c>
    </row>
    <row r="1236" spans="1:14" ht="15" customHeight="1">
      <c r="A1236" s="1">
        <v>40879</v>
      </c>
      <c r="B1236">
        <v>125.34</v>
      </c>
      <c r="C1236">
        <v>27.52</v>
      </c>
      <c r="D1236">
        <v>40.64</v>
      </c>
      <c r="E1236">
        <v>118.64</v>
      </c>
      <c r="F1236">
        <v>121.55</v>
      </c>
      <c r="G1236">
        <v>104.13</v>
      </c>
      <c r="I1236" s="3">
        <f t="shared" si="116"/>
        <v>-1.5955325123597532E-4</v>
      </c>
      <c r="J1236" s="3">
        <f t="shared" si="117"/>
        <v>4.0051027504484412E-3</v>
      </c>
      <c r="K1236" s="3">
        <f t="shared" si="118"/>
        <v>-2.457607528433299E-3</v>
      </c>
      <c r="L1236" s="3">
        <f t="shared" si="119"/>
        <v>1.3919763031920575E-2</v>
      </c>
      <c r="M1236" s="3">
        <f t="shared" si="120"/>
        <v>1.9764479793042329E-3</v>
      </c>
      <c r="N1236" s="3">
        <f t="shared" si="121"/>
        <v>4.4273412067838327E-3</v>
      </c>
    </row>
    <row r="1237" spans="1:14" ht="15" customHeight="1">
      <c r="A1237" s="1">
        <v>40882</v>
      </c>
      <c r="B1237">
        <v>126.63</v>
      </c>
      <c r="C1237">
        <v>27.84</v>
      </c>
      <c r="D1237">
        <v>41.31</v>
      </c>
      <c r="E1237">
        <v>118.4</v>
      </c>
      <c r="F1237">
        <v>121.47</v>
      </c>
      <c r="G1237">
        <v>104.07</v>
      </c>
      <c r="I1237" s="3">
        <f t="shared" si="116"/>
        <v>1.023940366598752E-2</v>
      </c>
      <c r="J1237" s="3">
        <f t="shared" si="117"/>
        <v>1.1560822401076006E-2</v>
      </c>
      <c r="K1237" s="3">
        <f t="shared" si="118"/>
        <v>1.6351798138446744E-2</v>
      </c>
      <c r="L1237" s="3">
        <f t="shared" si="119"/>
        <v>-2.0249753797712791E-3</v>
      </c>
      <c r="M1237" s="3">
        <f t="shared" si="120"/>
        <v>-6.5838204995292905E-4</v>
      </c>
      <c r="N1237" s="3">
        <f t="shared" si="121"/>
        <v>-5.7636889203660025E-4</v>
      </c>
    </row>
    <row r="1238" spans="1:14" ht="15" customHeight="1">
      <c r="A1238" s="1">
        <v>40883</v>
      </c>
      <c r="B1238">
        <v>126.7</v>
      </c>
      <c r="C1238">
        <v>28.13</v>
      </c>
      <c r="D1238">
        <v>40.700000000000003</v>
      </c>
      <c r="E1238">
        <v>117.27</v>
      </c>
      <c r="F1238">
        <v>121.45</v>
      </c>
      <c r="G1238">
        <v>103.8</v>
      </c>
      <c r="I1238" s="3">
        <f t="shared" si="116"/>
        <v>5.5263886457640541E-4</v>
      </c>
      <c r="J1238" s="3">
        <f t="shared" si="117"/>
        <v>1.0362787035546658E-2</v>
      </c>
      <c r="K1238" s="3">
        <f t="shared" si="118"/>
        <v>-1.4876508960123803E-2</v>
      </c>
      <c r="L1238" s="3">
        <f t="shared" si="119"/>
        <v>-9.5897539769322932E-3</v>
      </c>
      <c r="M1238" s="3">
        <f t="shared" si="120"/>
        <v>-1.6466326399793962E-4</v>
      </c>
      <c r="N1238" s="3">
        <f t="shared" si="121"/>
        <v>-2.5977789179797519E-3</v>
      </c>
    </row>
    <row r="1239" spans="1:14" ht="15" customHeight="1">
      <c r="A1239" s="1">
        <v>40884</v>
      </c>
      <c r="B1239">
        <v>127.1</v>
      </c>
      <c r="C1239">
        <v>28.67</v>
      </c>
      <c r="D1239">
        <v>40.93</v>
      </c>
      <c r="E1239">
        <v>117.69</v>
      </c>
      <c r="F1239">
        <v>121.67</v>
      </c>
      <c r="G1239">
        <v>104.27</v>
      </c>
      <c r="I1239" s="3">
        <f t="shared" si="116"/>
        <v>3.152090868314895E-3</v>
      </c>
      <c r="J1239" s="3">
        <f t="shared" si="117"/>
        <v>1.9014657393513063E-2</v>
      </c>
      <c r="K1239" s="3">
        <f t="shared" si="118"/>
        <v>5.6351980557621719E-3</v>
      </c>
      <c r="L1239" s="3">
        <f t="shared" si="119"/>
        <v>3.5750804165978747E-3</v>
      </c>
      <c r="M1239" s="3">
        <f t="shared" si="120"/>
        <v>1.8098063511761372E-3</v>
      </c>
      <c r="N1239" s="3">
        <f t="shared" si="121"/>
        <v>4.5177180697135227E-3</v>
      </c>
    </row>
    <row r="1240" spans="1:14" ht="15" customHeight="1">
      <c r="A1240" s="1">
        <v>40885</v>
      </c>
      <c r="B1240">
        <v>124.41</v>
      </c>
      <c r="C1240">
        <v>30.59</v>
      </c>
      <c r="D1240">
        <v>39.54</v>
      </c>
      <c r="E1240">
        <v>119.16</v>
      </c>
      <c r="F1240">
        <v>121.91</v>
      </c>
      <c r="G1240">
        <v>104.8</v>
      </c>
      <c r="I1240" s="3">
        <f t="shared" si="116"/>
        <v>-2.1391615269008693E-2</v>
      </c>
      <c r="J1240" s="3">
        <f t="shared" si="117"/>
        <v>6.4821878267533634E-2</v>
      </c>
      <c r="K1240" s="3">
        <f t="shared" si="118"/>
        <v>-3.4550472761840777E-2</v>
      </c>
      <c r="L1240" s="3">
        <f t="shared" si="119"/>
        <v>1.24130789555106E-2</v>
      </c>
      <c r="M1240" s="3">
        <f t="shared" si="120"/>
        <v>1.9706057776971058E-3</v>
      </c>
      <c r="N1240" s="3">
        <f t="shared" si="121"/>
        <v>5.0700830854400218E-3</v>
      </c>
    </row>
    <row r="1241" spans="1:14" ht="15" customHeight="1">
      <c r="A1241" s="1">
        <v>40886</v>
      </c>
      <c r="B1241">
        <v>126.46</v>
      </c>
      <c r="C1241">
        <v>26.38</v>
      </c>
      <c r="D1241">
        <v>40.200000000000003</v>
      </c>
      <c r="E1241">
        <v>116.71</v>
      </c>
      <c r="F1241">
        <v>121.71</v>
      </c>
      <c r="G1241">
        <v>104.08</v>
      </c>
      <c r="I1241" s="3">
        <f t="shared" si="116"/>
        <v>1.6343489704067581E-2</v>
      </c>
      <c r="J1241" s="3">
        <f t="shared" si="117"/>
        <v>-0.14806701087364352</v>
      </c>
      <c r="K1241" s="3">
        <f t="shared" si="118"/>
        <v>1.6554177882504725E-2</v>
      </c>
      <c r="L1241" s="3">
        <f t="shared" si="119"/>
        <v>-2.0774902420819252E-2</v>
      </c>
      <c r="M1241" s="3">
        <f t="shared" si="120"/>
        <v>-1.6419016905893104E-3</v>
      </c>
      <c r="N1241" s="3">
        <f t="shared" si="121"/>
        <v>-6.8939376826919318E-3</v>
      </c>
    </row>
    <row r="1242" spans="1:14" ht="15" customHeight="1">
      <c r="A1242" s="1">
        <v>40889</v>
      </c>
      <c r="B1242">
        <v>124.64</v>
      </c>
      <c r="C1242">
        <v>25.67</v>
      </c>
      <c r="D1242">
        <v>38.78</v>
      </c>
      <c r="E1242">
        <v>118.01</v>
      </c>
      <c r="F1242">
        <v>121.82</v>
      </c>
      <c r="G1242">
        <v>104.44</v>
      </c>
      <c r="I1242" s="3">
        <f t="shared" si="116"/>
        <v>-1.4496470508028906E-2</v>
      </c>
      <c r="J1242" s="3">
        <f t="shared" si="117"/>
        <v>-2.7283152406119442E-2</v>
      </c>
      <c r="K1242" s="3">
        <f t="shared" si="118"/>
        <v>-3.5962345810469684E-2</v>
      </c>
      <c r="L1242" s="3">
        <f t="shared" si="119"/>
        <v>1.1077141213395193E-2</v>
      </c>
      <c r="M1242" s="3">
        <f t="shared" si="120"/>
        <v>9.0337952187291418E-4</v>
      </c>
      <c r="N1242" s="3">
        <f t="shared" si="121"/>
        <v>3.4529096266783048E-3</v>
      </c>
    </row>
    <row r="1243" spans="1:14" ht="15" customHeight="1">
      <c r="A1243" s="1">
        <v>40890</v>
      </c>
      <c r="B1243">
        <v>123.49</v>
      </c>
      <c r="C1243">
        <v>25.41</v>
      </c>
      <c r="D1243">
        <v>38.450000000000003</v>
      </c>
      <c r="E1243">
        <v>119.11</v>
      </c>
      <c r="F1243">
        <v>121.93</v>
      </c>
      <c r="G1243">
        <v>104.92</v>
      </c>
      <c r="I1243" s="3">
        <f t="shared" si="116"/>
        <v>-9.2694009927071774E-3</v>
      </c>
      <c r="J1243" s="3">
        <f t="shared" si="117"/>
        <v>-1.0180197550976338E-2</v>
      </c>
      <c r="K1243" s="3">
        <f t="shared" si="118"/>
        <v>-8.5459538628527426E-3</v>
      </c>
      <c r="L1243" s="3">
        <f t="shared" si="119"/>
        <v>9.2780692551521372E-3</v>
      </c>
      <c r="M1243" s="3">
        <f t="shared" si="120"/>
        <v>9.0256416383488361E-4</v>
      </c>
      <c r="N1243" s="3">
        <f t="shared" si="121"/>
        <v>4.5854111677447653E-3</v>
      </c>
    </row>
    <row r="1244" spans="1:14" ht="15" customHeight="1">
      <c r="A1244" s="1">
        <v>40891</v>
      </c>
      <c r="B1244">
        <v>122.13</v>
      </c>
      <c r="C1244">
        <v>26.04</v>
      </c>
      <c r="D1244">
        <v>37.9</v>
      </c>
      <c r="E1244">
        <v>121.36</v>
      </c>
      <c r="F1244">
        <v>122</v>
      </c>
      <c r="G1244">
        <v>105.36</v>
      </c>
      <c r="I1244" s="3">
        <f t="shared" si="116"/>
        <v>-1.1074129946733848E-2</v>
      </c>
      <c r="J1244" s="3">
        <f t="shared" si="117"/>
        <v>2.4491020008295696E-2</v>
      </c>
      <c r="K1244" s="3">
        <f t="shared" si="118"/>
        <v>-1.4407583863272408E-2</v>
      </c>
      <c r="L1244" s="3">
        <f t="shared" si="119"/>
        <v>1.8713899147467343E-2</v>
      </c>
      <c r="M1244" s="3">
        <f t="shared" si="120"/>
        <v>5.7393516108314316E-4</v>
      </c>
      <c r="N1244" s="3">
        <f t="shared" si="121"/>
        <v>4.1849024363527299E-3</v>
      </c>
    </row>
    <row r="1245" spans="1:14" ht="15" customHeight="1">
      <c r="A1245" s="1">
        <v>40892</v>
      </c>
      <c r="B1245">
        <v>122.59</v>
      </c>
      <c r="C1245">
        <v>25.11</v>
      </c>
      <c r="D1245">
        <v>38.130000000000003</v>
      </c>
      <c r="E1245">
        <v>120.91</v>
      </c>
      <c r="F1245">
        <v>121.91</v>
      </c>
      <c r="G1245">
        <v>105.27</v>
      </c>
      <c r="I1245" s="3">
        <f t="shared" si="116"/>
        <v>3.7594029239057455E-3</v>
      </c>
      <c r="J1245" s="3">
        <f t="shared" si="117"/>
        <v>-3.6367644170874833E-2</v>
      </c>
      <c r="K1245" s="3">
        <f t="shared" si="118"/>
        <v>6.0502617810917611E-3</v>
      </c>
      <c r="L1245" s="3">
        <f t="shared" si="119"/>
        <v>-3.7148678541214742E-3</v>
      </c>
      <c r="M1245" s="3">
        <f t="shared" si="120"/>
        <v>-7.3797715620172507E-4</v>
      </c>
      <c r="N1245" s="3">
        <f t="shared" si="121"/>
        <v>-8.5457917179223154E-4</v>
      </c>
    </row>
    <row r="1246" spans="1:14" ht="15" customHeight="1">
      <c r="A1246" s="1">
        <v>40893</v>
      </c>
      <c r="B1246">
        <v>122.78</v>
      </c>
      <c r="C1246">
        <v>24.29</v>
      </c>
      <c r="D1246">
        <v>38.4</v>
      </c>
      <c r="E1246">
        <v>122.32</v>
      </c>
      <c r="F1246">
        <v>122.23</v>
      </c>
      <c r="G1246">
        <v>105.78</v>
      </c>
      <c r="I1246" s="3">
        <f t="shared" si="116"/>
        <v>1.5486818924473906E-3</v>
      </c>
      <c r="J1246" s="3">
        <f t="shared" si="117"/>
        <v>-3.3201430155412499E-2</v>
      </c>
      <c r="K1246" s="3">
        <f t="shared" si="118"/>
        <v>7.056085724208799E-3</v>
      </c>
      <c r="L1246" s="3">
        <f t="shared" si="119"/>
        <v>1.1594094434651467E-2</v>
      </c>
      <c r="M1246" s="3">
        <f t="shared" si="120"/>
        <v>2.6214482121166196E-3</v>
      </c>
      <c r="N1246" s="3">
        <f t="shared" si="121"/>
        <v>4.8329873746004968E-3</v>
      </c>
    </row>
    <row r="1247" spans="1:14" ht="15" customHeight="1">
      <c r="A1247" s="1">
        <v>40896</v>
      </c>
      <c r="B1247">
        <v>121.48</v>
      </c>
      <c r="C1247">
        <v>24.92</v>
      </c>
      <c r="D1247">
        <v>37.409999999999997</v>
      </c>
      <c r="E1247">
        <v>123.87</v>
      </c>
      <c r="F1247">
        <v>122.22</v>
      </c>
      <c r="G1247">
        <v>106.14</v>
      </c>
      <c r="I1247" s="3">
        <f t="shared" si="116"/>
        <v>-1.0644495821802213E-2</v>
      </c>
      <c r="J1247" s="3">
        <f t="shared" si="117"/>
        <v>2.5605950905171277E-2</v>
      </c>
      <c r="K1247" s="3">
        <f t="shared" si="118"/>
        <v>-2.6119411233626492E-2</v>
      </c>
      <c r="L1247" s="3">
        <f t="shared" si="119"/>
        <v>1.2592066945301768E-2</v>
      </c>
      <c r="M1247" s="3">
        <f t="shared" si="120"/>
        <v>-8.1816322402027198E-5</v>
      </c>
      <c r="N1247" s="3">
        <f t="shared" si="121"/>
        <v>3.3975117619149901E-3</v>
      </c>
    </row>
    <row r="1248" spans="1:14" ht="15" customHeight="1">
      <c r="A1248" s="1">
        <v>40897</v>
      </c>
      <c r="B1248">
        <v>125.12</v>
      </c>
      <c r="C1248">
        <v>23.22</v>
      </c>
      <c r="D1248">
        <v>38.89</v>
      </c>
      <c r="E1248">
        <v>120.78</v>
      </c>
      <c r="F1248">
        <v>121.93</v>
      </c>
      <c r="G1248">
        <v>105.18</v>
      </c>
      <c r="I1248" s="3">
        <f t="shared" si="116"/>
        <v>2.9523636619452929E-2</v>
      </c>
      <c r="J1248" s="3">
        <f t="shared" si="117"/>
        <v>-7.0656717649507067E-2</v>
      </c>
      <c r="K1248" s="3">
        <f t="shared" si="118"/>
        <v>3.8799099807601198E-2</v>
      </c>
      <c r="L1248" s="3">
        <f t="shared" si="119"/>
        <v>-2.5261919686353461E-2</v>
      </c>
      <c r="M1248" s="3">
        <f t="shared" si="120"/>
        <v>-2.3755898945959459E-3</v>
      </c>
      <c r="N1248" s="3">
        <f t="shared" si="121"/>
        <v>-9.0858092385506916E-3</v>
      </c>
    </row>
    <row r="1249" spans="1:14" ht="15" customHeight="1">
      <c r="A1249" s="1">
        <v>40898</v>
      </c>
      <c r="B1249">
        <v>125.32</v>
      </c>
      <c r="C1249">
        <v>21.43</v>
      </c>
      <c r="D1249">
        <v>38.18</v>
      </c>
      <c r="E1249">
        <v>119.1</v>
      </c>
      <c r="F1249">
        <v>121.69</v>
      </c>
      <c r="G1249">
        <v>104.84</v>
      </c>
      <c r="I1249" s="3">
        <f t="shared" si="116"/>
        <v>1.5971892869900458E-3</v>
      </c>
      <c r="J1249" s="3">
        <f t="shared" si="117"/>
        <v>-8.0222166784259724E-2</v>
      </c>
      <c r="K1249" s="3">
        <f t="shared" si="118"/>
        <v>-1.8425329870054404E-2</v>
      </c>
      <c r="L1249" s="3">
        <f t="shared" si="119"/>
        <v>-1.4007232518500763E-2</v>
      </c>
      <c r="M1249" s="3">
        <f t="shared" si="120"/>
        <v>-1.9702822234647795E-3</v>
      </c>
      <c r="N1249" s="3">
        <f t="shared" si="121"/>
        <v>-3.2377897059925678E-3</v>
      </c>
    </row>
    <row r="1250" spans="1:14" ht="15" customHeight="1">
      <c r="A1250" s="1">
        <v>40899</v>
      </c>
      <c r="B1250">
        <v>125.8</v>
      </c>
      <c r="C1250">
        <v>21.16</v>
      </c>
      <c r="D1250">
        <v>38.56</v>
      </c>
      <c r="E1250">
        <v>119.6</v>
      </c>
      <c r="F1250">
        <v>121.74</v>
      </c>
      <c r="G1250">
        <v>104.97</v>
      </c>
      <c r="I1250" s="3">
        <f t="shared" si="116"/>
        <v>3.822878182349154E-3</v>
      </c>
      <c r="J1250" s="3">
        <f t="shared" si="117"/>
        <v>-1.2679202495387011E-2</v>
      </c>
      <c r="K1250" s="3">
        <f t="shared" si="118"/>
        <v>9.9036514447432798E-3</v>
      </c>
      <c r="L1250" s="3">
        <f t="shared" si="119"/>
        <v>4.1893651552769246E-3</v>
      </c>
      <c r="M1250" s="3">
        <f t="shared" si="120"/>
        <v>4.1079571706958501E-4</v>
      </c>
      <c r="N1250" s="3">
        <f t="shared" si="121"/>
        <v>1.2392165925006677E-3</v>
      </c>
    </row>
    <row r="1251" spans="1:14" ht="15" customHeight="1">
      <c r="A1251" s="1">
        <v>40900</v>
      </c>
      <c r="B1251">
        <v>126.8</v>
      </c>
      <c r="C1251">
        <v>20.73</v>
      </c>
      <c r="D1251">
        <v>38.729999999999997</v>
      </c>
      <c r="E1251">
        <v>118.27</v>
      </c>
      <c r="F1251">
        <v>121.45</v>
      </c>
      <c r="G1251">
        <v>104.54</v>
      </c>
      <c r="I1251" s="3">
        <f t="shared" si="116"/>
        <v>7.917697736785306E-3</v>
      </c>
      <c r="J1251" s="3">
        <f t="shared" si="117"/>
        <v>-2.0530680542410442E-2</v>
      </c>
      <c r="K1251" s="3">
        <f t="shared" si="118"/>
        <v>4.399023784315721E-3</v>
      </c>
      <c r="L1251" s="3">
        <f t="shared" si="119"/>
        <v>-1.1182695253505782E-2</v>
      </c>
      <c r="M1251" s="3">
        <f t="shared" si="120"/>
        <v>-2.3849676175967823E-3</v>
      </c>
      <c r="N1251" s="3">
        <f t="shared" si="121"/>
        <v>-4.1048217629304712E-3</v>
      </c>
    </row>
    <row r="1252" spans="1:14" ht="15" customHeight="1">
      <c r="A1252" s="1">
        <v>40904</v>
      </c>
      <c r="B1252">
        <v>126.88</v>
      </c>
      <c r="C1252">
        <v>21.91</v>
      </c>
      <c r="D1252">
        <v>38.420999999999999</v>
      </c>
      <c r="E1252">
        <v>118.45</v>
      </c>
      <c r="F1252">
        <v>121.34</v>
      </c>
      <c r="G1252">
        <v>104.41</v>
      </c>
      <c r="I1252" s="3">
        <f t="shared" si="116"/>
        <v>6.3071588341234589E-4</v>
      </c>
      <c r="J1252" s="3">
        <f t="shared" si="117"/>
        <v>5.5361227159686832E-2</v>
      </c>
      <c r="K1252" s="3">
        <f t="shared" si="118"/>
        <v>-8.0103084146164079E-3</v>
      </c>
      <c r="L1252" s="3">
        <f t="shared" si="119"/>
        <v>1.520784341768922E-3</v>
      </c>
      <c r="M1252" s="3">
        <f t="shared" si="120"/>
        <v>-9.0613293402969021E-4</v>
      </c>
      <c r="N1252" s="3">
        <f t="shared" si="121"/>
        <v>-1.244316982756941E-3</v>
      </c>
    </row>
    <row r="1253" spans="1:14" ht="15" customHeight="1">
      <c r="A1253" s="1">
        <v>40905</v>
      </c>
      <c r="B1253">
        <v>125.35</v>
      </c>
      <c r="C1253">
        <v>23.52</v>
      </c>
      <c r="D1253">
        <v>37.773699999999998</v>
      </c>
      <c r="E1253">
        <v>120.64</v>
      </c>
      <c r="F1253">
        <v>121.66</v>
      </c>
      <c r="G1253">
        <v>105.07</v>
      </c>
      <c r="I1253" s="3">
        <f t="shared" si="116"/>
        <v>-1.2131933282235477E-2</v>
      </c>
      <c r="J1253" s="3">
        <f t="shared" si="117"/>
        <v>7.0907969423050971E-2</v>
      </c>
      <c r="K1253" s="3">
        <f t="shared" si="118"/>
        <v>-1.6991091840595315E-2</v>
      </c>
      <c r="L1253" s="3">
        <f t="shared" si="119"/>
        <v>1.8319973654851423E-2</v>
      </c>
      <c r="M1253" s="3">
        <f t="shared" si="120"/>
        <v>2.6337463784073655E-3</v>
      </c>
      <c r="N1253" s="3">
        <f t="shared" si="121"/>
        <v>6.3013383986648495E-3</v>
      </c>
    </row>
    <row r="1254" spans="1:14" ht="15" customHeight="1">
      <c r="A1254" s="1">
        <v>40906</v>
      </c>
      <c r="B1254">
        <v>126.54</v>
      </c>
      <c r="C1254">
        <v>22.65</v>
      </c>
      <c r="D1254">
        <v>38.159999999999997</v>
      </c>
      <c r="E1254">
        <v>120.86</v>
      </c>
      <c r="F1254">
        <v>121.76</v>
      </c>
      <c r="G1254">
        <v>105.2</v>
      </c>
      <c r="I1254" s="3">
        <f t="shared" si="116"/>
        <v>9.4486391144359191E-3</v>
      </c>
      <c r="J1254" s="3">
        <f t="shared" si="117"/>
        <v>-3.7691271101383171E-2</v>
      </c>
      <c r="K1254" s="3">
        <f t="shared" si="118"/>
        <v>1.0174753308636569E-2</v>
      </c>
      <c r="L1254" s="3">
        <f t="shared" si="119"/>
        <v>1.8219466737664921E-3</v>
      </c>
      <c r="M1254" s="3">
        <f t="shared" si="120"/>
        <v>8.2162522081654092E-4</v>
      </c>
      <c r="N1254" s="3">
        <f t="shared" si="121"/>
        <v>1.2365056029256345E-3</v>
      </c>
    </row>
    <row r="1255" spans="1:14" ht="15" customHeight="1">
      <c r="A1255" s="1">
        <v>40907</v>
      </c>
      <c r="B1255">
        <v>125.96</v>
      </c>
      <c r="C1255">
        <v>23.4</v>
      </c>
      <c r="D1255">
        <v>38.21</v>
      </c>
      <c r="E1255">
        <v>121.25</v>
      </c>
      <c r="F1255">
        <v>122.04</v>
      </c>
      <c r="G1255">
        <v>105.57</v>
      </c>
      <c r="I1255" s="3">
        <f t="shared" si="116"/>
        <v>-4.5940674859144678E-3</v>
      </c>
      <c r="J1255" s="3">
        <f t="shared" si="117"/>
        <v>3.2576170434612667E-2</v>
      </c>
      <c r="K1255" s="3">
        <f t="shared" si="118"/>
        <v>1.3094148787229805E-3</v>
      </c>
      <c r="L1255" s="3">
        <f t="shared" si="119"/>
        <v>3.2216788841801652E-3</v>
      </c>
      <c r="M1255" s="3">
        <f t="shared" si="120"/>
        <v>2.296965735093276E-3</v>
      </c>
      <c r="N1255" s="3">
        <f t="shared" si="121"/>
        <v>3.5109396979938249E-3</v>
      </c>
    </row>
    <row r="1256" spans="1:14" ht="15" customHeight="1">
      <c r="A1256" s="1">
        <v>40911</v>
      </c>
      <c r="B1256">
        <v>128.02000000000001</v>
      </c>
      <c r="C1256">
        <v>22.97</v>
      </c>
      <c r="D1256">
        <v>39.33</v>
      </c>
      <c r="E1256">
        <v>119.43</v>
      </c>
      <c r="F1256">
        <v>121.68</v>
      </c>
      <c r="G1256">
        <v>104.9</v>
      </c>
      <c r="I1256" s="3">
        <f t="shared" si="116"/>
        <v>1.6222105481033613E-2</v>
      </c>
      <c r="J1256" s="3">
        <f t="shared" si="117"/>
        <v>-1.8547005662648795E-2</v>
      </c>
      <c r="K1256" s="3">
        <f t="shared" si="118"/>
        <v>2.8890324984909451E-2</v>
      </c>
      <c r="L1256" s="3">
        <f t="shared" si="119"/>
        <v>-1.512410413725699E-2</v>
      </c>
      <c r="M1256" s="3">
        <f t="shared" si="120"/>
        <v>-2.9542118974315201E-3</v>
      </c>
      <c r="N1256" s="3">
        <f t="shared" si="121"/>
        <v>-6.366724599351844E-3</v>
      </c>
    </row>
    <row r="1257" spans="1:14" ht="15" customHeight="1">
      <c r="A1257" s="1">
        <v>40912</v>
      </c>
      <c r="B1257">
        <v>128.13</v>
      </c>
      <c r="C1257">
        <v>22.22</v>
      </c>
      <c r="D1257">
        <v>39.22</v>
      </c>
      <c r="E1257">
        <v>118.01</v>
      </c>
      <c r="F1257">
        <v>121.64</v>
      </c>
      <c r="G1257">
        <v>104.57</v>
      </c>
      <c r="I1257" s="3">
        <f t="shared" si="116"/>
        <v>8.5887180762731809E-4</v>
      </c>
      <c r="J1257" s="3">
        <f t="shared" si="117"/>
        <v>-3.3196232489522894E-2</v>
      </c>
      <c r="K1257" s="3">
        <f t="shared" si="118"/>
        <v>-2.8007656755178996E-3</v>
      </c>
      <c r="L1257" s="3">
        <f t="shared" si="119"/>
        <v>-1.196105904267822E-2</v>
      </c>
      <c r="M1257" s="3">
        <f t="shared" si="120"/>
        <v>-3.2878514187359399E-4</v>
      </c>
      <c r="N1257" s="3">
        <f t="shared" si="121"/>
        <v>-3.1508117917542558E-3</v>
      </c>
    </row>
    <row r="1258" spans="1:14" ht="15" customHeight="1">
      <c r="A1258" s="1">
        <v>40913</v>
      </c>
      <c r="B1258">
        <v>128.55000000000001</v>
      </c>
      <c r="C1258">
        <v>21.48</v>
      </c>
      <c r="D1258">
        <v>39.03</v>
      </c>
      <c r="E1258">
        <v>117.8</v>
      </c>
      <c r="F1258">
        <v>121.67</v>
      </c>
      <c r="G1258">
        <v>104.59</v>
      </c>
      <c r="I1258" s="3">
        <f t="shared" si="116"/>
        <v>3.272560190413683E-3</v>
      </c>
      <c r="J1258" s="3">
        <f t="shared" si="117"/>
        <v>-3.3870514570819923E-2</v>
      </c>
      <c r="K1258" s="3">
        <f t="shared" si="118"/>
        <v>-4.856239575676536E-3</v>
      </c>
      <c r="L1258" s="3">
        <f t="shared" si="119"/>
        <v>-1.7810954201710318E-3</v>
      </c>
      <c r="M1258" s="3">
        <f t="shared" si="120"/>
        <v>2.4659899019371326E-4</v>
      </c>
      <c r="N1258" s="3">
        <f t="shared" si="121"/>
        <v>1.9124115567942539E-4</v>
      </c>
    </row>
    <row r="1259" spans="1:14" ht="15" customHeight="1">
      <c r="A1259" s="1">
        <v>40914</v>
      </c>
      <c r="B1259">
        <v>128.27000000000001</v>
      </c>
      <c r="C1259">
        <v>20.63</v>
      </c>
      <c r="D1259">
        <v>38.57</v>
      </c>
      <c r="E1259">
        <v>118.73</v>
      </c>
      <c r="F1259">
        <v>121.9</v>
      </c>
      <c r="G1259">
        <v>105</v>
      </c>
      <c r="I1259" s="3">
        <f t="shared" si="116"/>
        <v>-2.1805164001391566E-3</v>
      </c>
      <c r="J1259" s="3">
        <f t="shared" si="117"/>
        <v>-4.0375942557503541E-2</v>
      </c>
      <c r="K1259" s="3">
        <f t="shared" si="118"/>
        <v>-1.1855808972387204E-2</v>
      </c>
      <c r="L1259" s="3">
        <f t="shared" si="119"/>
        <v>7.8637364602146716E-3</v>
      </c>
      <c r="M1259" s="3">
        <f t="shared" si="120"/>
        <v>1.8885746878681546E-3</v>
      </c>
      <c r="N1259" s="3">
        <f t="shared" si="121"/>
        <v>3.9124053913464707E-3</v>
      </c>
    </row>
    <row r="1260" spans="1:14" ht="15" customHeight="1">
      <c r="A1260" s="1">
        <v>40917</v>
      </c>
      <c r="B1260">
        <v>128.43</v>
      </c>
      <c r="C1260">
        <v>21.07</v>
      </c>
      <c r="D1260">
        <v>38.880000000000003</v>
      </c>
      <c r="E1260">
        <v>118.52</v>
      </c>
      <c r="F1260">
        <v>121.89</v>
      </c>
      <c r="G1260">
        <v>105.02</v>
      </c>
      <c r="I1260" s="3">
        <f t="shared" si="116"/>
        <v>1.2465915132049703E-3</v>
      </c>
      <c r="J1260" s="3">
        <f t="shared" si="117"/>
        <v>2.1103900732937213E-2</v>
      </c>
      <c r="K1260" s="3">
        <f t="shared" si="118"/>
        <v>8.0052073721019919E-3</v>
      </c>
      <c r="L1260" s="3">
        <f t="shared" si="119"/>
        <v>-1.7702849723364566E-3</v>
      </c>
      <c r="M1260" s="3">
        <f t="shared" si="120"/>
        <v>-8.2037819480862062E-5</v>
      </c>
      <c r="N1260" s="3">
        <f t="shared" si="121"/>
        <v>1.904580521897431E-4</v>
      </c>
    </row>
    <row r="1261" spans="1:14" ht="15" customHeight="1">
      <c r="A1261" s="1">
        <v>40918</v>
      </c>
      <c r="B1261">
        <v>129.59</v>
      </c>
      <c r="C1261">
        <v>20.69</v>
      </c>
      <c r="D1261">
        <v>39.75</v>
      </c>
      <c r="E1261">
        <v>118.32</v>
      </c>
      <c r="F1261">
        <v>121.84</v>
      </c>
      <c r="G1261">
        <v>104.81</v>
      </c>
      <c r="I1261" s="3">
        <f t="shared" si="116"/>
        <v>8.9916116223587306E-3</v>
      </c>
      <c r="J1261" s="3">
        <f t="shared" si="117"/>
        <v>-1.8199736058646009E-2</v>
      </c>
      <c r="K1261" s="3">
        <f t="shared" si="118"/>
        <v>2.2129861508102405E-2</v>
      </c>
      <c r="L1261" s="3">
        <f t="shared" si="119"/>
        <v>-1.6889043028201264E-3</v>
      </c>
      <c r="M1261" s="3">
        <f t="shared" si="120"/>
        <v>-4.1029008083865164E-4</v>
      </c>
      <c r="N1261" s="3">
        <f t="shared" si="121"/>
        <v>-2.0016210276272164E-3</v>
      </c>
    </row>
    <row r="1262" spans="1:14" ht="15" customHeight="1">
      <c r="A1262" s="1">
        <v>40919</v>
      </c>
      <c r="B1262">
        <v>129.69</v>
      </c>
      <c r="C1262">
        <v>21.05</v>
      </c>
      <c r="D1262">
        <v>39.76</v>
      </c>
      <c r="E1262">
        <v>119.86</v>
      </c>
      <c r="F1262">
        <v>122.09</v>
      </c>
      <c r="G1262">
        <v>105.42</v>
      </c>
      <c r="I1262" s="3">
        <f t="shared" si="116"/>
        <v>7.7136690032700013E-4</v>
      </c>
      <c r="J1262" s="3">
        <f t="shared" si="117"/>
        <v>1.7250068370938822E-2</v>
      </c>
      <c r="K1262" s="3">
        <f t="shared" si="118"/>
        <v>2.515406880323355E-4</v>
      </c>
      <c r="L1262" s="3">
        <f t="shared" si="119"/>
        <v>1.2931576627494874E-2</v>
      </c>
      <c r="M1262" s="3">
        <f t="shared" si="120"/>
        <v>2.0497690938578159E-3</v>
      </c>
      <c r="N1262" s="3">
        <f t="shared" si="121"/>
        <v>5.8031842449748072E-3</v>
      </c>
    </row>
    <row r="1263" spans="1:14" ht="15" customHeight="1">
      <c r="A1263" s="1">
        <v>40920</v>
      </c>
      <c r="B1263">
        <v>130</v>
      </c>
      <c r="C1263">
        <v>20.47</v>
      </c>
      <c r="D1263">
        <v>39.96</v>
      </c>
      <c r="E1263">
        <v>119.69</v>
      </c>
      <c r="F1263">
        <v>122.03</v>
      </c>
      <c r="G1263">
        <v>105.2</v>
      </c>
      <c r="I1263" s="3">
        <f t="shared" si="116"/>
        <v>2.3874631079322329E-3</v>
      </c>
      <c r="J1263" s="3">
        <f t="shared" si="117"/>
        <v>-2.7940160455192334E-2</v>
      </c>
      <c r="K1263" s="3">
        <f t="shared" si="118"/>
        <v>5.0175719919795707E-3</v>
      </c>
      <c r="L1263" s="3">
        <f t="shared" si="119"/>
        <v>-1.4193281447601445E-3</v>
      </c>
      <c r="M1263" s="3">
        <f t="shared" si="120"/>
        <v>-4.9156153701592972E-4</v>
      </c>
      <c r="N1263" s="3">
        <f t="shared" si="121"/>
        <v>-2.0890711234512888E-3</v>
      </c>
    </row>
    <row r="1264" spans="1:14" ht="15" customHeight="1">
      <c r="A1264" s="1">
        <v>40921</v>
      </c>
      <c r="B1264">
        <v>129.5</v>
      </c>
      <c r="C1264">
        <v>20.91</v>
      </c>
      <c r="D1264">
        <v>39.619999999999997</v>
      </c>
      <c r="E1264">
        <v>120.88</v>
      </c>
      <c r="F1264">
        <v>122.28</v>
      </c>
      <c r="G1264">
        <v>105.67</v>
      </c>
      <c r="I1264" s="3">
        <f t="shared" si="116"/>
        <v>-3.8535693159899662E-3</v>
      </c>
      <c r="J1264" s="3">
        <f t="shared" si="117"/>
        <v>2.1267113767344154E-2</v>
      </c>
      <c r="K1264" s="3">
        <f t="shared" si="118"/>
        <v>-8.5449125099479849E-3</v>
      </c>
      <c r="L1264" s="3">
        <f t="shared" si="119"/>
        <v>9.893251079204966E-3</v>
      </c>
      <c r="M1264" s="3">
        <f t="shared" si="120"/>
        <v>2.0465808788855482E-3</v>
      </c>
      <c r="N1264" s="3">
        <f t="shared" si="121"/>
        <v>4.4577301493299044E-3</v>
      </c>
    </row>
    <row r="1265" spans="1:14" ht="15" customHeight="1">
      <c r="A1265" s="1">
        <v>40925</v>
      </c>
      <c r="B1265">
        <v>129.75</v>
      </c>
      <c r="C1265">
        <v>22.2</v>
      </c>
      <c r="D1265">
        <v>40.270000000000003</v>
      </c>
      <c r="E1265">
        <v>121.44</v>
      </c>
      <c r="F1265">
        <v>122.3</v>
      </c>
      <c r="G1265">
        <v>105.77</v>
      </c>
      <c r="I1265" s="3">
        <f t="shared" si="116"/>
        <v>1.9286409064056863E-3</v>
      </c>
      <c r="J1265" s="3">
        <f t="shared" si="117"/>
        <v>5.9864775437691614E-2</v>
      </c>
      <c r="K1265" s="3">
        <f t="shared" si="118"/>
        <v>1.6272733592957979E-2</v>
      </c>
      <c r="L1265" s="3">
        <f t="shared" si="119"/>
        <v>4.6219956828357492E-3</v>
      </c>
      <c r="M1265" s="3">
        <f t="shared" si="120"/>
        <v>1.6354567049297968E-4</v>
      </c>
      <c r="N1265" s="3">
        <f t="shared" si="121"/>
        <v>9.4589488702194469E-4</v>
      </c>
    </row>
    <row r="1266" spans="1:14" ht="15" customHeight="1">
      <c r="A1266" s="1">
        <v>40926</v>
      </c>
      <c r="B1266">
        <v>131.19999999999999</v>
      </c>
      <c r="C1266">
        <v>20.89</v>
      </c>
      <c r="D1266">
        <v>41.26</v>
      </c>
      <c r="E1266">
        <v>119.97</v>
      </c>
      <c r="F1266">
        <v>122.22</v>
      </c>
      <c r="G1266">
        <v>105.44</v>
      </c>
      <c r="I1266" s="3">
        <f t="shared" si="116"/>
        <v>1.1113354463990661E-2</v>
      </c>
      <c r="J1266" s="3">
        <f t="shared" si="117"/>
        <v>-6.0821713309759294E-2</v>
      </c>
      <c r="K1266" s="3">
        <f t="shared" si="118"/>
        <v>2.4286732779742762E-2</v>
      </c>
      <c r="L1266" s="3">
        <f t="shared" si="119"/>
        <v>-1.217860212048307E-2</v>
      </c>
      <c r="M1266" s="3">
        <f t="shared" si="120"/>
        <v>-6.5434322635720007E-4</v>
      </c>
      <c r="N1266" s="3">
        <f t="shared" si="121"/>
        <v>-3.124854585764435E-3</v>
      </c>
    </row>
    <row r="1267" spans="1:14" ht="15" customHeight="1">
      <c r="A1267" s="1">
        <v>40927</v>
      </c>
      <c r="B1267">
        <v>131.94</v>
      </c>
      <c r="C1267">
        <v>19.87</v>
      </c>
      <c r="D1267">
        <v>41.65</v>
      </c>
      <c r="E1267">
        <v>118.32</v>
      </c>
      <c r="F1267">
        <v>121.86</v>
      </c>
      <c r="G1267">
        <v>104.81</v>
      </c>
      <c r="I1267" s="3">
        <f t="shared" si="116"/>
        <v>5.6243972847361268E-3</v>
      </c>
      <c r="J1267" s="3">
        <f t="shared" si="117"/>
        <v>-5.0059519004748899E-2</v>
      </c>
      <c r="K1267" s="3">
        <f t="shared" si="118"/>
        <v>9.4078609697458866E-3</v>
      </c>
      <c r="L1267" s="3">
        <f t="shared" si="119"/>
        <v>-1.3848893124292404E-2</v>
      </c>
      <c r="M1267" s="3">
        <f t="shared" si="120"/>
        <v>-2.9498546464211237E-3</v>
      </c>
      <c r="N1267" s="3">
        <f t="shared" si="121"/>
        <v>-5.992883572111119E-3</v>
      </c>
    </row>
    <row r="1268" spans="1:14" ht="15" customHeight="1">
      <c r="A1268" s="1">
        <v>40928</v>
      </c>
      <c r="B1268">
        <v>131.91</v>
      </c>
      <c r="C1268">
        <v>18.28</v>
      </c>
      <c r="D1268">
        <v>41.7</v>
      </c>
      <c r="E1268">
        <v>116.98</v>
      </c>
      <c r="F1268">
        <v>121.76</v>
      </c>
      <c r="G1268">
        <v>104.45</v>
      </c>
      <c r="I1268" s="3">
        <f t="shared" si="116"/>
        <v>-2.2740193389641681E-4</v>
      </c>
      <c r="J1268" s="3">
        <f t="shared" si="117"/>
        <v>-8.3403490537721489E-2</v>
      </c>
      <c r="K1268" s="3">
        <f t="shared" si="118"/>
        <v>1.1997601919040951E-3</v>
      </c>
      <c r="L1268" s="3">
        <f t="shared" si="119"/>
        <v>-1.1389838387664539E-2</v>
      </c>
      <c r="M1268" s="3">
        <f t="shared" si="120"/>
        <v>-8.2095070697257009E-4</v>
      </c>
      <c r="N1268" s="3">
        <f t="shared" si="121"/>
        <v>-3.4406991795111756E-3</v>
      </c>
    </row>
    <row r="1269" spans="1:14" ht="15" customHeight="1">
      <c r="A1269" s="1">
        <v>40931</v>
      </c>
      <c r="B1269">
        <v>132.03</v>
      </c>
      <c r="C1269">
        <v>18.670000000000002</v>
      </c>
      <c r="D1269">
        <v>41.92</v>
      </c>
      <c r="E1269">
        <v>116.24</v>
      </c>
      <c r="F1269">
        <v>121.64</v>
      </c>
      <c r="G1269">
        <v>104.22</v>
      </c>
      <c r="I1269" s="3">
        <f t="shared" si="116"/>
        <v>9.092976302814028E-4</v>
      </c>
      <c r="J1269" s="3">
        <f t="shared" si="117"/>
        <v>2.1110391527627417E-2</v>
      </c>
      <c r="K1269" s="3">
        <f t="shared" si="118"/>
        <v>5.2619112080309702E-3</v>
      </c>
      <c r="L1269" s="3">
        <f t="shared" si="119"/>
        <v>-6.3459607528523719E-3</v>
      </c>
      <c r="M1269" s="3">
        <f t="shared" si="120"/>
        <v>-9.8603130421183113E-4</v>
      </c>
      <c r="N1269" s="3">
        <f t="shared" si="121"/>
        <v>-2.2044385215062249E-3</v>
      </c>
    </row>
    <row r="1270" spans="1:14" ht="15" customHeight="1">
      <c r="A1270" s="1">
        <v>40932</v>
      </c>
      <c r="B1270">
        <v>131.91</v>
      </c>
      <c r="C1270">
        <v>18.91</v>
      </c>
      <c r="D1270">
        <v>42</v>
      </c>
      <c r="E1270">
        <v>116.45</v>
      </c>
      <c r="F1270">
        <v>121.73</v>
      </c>
      <c r="G1270">
        <v>104.34</v>
      </c>
      <c r="I1270" s="3">
        <f t="shared" si="116"/>
        <v>-9.0929763028135358E-4</v>
      </c>
      <c r="J1270" s="3">
        <f t="shared" si="117"/>
        <v>1.277292511673473E-2</v>
      </c>
      <c r="K1270" s="3">
        <f t="shared" si="118"/>
        <v>1.9065782705814474E-3</v>
      </c>
      <c r="L1270" s="3">
        <f t="shared" si="119"/>
        <v>1.8049770683225489E-3</v>
      </c>
      <c r="M1270" s="3">
        <f t="shared" si="120"/>
        <v>7.3961461234101067E-4</v>
      </c>
      <c r="N1270" s="3">
        <f t="shared" si="121"/>
        <v>1.1507481131781498E-3</v>
      </c>
    </row>
    <row r="1271" spans="1:14" ht="15" customHeight="1">
      <c r="A1271" s="1">
        <v>40933</v>
      </c>
      <c r="B1271">
        <v>133.01</v>
      </c>
      <c r="C1271">
        <v>18.309999999999999</v>
      </c>
      <c r="D1271">
        <v>42.49</v>
      </c>
      <c r="E1271">
        <v>116.17</v>
      </c>
      <c r="F1271">
        <v>122.2</v>
      </c>
      <c r="G1271">
        <v>104.84</v>
      </c>
      <c r="I1271" s="3">
        <f t="shared" si="116"/>
        <v>8.3044415043763368E-3</v>
      </c>
      <c r="J1271" s="3">
        <f t="shared" si="117"/>
        <v>-3.2243523983946913E-2</v>
      </c>
      <c r="K1271" s="3">
        <f t="shared" si="118"/>
        <v>1.159913584335194E-2</v>
      </c>
      <c r="L1271" s="3">
        <f t="shared" si="119"/>
        <v>-2.4073608049666171E-3</v>
      </c>
      <c r="M1271" s="3">
        <f t="shared" si="120"/>
        <v>3.8535693159899723E-3</v>
      </c>
      <c r="N1271" s="3">
        <f t="shared" si="121"/>
        <v>4.7805808609589504E-3</v>
      </c>
    </row>
    <row r="1272" spans="1:14" ht="15" customHeight="1">
      <c r="A1272" s="1">
        <v>40934</v>
      </c>
      <c r="B1272">
        <v>132.33000000000001</v>
      </c>
      <c r="C1272">
        <v>18.57</v>
      </c>
      <c r="D1272">
        <v>42.32</v>
      </c>
      <c r="E1272">
        <v>117.71</v>
      </c>
      <c r="F1272">
        <v>122.47</v>
      </c>
      <c r="G1272">
        <v>105.4</v>
      </c>
      <c r="I1272" s="3">
        <f t="shared" si="116"/>
        <v>-5.1255105802466274E-3</v>
      </c>
      <c r="J1272" s="3">
        <f t="shared" si="117"/>
        <v>1.4100016678195193E-2</v>
      </c>
      <c r="K1272" s="3">
        <f t="shared" si="118"/>
        <v>-4.0089665766762841E-3</v>
      </c>
      <c r="L1272" s="3">
        <f t="shared" si="119"/>
        <v>1.3169336899005775E-2</v>
      </c>
      <c r="M1272" s="3">
        <f t="shared" si="120"/>
        <v>2.2070552957009363E-3</v>
      </c>
      <c r="N1272" s="3">
        <f t="shared" si="121"/>
        <v>5.3272576520564142E-3</v>
      </c>
    </row>
    <row r="1273" spans="1:14" ht="15" customHeight="1">
      <c r="A1273" s="1">
        <v>40935</v>
      </c>
      <c r="B1273">
        <v>132.25</v>
      </c>
      <c r="C1273">
        <v>18.53</v>
      </c>
      <c r="D1273">
        <v>42.63</v>
      </c>
      <c r="E1273">
        <v>118.08</v>
      </c>
      <c r="F1273">
        <v>122.55</v>
      </c>
      <c r="G1273">
        <v>105.72</v>
      </c>
      <c r="I1273" s="3">
        <f t="shared" si="116"/>
        <v>-6.0473204654938747E-4</v>
      </c>
      <c r="J1273" s="3">
        <f t="shared" si="117"/>
        <v>-2.1563350673459501E-3</v>
      </c>
      <c r="K1273" s="3">
        <f t="shared" si="118"/>
        <v>7.2984432270751711E-3</v>
      </c>
      <c r="L1273" s="3">
        <f t="shared" si="119"/>
        <v>3.1383884277730871E-3</v>
      </c>
      <c r="M1273" s="3">
        <f t="shared" si="120"/>
        <v>6.5300794092558088E-4</v>
      </c>
      <c r="N1273" s="3">
        <f t="shared" si="121"/>
        <v>3.0314536288264023E-3</v>
      </c>
    </row>
    <row r="1274" spans="1:14" ht="15" customHeight="1">
      <c r="A1274" s="1">
        <v>40938</v>
      </c>
      <c r="B1274">
        <v>131.79</v>
      </c>
      <c r="C1274">
        <v>19.399999999999999</v>
      </c>
      <c r="D1274">
        <v>41.99</v>
      </c>
      <c r="E1274">
        <v>119.47</v>
      </c>
      <c r="F1274">
        <v>122.67</v>
      </c>
      <c r="G1274">
        <v>106.08</v>
      </c>
      <c r="I1274" s="3">
        <f t="shared" si="116"/>
        <v>-3.4843240826109225E-3</v>
      </c>
      <c r="J1274" s="3">
        <f t="shared" si="117"/>
        <v>4.5882025772013862E-2</v>
      </c>
      <c r="K1274" s="3">
        <f t="shared" si="118"/>
        <v>-1.5126736081017051E-2</v>
      </c>
      <c r="L1274" s="3">
        <f t="shared" si="119"/>
        <v>1.1702932976970077E-2</v>
      </c>
      <c r="M1274" s="3">
        <f t="shared" si="120"/>
        <v>9.787130705391845E-4</v>
      </c>
      <c r="N1274" s="3">
        <f t="shared" si="121"/>
        <v>3.3994367014640097E-3</v>
      </c>
    </row>
    <row r="1275" spans="1:14" ht="15" customHeight="1">
      <c r="A1275" s="1">
        <v>40939</v>
      </c>
      <c r="B1275">
        <v>131.77000000000001</v>
      </c>
      <c r="C1275">
        <v>19.440000000000001</v>
      </c>
      <c r="D1275">
        <v>42.33</v>
      </c>
      <c r="E1275">
        <v>120.85</v>
      </c>
      <c r="F1275">
        <v>122.81</v>
      </c>
      <c r="G1275">
        <v>106.48</v>
      </c>
      <c r="I1275" s="3">
        <f t="shared" si="116"/>
        <v>-1.5176809863687537E-4</v>
      </c>
      <c r="J1275" s="3">
        <f t="shared" si="117"/>
        <v>2.0597329630107838E-3</v>
      </c>
      <c r="K1275" s="3">
        <f t="shared" si="118"/>
        <v>8.0645598367302743E-3</v>
      </c>
      <c r="L1275" s="3">
        <f t="shared" si="119"/>
        <v>1.1484813320359657E-2</v>
      </c>
      <c r="M1275" s="3">
        <f t="shared" si="120"/>
        <v>1.1406225776322153E-3</v>
      </c>
      <c r="N1275" s="3">
        <f t="shared" si="121"/>
        <v>3.7636476493038019E-3</v>
      </c>
    </row>
    <row r="1276" spans="1:14" ht="15" customHeight="1">
      <c r="A1276" s="1">
        <v>40940</v>
      </c>
      <c r="B1276">
        <v>132.88</v>
      </c>
      <c r="C1276">
        <v>18.55</v>
      </c>
      <c r="D1276">
        <v>43.31</v>
      </c>
      <c r="E1276">
        <v>119.18</v>
      </c>
      <c r="F1276">
        <v>122.57</v>
      </c>
      <c r="G1276">
        <v>105.92</v>
      </c>
      <c r="I1276" s="3">
        <f t="shared" si="116"/>
        <v>8.3884867478785756E-3</v>
      </c>
      <c r="J1276" s="3">
        <f t="shared" si="117"/>
        <v>-4.686300997884893E-2</v>
      </c>
      <c r="K1276" s="3">
        <f t="shared" si="118"/>
        <v>2.2887500693703079E-2</v>
      </c>
      <c r="L1276" s="3">
        <f t="shared" si="119"/>
        <v>-1.3915151830659037E-2</v>
      </c>
      <c r="M1276" s="3">
        <f t="shared" si="120"/>
        <v>-1.9561502692190457E-3</v>
      </c>
      <c r="N1276" s="3">
        <f t="shared" si="121"/>
        <v>-5.2730818981581154E-3</v>
      </c>
    </row>
    <row r="1277" spans="1:14" ht="15" customHeight="1">
      <c r="A1277" s="1">
        <v>40941</v>
      </c>
      <c r="B1277">
        <v>133.16999999999999</v>
      </c>
      <c r="C1277">
        <v>17.98</v>
      </c>
      <c r="D1277">
        <v>43.478000000000002</v>
      </c>
      <c r="E1277">
        <v>119.13</v>
      </c>
      <c r="F1277">
        <v>122.62</v>
      </c>
      <c r="G1277">
        <v>106.07</v>
      </c>
      <c r="I1277" s="3">
        <f t="shared" si="116"/>
        <v>2.1800422090139703E-3</v>
      </c>
      <c r="J1277" s="3">
        <f t="shared" si="117"/>
        <v>-3.1209760009969958E-2</v>
      </c>
      <c r="K1277" s="3">
        <f t="shared" si="118"/>
        <v>3.8715078084518985E-3</v>
      </c>
      <c r="L1277" s="3">
        <f t="shared" si="119"/>
        <v>-4.1962150756311042E-4</v>
      </c>
      <c r="M1277" s="3">
        <f t="shared" si="120"/>
        <v>4.0784698146817584E-4</v>
      </c>
      <c r="N1277" s="3">
        <f t="shared" si="121"/>
        <v>1.4151613286805958E-3</v>
      </c>
    </row>
    <row r="1278" spans="1:14" ht="15" customHeight="1">
      <c r="A1278" s="1">
        <v>40942</v>
      </c>
      <c r="B1278">
        <v>135.04</v>
      </c>
      <c r="C1278">
        <v>17.100000000000001</v>
      </c>
      <c r="D1278">
        <v>44.21</v>
      </c>
      <c r="E1278">
        <v>116.57</v>
      </c>
      <c r="F1278">
        <v>122.27</v>
      </c>
      <c r="G1278">
        <v>105.23</v>
      </c>
      <c r="I1278" s="3">
        <f t="shared" si="116"/>
        <v>1.3944523333593422E-2</v>
      </c>
      <c r="J1278" s="3">
        <f t="shared" si="117"/>
        <v>-5.018156553485998E-2</v>
      </c>
      <c r="K1278" s="3">
        <f t="shared" si="118"/>
        <v>1.6695944803164491E-2</v>
      </c>
      <c r="L1278" s="3">
        <f t="shared" si="119"/>
        <v>-2.1723382879528862E-2</v>
      </c>
      <c r="M1278" s="3">
        <f t="shared" si="120"/>
        <v>-2.8584281784432247E-3</v>
      </c>
      <c r="N1278" s="3">
        <f t="shared" si="121"/>
        <v>-7.950822764657953E-3</v>
      </c>
    </row>
    <row r="1279" spans="1:14" ht="15" customHeight="1">
      <c r="A1279" s="1">
        <v>40945</v>
      </c>
      <c r="B1279">
        <v>134.87</v>
      </c>
      <c r="C1279">
        <v>17.760000000000002</v>
      </c>
      <c r="D1279">
        <v>43.8</v>
      </c>
      <c r="E1279">
        <v>117.73</v>
      </c>
      <c r="F1279">
        <v>122.41</v>
      </c>
      <c r="G1279">
        <v>105.52</v>
      </c>
      <c r="I1279" s="3">
        <f t="shared" si="116"/>
        <v>-1.2596793188806605E-3</v>
      </c>
      <c r="J1279" s="3">
        <f t="shared" si="117"/>
        <v>3.7870274055409749E-2</v>
      </c>
      <c r="K1279" s="3">
        <f t="shared" si="118"/>
        <v>-9.3171904557514847E-3</v>
      </c>
      <c r="L1279" s="3">
        <f t="shared" si="119"/>
        <v>9.9019161583644918E-3</v>
      </c>
      <c r="M1279" s="3">
        <f t="shared" si="120"/>
        <v>1.1443519313224285E-3</v>
      </c>
      <c r="N1279" s="3">
        <f t="shared" si="121"/>
        <v>2.7520776563382966E-3</v>
      </c>
    </row>
    <row r="1280" spans="1:14" ht="15" customHeight="1">
      <c r="A1280" s="1">
        <v>40946</v>
      </c>
      <c r="B1280">
        <v>135.22999999999999</v>
      </c>
      <c r="C1280">
        <v>17.649999999999999</v>
      </c>
      <c r="D1280">
        <v>43.89</v>
      </c>
      <c r="E1280">
        <v>116.27</v>
      </c>
      <c r="F1280">
        <v>122.11</v>
      </c>
      <c r="G1280">
        <v>104.84</v>
      </c>
      <c r="I1280" s="3">
        <f t="shared" si="116"/>
        <v>2.6656809565020014E-3</v>
      </c>
      <c r="J1280" s="3">
        <f t="shared" si="117"/>
        <v>-6.2129541847183636E-3</v>
      </c>
      <c r="K1280" s="3">
        <f t="shared" si="118"/>
        <v>2.0526863177422615E-3</v>
      </c>
      <c r="L1280" s="3">
        <f t="shared" si="119"/>
        <v>-1.247879440958866E-2</v>
      </c>
      <c r="M1280" s="3">
        <f t="shared" si="120"/>
        <v>-2.4537882424906297E-3</v>
      </c>
      <c r="N1280" s="3">
        <f t="shared" si="121"/>
        <v>-6.4651299538534927E-3</v>
      </c>
    </row>
    <row r="1281" spans="1:14" ht="15" customHeight="1">
      <c r="A1281" s="1">
        <v>40947</v>
      </c>
      <c r="B1281">
        <v>135.63</v>
      </c>
      <c r="C1281">
        <v>18.16</v>
      </c>
      <c r="D1281">
        <v>44.23</v>
      </c>
      <c r="E1281">
        <v>116.36</v>
      </c>
      <c r="F1281">
        <v>122.09</v>
      </c>
      <c r="G1281">
        <v>104.89</v>
      </c>
      <c r="I1281" s="3">
        <f t="shared" si="116"/>
        <v>2.9535574893551388E-3</v>
      </c>
      <c r="J1281" s="3">
        <f t="shared" si="117"/>
        <v>2.8485589793841592E-2</v>
      </c>
      <c r="K1281" s="3">
        <f t="shared" si="118"/>
        <v>7.7167881800925681E-3</v>
      </c>
      <c r="L1281" s="3">
        <f t="shared" si="119"/>
        <v>7.7376094648415209E-4</v>
      </c>
      <c r="M1281" s="3">
        <f t="shared" si="120"/>
        <v>-1.6380016416634246E-4</v>
      </c>
      <c r="N1281" s="3">
        <f t="shared" si="121"/>
        <v>4.7680351830689939E-4</v>
      </c>
    </row>
    <row r="1282" spans="1:14" ht="15" customHeight="1">
      <c r="A1282" s="1">
        <v>40948</v>
      </c>
      <c r="B1282">
        <v>135.82</v>
      </c>
      <c r="C1282">
        <v>18.63</v>
      </c>
      <c r="D1282">
        <v>44.21</v>
      </c>
      <c r="E1282">
        <v>115.49</v>
      </c>
      <c r="F1282">
        <v>121.91</v>
      </c>
      <c r="G1282">
        <v>104.65</v>
      </c>
      <c r="I1282" s="3">
        <f t="shared" si="116"/>
        <v>1.3998897110218496E-3</v>
      </c>
      <c r="J1282" s="3">
        <f t="shared" si="117"/>
        <v>2.5551811440349861E-2</v>
      </c>
      <c r="K1282" s="3">
        <f t="shared" si="118"/>
        <v>-4.5228404208345977E-4</v>
      </c>
      <c r="L1282" s="3">
        <f t="shared" si="119"/>
        <v>-7.504887500004831E-3</v>
      </c>
      <c r="M1282" s="3">
        <f t="shared" si="120"/>
        <v>-1.4754101037092249E-3</v>
      </c>
      <c r="N1282" s="3">
        <f t="shared" si="121"/>
        <v>-2.2907330815037873E-3</v>
      </c>
    </row>
    <row r="1283" spans="1:14" ht="15" customHeight="1">
      <c r="A1283" s="1">
        <v>40949</v>
      </c>
      <c r="B1283">
        <v>134.88</v>
      </c>
      <c r="C1283">
        <v>20.79</v>
      </c>
      <c r="D1283">
        <v>43.28</v>
      </c>
      <c r="E1283">
        <v>116.99</v>
      </c>
      <c r="F1283">
        <v>122.19</v>
      </c>
      <c r="G1283">
        <v>105.24</v>
      </c>
      <c r="I1283" s="3">
        <f t="shared" si="116"/>
        <v>-6.9449854321000379E-3</v>
      </c>
      <c r="J1283" s="3">
        <f t="shared" si="117"/>
        <v>0.10969891725642453</v>
      </c>
      <c r="K1283" s="3">
        <f t="shared" si="118"/>
        <v>-2.1260373299925708E-2</v>
      </c>
      <c r="L1283" s="3">
        <f t="shared" si="119"/>
        <v>1.2904514932513999E-2</v>
      </c>
      <c r="M1283" s="3">
        <f t="shared" si="120"/>
        <v>2.2941427513760559E-3</v>
      </c>
      <c r="N1283" s="3">
        <f t="shared" si="121"/>
        <v>5.6220072800830323E-3</v>
      </c>
    </row>
    <row r="1284" spans="1:14" ht="15" customHeight="1">
      <c r="A1284" s="1">
        <v>40952</v>
      </c>
      <c r="B1284">
        <v>135.82</v>
      </c>
      <c r="C1284">
        <v>19.04</v>
      </c>
      <c r="D1284">
        <v>43.93</v>
      </c>
      <c r="E1284">
        <v>117.14</v>
      </c>
      <c r="F1284">
        <v>122.07</v>
      </c>
      <c r="G1284">
        <v>105.17</v>
      </c>
      <c r="I1284" s="3">
        <f t="shared" ref="I1284:I1347" si="122">LN(B1284/B1283)</f>
        <v>6.9449854320998974E-3</v>
      </c>
      <c r="J1284" s="3">
        <f t="shared" ref="J1284:J1347" si="123">LN(C1284/C1283)</f>
        <v>-8.7930072506702248E-2</v>
      </c>
      <c r="K1284" s="3">
        <f t="shared" ref="K1284:K1347" si="124">LN(D1284/D1283)</f>
        <v>1.4906823449462165E-2</v>
      </c>
      <c r="L1284" s="3">
        <f t="shared" ref="L1284:L1347" si="125">LN(E1284/E1283)</f>
        <v>1.2813396021261253E-3</v>
      </c>
      <c r="M1284" s="3">
        <f t="shared" ref="M1284:M1347" si="126">LN(F1284/F1283)</f>
        <v>-9.8255964672269215E-4</v>
      </c>
      <c r="N1284" s="3">
        <f t="shared" ref="N1284:N1347" si="127">LN(G1284/G1283)</f>
        <v>-6.6536764015489864E-4</v>
      </c>
    </row>
    <row r="1285" spans="1:14" ht="15" customHeight="1">
      <c r="A1285" s="1">
        <v>40953</v>
      </c>
      <c r="B1285">
        <v>135.66999999999999</v>
      </c>
      <c r="C1285">
        <v>19.54</v>
      </c>
      <c r="D1285">
        <v>43.61</v>
      </c>
      <c r="E1285">
        <v>117.76</v>
      </c>
      <c r="F1285">
        <v>122.12</v>
      </c>
      <c r="G1285">
        <v>105.39</v>
      </c>
      <c r="I1285" s="3">
        <f t="shared" si="122"/>
        <v>-1.105013188428227E-3</v>
      </c>
      <c r="J1285" s="3">
        <f t="shared" si="123"/>
        <v>2.5921617251417336E-2</v>
      </c>
      <c r="K1285" s="3">
        <f t="shared" si="124"/>
        <v>-7.3109761330131615E-3</v>
      </c>
      <c r="L1285" s="3">
        <f t="shared" si="125"/>
        <v>5.2788543189299991E-3</v>
      </c>
      <c r="M1285" s="3">
        <f t="shared" si="126"/>
        <v>4.0951718496892443E-4</v>
      </c>
      <c r="N1285" s="3">
        <f t="shared" si="127"/>
        <v>2.0896664139083633E-3</v>
      </c>
    </row>
    <row r="1286" spans="1:14" ht="15" customHeight="1">
      <c r="A1286" s="1">
        <v>40954</v>
      </c>
      <c r="B1286">
        <v>135.07</v>
      </c>
      <c r="C1286">
        <v>21.14</v>
      </c>
      <c r="D1286">
        <v>43.73</v>
      </c>
      <c r="E1286">
        <v>117.55</v>
      </c>
      <c r="F1286">
        <v>122.23</v>
      </c>
      <c r="G1286">
        <v>105.47</v>
      </c>
      <c r="I1286" s="3">
        <f t="shared" si="122"/>
        <v>-4.4323039245444482E-3</v>
      </c>
      <c r="J1286" s="3">
        <f t="shared" si="123"/>
        <v>7.8703333827454897E-2</v>
      </c>
      <c r="K1286" s="3">
        <f t="shared" si="124"/>
        <v>2.7478835701541908E-3</v>
      </c>
      <c r="L1286" s="3">
        <f t="shared" si="125"/>
        <v>-1.7848799944877112E-3</v>
      </c>
      <c r="M1286" s="3">
        <f t="shared" si="126"/>
        <v>9.0034792249439426E-4</v>
      </c>
      <c r="N1286" s="3">
        <f t="shared" si="127"/>
        <v>7.587973426774736E-4</v>
      </c>
    </row>
    <row r="1287" spans="1:14" ht="15" customHeight="1">
      <c r="A1287" s="1">
        <v>40955</v>
      </c>
      <c r="B1287">
        <v>136.52000000000001</v>
      </c>
      <c r="C1287">
        <v>19.22</v>
      </c>
      <c r="D1287">
        <v>44.17</v>
      </c>
      <c r="E1287">
        <v>116.61</v>
      </c>
      <c r="F1287">
        <v>121.87</v>
      </c>
      <c r="G1287">
        <v>104.99</v>
      </c>
      <c r="I1287" s="3">
        <f t="shared" si="122"/>
        <v>1.0677961465833585E-2</v>
      </c>
      <c r="J1287" s="3">
        <f t="shared" si="123"/>
        <v>-9.521557689994524E-2</v>
      </c>
      <c r="K1287" s="3">
        <f t="shared" si="124"/>
        <v>1.0011460183605983E-2</v>
      </c>
      <c r="L1287" s="3">
        <f t="shared" si="125"/>
        <v>-8.0287414538370416E-3</v>
      </c>
      <c r="M1287" s="3">
        <f t="shared" si="126"/>
        <v>-2.9496129537604486E-3</v>
      </c>
      <c r="N1287" s="3">
        <f t="shared" si="127"/>
        <v>-4.5614447616730168E-3</v>
      </c>
    </row>
    <row r="1288" spans="1:14" ht="15" customHeight="1">
      <c r="A1288" s="1">
        <v>40956</v>
      </c>
      <c r="B1288">
        <v>136.85</v>
      </c>
      <c r="C1288">
        <v>17.78</v>
      </c>
      <c r="D1288">
        <v>44.28</v>
      </c>
      <c r="E1288">
        <v>116.58</v>
      </c>
      <c r="F1288">
        <v>121.86</v>
      </c>
      <c r="G1288">
        <v>104.88</v>
      </c>
      <c r="I1288" s="3">
        <f t="shared" si="122"/>
        <v>2.4143114481817193E-3</v>
      </c>
      <c r="J1288" s="3">
        <f t="shared" si="123"/>
        <v>-7.7877173456387741E-2</v>
      </c>
      <c r="K1288" s="3">
        <f t="shared" si="124"/>
        <v>2.487282232000964E-3</v>
      </c>
      <c r="L1288" s="3">
        <f t="shared" si="125"/>
        <v>-2.5730091483779208E-4</v>
      </c>
      <c r="M1288" s="3">
        <f t="shared" si="126"/>
        <v>-8.2058015062665151E-5</v>
      </c>
      <c r="N1288" s="3">
        <f t="shared" si="127"/>
        <v>-1.0482680714055258E-3</v>
      </c>
    </row>
    <row r="1289" spans="1:14" ht="15" customHeight="1">
      <c r="A1289" s="1">
        <v>40960</v>
      </c>
      <c r="B1289">
        <v>136.94999999999999</v>
      </c>
      <c r="C1289">
        <v>18.190000000000001</v>
      </c>
      <c r="D1289">
        <v>44.104999999999997</v>
      </c>
      <c r="E1289">
        <v>115.29</v>
      </c>
      <c r="F1289">
        <v>121.64</v>
      </c>
      <c r="G1289">
        <v>104.5</v>
      </c>
      <c r="I1289" s="3">
        <f t="shared" si="122"/>
        <v>7.3046022239903197E-4</v>
      </c>
      <c r="J1289" s="3">
        <f t="shared" si="123"/>
        <v>2.2797762444272451E-2</v>
      </c>
      <c r="K1289" s="3">
        <f t="shared" si="124"/>
        <v>-3.9599531297059166E-3</v>
      </c>
      <c r="L1289" s="3">
        <f t="shared" si="125"/>
        <v>-1.1127039372541368E-2</v>
      </c>
      <c r="M1289" s="3">
        <f t="shared" si="126"/>
        <v>-1.8069820111843741E-3</v>
      </c>
      <c r="N1289" s="3">
        <f t="shared" si="127"/>
        <v>-3.6297680505786127E-3</v>
      </c>
    </row>
    <row r="1290" spans="1:14" ht="15" customHeight="1">
      <c r="A1290" s="1">
        <v>40961</v>
      </c>
      <c r="B1290">
        <v>136.49</v>
      </c>
      <c r="C1290">
        <v>18.190000000000001</v>
      </c>
      <c r="D1290">
        <v>44.25</v>
      </c>
      <c r="E1290">
        <v>116.742</v>
      </c>
      <c r="F1290">
        <v>121.92</v>
      </c>
      <c r="G1290">
        <v>104.91</v>
      </c>
      <c r="I1290" s="3">
        <f t="shared" si="122"/>
        <v>-3.36454384098286E-3</v>
      </c>
      <c r="J1290" s="3">
        <f t="shared" si="123"/>
        <v>0</v>
      </c>
      <c r="K1290" s="3">
        <f t="shared" si="124"/>
        <v>3.2822167432084203E-3</v>
      </c>
      <c r="L1290" s="3">
        <f t="shared" si="125"/>
        <v>1.2515678472431721E-2</v>
      </c>
      <c r="M1290" s="3">
        <f t="shared" si="126"/>
        <v>2.2992291291721811E-3</v>
      </c>
      <c r="N1290" s="3">
        <f t="shared" si="127"/>
        <v>3.9157683385284674E-3</v>
      </c>
    </row>
    <row r="1291" spans="1:14" ht="15" customHeight="1">
      <c r="A1291" s="1">
        <v>40962</v>
      </c>
      <c r="B1291">
        <v>137.13999999999999</v>
      </c>
      <c r="C1291">
        <v>16.8</v>
      </c>
      <c r="D1291">
        <v>44.15</v>
      </c>
      <c r="E1291">
        <v>116.736</v>
      </c>
      <c r="F1291">
        <v>121.93</v>
      </c>
      <c r="G1291">
        <v>105.06</v>
      </c>
      <c r="I1291" s="3">
        <f t="shared" si="122"/>
        <v>4.7509499881140116E-3</v>
      </c>
      <c r="J1291" s="3">
        <f t="shared" si="123"/>
        <v>-7.9493106120817683E-2</v>
      </c>
      <c r="K1291" s="3">
        <f t="shared" si="124"/>
        <v>-2.2624444039695043E-3</v>
      </c>
      <c r="L1291" s="3">
        <f t="shared" si="125"/>
        <v>-5.1396705482491674E-5</v>
      </c>
      <c r="M1291" s="3">
        <f t="shared" si="126"/>
        <v>8.2017633837223454E-5</v>
      </c>
      <c r="N1291" s="3">
        <f t="shared" si="127"/>
        <v>1.4287757824212801E-3</v>
      </c>
    </row>
    <row r="1292" spans="1:14" ht="15" customHeight="1">
      <c r="A1292" s="1">
        <v>40963</v>
      </c>
      <c r="B1292">
        <v>137.37</v>
      </c>
      <c r="C1292">
        <v>17.309999999999999</v>
      </c>
      <c r="D1292">
        <v>44.51</v>
      </c>
      <c r="E1292">
        <v>117.5</v>
      </c>
      <c r="F1292">
        <v>121.83</v>
      </c>
      <c r="G1292">
        <v>105.14</v>
      </c>
      <c r="I1292" s="3">
        <f t="shared" si="122"/>
        <v>1.6757134808955659E-3</v>
      </c>
      <c r="J1292" s="3">
        <f t="shared" si="123"/>
        <v>2.9905482778904539E-2</v>
      </c>
      <c r="K1292" s="3">
        <f t="shared" si="124"/>
        <v>8.1209559777939474E-3</v>
      </c>
      <c r="L1292" s="3">
        <f t="shared" si="125"/>
        <v>6.5233585724021681E-3</v>
      </c>
      <c r="M1292" s="3">
        <f t="shared" si="126"/>
        <v>-8.204792058572936E-4</v>
      </c>
      <c r="N1292" s="3">
        <f t="shared" si="127"/>
        <v>7.6117986548648485E-4</v>
      </c>
    </row>
    <row r="1293" spans="1:14" ht="15" customHeight="1">
      <c r="A1293" s="1">
        <v>40966</v>
      </c>
      <c r="B1293">
        <v>137.66999999999999</v>
      </c>
      <c r="C1293">
        <v>18.190000000000001</v>
      </c>
      <c r="D1293">
        <v>44.15</v>
      </c>
      <c r="E1293">
        <v>118.54</v>
      </c>
      <c r="F1293">
        <v>122.08</v>
      </c>
      <c r="G1293">
        <v>105.49</v>
      </c>
      <c r="I1293" s="3">
        <f t="shared" si="122"/>
        <v>2.1815017377379005E-3</v>
      </c>
      <c r="J1293" s="3">
        <f t="shared" si="123"/>
        <v>4.9587623341913085E-2</v>
      </c>
      <c r="K1293" s="3">
        <f t="shared" si="124"/>
        <v>-8.1209559777939335E-3</v>
      </c>
      <c r="L1293" s="3">
        <f t="shared" si="125"/>
        <v>8.812122775478614E-3</v>
      </c>
      <c r="M1293" s="3">
        <f t="shared" si="126"/>
        <v>2.0499371698306569E-3</v>
      </c>
      <c r="N1293" s="3">
        <f t="shared" si="127"/>
        <v>3.3233663024154142E-3</v>
      </c>
    </row>
    <row r="1294" spans="1:14" ht="15" customHeight="1">
      <c r="A1294" s="1">
        <v>40967</v>
      </c>
      <c r="B1294">
        <v>138.05000000000001</v>
      </c>
      <c r="C1294">
        <v>17.96</v>
      </c>
      <c r="D1294">
        <v>44.71</v>
      </c>
      <c r="E1294">
        <v>118.15</v>
      </c>
      <c r="F1294">
        <v>122.11</v>
      </c>
      <c r="G1294">
        <v>105.54</v>
      </c>
      <c r="I1294" s="3">
        <f t="shared" si="122"/>
        <v>2.7564213013118745E-3</v>
      </c>
      <c r="J1294" s="3">
        <f t="shared" si="123"/>
        <v>-1.2724929655977395E-2</v>
      </c>
      <c r="K1294" s="3">
        <f t="shared" si="124"/>
        <v>1.2604263195920335E-2</v>
      </c>
      <c r="L1294" s="3">
        <f t="shared" si="125"/>
        <v>-3.2954527267752532E-3</v>
      </c>
      <c r="M1294" s="3">
        <f t="shared" si="126"/>
        <v>2.4571030878357873E-4</v>
      </c>
      <c r="N1294" s="3">
        <f t="shared" si="127"/>
        <v>4.7386628380453649E-4</v>
      </c>
    </row>
    <row r="1295" spans="1:14" ht="15" customHeight="1">
      <c r="A1295" s="1">
        <v>40968</v>
      </c>
      <c r="B1295">
        <v>137.32</v>
      </c>
      <c r="C1295">
        <v>18.43</v>
      </c>
      <c r="D1295">
        <v>44.63</v>
      </c>
      <c r="E1295">
        <v>117.43</v>
      </c>
      <c r="F1295">
        <v>121.92</v>
      </c>
      <c r="G1295">
        <v>105.12</v>
      </c>
      <c r="I1295" s="3">
        <f t="shared" si="122"/>
        <v>-5.3019697866723047E-3</v>
      </c>
      <c r="J1295" s="3">
        <f t="shared" si="123"/>
        <v>2.5832708807678351E-2</v>
      </c>
      <c r="K1295" s="3">
        <f t="shared" si="124"/>
        <v>-1.7909116047106933E-3</v>
      </c>
      <c r="L1295" s="3">
        <f t="shared" si="125"/>
        <v>-6.1125922559270704E-3</v>
      </c>
      <c r="M1295" s="3">
        <f t="shared" si="126"/>
        <v>-1.5571859065942827E-3</v>
      </c>
      <c r="N1295" s="3">
        <f t="shared" si="127"/>
        <v>-3.9874732412214509E-3</v>
      </c>
    </row>
    <row r="1296" spans="1:14" ht="15" customHeight="1">
      <c r="A1296" s="1">
        <v>40969</v>
      </c>
      <c r="B1296">
        <v>138.21</v>
      </c>
      <c r="C1296">
        <v>17.260000000000002</v>
      </c>
      <c r="D1296">
        <v>45.09</v>
      </c>
      <c r="E1296">
        <v>116.06</v>
      </c>
      <c r="F1296">
        <v>121.69</v>
      </c>
      <c r="G1296">
        <v>104.61</v>
      </c>
      <c r="I1296" s="3">
        <f t="shared" si="122"/>
        <v>6.460299026444156E-3</v>
      </c>
      <c r="J1296" s="3">
        <f t="shared" si="123"/>
        <v>-6.5588086026449874E-2</v>
      </c>
      <c r="K1296" s="3">
        <f t="shared" si="124"/>
        <v>1.0254213791814348E-2</v>
      </c>
      <c r="L1296" s="3">
        <f t="shared" si="125"/>
        <v>-1.1735112614527577E-2</v>
      </c>
      <c r="M1296" s="3">
        <f t="shared" si="126"/>
        <v>-1.8882645896274785E-3</v>
      </c>
      <c r="N1296" s="3">
        <f t="shared" si="127"/>
        <v>-4.8634053806309099E-3</v>
      </c>
    </row>
    <row r="1297" spans="1:14" ht="15" customHeight="1">
      <c r="A1297" s="1">
        <v>40970</v>
      </c>
      <c r="B1297">
        <v>137.85</v>
      </c>
      <c r="C1297">
        <v>17.29</v>
      </c>
      <c r="D1297">
        <v>44.97</v>
      </c>
      <c r="E1297">
        <v>117.15</v>
      </c>
      <c r="F1297">
        <v>122.04</v>
      </c>
      <c r="G1297">
        <v>105.03</v>
      </c>
      <c r="I1297" s="3">
        <f t="shared" si="122"/>
        <v>-2.6081301461296845E-3</v>
      </c>
      <c r="J1297" s="3">
        <f t="shared" si="123"/>
        <v>1.736614039917092E-3</v>
      </c>
      <c r="K1297" s="3">
        <f t="shared" si="124"/>
        <v>-2.6648916503768565E-3</v>
      </c>
      <c r="L1297" s="3">
        <f t="shared" si="125"/>
        <v>9.3478661913424851E-3</v>
      </c>
      <c r="M1297" s="3">
        <f t="shared" si="126"/>
        <v>2.8720324997603265E-3</v>
      </c>
      <c r="N1297" s="3">
        <f t="shared" si="127"/>
        <v>4.0068742790144319E-3</v>
      </c>
    </row>
    <row r="1298" spans="1:14" ht="15" customHeight="1">
      <c r="A1298" s="1">
        <v>40973</v>
      </c>
      <c r="B1298">
        <v>137.28</v>
      </c>
      <c r="C1298">
        <v>18.05</v>
      </c>
      <c r="D1298">
        <v>44.3</v>
      </c>
      <c r="E1298">
        <v>116.22</v>
      </c>
      <c r="F1298">
        <v>121.88</v>
      </c>
      <c r="G1298">
        <v>104.82</v>
      </c>
      <c r="I1298" s="3">
        <f t="shared" si="122"/>
        <v>-4.1435017301535235E-3</v>
      </c>
      <c r="J1298" s="3">
        <f t="shared" si="123"/>
        <v>4.3017385083690858E-2</v>
      </c>
      <c r="K1298" s="3">
        <f t="shared" si="124"/>
        <v>-1.5010923731526063E-2</v>
      </c>
      <c r="L1298" s="3">
        <f t="shared" si="125"/>
        <v>-7.9702183068452656E-3</v>
      </c>
      <c r="M1298" s="3">
        <f t="shared" si="126"/>
        <v>-1.311905730960642E-3</v>
      </c>
      <c r="N1298" s="3">
        <f t="shared" si="127"/>
        <v>-2.0014302606638705E-3</v>
      </c>
    </row>
    <row r="1299" spans="1:14" ht="15" customHeight="1">
      <c r="A1299" s="1">
        <v>40974</v>
      </c>
      <c r="B1299">
        <v>135.16</v>
      </c>
      <c r="C1299">
        <v>20.87</v>
      </c>
      <c r="D1299">
        <v>42.744999999999997</v>
      </c>
      <c r="E1299">
        <v>117.63</v>
      </c>
      <c r="F1299">
        <v>122.11</v>
      </c>
      <c r="G1299">
        <v>105.26</v>
      </c>
      <c r="I1299" s="3">
        <f t="shared" si="122"/>
        <v>-1.5563373893563E-2</v>
      </c>
      <c r="J1299" s="3">
        <f t="shared" si="123"/>
        <v>0.14516703631021946</v>
      </c>
      <c r="K1299" s="3">
        <f t="shared" si="124"/>
        <v>-3.5732447572892935E-2</v>
      </c>
      <c r="L1299" s="3">
        <f t="shared" si="125"/>
        <v>1.2059158325390347E-2</v>
      </c>
      <c r="M1299" s="3">
        <f t="shared" si="126"/>
        <v>1.8853237274221487E-3</v>
      </c>
      <c r="N1299" s="3">
        <f t="shared" si="127"/>
        <v>4.1888865516127851E-3</v>
      </c>
    </row>
    <row r="1300" spans="1:14" ht="15" customHeight="1">
      <c r="A1300" s="1">
        <v>40975</v>
      </c>
      <c r="B1300">
        <v>136.16999999999999</v>
      </c>
      <c r="C1300">
        <v>19.07</v>
      </c>
      <c r="D1300">
        <v>43.25</v>
      </c>
      <c r="E1300">
        <v>116.91</v>
      </c>
      <c r="F1300">
        <v>122</v>
      </c>
      <c r="G1300">
        <v>105.06</v>
      </c>
      <c r="I1300" s="3">
        <f t="shared" si="122"/>
        <v>7.44484329039474E-3</v>
      </c>
      <c r="J1300" s="3">
        <f t="shared" si="123"/>
        <v>-9.0196301476781773E-2</v>
      </c>
      <c r="K1300" s="3">
        <f t="shared" si="124"/>
        <v>1.1745003899691357E-2</v>
      </c>
      <c r="L1300" s="3">
        <f t="shared" si="125"/>
        <v>-6.1396969536224146E-3</v>
      </c>
      <c r="M1300" s="3">
        <f t="shared" si="126"/>
        <v>-9.0123311167387781E-4</v>
      </c>
      <c r="N1300" s="3">
        <f t="shared" si="127"/>
        <v>-1.9018643998173976E-3</v>
      </c>
    </row>
    <row r="1301" spans="1:14" ht="15" customHeight="1">
      <c r="A1301" s="1">
        <v>40976</v>
      </c>
      <c r="B1301">
        <v>137.51</v>
      </c>
      <c r="C1301">
        <v>17.95</v>
      </c>
      <c r="D1301">
        <v>44.203000000000003</v>
      </c>
      <c r="E1301">
        <v>115.74</v>
      </c>
      <c r="F1301">
        <v>121.82</v>
      </c>
      <c r="G1301">
        <v>104.75</v>
      </c>
      <c r="I1301" s="3">
        <f t="shared" si="122"/>
        <v>9.7925365983693741E-3</v>
      </c>
      <c r="J1301" s="3">
        <f t="shared" si="123"/>
        <v>-6.0526304678039891E-2</v>
      </c>
      <c r="K1301" s="3">
        <f t="shared" si="124"/>
        <v>2.1795426705643217E-2</v>
      </c>
      <c r="L1301" s="3">
        <f t="shared" si="125"/>
        <v>-1.0058111873034885E-2</v>
      </c>
      <c r="M1301" s="3">
        <f t="shared" si="126"/>
        <v>-1.4764993249180647E-3</v>
      </c>
      <c r="N1301" s="3">
        <f t="shared" si="127"/>
        <v>-2.955056723568425E-3</v>
      </c>
    </row>
    <row r="1302" spans="1:14" ht="15" customHeight="1">
      <c r="A1302" s="1">
        <v>40977</v>
      </c>
      <c r="B1302">
        <v>138.05000000000001</v>
      </c>
      <c r="C1302">
        <v>17.11</v>
      </c>
      <c r="D1302">
        <v>44.16</v>
      </c>
      <c r="E1302">
        <v>115.97</v>
      </c>
      <c r="F1302">
        <v>121.806</v>
      </c>
      <c r="G1302">
        <v>104.67</v>
      </c>
      <c r="I1302" s="3">
        <f t="shared" si="122"/>
        <v>3.9192966413102515E-3</v>
      </c>
      <c r="J1302" s="3">
        <f t="shared" si="123"/>
        <v>-4.7927027030185823E-2</v>
      </c>
      <c r="K1302" s="3">
        <f t="shared" si="124"/>
        <v>-9.7325811469169729E-4</v>
      </c>
      <c r="L1302" s="3">
        <f t="shared" si="125"/>
        <v>1.9852408229192597E-3</v>
      </c>
      <c r="M1302" s="3">
        <f t="shared" si="126"/>
        <v>-1.1493026208537485E-4</v>
      </c>
      <c r="N1302" s="3">
        <f t="shared" si="127"/>
        <v>-7.6401493545467513E-4</v>
      </c>
    </row>
    <row r="1303" spans="1:14" ht="15" customHeight="1">
      <c r="A1303" s="1">
        <v>40980</v>
      </c>
      <c r="B1303">
        <v>138.07</v>
      </c>
      <c r="C1303">
        <v>15.64</v>
      </c>
      <c r="D1303">
        <v>43.75</v>
      </c>
      <c r="E1303">
        <v>115.95</v>
      </c>
      <c r="F1303">
        <v>121.71</v>
      </c>
      <c r="G1303">
        <v>104.64</v>
      </c>
      <c r="I1303" s="3">
        <f t="shared" si="122"/>
        <v>1.4486455189737573E-4</v>
      </c>
      <c r="J1303" s="3">
        <f t="shared" si="123"/>
        <v>-8.9831352786937074E-2</v>
      </c>
      <c r="K1303" s="3">
        <f t="shared" si="124"/>
        <v>-9.3277891652163505E-3</v>
      </c>
      <c r="L1303" s="3">
        <f t="shared" si="125"/>
        <v>-1.7247326707113653E-4</v>
      </c>
      <c r="M1303" s="3">
        <f t="shared" si="126"/>
        <v>-7.8844925978761653E-4</v>
      </c>
      <c r="N1303" s="3">
        <f t="shared" si="127"/>
        <v>-2.8665615790382981E-4</v>
      </c>
    </row>
    <row r="1304" spans="1:14" ht="15" customHeight="1">
      <c r="A1304" s="1">
        <v>40981</v>
      </c>
      <c r="B1304">
        <v>140.56</v>
      </c>
      <c r="C1304">
        <v>14.8</v>
      </c>
      <c r="D1304">
        <v>44.87</v>
      </c>
      <c r="E1304">
        <v>113.91</v>
      </c>
      <c r="F1304">
        <v>121.24</v>
      </c>
      <c r="G1304">
        <v>103.89</v>
      </c>
      <c r="I1304" s="3">
        <f t="shared" si="122"/>
        <v>1.7873640950780742E-2</v>
      </c>
      <c r="J1304" s="3">
        <f t="shared" si="123"/>
        <v>-5.5204554347095681E-2</v>
      </c>
      <c r="K1304" s="3">
        <f t="shared" si="124"/>
        <v>2.5277807184268392E-2</v>
      </c>
      <c r="L1304" s="3">
        <f t="shared" si="125"/>
        <v>-1.7750400789720091E-2</v>
      </c>
      <c r="M1304" s="3">
        <f t="shared" si="126"/>
        <v>-3.8691136968631709E-3</v>
      </c>
      <c r="N1304" s="3">
        <f t="shared" si="127"/>
        <v>-7.1932406264482354E-3</v>
      </c>
    </row>
    <row r="1305" spans="1:14" ht="15" customHeight="1">
      <c r="A1305" s="1">
        <v>40982</v>
      </c>
      <c r="B1305">
        <v>140.38</v>
      </c>
      <c r="C1305">
        <v>15.31</v>
      </c>
      <c r="D1305">
        <v>44.11</v>
      </c>
      <c r="E1305">
        <v>111.04</v>
      </c>
      <c r="F1305">
        <v>120.56</v>
      </c>
      <c r="G1305">
        <v>102.703</v>
      </c>
      <c r="I1305" s="3">
        <f t="shared" si="122"/>
        <v>-1.281412576566407E-3</v>
      </c>
      <c r="J1305" s="3">
        <f t="shared" si="123"/>
        <v>3.3879028899522934E-2</v>
      </c>
      <c r="K1305" s="3">
        <f t="shared" si="124"/>
        <v>-1.708290587104357E-2</v>
      </c>
      <c r="L1305" s="3">
        <f t="shared" si="125"/>
        <v>-2.5518166153326204E-2</v>
      </c>
      <c r="M1305" s="3">
        <f t="shared" si="126"/>
        <v>-5.6244978713623356E-3</v>
      </c>
      <c r="N1305" s="3">
        <f t="shared" si="127"/>
        <v>-1.1491319279535237E-2</v>
      </c>
    </row>
    <row r="1306" spans="1:14" ht="15" customHeight="1">
      <c r="A1306" s="1">
        <v>40983</v>
      </c>
      <c r="B1306">
        <v>141.22</v>
      </c>
      <c r="C1306">
        <v>15.42</v>
      </c>
      <c r="D1306">
        <v>44.47</v>
      </c>
      <c r="E1306">
        <v>111.21</v>
      </c>
      <c r="F1306">
        <v>120.68</v>
      </c>
      <c r="G1306">
        <v>102.67</v>
      </c>
      <c r="I1306" s="3">
        <f t="shared" si="122"/>
        <v>5.9659267859254808E-3</v>
      </c>
      <c r="J1306" s="3">
        <f t="shared" si="123"/>
        <v>7.159158465591074E-3</v>
      </c>
      <c r="K1306" s="3">
        <f t="shared" si="124"/>
        <v>8.1282904057566937E-3</v>
      </c>
      <c r="L1306" s="3">
        <f t="shared" si="125"/>
        <v>1.5298090722561573E-3</v>
      </c>
      <c r="M1306" s="3">
        <f t="shared" si="126"/>
        <v>9.9485997262028754E-4</v>
      </c>
      <c r="N1306" s="3">
        <f t="shared" si="127"/>
        <v>-3.2136649203166575E-4</v>
      </c>
    </row>
    <row r="1307" spans="1:14" ht="15" customHeight="1">
      <c r="A1307" s="1">
        <v>40984</v>
      </c>
      <c r="B1307">
        <v>141.41</v>
      </c>
      <c r="C1307">
        <v>14.47</v>
      </c>
      <c r="D1307">
        <v>44.45</v>
      </c>
      <c r="E1307">
        <v>111.43</v>
      </c>
      <c r="F1307">
        <v>120.57</v>
      </c>
      <c r="G1307">
        <v>102.64</v>
      </c>
      <c r="I1307" s="3">
        <f t="shared" si="122"/>
        <v>1.3445142314844046E-3</v>
      </c>
      <c r="J1307" s="3">
        <f t="shared" si="123"/>
        <v>-6.3587827491790941E-2</v>
      </c>
      <c r="K1307" s="3">
        <f t="shared" si="124"/>
        <v>-4.4984256269143646E-4</v>
      </c>
      <c r="L1307" s="3">
        <f t="shared" si="125"/>
        <v>1.9762852282121804E-3</v>
      </c>
      <c r="M1307" s="3">
        <f t="shared" si="126"/>
        <v>-9.119171616410772E-4</v>
      </c>
      <c r="N1307" s="3">
        <f t="shared" si="127"/>
        <v>-2.9224100349241409E-4</v>
      </c>
    </row>
    <row r="1308" spans="1:14" ht="15" customHeight="1">
      <c r="A1308" s="1">
        <v>40987</v>
      </c>
      <c r="B1308">
        <v>141.99</v>
      </c>
      <c r="C1308">
        <v>15.04</v>
      </c>
      <c r="D1308">
        <v>44.2</v>
      </c>
      <c r="E1308">
        <v>110.1</v>
      </c>
      <c r="F1308">
        <v>120.21</v>
      </c>
      <c r="G1308">
        <v>102.01</v>
      </c>
      <c r="I1308" s="3">
        <f t="shared" si="122"/>
        <v>4.0931602665812668E-3</v>
      </c>
      <c r="J1308" s="3">
        <f t="shared" si="123"/>
        <v>3.8635777878301095E-2</v>
      </c>
      <c r="K1308" s="3">
        <f t="shared" si="124"/>
        <v>-5.640172876261197E-3</v>
      </c>
      <c r="L1308" s="3">
        <f t="shared" si="125"/>
        <v>-1.2007547330328409E-2</v>
      </c>
      <c r="M1308" s="3">
        <f t="shared" si="126"/>
        <v>-2.9902838130565616E-3</v>
      </c>
      <c r="N1308" s="3">
        <f t="shared" si="127"/>
        <v>-6.1568726129533876E-3</v>
      </c>
    </row>
    <row r="1309" spans="1:14" ht="15" customHeight="1">
      <c r="A1309" s="1">
        <v>40988</v>
      </c>
      <c r="B1309">
        <v>141.56</v>
      </c>
      <c r="C1309">
        <v>15.58</v>
      </c>
      <c r="D1309">
        <v>43.58</v>
      </c>
      <c r="E1309">
        <v>110.54</v>
      </c>
      <c r="F1309">
        <v>120.12</v>
      </c>
      <c r="G1309">
        <v>102.06</v>
      </c>
      <c r="I1309" s="3">
        <f t="shared" si="122"/>
        <v>-3.0329771090037245E-3</v>
      </c>
      <c r="J1309" s="3">
        <f t="shared" si="123"/>
        <v>3.5274721920908587E-2</v>
      </c>
      <c r="K1309" s="3">
        <f t="shared" si="124"/>
        <v>-1.4126459567178687E-2</v>
      </c>
      <c r="L1309" s="3">
        <f t="shared" si="125"/>
        <v>3.9884026764826731E-3</v>
      </c>
      <c r="M1309" s="3">
        <f t="shared" si="126"/>
        <v>-7.4897020103321661E-4</v>
      </c>
      <c r="N1309" s="3">
        <f t="shared" si="127"/>
        <v>4.9002794139788573E-4</v>
      </c>
    </row>
    <row r="1310" spans="1:14" ht="15" customHeight="1">
      <c r="A1310" s="1">
        <v>40989</v>
      </c>
      <c r="B1310">
        <v>141.30000000000001</v>
      </c>
      <c r="C1310">
        <v>15.13</v>
      </c>
      <c r="D1310">
        <v>43.68</v>
      </c>
      <c r="E1310">
        <v>111.79</v>
      </c>
      <c r="F1310">
        <v>120.47</v>
      </c>
      <c r="G1310">
        <v>102.58</v>
      </c>
      <c r="I1310" s="3">
        <f t="shared" si="122"/>
        <v>-1.838365786780864E-3</v>
      </c>
      <c r="J1310" s="3">
        <f t="shared" si="123"/>
        <v>-2.9308512642337557E-2</v>
      </c>
      <c r="K1310" s="3">
        <f t="shared" si="124"/>
        <v>2.2920019201757608E-3</v>
      </c>
      <c r="L1310" s="3">
        <f t="shared" si="125"/>
        <v>1.1244664877117437E-2</v>
      </c>
      <c r="M1310" s="3">
        <f t="shared" si="126"/>
        <v>2.9095161636317575E-3</v>
      </c>
      <c r="N1310" s="3">
        <f t="shared" si="127"/>
        <v>5.0821063252970569E-3</v>
      </c>
    </row>
    <row r="1311" spans="1:14" ht="15" customHeight="1">
      <c r="A1311" s="1">
        <v>40990</v>
      </c>
      <c r="B1311">
        <v>140.33000000000001</v>
      </c>
      <c r="C1311">
        <v>15.57</v>
      </c>
      <c r="D1311">
        <v>43</v>
      </c>
      <c r="E1311">
        <v>112.15</v>
      </c>
      <c r="F1311">
        <v>120.59</v>
      </c>
      <c r="G1311">
        <v>102.71</v>
      </c>
      <c r="I1311" s="3">
        <f t="shared" si="122"/>
        <v>-6.8884979274373695E-3</v>
      </c>
      <c r="J1311" s="3">
        <f t="shared" si="123"/>
        <v>2.8666458045642378E-2</v>
      </c>
      <c r="K1311" s="3">
        <f t="shared" si="124"/>
        <v>-1.5690215743087123E-2</v>
      </c>
      <c r="L1311" s="3">
        <f t="shared" si="125"/>
        <v>3.2151496839830061E-3</v>
      </c>
      <c r="M1311" s="3">
        <f t="shared" si="126"/>
        <v>9.9560283673976076E-4</v>
      </c>
      <c r="N1311" s="3">
        <f t="shared" si="127"/>
        <v>1.2665012165905263E-3</v>
      </c>
    </row>
    <row r="1312" spans="1:14" ht="15" customHeight="1">
      <c r="A1312" s="1">
        <v>40991</v>
      </c>
      <c r="B1312">
        <v>140.81</v>
      </c>
      <c r="C1312">
        <v>14.82</v>
      </c>
      <c r="D1312">
        <v>43.314999999999998</v>
      </c>
      <c r="E1312">
        <v>113.21</v>
      </c>
      <c r="F1312">
        <v>120.78</v>
      </c>
      <c r="G1312">
        <v>103.09</v>
      </c>
      <c r="I1312" s="3">
        <f t="shared" si="122"/>
        <v>3.4146721661758293E-3</v>
      </c>
      <c r="J1312" s="3">
        <f t="shared" si="123"/>
        <v>-4.9368365977966129E-2</v>
      </c>
      <c r="K1312" s="3">
        <f t="shared" si="124"/>
        <v>7.2988796485411369E-3</v>
      </c>
      <c r="L1312" s="3">
        <f t="shared" si="125"/>
        <v>9.4072401238005504E-3</v>
      </c>
      <c r="M1312" s="3">
        <f t="shared" si="126"/>
        <v>1.5743467642539654E-3</v>
      </c>
      <c r="N1312" s="3">
        <f t="shared" si="127"/>
        <v>3.6929099305805205E-3</v>
      </c>
    </row>
    <row r="1313" spans="1:14" ht="15" customHeight="1">
      <c r="A1313" s="1">
        <v>40994</v>
      </c>
      <c r="B1313">
        <v>142.06</v>
      </c>
      <c r="C1313">
        <v>14.26</v>
      </c>
      <c r="D1313">
        <v>43.98</v>
      </c>
      <c r="E1313">
        <v>112.63</v>
      </c>
      <c r="F1313">
        <v>120.85</v>
      </c>
      <c r="G1313">
        <v>102.97</v>
      </c>
      <c r="I1313" s="3">
        <f t="shared" si="122"/>
        <v>8.8380396404437317E-3</v>
      </c>
      <c r="J1313" s="3">
        <f t="shared" si="123"/>
        <v>-3.8519204881790975E-2</v>
      </c>
      <c r="K1313" s="3">
        <f t="shared" si="124"/>
        <v>1.5235989784511383E-2</v>
      </c>
      <c r="L1313" s="3">
        <f t="shared" si="125"/>
        <v>-5.136391030412869E-3</v>
      </c>
      <c r="M1313" s="3">
        <f t="shared" si="126"/>
        <v>5.7939826973679763E-4</v>
      </c>
      <c r="N1313" s="3">
        <f t="shared" si="127"/>
        <v>-1.1647094396338964E-3</v>
      </c>
    </row>
    <row r="1314" spans="1:14" ht="15" customHeight="1">
      <c r="A1314" s="1">
        <v>40995</v>
      </c>
      <c r="B1314">
        <v>141.66999999999999</v>
      </c>
      <c r="C1314">
        <v>15.59</v>
      </c>
      <c r="D1314">
        <v>43.78</v>
      </c>
      <c r="E1314">
        <v>113.44</v>
      </c>
      <c r="F1314">
        <v>121.17</v>
      </c>
      <c r="G1314">
        <v>103.54</v>
      </c>
      <c r="I1314" s="3">
        <f t="shared" si="122"/>
        <v>-2.7490941784043882E-3</v>
      </c>
      <c r="J1314" s="3">
        <f t="shared" si="123"/>
        <v>8.9171268083535232E-2</v>
      </c>
      <c r="K1314" s="3">
        <f t="shared" si="124"/>
        <v>-4.5578930318981069E-3</v>
      </c>
      <c r="L1314" s="3">
        <f t="shared" si="125"/>
        <v>7.1659527242121631E-3</v>
      </c>
      <c r="M1314" s="3">
        <f t="shared" si="126"/>
        <v>2.6444110939392064E-3</v>
      </c>
      <c r="N1314" s="3">
        <f t="shared" si="127"/>
        <v>5.5203278050958669E-3</v>
      </c>
    </row>
    <row r="1315" spans="1:14" ht="15" customHeight="1">
      <c r="A1315" s="1">
        <v>40996</v>
      </c>
      <c r="B1315">
        <v>141</v>
      </c>
      <c r="C1315">
        <v>15.47</v>
      </c>
      <c r="D1315">
        <v>43.16</v>
      </c>
      <c r="E1315">
        <v>113.28</v>
      </c>
      <c r="F1315">
        <v>121.08</v>
      </c>
      <c r="G1315">
        <v>103.36</v>
      </c>
      <c r="I1315" s="3">
        <f t="shared" si="122"/>
        <v>-4.7405190130911622E-3</v>
      </c>
      <c r="J1315" s="3">
        <f t="shared" si="123"/>
        <v>-7.7270184847103556E-3</v>
      </c>
      <c r="K1315" s="3">
        <f t="shared" si="124"/>
        <v>-1.4262951704783094E-2</v>
      </c>
      <c r="L1315" s="3">
        <f t="shared" si="125"/>
        <v>-1.411432838407736E-3</v>
      </c>
      <c r="M1315" s="3">
        <f t="shared" si="126"/>
        <v>-7.4303408991331676E-4</v>
      </c>
      <c r="N1315" s="3">
        <f t="shared" si="127"/>
        <v>-1.7399714394636823E-3</v>
      </c>
    </row>
    <row r="1316" spans="1:14" ht="15" customHeight="1">
      <c r="A1316" s="1">
        <v>40997</v>
      </c>
      <c r="B1316">
        <v>140.71</v>
      </c>
      <c r="C1316">
        <v>15.48</v>
      </c>
      <c r="D1316">
        <v>43.02</v>
      </c>
      <c r="E1316">
        <v>114.13</v>
      </c>
      <c r="F1316">
        <v>121.3</v>
      </c>
      <c r="G1316">
        <v>103.79</v>
      </c>
      <c r="I1316" s="3">
        <f t="shared" si="122"/>
        <v>-2.0588555780038918E-3</v>
      </c>
      <c r="J1316" s="3">
        <f t="shared" si="123"/>
        <v>6.4620357660630137E-4</v>
      </c>
      <c r="K1316" s="3">
        <f t="shared" si="124"/>
        <v>-3.2490165503497198E-3</v>
      </c>
      <c r="L1316" s="3">
        <f t="shared" si="125"/>
        <v>7.4755196200990606E-3</v>
      </c>
      <c r="M1316" s="3">
        <f t="shared" si="126"/>
        <v>1.8153317964864568E-3</v>
      </c>
      <c r="N1316" s="3">
        <f t="shared" si="127"/>
        <v>4.1515869429060385E-3</v>
      </c>
    </row>
    <row r="1317" spans="1:14" ht="15" customHeight="1">
      <c r="A1317" s="1">
        <v>40998</v>
      </c>
      <c r="B1317">
        <v>141.21</v>
      </c>
      <c r="C1317">
        <v>15.5</v>
      </c>
      <c r="D1317">
        <v>43.47</v>
      </c>
      <c r="E1317">
        <v>112.2</v>
      </c>
      <c r="F1317">
        <v>121.1</v>
      </c>
      <c r="G1317">
        <v>103.28</v>
      </c>
      <c r="I1317" s="3">
        <f t="shared" si="122"/>
        <v>3.5471092809962043E-3</v>
      </c>
      <c r="J1317" s="3">
        <f t="shared" si="123"/>
        <v>1.2911557636198078E-3</v>
      </c>
      <c r="K1317" s="3">
        <f t="shared" si="124"/>
        <v>1.0405921161116601E-2</v>
      </c>
      <c r="L1317" s="3">
        <f t="shared" si="125"/>
        <v>-1.7055156476912685E-2</v>
      </c>
      <c r="M1317" s="3">
        <f t="shared" si="126"/>
        <v>-1.6501653909579068E-3</v>
      </c>
      <c r="N1317" s="3">
        <f t="shared" si="127"/>
        <v>-4.9258804388105865E-3</v>
      </c>
    </row>
    <row r="1318" spans="1:14" ht="15" customHeight="1">
      <c r="A1318" s="1">
        <v>41001</v>
      </c>
      <c r="B1318">
        <v>142.32</v>
      </c>
      <c r="C1318">
        <v>15.64</v>
      </c>
      <c r="D1318">
        <v>43.96</v>
      </c>
      <c r="E1318">
        <v>112.53</v>
      </c>
      <c r="F1318">
        <v>121.12</v>
      </c>
      <c r="G1318">
        <v>103.35</v>
      </c>
      <c r="I1318" s="3">
        <f t="shared" si="122"/>
        <v>7.829899276418955E-3</v>
      </c>
      <c r="J1318" s="3">
        <f t="shared" si="123"/>
        <v>8.9917111919640864E-3</v>
      </c>
      <c r="K1318" s="3">
        <f t="shared" si="124"/>
        <v>1.120908453471996E-2</v>
      </c>
      <c r="L1318" s="3">
        <f t="shared" si="125"/>
        <v>2.9368596733097057E-3</v>
      </c>
      <c r="M1318" s="3">
        <f t="shared" si="126"/>
        <v>1.6513913009214918E-4</v>
      </c>
      <c r="N1318" s="3">
        <f t="shared" si="127"/>
        <v>6.775395893900859E-4</v>
      </c>
    </row>
    <row r="1319" spans="1:14" ht="15" customHeight="1">
      <c r="A1319" s="1">
        <v>41002</v>
      </c>
      <c r="B1319">
        <v>141.78</v>
      </c>
      <c r="C1319">
        <v>15.66</v>
      </c>
      <c r="D1319">
        <v>43.79</v>
      </c>
      <c r="E1319">
        <v>110.58</v>
      </c>
      <c r="F1319">
        <v>120.66</v>
      </c>
      <c r="G1319">
        <v>102.59</v>
      </c>
      <c r="I1319" s="3">
        <f t="shared" si="122"/>
        <v>-3.8014829307082229E-3</v>
      </c>
      <c r="J1319" s="3">
        <f t="shared" si="123"/>
        <v>1.2779554454919874E-3</v>
      </c>
      <c r="K1319" s="3">
        <f t="shared" si="124"/>
        <v>-3.8746487221136164E-3</v>
      </c>
      <c r="L1319" s="3">
        <f t="shared" si="125"/>
        <v>-1.7480611852118716E-2</v>
      </c>
      <c r="M1319" s="3">
        <f t="shared" si="126"/>
        <v>-3.8051166765230857E-3</v>
      </c>
      <c r="N1319" s="3">
        <f t="shared" si="127"/>
        <v>-7.3808240281558104E-3</v>
      </c>
    </row>
    <row r="1320" spans="1:14" ht="15" customHeight="1">
      <c r="A1320" s="1">
        <v>41003</v>
      </c>
      <c r="B1320">
        <v>140.27000000000001</v>
      </c>
      <c r="C1320">
        <v>16.440000000000001</v>
      </c>
      <c r="D1320">
        <v>42.92</v>
      </c>
      <c r="E1320">
        <v>112.1001</v>
      </c>
      <c r="F1320">
        <v>120.96</v>
      </c>
      <c r="G1320">
        <v>103.11</v>
      </c>
      <c r="I1320" s="3">
        <f t="shared" si="122"/>
        <v>-1.0707423695291396E-2</v>
      </c>
      <c r="J1320" s="3">
        <f t="shared" si="123"/>
        <v>4.8607699065376792E-2</v>
      </c>
      <c r="K1320" s="3">
        <f t="shared" si="124"/>
        <v>-2.0067563050809256E-2</v>
      </c>
      <c r="L1320" s="3">
        <f t="shared" si="125"/>
        <v>1.3652981228589486E-2</v>
      </c>
      <c r="M1320" s="3">
        <f t="shared" si="126"/>
        <v>2.483239418607171E-3</v>
      </c>
      <c r="N1320" s="3">
        <f t="shared" si="127"/>
        <v>5.0559174302307486E-3</v>
      </c>
    </row>
    <row r="1321" spans="1:14" ht="15" customHeight="1">
      <c r="A1321" s="1">
        <v>41004</v>
      </c>
      <c r="B1321">
        <v>140.30000000000001</v>
      </c>
      <c r="C1321">
        <v>16.7</v>
      </c>
      <c r="D1321">
        <v>43.17</v>
      </c>
      <c r="E1321">
        <v>112.91</v>
      </c>
      <c r="F1321">
        <v>121.24</v>
      </c>
      <c r="G1321">
        <v>103.57</v>
      </c>
      <c r="I1321" s="3">
        <f t="shared" si="122"/>
        <v>2.1385037683531734E-4</v>
      </c>
      <c r="J1321" s="3">
        <f t="shared" si="123"/>
        <v>1.5691329794675381E-2</v>
      </c>
      <c r="K1321" s="3">
        <f t="shared" si="124"/>
        <v>5.8078918048884995E-3</v>
      </c>
      <c r="L1321" s="3">
        <f t="shared" si="125"/>
        <v>7.1988190540543196E-3</v>
      </c>
      <c r="M1321" s="3">
        <f t="shared" si="126"/>
        <v>2.3121397583796004E-3</v>
      </c>
      <c r="N1321" s="3">
        <f t="shared" si="127"/>
        <v>4.4513330709352586E-3</v>
      </c>
    </row>
    <row r="1322" spans="1:14" ht="15" customHeight="1">
      <c r="A1322" s="1">
        <v>41008</v>
      </c>
      <c r="B1322">
        <v>138.69</v>
      </c>
      <c r="C1322">
        <v>18.809999999999999</v>
      </c>
      <c r="D1322">
        <v>42.545000000000002</v>
      </c>
      <c r="E1322">
        <v>115.55</v>
      </c>
      <c r="F1322">
        <v>121.8</v>
      </c>
      <c r="G1322">
        <v>104.63</v>
      </c>
      <c r="I1322" s="3">
        <f t="shared" si="122"/>
        <v>-1.1541760440171571E-2</v>
      </c>
      <c r="J1322" s="3">
        <f t="shared" si="123"/>
        <v>0.1189799238902295</v>
      </c>
      <c r="K1322" s="3">
        <f t="shared" si="124"/>
        <v>-1.4583470265865459E-2</v>
      </c>
      <c r="L1322" s="3">
        <f t="shared" si="125"/>
        <v>2.3112295527959022E-2</v>
      </c>
      <c r="M1322" s="3">
        <f t="shared" si="126"/>
        <v>4.6083030861941814E-3</v>
      </c>
      <c r="N1322" s="3">
        <f t="shared" si="127"/>
        <v>1.0182604792168497E-2</v>
      </c>
    </row>
    <row r="1323" spans="1:14" ht="15" customHeight="1">
      <c r="A1323" s="1">
        <v>41009</v>
      </c>
      <c r="B1323">
        <v>136.4</v>
      </c>
      <c r="C1323">
        <v>20.39</v>
      </c>
      <c r="D1323">
        <v>41.715000000000003</v>
      </c>
      <c r="E1323">
        <v>116.8599</v>
      </c>
      <c r="F1323">
        <v>122.03</v>
      </c>
      <c r="G1323">
        <v>105.12</v>
      </c>
      <c r="I1323" s="3">
        <f t="shared" si="122"/>
        <v>-1.664948125888193E-2</v>
      </c>
      <c r="J1323" s="3">
        <f t="shared" si="123"/>
        <v>8.0655941273424944E-2</v>
      </c>
      <c r="K1323" s="3">
        <f t="shared" si="124"/>
        <v>-1.9701562947482775E-2</v>
      </c>
      <c r="L1323" s="3">
        <f t="shared" si="125"/>
        <v>1.1272444680736297E-2</v>
      </c>
      <c r="M1323" s="3">
        <f t="shared" si="126"/>
        <v>1.886560867951573E-3</v>
      </c>
      <c r="N1323" s="3">
        <f t="shared" si="127"/>
        <v>4.6722373433445308E-3</v>
      </c>
    </row>
    <row r="1324" spans="1:14" ht="15" customHeight="1">
      <c r="A1324" s="1">
        <v>41010</v>
      </c>
      <c r="B1324">
        <v>137.34</v>
      </c>
      <c r="C1324">
        <v>20.02</v>
      </c>
      <c r="D1324">
        <v>42.14</v>
      </c>
      <c r="E1324">
        <v>115.46</v>
      </c>
      <c r="F1324">
        <v>121.91</v>
      </c>
      <c r="G1324">
        <v>104.71</v>
      </c>
      <c r="I1324" s="3">
        <f t="shared" si="122"/>
        <v>6.867857783168555E-3</v>
      </c>
      <c r="J1324" s="3">
        <f t="shared" si="123"/>
        <v>-1.8312810699289379E-2</v>
      </c>
      <c r="K1324" s="3">
        <f t="shared" si="124"/>
        <v>1.0136632022005123E-2</v>
      </c>
      <c r="L1324" s="3">
        <f t="shared" si="125"/>
        <v>-1.2051631768338403E-2</v>
      </c>
      <c r="M1324" s="3">
        <f t="shared" si="126"/>
        <v>-9.8384856669327982E-4</v>
      </c>
      <c r="N1324" s="3">
        <f t="shared" si="127"/>
        <v>-3.9079304369297671E-3</v>
      </c>
    </row>
    <row r="1325" spans="1:14" ht="15" customHeight="1">
      <c r="A1325" s="1">
        <v>41011</v>
      </c>
      <c r="B1325">
        <v>139.30000000000001</v>
      </c>
      <c r="C1325">
        <v>17.2</v>
      </c>
      <c r="D1325">
        <v>43.21</v>
      </c>
      <c r="E1325">
        <v>114.98</v>
      </c>
      <c r="F1325">
        <v>121.8</v>
      </c>
      <c r="G1325">
        <v>104.5</v>
      </c>
      <c r="I1325" s="3">
        <f t="shared" si="122"/>
        <v>1.4170277593229846E-2</v>
      </c>
      <c r="J1325" s="3">
        <f t="shared" si="123"/>
        <v>-0.15182239006766718</v>
      </c>
      <c r="K1325" s="3">
        <f t="shared" si="124"/>
        <v>2.5074541567798824E-2</v>
      </c>
      <c r="L1325" s="3">
        <f t="shared" si="125"/>
        <v>-4.165949437642545E-3</v>
      </c>
      <c r="M1325" s="3">
        <f t="shared" si="126"/>
        <v>-9.0271230125823544E-4</v>
      </c>
      <c r="N1325" s="3">
        <f t="shared" si="127"/>
        <v>-2.0075528945049997E-3</v>
      </c>
    </row>
    <row r="1326" spans="1:14" ht="15" customHeight="1">
      <c r="A1326" s="1">
        <v>41012</v>
      </c>
      <c r="B1326">
        <v>137.59</v>
      </c>
      <c r="C1326">
        <v>19.55</v>
      </c>
      <c r="D1326">
        <v>42.57</v>
      </c>
      <c r="E1326">
        <v>116.84</v>
      </c>
      <c r="F1326">
        <v>122.04</v>
      </c>
      <c r="G1326">
        <v>105.13</v>
      </c>
      <c r="I1326" s="3">
        <f t="shared" si="122"/>
        <v>-1.23516323460349E-2</v>
      </c>
      <c r="J1326" s="3">
        <f t="shared" si="123"/>
        <v>0.12806590261196743</v>
      </c>
      <c r="K1326" s="3">
        <f t="shared" si="124"/>
        <v>-1.4922170103780807E-2</v>
      </c>
      <c r="L1326" s="3">
        <f t="shared" si="125"/>
        <v>1.6047277324395284E-2</v>
      </c>
      <c r="M1326" s="3">
        <f t="shared" si="126"/>
        <v>1.9685045726723751E-3</v>
      </c>
      <c r="N1326" s="3">
        <f t="shared" si="127"/>
        <v>6.0106081828737064E-3</v>
      </c>
    </row>
    <row r="1327" spans="1:14" ht="15" customHeight="1">
      <c r="A1327" s="1">
        <v>41015</v>
      </c>
      <c r="B1327">
        <v>137.47999999999999</v>
      </c>
      <c r="C1327">
        <v>19.55</v>
      </c>
      <c r="D1327">
        <v>42.37</v>
      </c>
      <c r="E1327">
        <v>116.67</v>
      </c>
      <c r="F1327">
        <v>122.12</v>
      </c>
      <c r="G1327">
        <v>105.1</v>
      </c>
      <c r="I1327" s="3">
        <f t="shared" si="122"/>
        <v>-7.997964580921177E-4</v>
      </c>
      <c r="J1327" s="3">
        <f t="shared" si="123"/>
        <v>0</v>
      </c>
      <c r="K1327" s="3">
        <f t="shared" si="124"/>
        <v>-4.7092152015932344E-3</v>
      </c>
      <c r="L1327" s="3">
        <f t="shared" si="125"/>
        <v>-1.4560406837745682E-3</v>
      </c>
      <c r="M1327" s="3">
        <f t="shared" si="126"/>
        <v>6.553080182081126E-4</v>
      </c>
      <c r="N1327" s="3">
        <f t="shared" si="127"/>
        <v>-2.8540170483409296E-4</v>
      </c>
    </row>
    <row r="1328" spans="1:14" ht="15" customHeight="1">
      <c r="A1328" s="1">
        <v>41016</v>
      </c>
      <c r="B1328">
        <v>139.53</v>
      </c>
      <c r="C1328">
        <v>18.46</v>
      </c>
      <c r="D1328">
        <v>42.81</v>
      </c>
      <c r="E1328">
        <v>116.6</v>
      </c>
      <c r="F1328">
        <v>122.02</v>
      </c>
      <c r="G1328">
        <v>104.99</v>
      </c>
      <c r="I1328" s="3">
        <f t="shared" si="122"/>
        <v>1.4801179922482244E-2</v>
      </c>
      <c r="J1328" s="3">
        <f t="shared" si="123"/>
        <v>-5.7369057356668682E-2</v>
      </c>
      <c r="K1328" s="3">
        <f t="shared" si="124"/>
        <v>1.0331155518387081E-2</v>
      </c>
      <c r="L1328" s="3">
        <f t="shared" si="125"/>
        <v>-6.0016291937370889E-4</v>
      </c>
      <c r="M1328" s="3">
        <f t="shared" si="126"/>
        <v>-8.1920214297077063E-4</v>
      </c>
      <c r="N1328" s="3">
        <f t="shared" si="127"/>
        <v>-1.047170356055556E-3</v>
      </c>
    </row>
    <row r="1329" spans="1:14" ht="15" customHeight="1">
      <c r="A1329" s="1">
        <v>41017</v>
      </c>
      <c r="B1329">
        <v>139.11000000000001</v>
      </c>
      <c r="C1329">
        <v>18.64</v>
      </c>
      <c r="D1329">
        <v>42.62</v>
      </c>
      <c r="E1329">
        <v>116.94</v>
      </c>
      <c r="F1329">
        <v>122.08</v>
      </c>
      <c r="G1329">
        <v>105.2</v>
      </c>
      <c r="I1329" s="3">
        <f t="shared" si="122"/>
        <v>-3.0146448326360915E-3</v>
      </c>
      <c r="J1329" s="3">
        <f t="shared" si="123"/>
        <v>9.70358018273898E-3</v>
      </c>
      <c r="K1329" s="3">
        <f t="shared" si="124"/>
        <v>-4.4480934863837572E-3</v>
      </c>
      <c r="L1329" s="3">
        <f t="shared" si="125"/>
        <v>2.9117088311323694E-3</v>
      </c>
      <c r="M1329" s="3">
        <f t="shared" si="126"/>
        <v>4.9160181244060398E-4</v>
      </c>
      <c r="N1329" s="3">
        <f t="shared" si="127"/>
        <v>1.9981927767597509E-3</v>
      </c>
    </row>
    <row r="1330" spans="1:14" ht="15" customHeight="1">
      <c r="A1330" s="1">
        <v>41018</v>
      </c>
      <c r="B1330">
        <v>138.28</v>
      </c>
      <c r="C1330">
        <v>18.36</v>
      </c>
      <c r="D1330">
        <v>42.48</v>
      </c>
      <c r="E1330">
        <v>117.05</v>
      </c>
      <c r="F1330">
        <v>122.15</v>
      </c>
      <c r="G1330">
        <v>105.32</v>
      </c>
      <c r="I1330" s="3">
        <f t="shared" si="122"/>
        <v>-5.9843720180555102E-3</v>
      </c>
      <c r="J1330" s="3">
        <f t="shared" si="123"/>
        <v>-1.5135424065100803E-2</v>
      </c>
      <c r="K1330" s="3">
        <f t="shared" si="124"/>
        <v>-3.29024973678775E-3</v>
      </c>
      <c r="L1330" s="3">
        <f t="shared" si="125"/>
        <v>9.402111893952904E-4</v>
      </c>
      <c r="M1330" s="3">
        <f t="shared" si="126"/>
        <v>5.7323016760269343E-4</v>
      </c>
      <c r="N1330" s="3">
        <f t="shared" si="127"/>
        <v>1.140034324499077E-3</v>
      </c>
    </row>
    <row r="1331" spans="1:14" ht="15" customHeight="1">
      <c r="A1331" s="1">
        <v>41019</v>
      </c>
      <c r="B1331">
        <v>138.4</v>
      </c>
      <c r="C1331">
        <v>17.440000000000001</v>
      </c>
      <c r="D1331">
        <v>42.75</v>
      </c>
      <c r="E1331">
        <v>117.07</v>
      </c>
      <c r="F1331">
        <v>122.11</v>
      </c>
      <c r="G1331">
        <v>105.33</v>
      </c>
      <c r="I1331" s="3">
        <f t="shared" si="122"/>
        <v>8.674281301455423E-4</v>
      </c>
      <c r="J1331" s="3">
        <f t="shared" si="123"/>
        <v>-5.1407966711510725E-2</v>
      </c>
      <c r="K1331" s="3">
        <f t="shared" si="124"/>
        <v>6.3358184490859238E-3</v>
      </c>
      <c r="L1331" s="3">
        <f t="shared" si="125"/>
        <v>1.7085255466132084E-4</v>
      </c>
      <c r="M1331" s="3">
        <f t="shared" si="126"/>
        <v>-3.2751985881906368E-4</v>
      </c>
      <c r="N1331" s="3">
        <f t="shared" si="127"/>
        <v>9.4944220341980546E-5</v>
      </c>
    </row>
    <row r="1332" spans="1:14" ht="15" customHeight="1">
      <c r="A1332" s="1">
        <v>41022</v>
      </c>
      <c r="B1332">
        <v>137.28</v>
      </c>
      <c r="C1332">
        <v>18.97</v>
      </c>
      <c r="D1332">
        <v>41.97</v>
      </c>
      <c r="E1332">
        <v>117.92</v>
      </c>
      <c r="F1332">
        <v>122.3</v>
      </c>
      <c r="G1332">
        <v>105.54</v>
      </c>
      <c r="I1332" s="3">
        <f t="shared" si="122"/>
        <v>-8.1254074439170917E-3</v>
      </c>
      <c r="J1332" s="3">
        <f t="shared" si="123"/>
        <v>8.4092365466089183E-2</v>
      </c>
      <c r="K1332" s="3">
        <f t="shared" si="124"/>
        <v>-1.8414118037269736E-2</v>
      </c>
      <c r="L1332" s="3">
        <f t="shared" si="125"/>
        <v>7.2343819494454058E-3</v>
      </c>
      <c r="M1332" s="3">
        <f t="shared" si="126"/>
        <v>1.5547648481961432E-3</v>
      </c>
      <c r="N1332" s="3">
        <f t="shared" si="127"/>
        <v>1.991749129071403E-3</v>
      </c>
    </row>
    <row r="1333" spans="1:14" ht="15" customHeight="1">
      <c r="A1333" s="1">
        <v>41023</v>
      </c>
      <c r="B1333">
        <v>137.79</v>
      </c>
      <c r="C1333">
        <v>18.100000000000001</v>
      </c>
      <c r="D1333">
        <v>42.04</v>
      </c>
      <c r="E1333">
        <v>117.09</v>
      </c>
      <c r="F1333">
        <v>122.16</v>
      </c>
      <c r="G1333">
        <v>105.27</v>
      </c>
      <c r="I1333" s="3">
        <f t="shared" si="122"/>
        <v>3.7081512661596553E-3</v>
      </c>
      <c r="J1333" s="3">
        <f t="shared" si="123"/>
        <v>-4.6946845675142672E-2</v>
      </c>
      <c r="K1333" s="3">
        <f t="shared" si="124"/>
        <v>1.6664686632509782E-3</v>
      </c>
      <c r="L1333" s="3">
        <f t="shared" si="125"/>
        <v>-7.0635585803931165E-3</v>
      </c>
      <c r="M1333" s="3">
        <f t="shared" si="126"/>
        <v>-1.1453817827496422E-3</v>
      </c>
      <c r="N1333" s="3">
        <f t="shared" si="127"/>
        <v>-2.5615497142885101E-3</v>
      </c>
    </row>
    <row r="1334" spans="1:14" ht="15" customHeight="1">
      <c r="A1334" s="1">
        <v>41024</v>
      </c>
      <c r="B1334">
        <v>139.72999999999999</v>
      </c>
      <c r="C1334">
        <v>16.82</v>
      </c>
      <c r="D1334">
        <v>42.4</v>
      </c>
      <c r="E1334">
        <v>116.49</v>
      </c>
      <c r="F1334">
        <v>122.15</v>
      </c>
      <c r="G1334">
        <v>105.14</v>
      </c>
      <c r="I1334" s="3">
        <f t="shared" si="122"/>
        <v>1.3981202086544737E-2</v>
      </c>
      <c r="J1334" s="3">
        <f t="shared" si="123"/>
        <v>-7.3343283726978084E-2</v>
      </c>
      <c r="K1334" s="3">
        <f t="shared" si="124"/>
        <v>8.5268162291617985E-3</v>
      </c>
      <c r="L1334" s="3">
        <f t="shared" si="125"/>
        <v>-5.1374374489476732E-3</v>
      </c>
      <c r="M1334" s="3">
        <f t="shared" si="126"/>
        <v>-8.1863206627435308E-5</v>
      </c>
      <c r="N1334" s="3">
        <f t="shared" si="127"/>
        <v>-1.2356828719314106E-3</v>
      </c>
    </row>
    <row r="1335" spans="1:14" ht="15" customHeight="1">
      <c r="A1335" s="1">
        <v>41025</v>
      </c>
      <c r="B1335">
        <v>140.66</v>
      </c>
      <c r="C1335">
        <v>16.239999999999998</v>
      </c>
      <c r="D1335">
        <v>42.66</v>
      </c>
      <c r="E1335">
        <v>117.19</v>
      </c>
      <c r="F1335">
        <v>122.32</v>
      </c>
      <c r="G1335">
        <v>105.49</v>
      </c>
      <c r="I1335" s="3">
        <f t="shared" si="122"/>
        <v>6.6336417875156326E-3</v>
      </c>
      <c r="J1335" s="3">
        <f t="shared" si="123"/>
        <v>-3.5091319811270172E-2</v>
      </c>
      <c r="K1335" s="3">
        <f t="shared" si="124"/>
        <v>6.1133508052923476E-3</v>
      </c>
      <c r="L1335" s="3">
        <f t="shared" si="125"/>
        <v>5.991116858825263E-3</v>
      </c>
      <c r="M1335" s="3">
        <f t="shared" si="126"/>
        <v>1.3907639170572508E-3</v>
      </c>
      <c r="N1335" s="3">
        <f t="shared" si="127"/>
        <v>3.3233663024154142E-3</v>
      </c>
    </row>
    <row r="1336" spans="1:14" ht="15" customHeight="1">
      <c r="A1336" s="1">
        <v>41026</v>
      </c>
      <c r="B1336">
        <v>140.91</v>
      </c>
      <c r="C1336">
        <v>16.32</v>
      </c>
      <c r="D1336">
        <v>42.68</v>
      </c>
      <c r="E1336">
        <v>117.29</v>
      </c>
      <c r="F1336">
        <v>122.35</v>
      </c>
      <c r="G1336">
        <v>105.6</v>
      </c>
      <c r="I1336" s="3">
        <f t="shared" si="122"/>
        <v>1.7757578271412533E-3</v>
      </c>
      <c r="J1336" s="3">
        <f t="shared" si="123"/>
        <v>4.9140148024291626E-3</v>
      </c>
      <c r="K1336" s="3">
        <f t="shared" si="124"/>
        <v>4.6871339034812616E-4</v>
      </c>
      <c r="L1336" s="3">
        <f t="shared" si="125"/>
        <v>8.5295126290281444E-4</v>
      </c>
      <c r="M1336" s="3">
        <f t="shared" si="126"/>
        <v>2.4522826787381623E-4</v>
      </c>
      <c r="N1336" s="3">
        <f t="shared" si="127"/>
        <v>1.04220957844359E-3</v>
      </c>
    </row>
    <row r="1337" spans="1:14" ht="15" customHeight="1">
      <c r="A1337" s="1">
        <v>41029</v>
      </c>
      <c r="B1337">
        <v>140.28</v>
      </c>
      <c r="C1337">
        <v>17.149999999999999</v>
      </c>
      <c r="D1337">
        <v>42.555</v>
      </c>
      <c r="E1337">
        <v>117.32</v>
      </c>
      <c r="F1337">
        <v>122.43</v>
      </c>
      <c r="G1337">
        <v>105.69</v>
      </c>
      <c r="I1337" s="3">
        <f t="shared" si="122"/>
        <v>-4.4809634350359805E-3</v>
      </c>
      <c r="J1337" s="3">
        <f t="shared" si="123"/>
        <v>4.9606824075987904E-2</v>
      </c>
      <c r="K1337" s="3">
        <f t="shared" si="124"/>
        <v>-2.9330695046282545E-3</v>
      </c>
      <c r="L1337" s="3">
        <f t="shared" si="125"/>
        <v>2.5574357583642082E-4</v>
      </c>
      <c r="M1337" s="3">
        <f t="shared" si="126"/>
        <v>6.5364819714354698E-4</v>
      </c>
      <c r="N1337" s="3">
        <f t="shared" si="127"/>
        <v>8.5190974909497396E-4</v>
      </c>
    </row>
    <row r="1338" spans="1:14" ht="15" customHeight="1">
      <c r="A1338" s="1">
        <v>41030</v>
      </c>
      <c r="B1338">
        <v>141.21</v>
      </c>
      <c r="C1338">
        <v>16.600000000000001</v>
      </c>
      <c r="D1338">
        <v>42.854999999999997</v>
      </c>
      <c r="E1338">
        <v>116.43</v>
      </c>
      <c r="F1338">
        <v>122.26</v>
      </c>
      <c r="G1338">
        <v>105.33</v>
      </c>
      <c r="I1338" s="3">
        <f t="shared" si="122"/>
        <v>6.6077188091833083E-3</v>
      </c>
      <c r="J1338" s="3">
        <f t="shared" si="123"/>
        <v>-3.2595478249451228E-2</v>
      </c>
      <c r="K1338" s="3">
        <f t="shared" si="124"/>
        <v>7.0249674219216513E-3</v>
      </c>
      <c r="L1338" s="3">
        <f t="shared" si="125"/>
        <v>-7.615010060325493E-3</v>
      </c>
      <c r="M1338" s="3">
        <f t="shared" si="126"/>
        <v>-1.3895134852446895E-3</v>
      </c>
      <c r="N1338" s="3">
        <f t="shared" si="127"/>
        <v>-3.4120021728053984E-3</v>
      </c>
    </row>
    <row r="1339" spans="1:14" ht="15" customHeight="1">
      <c r="A1339" s="1">
        <v>41031</v>
      </c>
      <c r="B1339">
        <v>140.84</v>
      </c>
      <c r="C1339">
        <v>16.88</v>
      </c>
      <c r="D1339">
        <v>42.814999999999998</v>
      </c>
      <c r="E1339">
        <v>117.25</v>
      </c>
      <c r="F1339">
        <v>122.3</v>
      </c>
      <c r="G1339">
        <v>105.53</v>
      </c>
      <c r="I1339" s="3">
        <f t="shared" si="122"/>
        <v>-2.6236497943088709E-3</v>
      </c>
      <c r="J1339" s="3">
        <f t="shared" si="123"/>
        <v>1.6726793805313365E-2</v>
      </c>
      <c r="K1339" s="3">
        <f t="shared" si="124"/>
        <v>-9.3381587269071836E-4</v>
      </c>
      <c r="L1339" s="3">
        <f t="shared" si="125"/>
        <v>7.0181732774640343E-3</v>
      </c>
      <c r="M1339" s="3">
        <f t="shared" si="126"/>
        <v>3.2711809254731236E-4</v>
      </c>
      <c r="N1339" s="3">
        <f t="shared" si="127"/>
        <v>1.8969938345483781E-3</v>
      </c>
    </row>
    <row r="1340" spans="1:14" ht="15" customHeight="1">
      <c r="A1340" s="1">
        <v>41032</v>
      </c>
      <c r="B1340">
        <v>139.79</v>
      </c>
      <c r="C1340">
        <v>17.559999999999999</v>
      </c>
      <c r="D1340">
        <v>42.4</v>
      </c>
      <c r="E1340">
        <v>117.22</v>
      </c>
      <c r="F1340">
        <v>122.31</v>
      </c>
      <c r="G1340">
        <v>105.52</v>
      </c>
      <c r="I1340" s="3">
        <f t="shared" si="122"/>
        <v>-7.4831978038147331E-3</v>
      </c>
      <c r="J1340" s="3">
        <f t="shared" si="123"/>
        <v>3.9494099039159569E-2</v>
      </c>
      <c r="K1340" s="3">
        <f t="shared" si="124"/>
        <v>-9.7401462402432176E-3</v>
      </c>
      <c r="L1340" s="3">
        <f t="shared" si="125"/>
        <v>-2.5589627810556964E-4</v>
      </c>
      <c r="M1340" s="3">
        <f t="shared" si="126"/>
        <v>8.1762806145052629E-5</v>
      </c>
      <c r="N1340" s="3">
        <f t="shared" si="127"/>
        <v>-9.4764273939771653E-5</v>
      </c>
    </row>
    <row r="1341" spans="1:14" ht="15" customHeight="1">
      <c r="A1341" s="1">
        <v>41033</v>
      </c>
      <c r="B1341">
        <v>137.49</v>
      </c>
      <c r="C1341">
        <v>19.16</v>
      </c>
      <c r="D1341">
        <v>41.698</v>
      </c>
      <c r="E1341">
        <v>118.14</v>
      </c>
      <c r="F1341">
        <v>122.48</v>
      </c>
      <c r="G1341">
        <v>105.94</v>
      </c>
      <c r="I1341" s="3">
        <f t="shared" si="122"/>
        <v>-1.6590109293894595E-2</v>
      </c>
      <c r="J1341" s="3">
        <f t="shared" si="123"/>
        <v>8.7201184335744003E-2</v>
      </c>
      <c r="K1341" s="3">
        <f t="shared" si="124"/>
        <v>-1.6695196214047445E-2</v>
      </c>
      <c r="L1341" s="3">
        <f t="shared" si="125"/>
        <v>7.8178508308059599E-3</v>
      </c>
      <c r="M1341" s="3">
        <f t="shared" si="126"/>
        <v>1.388945850156628E-3</v>
      </c>
      <c r="N1341" s="3">
        <f t="shared" si="127"/>
        <v>3.9723877073214522E-3</v>
      </c>
    </row>
    <row r="1342" spans="1:14" ht="15" customHeight="1">
      <c r="A1342" s="1">
        <v>41036</v>
      </c>
      <c r="B1342">
        <v>137.55000000000001</v>
      </c>
      <c r="C1342">
        <v>18.940000000000001</v>
      </c>
      <c r="D1342">
        <v>41.79</v>
      </c>
      <c r="E1342">
        <v>118.16</v>
      </c>
      <c r="F1342">
        <v>122.51</v>
      </c>
      <c r="G1342">
        <v>105.91</v>
      </c>
      <c r="I1342" s="3">
        <f t="shared" si="122"/>
        <v>4.3630018144116421E-4</v>
      </c>
      <c r="J1342" s="3">
        <f t="shared" si="123"/>
        <v>-1.1548684784782208E-2</v>
      </c>
      <c r="K1342" s="3">
        <f t="shared" si="124"/>
        <v>2.2039104359594993E-3</v>
      </c>
      <c r="L1342" s="3">
        <f t="shared" si="125"/>
        <v>1.6927634403526354E-4</v>
      </c>
      <c r="M1342" s="3">
        <f t="shared" si="126"/>
        <v>2.4490795665097869E-4</v>
      </c>
      <c r="N1342" s="3">
        <f t="shared" si="127"/>
        <v>-2.8321926080280782E-4</v>
      </c>
    </row>
    <row r="1343" spans="1:14" ht="15" customHeight="1">
      <c r="A1343" s="1">
        <v>41037</v>
      </c>
      <c r="B1343">
        <v>136.99</v>
      </c>
      <c r="C1343">
        <v>19.05</v>
      </c>
      <c r="D1343">
        <v>41.19</v>
      </c>
      <c r="E1343">
        <v>118.79</v>
      </c>
      <c r="F1343">
        <v>122.59</v>
      </c>
      <c r="G1343">
        <v>106.15</v>
      </c>
      <c r="I1343" s="3">
        <f t="shared" si="122"/>
        <v>-4.0795569072854159E-3</v>
      </c>
      <c r="J1343" s="3">
        <f t="shared" si="123"/>
        <v>5.7910138147777169E-3</v>
      </c>
      <c r="K1343" s="3">
        <f t="shared" si="124"/>
        <v>-1.4461568011834682E-2</v>
      </c>
      <c r="L1343" s="3">
        <f t="shared" si="125"/>
        <v>5.31759007832407E-3</v>
      </c>
      <c r="M1343" s="3">
        <f t="shared" si="126"/>
        <v>6.5279480082360215E-4</v>
      </c>
      <c r="N1343" s="3">
        <f t="shared" si="127"/>
        <v>2.2635112936874257E-3</v>
      </c>
    </row>
    <row r="1344" spans="1:14" ht="15" customHeight="1">
      <c r="A1344" s="1">
        <v>41038</v>
      </c>
      <c r="B1344">
        <v>136.16999999999999</v>
      </c>
      <c r="C1344">
        <v>20.079999999999998</v>
      </c>
      <c r="D1344">
        <v>40.630000000000003</v>
      </c>
      <c r="E1344">
        <v>118.87</v>
      </c>
      <c r="F1344">
        <v>122.64</v>
      </c>
      <c r="G1344">
        <v>106.24</v>
      </c>
      <c r="I1344" s="3">
        <f t="shared" si="122"/>
        <v>-6.0038253268144435E-3</v>
      </c>
      <c r="J1344" s="3">
        <f t="shared" si="123"/>
        <v>5.2657193250818357E-2</v>
      </c>
      <c r="K1344" s="3">
        <f t="shared" si="124"/>
        <v>-1.3688798448353903E-2</v>
      </c>
      <c r="L1344" s="3">
        <f t="shared" si="125"/>
        <v>6.7323069108478871E-4</v>
      </c>
      <c r="M1344" s="3">
        <f t="shared" si="126"/>
        <v>4.0778045665570918E-4</v>
      </c>
      <c r="N1344" s="3">
        <f t="shared" si="127"/>
        <v>8.4749757885845651E-4</v>
      </c>
    </row>
    <row r="1345" spans="1:14" ht="15" customHeight="1">
      <c r="A1345" s="1">
        <v>41039</v>
      </c>
      <c r="B1345">
        <v>136.49</v>
      </c>
      <c r="C1345">
        <v>18.829999999999998</v>
      </c>
      <c r="D1345">
        <v>40.840000000000003</v>
      </c>
      <c r="E1345">
        <v>118.52</v>
      </c>
      <c r="F1345">
        <v>122.57</v>
      </c>
      <c r="G1345">
        <v>106.09</v>
      </c>
      <c r="I1345" s="3">
        <f t="shared" si="122"/>
        <v>2.347246731620315E-3</v>
      </c>
      <c r="J1345" s="3">
        <f t="shared" si="123"/>
        <v>-6.4272952154467461E-2</v>
      </c>
      <c r="K1345" s="3">
        <f t="shared" si="124"/>
        <v>5.155283296829489E-3</v>
      </c>
      <c r="L1345" s="3">
        <f t="shared" si="125"/>
        <v>-2.9487362871685541E-3</v>
      </c>
      <c r="M1345" s="3">
        <f t="shared" si="126"/>
        <v>-5.7093921048491847E-4</v>
      </c>
      <c r="N1345" s="3">
        <f t="shared" si="127"/>
        <v>-1.4128952569434127E-3</v>
      </c>
    </row>
    <row r="1346" spans="1:14" ht="15" customHeight="1">
      <c r="A1346" s="1">
        <v>41040</v>
      </c>
      <c r="B1346">
        <v>136.03</v>
      </c>
      <c r="C1346">
        <v>19.89</v>
      </c>
      <c r="D1346">
        <v>40.28</v>
      </c>
      <c r="E1346">
        <v>119.5</v>
      </c>
      <c r="F1346">
        <v>122.71</v>
      </c>
      <c r="G1346">
        <v>106.44</v>
      </c>
      <c r="I1346" s="3">
        <f t="shared" si="122"/>
        <v>-3.3759022227655214E-3</v>
      </c>
      <c r="J1346" s="3">
        <f t="shared" si="123"/>
        <v>5.4765750196819903E-2</v>
      </c>
      <c r="K1346" s="3">
        <f t="shared" si="124"/>
        <v>-1.38069254461033E-2</v>
      </c>
      <c r="L1346" s="3">
        <f t="shared" si="125"/>
        <v>8.2346486662009544E-3</v>
      </c>
      <c r="M1346" s="3">
        <f t="shared" si="126"/>
        <v>1.1415526353827253E-3</v>
      </c>
      <c r="N1346" s="3">
        <f t="shared" si="127"/>
        <v>3.2936556383082469E-3</v>
      </c>
    </row>
    <row r="1347" spans="1:14" ht="15" customHeight="1">
      <c r="A1347" s="1">
        <v>41043</v>
      </c>
      <c r="B1347">
        <v>134.62</v>
      </c>
      <c r="C1347">
        <v>21.87</v>
      </c>
      <c r="D1347">
        <v>39.365000000000002</v>
      </c>
      <c r="E1347">
        <v>121.17</v>
      </c>
      <c r="F1347">
        <v>122.87</v>
      </c>
      <c r="G1347">
        <v>106.91</v>
      </c>
      <c r="I1347" s="3">
        <f t="shared" si="122"/>
        <v>-1.0419455062771562E-2</v>
      </c>
      <c r="J1347" s="3">
        <f t="shared" si="123"/>
        <v>9.4898741822795729E-2</v>
      </c>
      <c r="K1347" s="3">
        <f t="shared" si="124"/>
        <v>-2.2977971213930953E-2</v>
      </c>
      <c r="L1347" s="3">
        <f t="shared" si="125"/>
        <v>1.3878146871865931E-2</v>
      </c>
      <c r="M1347" s="3">
        <f t="shared" si="126"/>
        <v>1.3030378910235108E-3</v>
      </c>
      <c r="N1347" s="3">
        <f t="shared" si="127"/>
        <v>4.4059129159201181E-3</v>
      </c>
    </row>
    <row r="1348" spans="1:14" ht="15" customHeight="1">
      <c r="A1348" s="1">
        <v>41044</v>
      </c>
      <c r="B1348">
        <v>133.83000000000001</v>
      </c>
      <c r="C1348">
        <v>21.97</v>
      </c>
      <c r="D1348">
        <v>39.07</v>
      </c>
      <c r="E1348">
        <v>121.66</v>
      </c>
      <c r="F1348">
        <v>122.79</v>
      </c>
      <c r="G1348">
        <v>106.94</v>
      </c>
      <c r="I1348" s="3">
        <f t="shared" ref="I1348:I1411" si="128">LN(B1348/B1347)</f>
        <v>-5.8856567742839308E-3</v>
      </c>
      <c r="J1348" s="3">
        <f t="shared" ref="J1348:J1411" si="129">LN(C1348/C1347)</f>
        <v>4.5620517078423725E-3</v>
      </c>
      <c r="K1348" s="3">
        <f t="shared" ref="K1348:K1411" si="130">LN(D1348/D1347)</f>
        <v>-7.522187569451306E-3</v>
      </c>
      <c r="L1348" s="3">
        <f t="shared" ref="L1348:L1411" si="131">LN(E1348/E1347)</f>
        <v>4.0357506491281343E-3</v>
      </c>
      <c r="M1348" s="3">
        <f t="shared" ref="M1348:M1411" si="132">LN(F1348/F1347)</f>
        <v>-6.5130670705854956E-4</v>
      </c>
      <c r="N1348" s="3">
        <f t="shared" ref="N1348:N1411" si="133">LN(G1348/G1347)</f>
        <v>2.8057049517705692E-4</v>
      </c>
    </row>
    <row r="1349" spans="1:14" ht="15" customHeight="1">
      <c r="A1349" s="1">
        <v>41045</v>
      </c>
      <c r="B1349">
        <v>133.33000000000001</v>
      </c>
      <c r="C1349">
        <v>22.27</v>
      </c>
      <c r="D1349">
        <v>38.450000000000003</v>
      </c>
      <c r="E1349">
        <v>122.01</v>
      </c>
      <c r="F1349">
        <v>122.79</v>
      </c>
      <c r="G1349">
        <v>107.02</v>
      </c>
      <c r="I1349" s="3">
        <f t="shared" si="128"/>
        <v>-3.7430796809159645E-3</v>
      </c>
      <c r="J1349" s="3">
        <f t="shared" si="129"/>
        <v>1.3562594872757468E-2</v>
      </c>
      <c r="K1349" s="3">
        <f t="shared" si="130"/>
        <v>-1.5996213115326161E-2</v>
      </c>
      <c r="L1349" s="3">
        <f t="shared" si="131"/>
        <v>2.8727396946835473E-3</v>
      </c>
      <c r="M1349" s="3">
        <f t="shared" si="132"/>
        <v>0</v>
      </c>
      <c r="N1349" s="3">
        <f t="shared" si="133"/>
        <v>7.4780336257300028E-4</v>
      </c>
    </row>
    <row r="1350" spans="1:14" ht="15" customHeight="1">
      <c r="A1350" s="1">
        <v>41046</v>
      </c>
      <c r="B1350">
        <v>131.35</v>
      </c>
      <c r="C1350">
        <v>24.49</v>
      </c>
      <c r="D1350">
        <v>37.950000000000003</v>
      </c>
      <c r="E1350">
        <v>124.17</v>
      </c>
      <c r="F1350">
        <v>122.83</v>
      </c>
      <c r="G1350">
        <v>107.42</v>
      </c>
      <c r="I1350" s="3">
        <f t="shared" si="128"/>
        <v>-1.4961741995818303E-2</v>
      </c>
      <c r="J1350" s="3">
        <f t="shared" si="129"/>
        <v>9.5024389694800107E-2</v>
      </c>
      <c r="K1350" s="3">
        <f t="shared" si="130"/>
        <v>-1.3089192110014049E-2</v>
      </c>
      <c r="L1350" s="3">
        <f t="shared" si="131"/>
        <v>1.7548585841507824E-2</v>
      </c>
      <c r="M1350" s="3">
        <f t="shared" si="132"/>
        <v>3.2570637858150711E-4</v>
      </c>
      <c r="N1350" s="3">
        <f t="shared" si="133"/>
        <v>3.7306515941548271E-3</v>
      </c>
    </row>
    <row r="1351" spans="1:14" ht="15" customHeight="1">
      <c r="A1351" s="1">
        <v>41047</v>
      </c>
      <c r="B1351">
        <v>130.22</v>
      </c>
      <c r="C1351">
        <v>25.1</v>
      </c>
      <c r="D1351">
        <v>37.709000000000003</v>
      </c>
      <c r="E1351">
        <v>124.20010000000001</v>
      </c>
      <c r="F1351">
        <v>122.81</v>
      </c>
      <c r="G1351">
        <v>107.35</v>
      </c>
      <c r="I1351" s="3">
        <f t="shared" si="128"/>
        <v>-8.6401883228328074E-3</v>
      </c>
      <c r="J1351" s="3">
        <f t="shared" si="129"/>
        <v>2.4602975173661945E-2</v>
      </c>
      <c r="K1351" s="3">
        <f t="shared" si="130"/>
        <v>-6.3707110879289031E-3</v>
      </c>
      <c r="L1351" s="3">
        <f t="shared" si="131"/>
        <v>2.4238022328272574E-4</v>
      </c>
      <c r="M1351" s="3">
        <f t="shared" si="132"/>
        <v>-1.6283992871019603E-4</v>
      </c>
      <c r="N1351" s="3">
        <f t="shared" si="133"/>
        <v>-6.5186015252336501E-4</v>
      </c>
    </row>
    <row r="1352" spans="1:14" ht="15" customHeight="1">
      <c r="A1352" s="1">
        <v>41050</v>
      </c>
      <c r="B1352">
        <v>132.43</v>
      </c>
      <c r="C1352">
        <v>22.01</v>
      </c>
      <c r="D1352">
        <v>38.58</v>
      </c>
      <c r="E1352">
        <v>123.94</v>
      </c>
      <c r="F1352">
        <v>122.79</v>
      </c>
      <c r="G1352">
        <v>107.07</v>
      </c>
      <c r="I1352" s="3">
        <f t="shared" si="128"/>
        <v>1.6828876130157103E-2</v>
      </c>
      <c r="J1352" s="3">
        <f t="shared" si="129"/>
        <v>-0.13137095059936782</v>
      </c>
      <c r="K1352" s="3">
        <f t="shared" si="130"/>
        <v>2.2835214723872968E-2</v>
      </c>
      <c r="L1352" s="3">
        <f t="shared" si="131"/>
        <v>-2.0963971180719661E-3</v>
      </c>
      <c r="M1352" s="3">
        <f t="shared" si="132"/>
        <v>-1.6286644987139958E-4</v>
      </c>
      <c r="N1352" s="3">
        <f t="shared" si="133"/>
        <v>-2.6116981546113324E-3</v>
      </c>
    </row>
    <row r="1353" spans="1:14" ht="15" customHeight="1">
      <c r="A1353" s="1">
        <v>41051</v>
      </c>
      <c r="B1353">
        <v>132.66</v>
      </c>
      <c r="C1353">
        <v>22.48</v>
      </c>
      <c r="D1353">
        <v>38.270000000000003</v>
      </c>
      <c r="E1353">
        <v>122.56</v>
      </c>
      <c r="F1353">
        <v>122.69</v>
      </c>
      <c r="G1353">
        <v>106.84</v>
      </c>
      <c r="I1353" s="3">
        <f t="shared" si="128"/>
        <v>1.73526015853688E-3</v>
      </c>
      <c r="J1353" s="3">
        <f t="shared" si="129"/>
        <v>2.1129129487120046E-2</v>
      </c>
      <c r="K1353" s="3">
        <f t="shared" si="130"/>
        <v>-8.0677080399720151E-3</v>
      </c>
      <c r="L1353" s="3">
        <f t="shared" si="131"/>
        <v>-1.1196871541680262E-2</v>
      </c>
      <c r="M1353" s="3">
        <f t="shared" si="132"/>
        <v>-8.1473036932987967E-4</v>
      </c>
      <c r="N1353" s="3">
        <f t="shared" si="133"/>
        <v>-2.1504379284185077E-3</v>
      </c>
    </row>
    <row r="1354" spans="1:14" ht="15" customHeight="1">
      <c r="A1354" s="1">
        <v>41052</v>
      </c>
      <c r="B1354">
        <v>132.74</v>
      </c>
      <c r="C1354">
        <v>22.33</v>
      </c>
      <c r="D1354">
        <v>37.96</v>
      </c>
      <c r="E1354">
        <v>123.41</v>
      </c>
      <c r="F1354">
        <v>122.8</v>
      </c>
      <c r="G1354">
        <v>107.12</v>
      </c>
      <c r="I1354" s="3">
        <f t="shared" si="128"/>
        <v>6.0286362036897703E-4</v>
      </c>
      <c r="J1354" s="3">
        <f t="shared" si="129"/>
        <v>-6.6949591734239491E-3</v>
      </c>
      <c r="K1354" s="3">
        <f t="shared" si="130"/>
        <v>-8.1333256958838595E-3</v>
      </c>
      <c r="L1354" s="3">
        <f t="shared" si="131"/>
        <v>6.911439472810978E-3</v>
      </c>
      <c r="M1354" s="3">
        <f t="shared" si="132"/>
        <v>8.9616690995054547E-4</v>
      </c>
      <c r="N1354" s="3">
        <f t="shared" si="133"/>
        <v>2.6173131411568774E-3</v>
      </c>
    </row>
    <row r="1355" spans="1:14" ht="15" customHeight="1">
      <c r="A1355" s="1">
        <v>41053</v>
      </c>
      <c r="B1355">
        <v>132.84</v>
      </c>
      <c r="C1355">
        <v>21.54</v>
      </c>
      <c r="D1355">
        <v>37.729999999999997</v>
      </c>
      <c r="E1355">
        <v>122.94</v>
      </c>
      <c r="F1355">
        <v>122.65</v>
      </c>
      <c r="G1355">
        <v>106.89</v>
      </c>
      <c r="I1355" s="3">
        <f t="shared" si="128"/>
        <v>7.5306879076689388E-4</v>
      </c>
      <c r="J1355" s="3">
        <f t="shared" si="129"/>
        <v>-3.6019394123823947E-2</v>
      </c>
      <c r="K1355" s="3">
        <f t="shared" si="130"/>
        <v>-6.0774397655081174E-3</v>
      </c>
      <c r="L1355" s="3">
        <f t="shared" si="131"/>
        <v>-3.8157139862287585E-3</v>
      </c>
      <c r="M1355" s="3">
        <f t="shared" si="132"/>
        <v>-1.2222450085437242E-3</v>
      </c>
      <c r="N1355" s="3">
        <f t="shared" si="133"/>
        <v>-2.149433097062716E-3</v>
      </c>
    </row>
    <row r="1356" spans="1:14" ht="15" customHeight="1">
      <c r="A1356" s="1">
        <v>41054</v>
      </c>
      <c r="B1356">
        <v>132.56</v>
      </c>
      <c r="C1356">
        <v>21.76</v>
      </c>
      <c r="D1356">
        <v>37.57</v>
      </c>
      <c r="E1356">
        <v>123.4</v>
      </c>
      <c r="F1356">
        <v>122.79</v>
      </c>
      <c r="G1356">
        <v>107.2</v>
      </c>
      <c r="I1356" s="3">
        <f t="shared" si="128"/>
        <v>-2.1100233902384092E-3</v>
      </c>
      <c r="J1356" s="3">
        <f t="shared" si="129"/>
        <v>1.0161750259499513E-2</v>
      </c>
      <c r="K1356" s="3">
        <f t="shared" si="130"/>
        <v>-4.2496743903414937E-3</v>
      </c>
      <c r="L1356" s="3">
        <f t="shared" si="131"/>
        <v>3.7346799924242086E-3</v>
      </c>
      <c r="M1356" s="3">
        <f t="shared" si="132"/>
        <v>1.1408084679229509E-3</v>
      </c>
      <c r="N1356" s="3">
        <f t="shared" si="133"/>
        <v>2.8959803508473649E-3</v>
      </c>
    </row>
    <row r="1357" spans="1:14" ht="15" customHeight="1">
      <c r="A1357" s="1">
        <v>41058</v>
      </c>
      <c r="B1357">
        <v>134.15</v>
      </c>
      <c r="C1357">
        <v>21.03</v>
      </c>
      <c r="D1357">
        <v>38.61</v>
      </c>
      <c r="E1357">
        <v>123.02</v>
      </c>
      <c r="F1357">
        <v>122.7</v>
      </c>
      <c r="G1357">
        <v>107.11</v>
      </c>
      <c r="I1357" s="3">
        <f t="shared" si="128"/>
        <v>1.1923203753325623E-2</v>
      </c>
      <c r="J1357" s="3">
        <f t="shared" si="129"/>
        <v>-3.4123432273133483E-2</v>
      </c>
      <c r="K1357" s="3">
        <f t="shared" si="130"/>
        <v>2.7305450690267439E-2</v>
      </c>
      <c r="L1357" s="3">
        <f t="shared" si="131"/>
        <v>-3.0841676910652836E-3</v>
      </c>
      <c r="M1357" s="3">
        <f t="shared" si="132"/>
        <v>-7.3322745555558341E-4</v>
      </c>
      <c r="N1357" s="3">
        <f t="shared" si="133"/>
        <v>-8.3990486016340799E-4</v>
      </c>
    </row>
    <row r="1358" spans="1:14" ht="15" customHeight="1">
      <c r="A1358" s="1">
        <v>41059</v>
      </c>
      <c r="B1358">
        <v>132.19</v>
      </c>
      <c r="C1358">
        <v>24.14</v>
      </c>
      <c r="D1358">
        <v>37.9</v>
      </c>
      <c r="E1358">
        <v>126.14</v>
      </c>
      <c r="F1358">
        <v>123.16</v>
      </c>
      <c r="G1358">
        <v>108.13</v>
      </c>
      <c r="I1358" s="3">
        <f t="shared" si="128"/>
        <v>-1.4718295280324954E-2</v>
      </c>
      <c r="J1358" s="3">
        <f t="shared" si="129"/>
        <v>0.13792022595477701</v>
      </c>
      <c r="K1358" s="3">
        <f t="shared" si="130"/>
        <v>-1.8560198187764342E-2</v>
      </c>
      <c r="L1358" s="3">
        <f t="shared" si="131"/>
        <v>2.5045457455283027E-2</v>
      </c>
      <c r="M1358" s="3">
        <f t="shared" si="132"/>
        <v>3.7419713394338549E-3</v>
      </c>
      <c r="N1358" s="3">
        <f t="shared" si="133"/>
        <v>9.4778631809074657E-3</v>
      </c>
    </row>
    <row r="1359" spans="1:14" ht="15" customHeight="1">
      <c r="A1359" s="1">
        <v>41060</v>
      </c>
      <c r="B1359">
        <v>131.85</v>
      </c>
      <c r="C1359">
        <v>24.06</v>
      </c>
      <c r="D1359">
        <v>38.020000000000003</v>
      </c>
      <c r="E1359">
        <v>127.6</v>
      </c>
      <c r="F1359">
        <v>123.35</v>
      </c>
      <c r="G1359">
        <v>108.55</v>
      </c>
      <c r="I1359" s="3">
        <f t="shared" si="128"/>
        <v>-2.5753687920126484E-3</v>
      </c>
      <c r="J1359" s="3">
        <f t="shared" si="129"/>
        <v>-3.3195051228527049E-3</v>
      </c>
      <c r="K1359" s="3">
        <f t="shared" si="130"/>
        <v>3.1612249719025721E-3</v>
      </c>
      <c r="L1359" s="3">
        <f t="shared" si="131"/>
        <v>1.1507969675184384E-2</v>
      </c>
      <c r="M1359" s="3">
        <f t="shared" si="132"/>
        <v>1.5415199190660733E-3</v>
      </c>
      <c r="N1359" s="3">
        <f t="shared" si="133"/>
        <v>3.8766893668552341E-3</v>
      </c>
    </row>
    <row r="1360" spans="1:14" ht="15" customHeight="1">
      <c r="A1360" s="1">
        <v>41061</v>
      </c>
      <c r="B1360">
        <v>128.76</v>
      </c>
      <c r="C1360">
        <v>26.66</v>
      </c>
      <c r="D1360">
        <v>37.08</v>
      </c>
      <c r="E1360">
        <v>130.36000000000001</v>
      </c>
      <c r="F1360">
        <v>123.48</v>
      </c>
      <c r="G1360">
        <v>109.31</v>
      </c>
      <c r="I1360" s="3">
        <f t="shared" si="128"/>
        <v>-2.3714706368688328E-2</v>
      </c>
      <c r="J1360" s="3">
        <f t="shared" si="129"/>
        <v>0.10261360420402979</v>
      </c>
      <c r="K1360" s="3">
        <f t="shared" si="130"/>
        <v>-2.5034596362628822E-2</v>
      </c>
      <c r="L1360" s="3">
        <f t="shared" si="131"/>
        <v>2.1399483058671516E-2</v>
      </c>
      <c r="M1360" s="3">
        <f t="shared" si="132"/>
        <v>1.0533566585928657E-3</v>
      </c>
      <c r="N1360" s="3">
        <f t="shared" si="133"/>
        <v>6.9769859814431956E-3</v>
      </c>
    </row>
    <row r="1361" spans="1:14" ht="15" customHeight="1">
      <c r="A1361" s="1">
        <v>41064</v>
      </c>
      <c r="B1361">
        <v>128.6</v>
      </c>
      <c r="C1361">
        <v>26.12</v>
      </c>
      <c r="D1361">
        <v>37.22</v>
      </c>
      <c r="E1361">
        <v>129.33000000000001</v>
      </c>
      <c r="F1361">
        <v>123.11</v>
      </c>
      <c r="G1361">
        <v>108.68</v>
      </c>
      <c r="I1361" s="3">
        <f t="shared" si="128"/>
        <v>-1.2433946270883846E-3</v>
      </c>
      <c r="J1361" s="3">
        <f t="shared" si="129"/>
        <v>-2.046301034233225E-2</v>
      </c>
      <c r="K1361" s="3">
        <f t="shared" si="130"/>
        <v>3.7685105164502681E-3</v>
      </c>
      <c r="L1361" s="3">
        <f t="shared" si="131"/>
        <v>-7.9325765422078309E-3</v>
      </c>
      <c r="M1361" s="3">
        <f t="shared" si="132"/>
        <v>-3.0009349744350012E-3</v>
      </c>
      <c r="N1361" s="3">
        <f t="shared" si="133"/>
        <v>-5.7800977475970751E-3</v>
      </c>
    </row>
    <row r="1362" spans="1:14" ht="15" customHeight="1">
      <c r="A1362" s="1">
        <v>41065</v>
      </c>
      <c r="B1362">
        <v>129.33000000000001</v>
      </c>
      <c r="C1362">
        <v>24.68</v>
      </c>
      <c r="D1362">
        <v>37.36</v>
      </c>
      <c r="E1362">
        <v>127.6</v>
      </c>
      <c r="F1362">
        <v>123.07989999999999</v>
      </c>
      <c r="G1362">
        <v>108.32</v>
      </c>
      <c r="I1362" s="3">
        <f t="shared" si="128"/>
        <v>5.6604656236339803E-3</v>
      </c>
      <c r="J1362" s="3">
        <f t="shared" si="129"/>
        <v>-5.6708105371043302E-2</v>
      </c>
      <c r="K1362" s="3">
        <f t="shared" si="130"/>
        <v>3.7543621465372587E-3</v>
      </c>
      <c r="L1362" s="3">
        <f t="shared" si="131"/>
        <v>-1.3466906516463605E-2</v>
      </c>
      <c r="M1362" s="3">
        <f t="shared" si="132"/>
        <v>-2.4452668570061902E-4</v>
      </c>
      <c r="N1362" s="3">
        <f t="shared" si="133"/>
        <v>-3.3179753941822909E-3</v>
      </c>
    </row>
    <row r="1363" spans="1:14" ht="15" customHeight="1">
      <c r="A1363" s="1">
        <v>41066</v>
      </c>
      <c r="B1363">
        <v>132.36000000000001</v>
      </c>
      <c r="C1363">
        <v>22.16</v>
      </c>
      <c r="D1363">
        <v>38.409999999999997</v>
      </c>
      <c r="E1363">
        <v>125.05</v>
      </c>
      <c r="F1363">
        <v>122.77</v>
      </c>
      <c r="G1363">
        <v>107.61</v>
      </c>
      <c r="I1363" s="3">
        <f t="shared" si="128"/>
        <v>2.3158205626258553E-2</v>
      </c>
      <c r="J1363" s="3">
        <f t="shared" si="129"/>
        <v>-0.10770433715810393</v>
      </c>
      <c r="K1363" s="3">
        <f t="shared" si="130"/>
        <v>2.7717228997171387E-2</v>
      </c>
      <c r="L1363" s="3">
        <f t="shared" si="131"/>
        <v>-2.0186713587061398E-2</v>
      </c>
      <c r="M1363" s="3">
        <f t="shared" si="132"/>
        <v>-2.5210517810744086E-3</v>
      </c>
      <c r="N1363" s="3">
        <f t="shared" si="133"/>
        <v>-6.5762289516638527E-3</v>
      </c>
    </row>
    <row r="1364" spans="1:14" ht="15" customHeight="1">
      <c r="A1364" s="1">
        <v>41067</v>
      </c>
      <c r="B1364">
        <v>132.53</v>
      </c>
      <c r="C1364">
        <v>21.72</v>
      </c>
      <c r="D1364">
        <v>38.590000000000003</v>
      </c>
      <c r="E1364">
        <v>125.24</v>
      </c>
      <c r="F1364">
        <v>122.88</v>
      </c>
      <c r="G1364">
        <v>107.87</v>
      </c>
      <c r="I1364" s="3">
        <f t="shared" si="128"/>
        <v>1.2835518391757696E-3</v>
      </c>
      <c r="J1364" s="3">
        <f t="shared" si="129"/>
        <v>-2.0055366813348432E-2</v>
      </c>
      <c r="K1364" s="3">
        <f t="shared" si="130"/>
        <v>4.6753331917140997E-3</v>
      </c>
      <c r="L1364" s="3">
        <f t="shared" si="131"/>
        <v>1.5182391345768425E-3</v>
      </c>
      <c r="M1364" s="3">
        <f t="shared" si="132"/>
        <v>8.9558320661337857E-4</v>
      </c>
      <c r="N1364" s="3">
        <f t="shared" si="133"/>
        <v>2.4132181750368175E-3</v>
      </c>
    </row>
    <row r="1365" spans="1:14" ht="15" customHeight="1">
      <c r="A1365" s="1">
        <v>41068</v>
      </c>
      <c r="B1365">
        <v>133.52000000000001</v>
      </c>
      <c r="C1365">
        <v>21.23</v>
      </c>
      <c r="D1365">
        <v>38.270000000000003</v>
      </c>
      <c r="E1365">
        <v>125.21</v>
      </c>
      <c r="F1365">
        <v>122.9</v>
      </c>
      <c r="G1365">
        <v>107.95</v>
      </c>
      <c r="I1365" s="3">
        <f t="shared" si="128"/>
        <v>7.442244460992265E-3</v>
      </c>
      <c r="J1365" s="3">
        <f t="shared" si="129"/>
        <v>-2.2818219350569931E-2</v>
      </c>
      <c r="K1365" s="3">
        <f t="shared" si="130"/>
        <v>-8.326876111916447E-3</v>
      </c>
      <c r="L1365" s="3">
        <f t="shared" si="131"/>
        <v>-2.3956877734868681E-4</v>
      </c>
      <c r="M1365" s="3">
        <f t="shared" si="132"/>
        <v>1.6274717262717469E-4</v>
      </c>
      <c r="N1365" s="3">
        <f t="shared" si="133"/>
        <v>7.4135857347860414E-4</v>
      </c>
    </row>
    <row r="1366" spans="1:14" ht="15" customHeight="1">
      <c r="A1366" s="1">
        <v>41071</v>
      </c>
      <c r="B1366">
        <v>132.54</v>
      </c>
      <c r="C1366">
        <v>23.56</v>
      </c>
      <c r="D1366">
        <v>37.799999999999997</v>
      </c>
      <c r="E1366">
        <v>125.78</v>
      </c>
      <c r="F1366">
        <v>123</v>
      </c>
      <c r="G1366">
        <v>108.24</v>
      </c>
      <c r="I1366" s="3">
        <f t="shared" si="128"/>
        <v>-7.3667926934989818E-3</v>
      </c>
      <c r="J1366" s="3">
        <f t="shared" si="129"/>
        <v>0.10413508306822113</v>
      </c>
      <c r="K1366" s="3">
        <f t="shared" si="130"/>
        <v>-1.235719681206901E-2</v>
      </c>
      <c r="L1366" s="3">
        <f t="shared" si="131"/>
        <v>4.5420214345009858E-3</v>
      </c>
      <c r="M1366" s="3">
        <f t="shared" si="132"/>
        <v>8.1333880042828099E-4</v>
      </c>
      <c r="N1366" s="3">
        <f t="shared" si="133"/>
        <v>2.6828269017161151E-3</v>
      </c>
    </row>
    <row r="1367" spans="1:14" ht="15" customHeight="1">
      <c r="A1367" s="1">
        <v>41072</v>
      </c>
      <c r="B1367">
        <v>133.47</v>
      </c>
      <c r="C1367">
        <v>22.09</v>
      </c>
      <c r="D1367">
        <v>38.590000000000003</v>
      </c>
      <c r="E1367">
        <v>124.63</v>
      </c>
      <c r="F1367">
        <v>122.7</v>
      </c>
      <c r="G1367">
        <v>107.66</v>
      </c>
      <c r="I1367" s="3">
        <f t="shared" si="128"/>
        <v>6.9922468259792751E-3</v>
      </c>
      <c r="J1367" s="3">
        <f t="shared" si="129"/>
        <v>-6.4425341351360105E-2</v>
      </c>
      <c r="K1367" s="3">
        <f t="shared" si="130"/>
        <v>2.0684072923985455E-2</v>
      </c>
      <c r="L1367" s="3">
        <f t="shared" si="131"/>
        <v>-9.1850012770718498E-3</v>
      </c>
      <c r="M1367" s="3">
        <f t="shared" si="132"/>
        <v>-2.4420036555517443E-3</v>
      </c>
      <c r="N1367" s="3">
        <f t="shared" si="133"/>
        <v>-5.3728707297213902E-3</v>
      </c>
    </row>
    <row r="1368" spans="1:14" ht="15" customHeight="1">
      <c r="A1368" s="1">
        <v>41073</v>
      </c>
      <c r="B1368">
        <v>132.57</v>
      </c>
      <c r="C1368">
        <v>24.27</v>
      </c>
      <c r="D1368">
        <v>38.395000000000003</v>
      </c>
      <c r="E1368">
        <v>125.86</v>
      </c>
      <c r="F1368">
        <v>122.96</v>
      </c>
      <c r="G1368">
        <v>108.23</v>
      </c>
      <c r="I1368" s="3">
        <f t="shared" si="128"/>
        <v>-6.7659256753018924E-3</v>
      </c>
      <c r="J1368" s="3">
        <f t="shared" si="129"/>
        <v>9.4116002306484259E-2</v>
      </c>
      <c r="K1368" s="3">
        <f t="shared" si="130"/>
        <v>-5.0659327670205534E-3</v>
      </c>
      <c r="L1368" s="3">
        <f t="shared" si="131"/>
        <v>9.8208302605020028E-3</v>
      </c>
      <c r="M1368" s="3">
        <f t="shared" si="132"/>
        <v>2.1167475134745341E-3</v>
      </c>
      <c r="N1368" s="3">
        <f t="shared" si="133"/>
        <v>5.280479174243991E-3</v>
      </c>
    </row>
    <row r="1369" spans="1:14" ht="15" customHeight="1">
      <c r="A1369" s="1">
        <v>41074</v>
      </c>
      <c r="B1369">
        <v>133.91999999999999</v>
      </c>
      <c r="C1369">
        <v>21.68</v>
      </c>
      <c r="D1369">
        <v>38.619999999999997</v>
      </c>
      <c r="E1369">
        <v>125.7</v>
      </c>
      <c r="F1369">
        <v>122.82</v>
      </c>
      <c r="G1369">
        <v>107.94</v>
      </c>
      <c r="I1369" s="3">
        <f t="shared" si="128"/>
        <v>1.0131798930406955E-2</v>
      </c>
      <c r="J1369" s="3">
        <f t="shared" si="129"/>
        <v>-0.11285084316706451</v>
      </c>
      <c r="K1369" s="3">
        <f t="shared" si="130"/>
        <v>5.8430342178614021E-3</v>
      </c>
      <c r="L1369" s="3">
        <f t="shared" si="131"/>
        <v>-1.2720625025857259E-3</v>
      </c>
      <c r="M1369" s="3">
        <f t="shared" si="132"/>
        <v>-1.1392303290872882E-3</v>
      </c>
      <c r="N1369" s="3">
        <f t="shared" si="133"/>
        <v>-2.6830751165583993E-3</v>
      </c>
    </row>
    <row r="1370" spans="1:14" ht="15" customHeight="1">
      <c r="A1370" s="1">
        <v>41075</v>
      </c>
      <c r="B1370">
        <v>135.19999999999999</v>
      </c>
      <c r="C1370">
        <v>21.11</v>
      </c>
      <c r="D1370">
        <v>39.234999999999999</v>
      </c>
      <c r="E1370">
        <v>126.4</v>
      </c>
      <c r="F1370">
        <v>123.13</v>
      </c>
      <c r="G1370">
        <v>108.44</v>
      </c>
      <c r="I1370" s="3">
        <f t="shared" si="128"/>
        <v>9.5125568676984688E-3</v>
      </c>
      <c r="J1370" s="3">
        <f t="shared" si="129"/>
        <v>-2.6643314711216282E-2</v>
      </c>
      <c r="K1370" s="3">
        <f t="shared" si="130"/>
        <v>1.5798928579068276E-2</v>
      </c>
      <c r="L1370" s="3">
        <f t="shared" si="131"/>
        <v>5.5533661165553137E-3</v>
      </c>
      <c r="M1370" s="3">
        <f t="shared" si="132"/>
        <v>2.5208389035270232E-3</v>
      </c>
      <c r="N1370" s="3">
        <f t="shared" si="133"/>
        <v>4.6215074399680242E-3</v>
      </c>
    </row>
    <row r="1371" spans="1:14" ht="15" customHeight="1">
      <c r="A1371" s="1">
        <v>41078</v>
      </c>
      <c r="B1371">
        <v>135.51</v>
      </c>
      <c r="C1371">
        <v>18.32</v>
      </c>
      <c r="D1371">
        <v>39.39</v>
      </c>
      <c r="E1371">
        <v>127.08</v>
      </c>
      <c r="F1371">
        <v>123.09</v>
      </c>
      <c r="G1371">
        <v>108.41</v>
      </c>
      <c r="I1371" s="3">
        <f t="shared" si="128"/>
        <v>2.290274725758777E-3</v>
      </c>
      <c r="J1371" s="3">
        <f t="shared" si="129"/>
        <v>-0.14175350261424505</v>
      </c>
      <c r="K1371" s="3">
        <f t="shared" si="130"/>
        <v>3.9427714033780942E-3</v>
      </c>
      <c r="L1371" s="3">
        <f t="shared" si="131"/>
        <v>5.3653276885583818E-3</v>
      </c>
      <c r="M1371" s="3">
        <f t="shared" si="132"/>
        <v>-3.2491268257567768E-4</v>
      </c>
      <c r="N1371" s="3">
        <f t="shared" si="133"/>
        <v>-2.7668895726438845E-4</v>
      </c>
    </row>
    <row r="1372" spans="1:14" ht="15" customHeight="1">
      <c r="A1372" s="1">
        <v>41079</v>
      </c>
      <c r="B1372">
        <v>136.27000000000001</v>
      </c>
      <c r="C1372">
        <v>18.38</v>
      </c>
      <c r="D1372">
        <v>39.994999999999997</v>
      </c>
      <c r="E1372">
        <v>125.42</v>
      </c>
      <c r="F1372">
        <v>122.96</v>
      </c>
      <c r="G1372">
        <v>108.04</v>
      </c>
      <c r="I1372" s="3">
        <f t="shared" si="128"/>
        <v>5.5927734271069849E-3</v>
      </c>
      <c r="J1372" s="3">
        <f t="shared" si="129"/>
        <v>3.2697576815567068E-3</v>
      </c>
      <c r="K1372" s="3">
        <f t="shared" si="130"/>
        <v>1.5242469317970608E-2</v>
      </c>
      <c r="L1372" s="3">
        <f t="shared" si="131"/>
        <v>-1.3148704286440573E-2</v>
      </c>
      <c r="M1372" s="3">
        <f t="shared" si="132"/>
        <v>-1.0566958918640822E-3</v>
      </c>
      <c r="N1372" s="3">
        <f t="shared" si="133"/>
        <v>-3.4188067487854975E-3</v>
      </c>
    </row>
    <row r="1373" spans="1:14" ht="15" customHeight="1">
      <c r="A1373" s="1">
        <v>41080</v>
      </c>
      <c r="B1373">
        <v>135.99</v>
      </c>
      <c r="C1373">
        <v>17.239999999999998</v>
      </c>
      <c r="D1373">
        <v>39.93</v>
      </c>
      <c r="E1373">
        <v>126.04</v>
      </c>
      <c r="F1373">
        <v>122.75</v>
      </c>
      <c r="G1373">
        <v>107.82</v>
      </c>
      <c r="I1373" s="3">
        <f t="shared" si="128"/>
        <v>-2.0568581408618542E-3</v>
      </c>
      <c r="J1373" s="3">
        <f t="shared" si="129"/>
        <v>-6.4030851691993962E-2</v>
      </c>
      <c r="K1373" s="3">
        <f t="shared" si="130"/>
        <v>-1.6265252256551623E-3</v>
      </c>
      <c r="L1373" s="3">
        <f t="shared" si="131"/>
        <v>4.9312117741992104E-3</v>
      </c>
      <c r="M1373" s="3">
        <f t="shared" si="132"/>
        <v>-1.7093325557103931E-3</v>
      </c>
      <c r="N1373" s="3">
        <f t="shared" si="133"/>
        <v>-2.0383589008922736E-3</v>
      </c>
    </row>
    <row r="1374" spans="1:14" ht="15" customHeight="1">
      <c r="A1374" s="1">
        <v>41081</v>
      </c>
      <c r="B1374">
        <v>133.02000000000001</v>
      </c>
      <c r="C1374">
        <v>20.079999999999998</v>
      </c>
      <c r="D1374">
        <v>38.475000000000001</v>
      </c>
      <c r="E1374">
        <v>126.71</v>
      </c>
      <c r="F1374">
        <v>122.85</v>
      </c>
      <c r="G1374">
        <v>108.05</v>
      </c>
      <c r="I1374" s="3">
        <f t="shared" si="128"/>
        <v>-2.2081860764592499E-2</v>
      </c>
      <c r="J1374" s="3">
        <f t="shared" si="129"/>
        <v>0.15249202958798133</v>
      </c>
      <c r="K1374" s="3">
        <f t="shared" si="130"/>
        <v>-3.7119241350186967E-2</v>
      </c>
      <c r="L1374" s="3">
        <f t="shared" si="131"/>
        <v>5.3016939217428605E-3</v>
      </c>
      <c r="M1374" s="3">
        <f t="shared" si="132"/>
        <v>8.1433229255817492E-4</v>
      </c>
      <c r="N1374" s="3">
        <f t="shared" si="133"/>
        <v>2.1309129293723243E-3</v>
      </c>
    </row>
    <row r="1375" spans="1:14" ht="15" customHeight="1">
      <c r="A1375" s="1">
        <v>41082</v>
      </c>
      <c r="B1375">
        <v>133.96</v>
      </c>
      <c r="C1375">
        <v>18.11</v>
      </c>
      <c r="D1375">
        <v>38.630000000000003</v>
      </c>
      <c r="E1375">
        <v>125.02</v>
      </c>
      <c r="F1375">
        <v>122.7</v>
      </c>
      <c r="G1375">
        <v>107.58</v>
      </c>
      <c r="I1375" s="3">
        <f t="shared" si="128"/>
        <v>7.0417550697286224E-3</v>
      </c>
      <c r="J1375" s="3">
        <f t="shared" si="129"/>
        <v>-0.10326002292820634</v>
      </c>
      <c r="K1375" s="3">
        <f t="shared" si="130"/>
        <v>4.0204969532469373E-3</v>
      </c>
      <c r="L1375" s="3">
        <f t="shared" si="131"/>
        <v>-1.3427286307150621E-2</v>
      </c>
      <c r="M1375" s="3">
        <f t="shared" si="132"/>
        <v>-1.2217472503222534E-3</v>
      </c>
      <c r="N1375" s="3">
        <f t="shared" si="133"/>
        <v>-4.3593261077984943E-3</v>
      </c>
    </row>
    <row r="1376" spans="1:14" ht="15" customHeight="1">
      <c r="A1376" s="1">
        <v>41085</v>
      </c>
      <c r="B1376">
        <v>131.78</v>
      </c>
      <c r="C1376">
        <v>20.38</v>
      </c>
      <c r="D1376">
        <v>37.93</v>
      </c>
      <c r="E1376">
        <v>126.84</v>
      </c>
      <c r="F1376">
        <v>122.93</v>
      </c>
      <c r="G1376">
        <v>108.17</v>
      </c>
      <c r="I1376" s="3">
        <f t="shared" si="128"/>
        <v>-1.6407382440330024E-2</v>
      </c>
      <c r="J1376" s="3">
        <f t="shared" si="129"/>
        <v>0.11808975589925669</v>
      </c>
      <c r="K1376" s="3">
        <f t="shared" si="130"/>
        <v>-1.8286820977382434E-2</v>
      </c>
      <c r="L1376" s="3">
        <f t="shared" si="131"/>
        <v>1.4452725166480355E-2</v>
      </c>
      <c r="M1376" s="3">
        <f t="shared" si="132"/>
        <v>1.8727359623840064E-3</v>
      </c>
      <c r="N1376" s="3">
        <f t="shared" si="133"/>
        <v>5.4693067971018057E-3</v>
      </c>
    </row>
    <row r="1377" spans="1:14" ht="15" customHeight="1">
      <c r="A1377" s="1">
        <v>41086</v>
      </c>
      <c r="B1377">
        <v>132.46</v>
      </c>
      <c r="C1377">
        <v>19.72</v>
      </c>
      <c r="D1377">
        <v>38.270000000000003</v>
      </c>
      <c r="E1377">
        <v>126.34</v>
      </c>
      <c r="F1377">
        <v>122.86</v>
      </c>
      <c r="G1377">
        <v>107.93</v>
      </c>
      <c r="I1377" s="3">
        <f t="shared" si="128"/>
        <v>5.1468475711596278E-3</v>
      </c>
      <c r="J1377" s="3">
        <f t="shared" si="129"/>
        <v>-3.292067862008944E-2</v>
      </c>
      <c r="K1377" s="3">
        <f t="shared" si="130"/>
        <v>8.9239437368033078E-3</v>
      </c>
      <c r="L1377" s="3">
        <f t="shared" si="131"/>
        <v>-3.9497641995922816E-3</v>
      </c>
      <c r="M1377" s="3">
        <f t="shared" si="132"/>
        <v>-5.6959194346836923E-4</v>
      </c>
      <c r="N1377" s="3">
        <f t="shared" si="133"/>
        <v>-2.2211948049432064E-3</v>
      </c>
    </row>
    <row r="1378" spans="1:14" ht="15" customHeight="1">
      <c r="A1378" s="1">
        <v>41087</v>
      </c>
      <c r="B1378">
        <v>133.71</v>
      </c>
      <c r="C1378">
        <v>19.45</v>
      </c>
      <c r="D1378">
        <v>38.479999999999997</v>
      </c>
      <c r="E1378">
        <v>126.54</v>
      </c>
      <c r="F1378">
        <v>122.93</v>
      </c>
      <c r="G1378">
        <v>108.08</v>
      </c>
      <c r="I1378" s="3">
        <f t="shared" si="128"/>
        <v>9.3925625697407079E-3</v>
      </c>
      <c r="J1378" s="3">
        <f t="shared" si="129"/>
        <v>-1.3786279110034083E-2</v>
      </c>
      <c r="K1378" s="3">
        <f t="shared" si="130"/>
        <v>5.4723263598947525E-3</v>
      </c>
      <c r="L1378" s="3">
        <f t="shared" si="131"/>
        <v>1.5817782481838234E-3</v>
      </c>
      <c r="M1378" s="3">
        <f t="shared" si="132"/>
        <v>5.6959194346840631E-4</v>
      </c>
      <c r="N1378" s="3">
        <f t="shared" si="133"/>
        <v>1.3888248146885001E-3</v>
      </c>
    </row>
    <row r="1379" spans="1:14" ht="15" customHeight="1">
      <c r="A1379" s="1">
        <v>41088</v>
      </c>
      <c r="B1379">
        <v>133.38999999999999</v>
      </c>
      <c r="C1379">
        <v>19.71</v>
      </c>
      <c r="D1379">
        <v>38.32</v>
      </c>
      <c r="E1379">
        <v>126.85</v>
      </c>
      <c r="F1379">
        <v>123.09</v>
      </c>
      <c r="G1379">
        <v>108.43</v>
      </c>
      <c r="I1379" s="3">
        <f t="shared" si="128"/>
        <v>-2.3961074736215918E-3</v>
      </c>
      <c r="J1379" s="3">
        <f t="shared" si="129"/>
        <v>1.3279051100173578E-2</v>
      </c>
      <c r="K1379" s="3">
        <f t="shared" si="130"/>
        <v>-4.1666726948458343E-3</v>
      </c>
      <c r="L1379" s="3">
        <f t="shared" si="131"/>
        <v>2.4468223265525298E-3</v>
      </c>
      <c r="M1379" s="3">
        <f t="shared" si="132"/>
        <v>1.3007074429547713E-3</v>
      </c>
      <c r="N1379" s="3">
        <f t="shared" si="133"/>
        <v>3.2331098321471624E-3</v>
      </c>
    </row>
    <row r="1380" spans="1:14" ht="15" customHeight="1">
      <c r="A1380" s="1">
        <v>41089</v>
      </c>
      <c r="B1380">
        <v>136.75</v>
      </c>
      <c r="C1380">
        <v>17.079999999999998</v>
      </c>
      <c r="D1380">
        <v>39.93</v>
      </c>
      <c r="E1380">
        <v>125.2</v>
      </c>
      <c r="F1380">
        <v>123</v>
      </c>
      <c r="G1380">
        <v>107.93</v>
      </c>
      <c r="I1380" s="3">
        <f t="shared" si="128"/>
        <v>2.4877273149138016E-2</v>
      </c>
      <c r="J1380" s="3">
        <f t="shared" si="129"/>
        <v>-0.14321793280420522</v>
      </c>
      <c r="K1380" s="3">
        <f t="shared" si="130"/>
        <v>4.1155967972470155E-2</v>
      </c>
      <c r="L1380" s="3">
        <f t="shared" si="131"/>
        <v>-1.3092827379292628E-2</v>
      </c>
      <c r="M1380" s="3">
        <f t="shared" si="132"/>
        <v>-7.3143974978689377E-4</v>
      </c>
      <c r="N1380" s="3">
        <f t="shared" si="133"/>
        <v>-4.6219346468356218E-3</v>
      </c>
    </row>
    <row r="1381" spans="1:14" ht="15" customHeight="1">
      <c r="A1381" s="1">
        <v>41092</v>
      </c>
      <c r="B1381">
        <v>137.04</v>
      </c>
      <c r="C1381">
        <v>16.8</v>
      </c>
      <c r="D1381">
        <v>39.97</v>
      </c>
      <c r="E1381">
        <v>126.22</v>
      </c>
      <c r="F1381">
        <v>123.11</v>
      </c>
      <c r="G1381">
        <v>108.27</v>
      </c>
      <c r="I1381" s="3">
        <f t="shared" si="128"/>
        <v>2.1184127137738001E-3</v>
      </c>
      <c r="J1381" s="3">
        <f t="shared" si="129"/>
        <v>-1.6529301951210471E-2</v>
      </c>
      <c r="K1381" s="3">
        <f t="shared" si="130"/>
        <v>1.0012516481021881E-3</v>
      </c>
      <c r="L1381" s="3">
        <f t="shared" si="131"/>
        <v>8.1139574900952957E-3</v>
      </c>
      <c r="M1381" s="3">
        <f t="shared" si="132"/>
        <v>8.9390928710619149E-4</v>
      </c>
      <c r="N1381" s="3">
        <f t="shared" si="133"/>
        <v>3.1452384855519323E-3</v>
      </c>
    </row>
    <row r="1382" spans="1:14" ht="15" customHeight="1">
      <c r="A1382" s="1">
        <v>41093</v>
      </c>
      <c r="B1382">
        <v>137.97</v>
      </c>
      <c r="C1382">
        <v>16.66</v>
      </c>
      <c r="D1382">
        <v>40.700000000000003</v>
      </c>
      <c r="E1382">
        <v>125.25</v>
      </c>
      <c r="F1382">
        <v>122.98</v>
      </c>
      <c r="G1382">
        <v>108</v>
      </c>
      <c r="I1382" s="3">
        <f t="shared" si="128"/>
        <v>6.7634162040777985E-3</v>
      </c>
      <c r="J1382" s="3">
        <f t="shared" si="129"/>
        <v>-8.3682496705166903E-3</v>
      </c>
      <c r="K1382" s="3">
        <f t="shared" si="130"/>
        <v>1.8098919725317297E-2</v>
      </c>
      <c r="L1382" s="3">
        <f t="shared" si="131"/>
        <v>-7.7146761911193124E-3</v>
      </c>
      <c r="M1382" s="3">
        <f t="shared" si="132"/>
        <v>-1.0565241341999848E-3</v>
      </c>
      <c r="N1382" s="3">
        <f t="shared" si="133"/>
        <v>-2.4968801985871545E-3</v>
      </c>
    </row>
    <row r="1383" spans="1:14" ht="15" customHeight="1">
      <c r="A1383" s="1">
        <v>41095</v>
      </c>
      <c r="B1383">
        <v>137.34</v>
      </c>
      <c r="C1383">
        <v>17.5</v>
      </c>
      <c r="D1383">
        <v>40.35</v>
      </c>
      <c r="E1383">
        <v>125.89</v>
      </c>
      <c r="F1383">
        <v>123.09</v>
      </c>
      <c r="G1383">
        <v>108.29</v>
      </c>
      <c r="I1383" s="3">
        <f t="shared" si="128"/>
        <v>-4.5766670274117547E-3</v>
      </c>
      <c r="J1383" s="3">
        <f t="shared" si="129"/>
        <v>4.9190244190771781E-2</v>
      </c>
      <c r="K1383" s="3">
        <f t="shared" si="130"/>
        <v>-8.6366977325915435E-3</v>
      </c>
      <c r="L1383" s="3">
        <f t="shared" si="131"/>
        <v>5.0967698131937633E-3</v>
      </c>
      <c r="M1383" s="3">
        <f t="shared" si="132"/>
        <v>8.9405459688071415E-4</v>
      </c>
      <c r="N1383" s="3">
        <f t="shared" si="133"/>
        <v>2.6815865160684151E-3</v>
      </c>
    </row>
    <row r="1384" spans="1:14" ht="15" customHeight="1">
      <c r="A1384" s="1">
        <v>41096</v>
      </c>
      <c r="B1384">
        <v>135.94999999999999</v>
      </c>
      <c r="C1384">
        <v>17.100000000000001</v>
      </c>
      <c r="D1384">
        <v>39.619999999999997</v>
      </c>
      <c r="E1384">
        <v>127.06</v>
      </c>
      <c r="F1384">
        <v>123.25</v>
      </c>
      <c r="G1384">
        <v>108.67</v>
      </c>
      <c r="I1384" s="3">
        <f t="shared" si="128"/>
        <v>-1.0172432114050771E-2</v>
      </c>
      <c r="J1384" s="3">
        <f t="shared" si="129"/>
        <v>-2.3122417420854149E-2</v>
      </c>
      <c r="K1384" s="3">
        <f t="shared" si="130"/>
        <v>-1.8257353445552977E-2</v>
      </c>
      <c r="L1384" s="3">
        <f t="shared" si="131"/>
        <v>9.2509060602193344E-3</v>
      </c>
      <c r="M1384" s="3">
        <f t="shared" si="132"/>
        <v>1.2990178005950941E-3</v>
      </c>
      <c r="N1384" s="3">
        <f t="shared" si="133"/>
        <v>3.5029534344720665E-3</v>
      </c>
    </row>
    <row r="1385" spans="1:14" ht="15" customHeight="1">
      <c r="A1385" s="1">
        <v>41099</v>
      </c>
      <c r="B1385">
        <v>135.84</v>
      </c>
      <c r="C1385">
        <v>17.98</v>
      </c>
      <c r="D1385">
        <v>39.44</v>
      </c>
      <c r="E1385">
        <v>128.18</v>
      </c>
      <c r="F1385">
        <v>123.37</v>
      </c>
      <c r="G1385">
        <v>108.97</v>
      </c>
      <c r="I1385" s="3">
        <f t="shared" si="128"/>
        <v>-8.0944851544242588E-4</v>
      </c>
      <c r="J1385" s="3">
        <f t="shared" si="129"/>
        <v>5.0181565534859925E-2</v>
      </c>
      <c r="K1385" s="3">
        <f t="shared" si="130"/>
        <v>-4.5535115359702201E-3</v>
      </c>
      <c r="L1385" s="3">
        <f t="shared" si="131"/>
        <v>8.7761102376935889E-3</v>
      </c>
      <c r="M1385" s="3">
        <f t="shared" si="132"/>
        <v>9.7315716057377779E-4</v>
      </c>
      <c r="N1385" s="3">
        <f t="shared" si="133"/>
        <v>2.7568479140345349E-3</v>
      </c>
    </row>
    <row r="1386" spans="1:14" ht="15" customHeight="1">
      <c r="A1386" s="1">
        <v>41100</v>
      </c>
      <c r="B1386">
        <v>134.69</v>
      </c>
      <c r="C1386">
        <v>18.72</v>
      </c>
      <c r="D1386">
        <v>39.049999999999997</v>
      </c>
      <c r="E1386">
        <v>128.44</v>
      </c>
      <c r="F1386">
        <v>123.39</v>
      </c>
      <c r="G1386">
        <v>109.02</v>
      </c>
      <c r="I1386" s="3">
        <f t="shared" si="128"/>
        <v>-8.5018809523137572E-3</v>
      </c>
      <c r="J1386" s="3">
        <f t="shared" si="129"/>
        <v>4.0332442005971691E-2</v>
      </c>
      <c r="K1386" s="3">
        <f t="shared" si="130"/>
        <v>-9.9376534487397566E-3</v>
      </c>
      <c r="L1386" s="3">
        <f t="shared" si="131"/>
        <v>2.0263431452322458E-3</v>
      </c>
      <c r="M1386" s="3">
        <f t="shared" si="132"/>
        <v>1.6210082706908481E-4</v>
      </c>
      <c r="N1386" s="3">
        <f t="shared" si="133"/>
        <v>4.587366473400686E-4</v>
      </c>
    </row>
    <row r="1387" spans="1:14" ht="15" customHeight="1">
      <c r="A1387" s="1">
        <v>41101</v>
      </c>
      <c r="B1387">
        <v>134.63999999999999</v>
      </c>
      <c r="C1387">
        <v>17.95</v>
      </c>
      <c r="D1387">
        <v>39.229999999999997</v>
      </c>
      <c r="E1387">
        <v>128.6</v>
      </c>
      <c r="F1387">
        <v>123.33</v>
      </c>
      <c r="G1387">
        <v>108.92</v>
      </c>
      <c r="I1387" s="3">
        <f t="shared" si="128"/>
        <v>-3.7129172817305212E-4</v>
      </c>
      <c r="J1387" s="3">
        <f t="shared" si="129"/>
        <v>-4.2002356115158075E-2</v>
      </c>
      <c r="K1387" s="3">
        <f t="shared" si="130"/>
        <v>4.5988839357662377E-3</v>
      </c>
      <c r="L1387" s="3">
        <f t="shared" si="131"/>
        <v>1.2449425822058245E-3</v>
      </c>
      <c r="M1387" s="3">
        <f t="shared" si="132"/>
        <v>-4.8638133254571322E-4</v>
      </c>
      <c r="N1387" s="3">
        <f t="shared" si="133"/>
        <v>-9.1768383057596746E-4</v>
      </c>
    </row>
    <row r="1388" spans="1:14" ht="15" customHeight="1">
      <c r="A1388" s="1">
        <v>41102</v>
      </c>
      <c r="B1388">
        <v>134.02000000000001</v>
      </c>
      <c r="C1388">
        <v>18.329999999999998</v>
      </c>
      <c r="D1388">
        <v>38.61</v>
      </c>
      <c r="E1388">
        <v>129.51</v>
      </c>
      <c r="F1388">
        <v>123.4</v>
      </c>
      <c r="G1388">
        <v>109.17</v>
      </c>
      <c r="I1388" s="3">
        <f t="shared" si="128"/>
        <v>-4.6155073375256771E-3</v>
      </c>
      <c r="J1388" s="3">
        <f t="shared" si="129"/>
        <v>2.0948946917325628E-2</v>
      </c>
      <c r="K1388" s="3">
        <f t="shared" si="130"/>
        <v>-1.5930449945316155E-2</v>
      </c>
      <c r="L1388" s="3">
        <f t="shared" si="131"/>
        <v>7.0512864319767776E-3</v>
      </c>
      <c r="M1388" s="3">
        <f t="shared" si="132"/>
        <v>5.674218933906885E-4</v>
      </c>
      <c r="N1388" s="3">
        <f t="shared" si="133"/>
        <v>2.2926324866193947E-3</v>
      </c>
    </row>
    <row r="1389" spans="1:14" ht="15" customHeight="1">
      <c r="A1389" s="1">
        <v>41103</v>
      </c>
      <c r="B1389">
        <v>136.30000000000001</v>
      </c>
      <c r="C1389">
        <v>16.739999999999998</v>
      </c>
      <c r="D1389">
        <v>39.33</v>
      </c>
      <c r="E1389">
        <v>129.16999999999999</v>
      </c>
      <c r="F1389">
        <v>123.42</v>
      </c>
      <c r="G1389">
        <v>109.08</v>
      </c>
      <c r="I1389" s="3">
        <f t="shared" si="128"/>
        <v>1.6869296157462185E-2</v>
      </c>
      <c r="J1389" s="3">
        <f t="shared" si="129"/>
        <v>-9.0737996790284367E-2</v>
      </c>
      <c r="K1389" s="3">
        <f t="shared" si="130"/>
        <v>1.8476276167573212E-2</v>
      </c>
      <c r="L1389" s="3">
        <f t="shared" si="131"/>
        <v>-2.6287319915717562E-3</v>
      </c>
      <c r="M1389" s="3">
        <f t="shared" si="132"/>
        <v>1.6206142163334138E-4</v>
      </c>
      <c r="N1389" s="3">
        <f t="shared" si="133"/>
        <v>-8.2474231479038359E-4</v>
      </c>
    </row>
    <row r="1390" spans="1:14" ht="15" customHeight="1">
      <c r="A1390" s="1">
        <v>41106</v>
      </c>
      <c r="B1390">
        <v>135.97999999999999</v>
      </c>
      <c r="C1390">
        <v>17.11</v>
      </c>
      <c r="D1390">
        <v>39.25</v>
      </c>
      <c r="E1390">
        <v>129.77000000000001</v>
      </c>
      <c r="F1390">
        <v>123.58</v>
      </c>
      <c r="G1390">
        <v>109.32</v>
      </c>
      <c r="I1390" s="3">
        <f t="shared" si="128"/>
        <v>-2.3505226041735318E-3</v>
      </c>
      <c r="J1390" s="3">
        <f t="shared" si="129"/>
        <v>2.1862022842772853E-2</v>
      </c>
      <c r="K1390" s="3">
        <f t="shared" si="130"/>
        <v>-2.0361422153006834E-3</v>
      </c>
      <c r="L1390" s="3">
        <f t="shared" si="131"/>
        <v>4.6342865052151653E-3</v>
      </c>
      <c r="M1390" s="3">
        <f t="shared" si="132"/>
        <v>1.295546739912744E-3</v>
      </c>
      <c r="N1390" s="3">
        <f t="shared" si="133"/>
        <v>2.1978030824794399E-3</v>
      </c>
    </row>
    <row r="1391" spans="1:14" ht="15" customHeight="1">
      <c r="A1391" s="1">
        <v>41107</v>
      </c>
      <c r="B1391">
        <v>136.9</v>
      </c>
      <c r="C1391">
        <v>16.48</v>
      </c>
      <c r="D1391">
        <v>39.72</v>
      </c>
      <c r="E1391">
        <v>128.75</v>
      </c>
      <c r="F1391">
        <v>123.48</v>
      </c>
      <c r="G1391">
        <v>109.04</v>
      </c>
      <c r="I1391" s="3">
        <f t="shared" si="128"/>
        <v>6.7429161960896348E-3</v>
      </c>
      <c r="J1391" s="3">
        <f t="shared" si="129"/>
        <v>-3.7515563422776392E-2</v>
      </c>
      <c r="K1391" s="3">
        <f t="shared" si="130"/>
        <v>1.1903394948554446E-2</v>
      </c>
      <c r="L1391" s="3">
        <f t="shared" si="131"/>
        <v>-7.8911132052937438E-3</v>
      </c>
      <c r="M1391" s="3">
        <f t="shared" si="132"/>
        <v>-8.0951999887494454E-4</v>
      </c>
      <c r="N1391" s="3">
        <f t="shared" si="133"/>
        <v>-2.5645736715899444E-3</v>
      </c>
    </row>
    <row r="1392" spans="1:14" ht="15" customHeight="1">
      <c r="A1392" s="1">
        <v>41108</v>
      </c>
      <c r="B1392">
        <v>138.01</v>
      </c>
      <c r="C1392">
        <v>16.16</v>
      </c>
      <c r="D1392">
        <v>39.58</v>
      </c>
      <c r="E1392">
        <v>128.82</v>
      </c>
      <c r="F1392">
        <v>123.57</v>
      </c>
      <c r="G1392">
        <v>109.15</v>
      </c>
      <c r="I1392" s="3">
        <f t="shared" si="128"/>
        <v>8.0754140055453311E-3</v>
      </c>
      <c r="J1392" s="3">
        <f t="shared" si="129"/>
        <v>-1.9608471388376313E-2</v>
      </c>
      <c r="K1392" s="3">
        <f t="shared" si="130"/>
        <v>-3.5308990025521634E-3</v>
      </c>
      <c r="L1392" s="3">
        <f t="shared" si="131"/>
        <v>5.4354157489907066E-4</v>
      </c>
      <c r="M1392" s="3">
        <f t="shared" si="132"/>
        <v>7.28597482140318E-4</v>
      </c>
      <c r="N1392" s="3">
        <f t="shared" si="133"/>
        <v>1.0082956076757819E-3</v>
      </c>
    </row>
    <row r="1393" spans="1:14" ht="15" customHeight="1">
      <c r="A1393" s="1">
        <v>41109</v>
      </c>
      <c r="B1393">
        <v>138.29</v>
      </c>
      <c r="C1393">
        <v>15.45</v>
      </c>
      <c r="D1393">
        <v>39.979999999999997</v>
      </c>
      <c r="E1393">
        <v>128.49</v>
      </c>
      <c r="F1393">
        <v>123.52</v>
      </c>
      <c r="G1393">
        <v>108.99</v>
      </c>
      <c r="I1393" s="3">
        <f t="shared" si="128"/>
        <v>2.0267831766183652E-3</v>
      </c>
      <c r="J1393" s="3">
        <f t="shared" si="129"/>
        <v>-4.4930049749194949E-2</v>
      </c>
      <c r="K1393" s="3">
        <f t="shared" si="130"/>
        <v>1.0055388897834243E-2</v>
      </c>
      <c r="L1393" s="3">
        <f t="shared" si="131"/>
        <v>-2.5650008233552468E-3</v>
      </c>
      <c r="M1393" s="3">
        <f t="shared" si="132"/>
        <v>-4.0471083963305158E-4</v>
      </c>
      <c r="N1393" s="3">
        <f t="shared" si="133"/>
        <v>-1.4669480947327649E-3</v>
      </c>
    </row>
    <row r="1394" spans="1:14" ht="15" customHeight="1">
      <c r="A1394" s="1">
        <v>41110</v>
      </c>
      <c r="B1394">
        <v>137.01</v>
      </c>
      <c r="C1394">
        <v>16.27</v>
      </c>
      <c r="D1394">
        <v>39.384999999999998</v>
      </c>
      <c r="E1394">
        <v>130.06</v>
      </c>
      <c r="F1394">
        <v>123.74</v>
      </c>
      <c r="G1394">
        <v>109.42</v>
      </c>
      <c r="I1394" s="3">
        <f t="shared" si="128"/>
        <v>-9.2990136115497623E-3</v>
      </c>
      <c r="J1394" s="3">
        <f t="shared" si="129"/>
        <v>5.1713917887191999E-2</v>
      </c>
      <c r="K1394" s="3">
        <f t="shared" si="130"/>
        <v>-1.4994295916966389E-2</v>
      </c>
      <c r="L1394" s="3">
        <f t="shared" si="131"/>
        <v>1.2144802145616496E-2</v>
      </c>
      <c r="M1394" s="3">
        <f t="shared" si="132"/>
        <v>1.7795038263765937E-3</v>
      </c>
      <c r="N1394" s="3">
        <f t="shared" si="133"/>
        <v>3.9375537344597707E-3</v>
      </c>
    </row>
    <row r="1395" spans="1:14" ht="15" customHeight="1">
      <c r="A1395" s="1">
        <v>41113</v>
      </c>
      <c r="B1395">
        <v>135.66999999999999</v>
      </c>
      <c r="C1395">
        <v>18.62</v>
      </c>
      <c r="D1395">
        <v>38.42</v>
      </c>
      <c r="E1395">
        <v>130.79</v>
      </c>
      <c r="F1395">
        <v>123.82</v>
      </c>
      <c r="G1395">
        <v>109.6</v>
      </c>
      <c r="I1395" s="3">
        <f t="shared" si="128"/>
        <v>-9.8284493678000486E-3</v>
      </c>
      <c r="J1395" s="3">
        <f t="shared" si="129"/>
        <v>0.13491335061797466</v>
      </c>
      <c r="K1395" s="3">
        <f t="shared" si="130"/>
        <v>-2.4806875814877009E-2</v>
      </c>
      <c r="L1395" s="3">
        <f t="shared" si="131"/>
        <v>5.5971010600551954E-3</v>
      </c>
      <c r="M1395" s="3">
        <f t="shared" si="132"/>
        <v>6.4630798824321224E-4</v>
      </c>
      <c r="N1395" s="3">
        <f t="shared" si="133"/>
        <v>1.6436858782352328E-3</v>
      </c>
    </row>
    <row r="1396" spans="1:14" ht="15" customHeight="1">
      <c r="A1396" s="1">
        <v>41114</v>
      </c>
      <c r="B1396">
        <v>134.54</v>
      </c>
      <c r="C1396">
        <v>20.47</v>
      </c>
      <c r="D1396">
        <v>38.255000000000003</v>
      </c>
      <c r="E1396">
        <v>131.82</v>
      </c>
      <c r="F1396">
        <v>123.89</v>
      </c>
      <c r="G1396">
        <v>109.81</v>
      </c>
      <c r="I1396" s="3">
        <f t="shared" si="128"/>
        <v>-8.363913899757389E-3</v>
      </c>
      <c r="J1396" s="3">
        <f t="shared" si="129"/>
        <v>9.4724127824276985E-2</v>
      </c>
      <c r="K1396" s="3">
        <f t="shared" si="130"/>
        <v>-4.3038866565954055E-3</v>
      </c>
      <c r="L1396" s="3">
        <f t="shared" si="131"/>
        <v>7.8443721235128983E-3</v>
      </c>
      <c r="M1396" s="3">
        <f t="shared" si="132"/>
        <v>5.6517703656136856E-4</v>
      </c>
      <c r="N1396" s="3">
        <f t="shared" si="133"/>
        <v>1.9142250957067865E-3</v>
      </c>
    </row>
    <row r="1397" spans="1:14" ht="15" customHeight="1">
      <c r="A1397" s="1">
        <v>41115</v>
      </c>
      <c r="B1397">
        <v>134.49</v>
      </c>
      <c r="C1397">
        <v>19.34</v>
      </c>
      <c r="D1397">
        <v>38.42</v>
      </c>
      <c r="E1397">
        <v>132.16</v>
      </c>
      <c r="F1397">
        <v>123.9</v>
      </c>
      <c r="G1397">
        <v>109.87</v>
      </c>
      <c r="I1397" s="3">
        <f t="shared" si="128"/>
        <v>-3.7170576200176936E-4</v>
      </c>
      <c r="J1397" s="3">
        <f t="shared" si="129"/>
        <v>-5.6784909648049865E-2</v>
      </c>
      <c r="K1397" s="3">
        <f t="shared" si="130"/>
        <v>4.3038866565953448E-3</v>
      </c>
      <c r="L1397" s="3">
        <f t="shared" si="131"/>
        <v>2.575954148094175E-3</v>
      </c>
      <c r="M1397" s="3">
        <f t="shared" si="132"/>
        <v>8.0713507449420657E-5</v>
      </c>
      <c r="N1397" s="3">
        <f t="shared" si="133"/>
        <v>5.4624910316775782E-4</v>
      </c>
    </row>
    <row r="1398" spans="1:14" ht="15" customHeight="1">
      <c r="A1398" s="1">
        <v>41116</v>
      </c>
      <c r="B1398">
        <v>136.66999999999999</v>
      </c>
      <c r="C1398">
        <v>17.53</v>
      </c>
      <c r="D1398">
        <v>39.234999999999999</v>
      </c>
      <c r="E1398">
        <v>130.94999999999999</v>
      </c>
      <c r="F1398">
        <v>123.77</v>
      </c>
      <c r="G1398">
        <v>109.53</v>
      </c>
      <c r="I1398" s="3">
        <f t="shared" si="128"/>
        <v>1.6079414141251181E-2</v>
      </c>
      <c r="J1398" s="3">
        <f t="shared" si="129"/>
        <v>-9.826179109200503E-2</v>
      </c>
      <c r="K1398" s="3">
        <f t="shared" si="130"/>
        <v>2.0991048239025849E-2</v>
      </c>
      <c r="L1398" s="3">
        <f t="shared" si="131"/>
        <v>-9.1977388189471068E-3</v>
      </c>
      <c r="M1398" s="3">
        <f t="shared" si="132"/>
        <v>-1.0497840831659106E-3</v>
      </c>
      <c r="N1398" s="3">
        <f t="shared" si="133"/>
        <v>-3.0993643771344507E-3</v>
      </c>
    </row>
    <row r="1399" spans="1:14" ht="15" customHeight="1">
      <c r="A1399" s="1">
        <v>41117</v>
      </c>
      <c r="B1399">
        <v>139.33000000000001</v>
      </c>
      <c r="C1399">
        <v>16.7</v>
      </c>
      <c r="D1399">
        <v>40.39</v>
      </c>
      <c r="E1399">
        <v>128.47999999999999</v>
      </c>
      <c r="F1399">
        <v>123.42</v>
      </c>
      <c r="G1399">
        <v>108.74</v>
      </c>
      <c r="I1399" s="3">
        <f t="shared" si="128"/>
        <v>1.9275959148791485E-2</v>
      </c>
      <c r="J1399" s="3">
        <f t="shared" si="129"/>
        <v>-4.8504979510433838E-2</v>
      </c>
      <c r="K1399" s="3">
        <f t="shared" si="130"/>
        <v>2.9013023995885009E-2</v>
      </c>
      <c r="L1399" s="3">
        <f t="shared" si="131"/>
        <v>-1.9042320755269331E-2</v>
      </c>
      <c r="M1399" s="3">
        <f t="shared" si="132"/>
        <v>-2.831831659010125E-3</v>
      </c>
      <c r="N1399" s="3">
        <f t="shared" si="133"/>
        <v>-7.2387726178806599E-3</v>
      </c>
    </row>
    <row r="1400" spans="1:14" ht="15" customHeight="1">
      <c r="A1400" s="1">
        <v>41120</v>
      </c>
      <c r="B1400">
        <v>139.24</v>
      </c>
      <c r="C1400">
        <v>18.03</v>
      </c>
      <c r="D1400">
        <v>40.15</v>
      </c>
      <c r="E1400">
        <v>129.44</v>
      </c>
      <c r="F1400">
        <v>123.62</v>
      </c>
      <c r="G1400">
        <v>109.09</v>
      </c>
      <c r="I1400" s="3">
        <f t="shared" si="128"/>
        <v>-6.46157182262275E-4</v>
      </c>
      <c r="J1400" s="3">
        <f t="shared" si="129"/>
        <v>7.6628317792516679E-2</v>
      </c>
      <c r="K1400" s="3">
        <f t="shared" si="130"/>
        <v>-5.9597891825509119E-3</v>
      </c>
      <c r="L1400" s="3">
        <f t="shared" si="131"/>
        <v>7.4442031117300462E-3</v>
      </c>
      <c r="M1400" s="3">
        <f t="shared" si="132"/>
        <v>1.6191713382065795E-3</v>
      </c>
      <c r="N1400" s="3">
        <f t="shared" si="133"/>
        <v>3.2135178918908146E-3</v>
      </c>
    </row>
    <row r="1401" spans="1:14" ht="15" customHeight="1">
      <c r="A1401" s="1">
        <v>41121</v>
      </c>
      <c r="B1401">
        <v>138.44999999999999</v>
      </c>
      <c r="C1401">
        <v>18.93</v>
      </c>
      <c r="D1401">
        <v>40.01</v>
      </c>
      <c r="E1401">
        <v>129.69999999999999</v>
      </c>
      <c r="F1401">
        <v>123.76</v>
      </c>
      <c r="G1401">
        <v>109.28</v>
      </c>
      <c r="I1401" s="3">
        <f t="shared" si="128"/>
        <v>-5.6898133262674117E-3</v>
      </c>
      <c r="J1401" s="3">
        <f t="shared" si="129"/>
        <v>4.8710928006005537E-2</v>
      </c>
      <c r="K1401" s="3">
        <f t="shared" si="130"/>
        <v>-3.4930175236270564E-3</v>
      </c>
      <c r="L1401" s="3">
        <f t="shared" si="131"/>
        <v>2.0066380122166338E-3</v>
      </c>
      <c r="M1401" s="3">
        <f t="shared" si="132"/>
        <v>1.1318620336833308E-3</v>
      </c>
      <c r="N1401" s="3">
        <f t="shared" si="133"/>
        <v>1.7401662128145659E-3</v>
      </c>
    </row>
    <row r="1402" spans="1:14" ht="15" customHeight="1">
      <c r="A1402" s="1">
        <v>41122</v>
      </c>
      <c r="B1402">
        <v>138.16</v>
      </c>
      <c r="C1402">
        <v>18.96</v>
      </c>
      <c r="D1402">
        <v>40.14</v>
      </c>
      <c r="E1402">
        <v>128.78</v>
      </c>
      <c r="F1402">
        <v>123.49</v>
      </c>
      <c r="G1402">
        <v>108.72</v>
      </c>
      <c r="I1402" s="3">
        <f t="shared" si="128"/>
        <v>-2.0968157785476111E-3</v>
      </c>
      <c r="J1402" s="3">
        <f t="shared" si="129"/>
        <v>1.5835316056442201E-3</v>
      </c>
      <c r="K1402" s="3">
        <f t="shared" si="130"/>
        <v>3.2439204990484436E-3</v>
      </c>
      <c r="L1402" s="3">
        <f t="shared" si="131"/>
        <v>-7.1185692123606282E-3</v>
      </c>
      <c r="M1402" s="3">
        <f t="shared" si="132"/>
        <v>-2.1840251350797538E-3</v>
      </c>
      <c r="N1402" s="3">
        <f t="shared" si="133"/>
        <v>-5.1376259795917036E-3</v>
      </c>
    </row>
    <row r="1403" spans="1:14" ht="15" customHeight="1">
      <c r="A1403" s="1">
        <v>41123</v>
      </c>
      <c r="B1403">
        <v>137.19999999999999</v>
      </c>
      <c r="C1403">
        <v>17.57</v>
      </c>
      <c r="D1403">
        <v>39.58</v>
      </c>
      <c r="E1403">
        <v>129.51</v>
      </c>
      <c r="F1403">
        <v>123.62</v>
      </c>
      <c r="G1403">
        <v>108.98</v>
      </c>
      <c r="I1403" s="3">
        <f t="shared" si="128"/>
        <v>-6.9727185466384014E-3</v>
      </c>
      <c r="J1403" s="3">
        <f t="shared" si="129"/>
        <v>-7.613859462786994E-2</v>
      </c>
      <c r="K1403" s="3">
        <f t="shared" si="130"/>
        <v>-1.4049403193772481E-2</v>
      </c>
      <c r="L1403" s="3">
        <f t="shared" si="131"/>
        <v>5.6525761254582535E-3</v>
      </c>
      <c r="M1403" s="3">
        <f t="shared" si="132"/>
        <v>1.0521631013962122E-3</v>
      </c>
      <c r="N1403" s="3">
        <f t="shared" si="133"/>
        <v>2.3886093120641183E-3</v>
      </c>
    </row>
    <row r="1404" spans="1:14" ht="15" customHeight="1">
      <c r="A1404" s="1">
        <v>41124</v>
      </c>
      <c r="B1404">
        <v>139.87</v>
      </c>
      <c r="C1404">
        <v>15.64</v>
      </c>
      <c r="D1404">
        <v>40.76</v>
      </c>
      <c r="E1404">
        <v>127.42</v>
      </c>
      <c r="F1404">
        <v>123.3</v>
      </c>
      <c r="G1404">
        <v>108.41</v>
      </c>
      <c r="I1404" s="3">
        <f t="shared" si="128"/>
        <v>1.9273704499427745E-2</v>
      </c>
      <c r="J1404" s="3">
        <f t="shared" si="129"/>
        <v>-0.11636116708184079</v>
      </c>
      <c r="K1404" s="3">
        <f t="shared" si="130"/>
        <v>2.9377268180104416E-2</v>
      </c>
      <c r="L1404" s="3">
        <f t="shared" si="131"/>
        <v>-1.626938154715362E-2</v>
      </c>
      <c r="M1404" s="3">
        <f t="shared" si="132"/>
        <v>-2.5919340608286765E-3</v>
      </c>
      <c r="N1404" s="3">
        <f t="shared" si="133"/>
        <v>-5.2440434817519876E-3</v>
      </c>
    </row>
    <row r="1405" spans="1:14" ht="15" customHeight="1">
      <c r="A1405" s="1">
        <v>41127</v>
      </c>
      <c r="B1405">
        <v>140.19999999999999</v>
      </c>
      <c r="C1405">
        <v>15.95</v>
      </c>
      <c r="D1405">
        <v>41.01</v>
      </c>
      <c r="E1405">
        <v>127.47</v>
      </c>
      <c r="F1405">
        <v>123.38</v>
      </c>
      <c r="G1405">
        <v>108.48</v>
      </c>
      <c r="I1405" s="3">
        <f t="shared" si="128"/>
        <v>2.3565548092769491E-3</v>
      </c>
      <c r="J1405" s="3">
        <f t="shared" si="129"/>
        <v>1.9627094113688372E-2</v>
      </c>
      <c r="K1405" s="3">
        <f t="shared" si="130"/>
        <v>6.1147310494438925E-3</v>
      </c>
      <c r="L1405" s="3">
        <f t="shared" si="131"/>
        <v>3.9232610648781241E-4</v>
      </c>
      <c r="M1405" s="3">
        <f t="shared" si="132"/>
        <v>6.4861361119386432E-4</v>
      </c>
      <c r="N1405" s="3">
        <f t="shared" si="133"/>
        <v>6.4548851888516828E-4</v>
      </c>
    </row>
    <row r="1406" spans="1:14" ht="15" customHeight="1">
      <c r="A1406" s="1">
        <v>41128</v>
      </c>
      <c r="B1406">
        <v>140.91</v>
      </c>
      <c r="C1406">
        <v>15.99</v>
      </c>
      <c r="D1406">
        <v>41.09</v>
      </c>
      <c r="E1406">
        <v>125.83</v>
      </c>
      <c r="F1406">
        <v>123.09</v>
      </c>
      <c r="G1406">
        <v>107.91</v>
      </c>
      <c r="I1406" s="3">
        <f t="shared" si="128"/>
        <v>5.0514141065236794E-3</v>
      </c>
      <c r="J1406" s="3">
        <f t="shared" si="129"/>
        <v>2.5046976150094316E-3</v>
      </c>
      <c r="K1406" s="3">
        <f t="shared" si="130"/>
        <v>1.9488434913506108E-3</v>
      </c>
      <c r="L1406" s="3">
        <f t="shared" si="131"/>
        <v>-1.2949253190953313E-2</v>
      </c>
      <c r="M1406" s="3">
        <f t="shared" si="132"/>
        <v>-2.3532286592881499E-3</v>
      </c>
      <c r="N1406" s="3">
        <f t="shared" si="133"/>
        <v>-5.2682778164432646E-3</v>
      </c>
    </row>
    <row r="1407" spans="1:14" ht="15" customHeight="1">
      <c r="A1407" s="1">
        <v>41129</v>
      </c>
      <c r="B1407">
        <v>141.11000000000001</v>
      </c>
      <c r="C1407">
        <v>15.32</v>
      </c>
      <c r="D1407">
        <v>41.21</v>
      </c>
      <c r="E1407">
        <v>125.16</v>
      </c>
      <c r="F1407">
        <v>122.95</v>
      </c>
      <c r="G1407">
        <v>107.76</v>
      </c>
      <c r="I1407" s="3">
        <f t="shared" si="128"/>
        <v>1.4183393626560595E-3</v>
      </c>
      <c r="J1407" s="3">
        <f t="shared" si="129"/>
        <v>-4.2804362533417621E-2</v>
      </c>
      <c r="K1407" s="3">
        <f t="shared" si="130"/>
        <v>2.9161624554074725E-3</v>
      </c>
      <c r="L1407" s="3">
        <f t="shared" si="131"/>
        <v>-5.3388708031951995E-3</v>
      </c>
      <c r="M1407" s="3">
        <f t="shared" si="132"/>
        <v>-1.1380264600027936E-3</v>
      </c>
      <c r="N1407" s="3">
        <f t="shared" si="133"/>
        <v>-1.3910142735336724E-3</v>
      </c>
    </row>
    <row r="1408" spans="1:14" ht="15" customHeight="1">
      <c r="A1408" s="1">
        <v>41130</v>
      </c>
      <c r="B1408">
        <v>141.19999999999999</v>
      </c>
      <c r="C1408">
        <v>15.28</v>
      </c>
      <c r="D1408">
        <v>41.41</v>
      </c>
      <c r="E1408">
        <v>125.07</v>
      </c>
      <c r="F1408">
        <v>122.96</v>
      </c>
      <c r="G1408">
        <v>107.68</v>
      </c>
      <c r="I1408" s="3">
        <f t="shared" si="128"/>
        <v>6.3759698947217979E-4</v>
      </c>
      <c r="J1408" s="3">
        <f t="shared" si="129"/>
        <v>-2.6143805740708207E-3</v>
      </c>
      <c r="K1408" s="3">
        <f t="shared" si="130"/>
        <v>4.8414522067498061E-3</v>
      </c>
      <c r="L1408" s="3">
        <f t="shared" si="131"/>
        <v>-7.1933823986618391E-4</v>
      </c>
      <c r="M1408" s="3">
        <f t="shared" si="132"/>
        <v>8.1330568138876381E-5</v>
      </c>
      <c r="N1408" s="3">
        <f t="shared" si="133"/>
        <v>-7.4266620569089445E-4</v>
      </c>
    </row>
    <row r="1409" spans="1:14" ht="15" customHeight="1">
      <c r="A1409" s="1">
        <v>41131</v>
      </c>
      <c r="B1409">
        <v>141.38</v>
      </c>
      <c r="C1409">
        <v>14.74</v>
      </c>
      <c r="D1409">
        <v>41.6</v>
      </c>
      <c r="E1409">
        <v>125.7</v>
      </c>
      <c r="F1409">
        <v>123.07</v>
      </c>
      <c r="G1409">
        <v>107.99</v>
      </c>
      <c r="I1409" s="3">
        <f t="shared" si="128"/>
        <v>1.2739756836664057E-3</v>
      </c>
      <c r="J1409" s="3">
        <f t="shared" si="129"/>
        <v>-3.5979896977183824E-2</v>
      </c>
      <c r="K1409" s="3">
        <f t="shared" si="130"/>
        <v>4.5777697097419377E-3</v>
      </c>
      <c r="L1409" s="3">
        <f t="shared" si="131"/>
        <v>5.0245350353866442E-3</v>
      </c>
      <c r="M1409" s="3">
        <f t="shared" si="132"/>
        <v>8.9419995390487591E-4</v>
      </c>
      <c r="N1409" s="3">
        <f t="shared" si="133"/>
        <v>2.8747643482506854E-3</v>
      </c>
    </row>
    <row r="1410" spans="1:14" ht="15" customHeight="1">
      <c r="A1410" s="1">
        <v>41134</v>
      </c>
      <c r="B1410">
        <v>141.32</v>
      </c>
      <c r="C1410">
        <v>13.7</v>
      </c>
      <c r="D1410">
        <v>41.26</v>
      </c>
      <c r="E1410">
        <v>125.49</v>
      </c>
      <c r="F1410">
        <v>123.1</v>
      </c>
      <c r="G1410">
        <v>107.92</v>
      </c>
      <c r="I1410" s="3">
        <f t="shared" si="128"/>
        <v>-4.2447825186355827E-4</v>
      </c>
      <c r="J1410" s="3">
        <f t="shared" si="129"/>
        <v>-7.316905392711133E-2</v>
      </c>
      <c r="K1410" s="3">
        <f t="shared" si="130"/>
        <v>-8.2066596241119165E-3</v>
      </c>
      <c r="L1410" s="3">
        <f t="shared" si="131"/>
        <v>-1.672041473985058E-3</v>
      </c>
      <c r="M1410" s="3">
        <f t="shared" si="132"/>
        <v>2.4373400616250717E-4</v>
      </c>
      <c r="N1410" s="3">
        <f t="shared" si="133"/>
        <v>-6.4841834516785545E-4</v>
      </c>
    </row>
    <row r="1411" spans="1:14" ht="15" customHeight="1">
      <c r="A1411" s="1">
        <v>41135</v>
      </c>
      <c r="B1411">
        <v>141.4</v>
      </c>
      <c r="C1411">
        <v>14.85</v>
      </c>
      <c r="D1411">
        <v>41.27</v>
      </c>
      <c r="E1411">
        <v>123.79</v>
      </c>
      <c r="F1411">
        <v>122.88</v>
      </c>
      <c r="G1411">
        <v>107.39</v>
      </c>
      <c r="I1411" s="3">
        <f t="shared" si="128"/>
        <v>5.6593097152800548E-4</v>
      </c>
      <c r="J1411" s="3">
        <f t="shared" si="129"/>
        <v>8.0604032414629351E-2</v>
      </c>
      <c r="K1411" s="3">
        <f t="shared" si="130"/>
        <v>2.4233612138489368E-4</v>
      </c>
      <c r="L1411" s="3">
        <f t="shared" si="131"/>
        <v>-1.3639492578497791E-2</v>
      </c>
      <c r="M1411" s="3">
        <f t="shared" si="132"/>
        <v>-1.7887637910458149E-3</v>
      </c>
      <c r="N1411" s="3">
        <f t="shared" si="133"/>
        <v>-4.9231440293752739E-3</v>
      </c>
    </row>
    <row r="1412" spans="1:14" ht="15" customHeight="1">
      <c r="A1412" s="1">
        <v>41136</v>
      </c>
      <c r="B1412">
        <v>141.56</v>
      </c>
      <c r="C1412">
        <v>14.63</v>
      </c>
      <c r="D1412">
        <v>41.16</v>
      </c>
      <c r="E1412">
        <v>122.05</v>
      </c>
      <c r="F1412">
        <v>122.61</v>
      </c>
      <c r="G1412">
        <v>106.85</v>
      </c>
      <c r="I1412" s="3">
        <f t="shared" ref="I1412:I1475" si="134">LN(B1412/B1411)</f>
        <v>1.1309020147901557E-3</v>
      </c>
      <c r="J1412" s="3">
        <f t="shared" ref="J1412:J1475" si="135">LN(C1412/C1411)</f>
        <v>-1.4925650216675593E-2</v>
      </c>
      <c r="K1412" s="3">
        <f t="shared" ref="K1412:K1475" si="136">LN(D1412/D1411)</f>
        <v>-2.6689327986417098E-3</v>
      </c>
      <c r="L1412" s="3">
        <f t="shared" ref="L1412:L1475" si="137">LN(E1412/E1411)</f>
        <v>-1.4155784704749886E-2</v>
      </c>
      <c r="M1412" s="3">
        <f t="shared" ref="M1412:M1475" si="138">LN(F1412/F1411)</f>
        <v>-2.1996831550664046E-3</v>
      </c>
      <c r="N1412" s="3">
        <f t="shared" ref="N1412:N1475" si="139">LN(G1412/G1411)</f>
        <v>-5.041086104968567E-3</v>
      </c>
    </row>
    <row r="1413" spans="1:14" ht="15" customHeight="1">
      <c r="A1413" s="1">
        <v>41137</v>
      </c>
      <c r="B1413">
        <v>142.56</v>
      </c>
      <c r="C1413">
        <v>14.29</v>
      </c>
      <c r="D1413">
        <v>41.58</v>
      </c>
      <c r="E1413">
        <v>121.01</v>
      </c>
      <c r="F1413">
        <v>122.47</v>
      </c>
      <c r="G1413">
        <v>106.59</v>
      </c>
      <c r="I1413" s="3">
        <f t="shared" si="134"/>
        <v>7.0393082452365405E-3</v>
      </c>
      <c r="J1413" s="3">
        <f t="shared" si="135"/>
        <v>-2.3514223090256994E-2</v>
      </c>
      <c r="K1413" s="3">
        <f t="shared" si="136"/>
        <v>1.0152371464018128E-2</v>
      </c>
      <c r="L1413" s="3">
        <f t="shared" si="137"/>
        <v>-8.5576100290078259E-3</v>
      </c>
      <c r="M1413" s="3">
        <f t="shared" si="138"/>
        <v>-1.1424842110996476E-3</v>
      </c>
      <c r="N1413" s="3">
        <f t="shared" si="139"/>
        <v>-2.4362830641111543E-3</v>
      </c>
    </row>
    <row r="1414" spans="1:14" ht="15" customHeight="1">
      <c r="A1414" s="1">
        <v>41138</v>
      </c>
      <c r="B1414">
        <v>142.79</v>
      </c>
      <c r="C1414">
        <v>13.45</v>
      </c>
      <c r="D1414">
        <v>41.35</v>
      </c>
      <c r="E1414">
        <v>121.6</v>
      </c>
      <c r="F1414">
        <v>122.59</v>
      </c>
      <c r="G1414">
        <v>106.72</v>
      </c>
      <c r="I1414" s="3">
        <f t="shared" si="134"/>
        <v>1.6120557197046692E-3</v>
      </c>
      <c r="J1414" s="3">
        <f t="shared" si="135"/>
        <v>-6.0580885893927974E-2</v>
      </c>
      <c r="K1414" s="3">
        <f t="shared" si="136"/>
        <v>-5.5468609601665103E-3</v>
      </c>
      <c r="L1414" s="3">
        <f t="shared" si="137"/>
        <v>4.8637827221055087E-3</v>
      </c>
      <c r="M1414" s="3">
        <f t="shared" si="138"/>
        <v>9.7935207370696128E-4</v>
      </c>
      <c r="N1414" s="3">
        <f t="shared" si="139"/>
        <v>1.2188834662682276E-3</v>
      </c>
    </row>
    <row r="1415" spans="1:14" ht="15" customHeight="1">
      <c r="A1415" s="1">
        <v>41141</v>
      </c>
      <c r="B1415">
        <v>142.83000000000001</v>
      </c>
      <c r="C1415">
        <v>14.02</v>
      </c>
      <c r="D1415">
        <v>41.35</v>
      </c>
      <c r="E1415">
        <v>121.85</v>
      </c>
      <c r="F1415">
        <v>122.64</v>
      </c>
      <c r="G1415">
        <v>106.78</v>
      </c>
      <c r="I1415" s="3">
        <f t="shared" si="134"/>
        <v>2.8009243233336042E-4</v>
      </c>
      <c r="J1415" s="3">
        <f t="shared" si="135"/>
        <v>4.1505775558595984E-2</v>
      </c>
      <c r="K1415" s="3">
        <f t="shared" si="136"/>
        <v>0</v>
      </c>
      <c r="L1415" s="3">
        <f t="shared" si="137"/>
        <v>2.0538105391486572E-3</v>
      </c>
      <c r="M1415" s="3">
        <f t="shared" si="138"/>
        <v>4.0778045665570918E-4</v>
      </c>
      <c r="N1415" s="3">
        <f t="shared" si="139"/>
        <v>5.6206090472660046E-4</v>
      </c>
    </row>
    <row r="1416" spans="1:14" ht="15" customHeight="1">
      <c r="A1416" s="1">
        <v>41142</v>
      </c>
      <c r="B1416">
        <v>142.37</v>
      </c>
      <c r="C1416">
        <v>15.02</v>
      </c>
      <c r="D1416">
        <v>41.26</v>
      </c>
      <c r="E1416">
        <v>122.39</v>
      </c>
      <c r="F1416">
        <v>122.66</v>
      </c>
      <c r="G1416">
        <v>106.87</v>
      </c>
      <c r="I1416" s="3">
        <f t="shared" si="134"/>
        <v>-3.2258092488826771E-3</v>
      </c>
      <c r="J1416" s="3">
        <f t="shared" si="135"/>
        <v>6.8897764729544744E-2</v>
      </c>
      <c r="K1416" s="3">
        <f t="shared" si="136"/>
        <v>-2.1789138265945981E-3</v>
      </c>
      <c r="L1416" s="3">
        <f t="shared" si="137"/>
        <v>4.4218873230318706E-3</v>
      </c>
      <c r="M1416" s="3">
        <f t="shared" si="138"/>
        <v>1.6306563427905294E-4</v>
      </c>
      <c r="N1416" s="3">
        <f t="shared" si="139"/>
        <v>8.4249946476511899E-4</v>
      </c>
    </row>
    <row r="1417" spans="1:14" ht="15" customHeight="1">
      <c r="A1417" s="1">
        <v>41143</v>
      </c>
      <c r="B1417">
        <v>142.4</v>
      </c>
      <c r="C1417">
        <v>15.11</v>
      </c>
      <c r="D1417">
        <v>41.29</v>
      </c>
      <c r="E1417">
        <v>124.41</v>
      </c>
      <c r="F1417">
        <v>123.11</v>
      </c>
      <c r="G1417">
        <v>107.7</v>
      </c>
      <c r="I1417" s="3">
        <f t="shared" si="134"/>
        <v>2.1069635222104285E-4</v>
      </c>
      <c r="J1417" s="3">
        <f t="shared" si="135"/>
        <v>5.9741299486594868E-3</v>
      </c>
      <c r="K1417" s="3">
        <f t="shared" si="136"/>
        <v>7.2683225489306473E-4</v>
      </c>
      <c r="L1417" s="3">
        <f t="shared" si="137"/>
        <v>1.6369895532152404E-2</v>
      </c>
      <c r="M1417" s="3">
        <f t="shared" si="138"/>
        <v>3.6619644616858729E-3</v>
      </c>
      <c r="N1417" s="3">
        <f t="shared" si="139"/>
        <v>7.7364416255374553E-3</v>
      </c>
    </row>
    <row r="1418" spans="1:14" ht="15" customHeight="1">
      <c r="A1418" s="1">
        <v>41144</v>
      </c>
      <c r="B1418">
        <v>141.26</v>
      </c>
      <c r="C1418">
        <v>15.96</v>
      </c>
      <c r="D1418">
        <v>40.924999999999997</v>
      </c>
      <c r="E1418">
        <v>124.93</v>
      </c>
      <c r="F1418">
        <v>123.21</v>
      </c>
      <c r="G1418">
        <v>107.89</v>
      </c>
      <c r="I1418" s="3">
        <f t="shared" si="134"/>
        <v>-8.0378349970992892E-3</v>
      </c>
      <c r="J1418" s="3">
        <f t="shared" si="135"/>
        <v>5.4728815737014588E-2</v>
      </c>
      <c r="K1418" s="3">
        <f t="shared" si="136"/>
        <v>-8.8792166408002641E-3</v>
      </c>
      <c r="L1418" s="3">
        <f t="shared" si="137"/>
        <v>4.1710175173383249E-3</v>
      </c>
      <c r="M1418" s="3">
        <f t="shared" si="138"/>
        <v>8.1195197705323681E-4</v>
      </c>
      <c r="N1418" s="3">
        <f t="shared" si="139"/>
        <v>1.7626054009058367E-3</v>
      </c>
    </row>
    <row r="1419" spans="1:14" ht="15" customHeight="1">
      <c r="A1419" s="1">
        <v>41145</v>
      </c>
      <c r="B1419">
        <v>142.16999999999999</v>
      </c>
      <c r="C1419">
        <v>15.18</v>
      </c>
      <c r="D1419">
        <v>40.950000000000003</v>
      </c>
      <c r="E1419">
        <v>124.81</v>
      </c>
      <c r="F1419">
        <v>123.14</v>
      </c>
      <c r="G1419">
        <v>107.84</v>
      </c>
      <c r="I1419" s="3">
        <f t="shared" si="134"/>
        <v>6.421360666830498E-3</v>
      </c>
      <c r="J1419" s="3">
        <f t="shared" si="135"/>
        <v>-5.0106820054178866E-2</v>
      </c>
      <c r="K1419" s="3">
        <f t="shared" si="136"/>
        <v>6.1068704187994846E-4</v>
      </c>
      <c r="L1419" s="3">
        <f t="shared" si="137"/>
        <v>-9.6099951337557386E-4</v>
      </c>
      <c r="M1419" s="3">
        <f t="shared" si="138"/>
        <v>-5.682971535127373E-4</v>
      </c>
      <c r="N1419" s="3">
        <f t="shared" si="139"/>
        <v>-4.6354239925181542E-4</v>
      </c>
    </row>
    <row r="1420" spans="1:14" ht="15" customHeight="1">
      <c r="A1420" s="1">
        <v>41148</v>
      </c>
      <c r="B1420">
        <v>142.11000000000001</v>
      </c>
      <c r="C1420">
        <v>16.350000000000001</v>
      </c>
      <c r="D1420">
        <v>40.54</v>
      </c>
      <c r="E1420">
        <v>125.54</v>
      </c>
      <c r="F1420">
        <v>123.28</v>
      </c>
      <c r="G1420">
        <v>108.12</v>
      </c>
      <c r="I1420" s="3">
        <f t="shared" si="134"/>
        <v>-4.221190438363872E-4</v>
      </c>
      <c r="J1420" s="3">
        <f t="shared" si="135"/>
        <v>7.4249125375778741E-2</v>
      </c>
      <c r="K1420" s="3">
        <f t="shared" si="136"/>
        <v>-1.0062669275224529E-2</v>
      </c>
      <c r="L1420" s="3">
        <f t="shared" si="137"/>
        <v>5.8318519590234326E-3</v>
      </c>
      <c r="M1420" s="3">
        <f t="shared" si="138"/>
        <v>1.1362715287963324E-3</v>
      </c>
      <c r="N1420" s="3">
        <f t="shared" si="139"/>
        <v>2.5930742442500285E-3</v>
      </c>
    </row>
    <row r="1421" spans="1:14" ht="15" customHeight="1">
      <c r="A1421" s="1">
        <v>41149</v>
      </c>
      <c r="B1421">
        <v>141.96</v>
      </c>
      <c r="C1421">
        <v>16.489999999999998</v>
      </c>
      <c r="D1421">
        <v>40.47</v>
      </c>
      <c r="E1421">
        <v>125.84</v>
      </c>
      <c r="F1421">
        <v>123.29</v>
      </c>
      <c r="G1421">
        <v>108.16</v>
      </c>
      <c r="I1421" s="3">
        <f t="shared" si="134"/>
        <v>-1.0560778254744324E-3</v>
      </c>
      <c r="J1421" s="3">
        <f t="shared" si="135"/>
        <v>8.5262392282448793E-3</v>
      </c>
      <c r="K1421" s="3">
        <f t="shared" si="136"/>
        <v>-1.7281821360797872E-3</v>
      </c>
      <c r="L1421" s="3">
        <f t="shared" si="137"/>
        <v>2.386825860636732E-3</v>
      </c>
      <c r="M1421" s="3">
        <f t="shared" si="138"/>
        <v>8.1112868601050778E-5</v>
      </c>
      <c r="N1421" s="3">
        <f t="shared" si="139"/>
        <v>3.6989088640696031E-4</v>
      </c>
    </row>
    <row r="1422" spans="1:14" ht="15" customHeight="1">
      <c r="A1422" s="1">
        <v>41150</v>
      </c>
      <c r="B1422">
        <v>142.1</v>
      </c>
      <c r="C1422">
        <v>17.059999999999999</v>
      </c>
      <c r="D1422">
        <v>40.270000000000003</v>
      </c>
      <c r="E1422">
        <v>125.29</v>
      </c>
      <c r="F1422">
        <v>123.29</v>
      </c>
      <c r="G1422">
        <v>108.09</v>
      </c>
      <c r="I1422" s="3">
        <f t="shared" si="134"/>
        <v>9.8570732475912817E-4</v>
      </c>
      <c r="J1422" s="3">
        <f t="shared" si="135"/>
        <v>3.3982405492025622E-2</v>
      </c>
      <c r="K1422" s="3">
        <f t="shared" si="136"/>
        <v>-4.954184024411272E-3</v>
      </c>
      <c r="L1422" s="3">
        <f t="shared" si="137"/>
        <v>-4.3802084925610735E-3</v>
      </c>
      <c r="M1422" s="3">
        <f t="shared" si="138"/>
        <v>0</v>
      </c>
      <c r="N1422" s="3">
        <f t="shared" si="139"/>
        <v>-6.4739886654232139E-4</v>
      </c>
    </row>
    <row r="1423" spans="1:14" ht="15" customHeight="1">
      <c r="A1423" s="1">
        <v>41151</v>
      </c>
      <c r="B1423">
        <v>141.08000000000001</v>
      </c>
      <c r="C1423">
        <v>17.829999999999998</v>
      </c>
      <c r="D1423">
        <v>39.78</v>
      </c>
      <c r="E1423">
        <v>125.94</v>
      </c>
      <c r="F1423">
        <v>123.46</v>
      </c>
      <c r="G1423">
        <v>108.29</v>
      </c>
      <c r="I1423" s="3">
        <f t="shared" si="134"/>
        <v>-7.2039297352036293E-3</v>
      </c>
      <c r="J1423" s="3">
        <f t="shared" si="135"/>
        <v>4.4145889811516015E-2</v>
      </c>
      <c r="K1423" s="3">
        <f t="shared" si="136"/>
        <v>-1.224250143753673E-2</v>
      </c>
      <c r="L1423" s="3">
        <f t="shared" si="137"/>
        <v>5.174552803135197E-3</v>
      </c>
      <c r="M1423" s="3">
        <f t="shared" si="138"/>
        <v>1.3779130852883091E-3</v>
      </c>
      <c r="N1423" s="3">
        <f t="shared" si="139"/>
        <v>1.8486002121764526E-3</v>
      </c>
    </row>
    <row r="1424" spans="1:14" ht="15" customHeight="1">
      <c r="A1424" s="1">
        <v>41152</v>
      </c>
      <c r="B1424">
        <v>141.88</v>
      </c>
      <c r="C1424">
        <v>17.47</v>
      </c>
      <c r="D1424">
        <v>40.107999999999997</v>
      </c>
      <c r="E1424">
        <v>127.72</v>
      </c>
      <c r="F1424">
        <v>123.82</v>
      </c>
      <c r="G1424">
        <v>108.99</v>
      </c>
      <c r="I1424" s="3">
        <f t="shared" si="134"/>
        <v>5.654524537569725E-3</v>
      </c>
      <c r="J1424" s="3">
        <f t="shared" si="135"/>
        <v>-2.0397307729083769E-2</v>
      </c>
      <c r="K1424" s="3">
        <f t="shared" si="136"/>
        <v>8.2115422358527423E-3</v>
      </c>
      <c r="L1424" s="3">
        <f t="shared" si="137"/>
        <v>1.4034764785984722E-2</v>
      </c>
      <c r="M1424" s="3">
        <f t="shared" si="138"/>
        <v>2.9116811253361665E-3</v>
      </c>
      <c r="N1424" s="3">
        <f t="shared" si="139"/>
        <v>6.4433212609321857E-3</v>
      </c>
    </row>
    <row r="1425" spans="1:14" ht="15" customHeight="1">
      <c r="A1425" s="1">
        <v>41156</v>
      </c>
      <c r="B1425">
        <v>141.28</v>
      </c>
      <c r="C1425">
        <v>17.98</v>
      </c>
      <c r="D1425">
        <v>39.92</v>
      </c>
      <c r="E1425">
        <v>127.32</v>
      </c>
      <c r="F1425">
        <v>123.57</v>
      </c>
      <c r="G1425">
        <v>108.59</v>
      </c>
      <c r="I1425" s="3">
        <f t="shared" si="134"/>
        <v>-4.2378930497711164E-3</v>
      </c>
      <c r="J1425" s="3">
        <f t="shared" si="135"/>
        <v>2.8774904897509064E-2</v>
      </c>
      <c r="K1425" s="3">
        <f t="shared" si="136"/>
        <v>-4.698364218415586E-3</v>
      </c>
      <c r="L1425" s="3">
        <f t="shared" si="137"/>
        <v>-3.136765432689286E-3</v>
      </c>
      <c r="M1425" s="3">
        <f t="shared" si="138"/>
        <v>-2.0211009749870339E-3</v>
      </c>
      <c r="N1425" s="3">
        <f t="shared" si="139"/>
        <v>-3.6768126724110533E-3</v>
      </c>
    </row>
    <row r="1426" spans="1:14" ht="15" customHeight="1">
      <c r="A1426" s="1">
        <v>41157</v>
      </c>
      <c r="B1426">
        <v>141.47999999999999</v>
      </c>
      <c r="C1426">
        <v>17.739999999999998</v>
      </c>
      <c r="D1426">
        <v>39.71</v>
      </c>
      <c r="E1426">
        <v>126.72</v>
      </c>
      <c r="F1426">
        <v>123.59</v>
      </c>
      <c r="G1426">
        <v>108.55</v>
      </c>
      <c r="I1426" s="3">
        <f t="shared" si="134"/>
        <v>1.4146274816298173E-3</v>
      </c>
      <c r="J1426" s="3">
        <f t="shared" si="135"/>
        <v>-1.3438052162040926E-2</v>
      </c>
      <c r="K1426" s="3">
        <f t="shared" si="136"/>
        <v>-5.2744063001031486E-3</v>
      </c>
      <c r="L1426" s="3">
        <f t="shared" si="137"/>
        <v>-4.7236743477763283E-3</v>
      </c>
      <c r="M1426" s="3">
        <f t="shared" si="138"/>
        <v>1.6183848554515826E-4</v>
      </c>
      <c r="N1426" s="3">
        <f t="shared" si="139"/>
        <v>-3.6842590450824811E-4</v>
      </c>
    </row>
    <row r="1427" spans="1:14" ht="15" customHeight="1">
      <c r="A1427" s="1">
        <v>41158</v>
      </c>
      <c r="B1427">
        <v>144.35</v>
      </c>
      <c r="C1427">
        <v>15.6</v>
      </c>
      <c r="D1427">
        <v>40.555</v>
      </c>
      <c r="E1427">
        <v>124.61</v>
      </c>
      <c r="F1427">
        <v>123.26</v>
      </c>
      <c r="G1427">
        <v>107.81</v>
      </c>
      <c r="I1427" s="3">
        <f t="shared" si="134"/>
        <v>2.0082541771664204E-2</v>
      </c>
      <c r="J1427" s="3">
        <f t="shared" si="135"/>
        <v>-0.12855106262594199</v>
      </c>
      <c r="K1427" s="3">
        <f t="shared" si="136"/>
        <v>2.1056032379147955E-2</v>
      </c>
      <c r="L1427" s="3">
        <f t="shared" si="137"/>
        <v>-1.6791068111339551E-2</v>
      </c>
      <c r="M1427" s="3">
        <f t="shared" si="138"/>
        <v>-2.6736900675469592E-3</v>
      </c>
      <c r="N1427" s="3">
        <f t="shared" si="139"/>
        <v>-6.8404777732742192E-3</v>
      </c>
    </row>
    <row r="1428" spans="1:14" ht="15" customHeight="1">
      <c r="A1428" s="1">
        <v>41159</v>
      </c>
      <c r="B1428">
        <v>145</v>
      </c>
      <c r="C1428">
        <v>14.38</v>
      </c>
      <c r="D1428">
        <v>41.51</v>
      </c>
      <c r="E1428">
        <v>124.03</v>
      </c>
      <c r="F1428">
        <v>123.4</v>
      </c>
      <c r="G1428">
        <v>107.95</v>
      </c>
      <c r="I1428" s="3">
        <f t="shared" si="134"/>
        <v>4.492836311630259E-3</v>
      </c>
      <c r="J1428" s="3">
        <f t="shared" si="135"/>
        <v>-8.1432561962590674E-2</v>
      </c>
      <c r="K1428" s="3">
        <f t="shared" si="136"/>
        <v>2.3275284542639409E-2</v>
      </c>
      <c r="L1428" s="3">
        <f t="shared" si="137"/>
        <v>-4.6653881275379892E-3</v>
      </c>
      <c r="M1428" s="3">
        <f t="shared" si="138"/>
        <v>1.1351659371903308E-3</v>
      </c>
      <c r="N1428" s="3">
        <f t="shared" si="139"/>
        <v>1.2977384097897387E-3</v>
      </c>
    </row>
    <row r="1429" spans="1:14" ht="15" customHeight="1">
      <c r="A1429" s="1">
        <v>41162</v>
      </c>
      <c r="B1429">
        <v>144.1</v>
      </c>
      <c r="C1429">
        <v>16.28</v>
      </c>
      <c r="D1429">
        <v>41.01</v>
      </c>
      <c r="E1429">
        <v>124.33</v>
      </c>
      <c r="F1429">
        <v>123.42</v>
      </c>
      <c r="G1429">
        <v>108</v>
      </c>
      <c r="I1429" s="3">
        <f t="shared" si="134"/>
        <v>-6.2262394150979878E-3</v>
      </c>
      <c r="J1429" s="3">
        <f t="shared" si="135"/>
        <v>0.12409900828149364</v>
      </c>
      <c r="K1429" s="3">
        <f t="shared" si="136"/>
        <v>-1.2118422660979516E-2</v>
      </c>
      <c r="L1429" s="3">
        <f t="shared" si="137"/>
        <v>2.4158491376078963E-3</v>
      </c>
      <c r="M1429" s="3">
        <f t="shared" si="138"/>
        <v>1.6206142163334138E-4</v>
      </c>
      <c r="N1429" s="3">
        <f t="shared" si="139"/>
        <v>4.630701634033193E-4</v>
      </c>
    </row>
    <row r="1430" spans="1:14" ht="15" customHeight="1">
      <c r="A1430" s="1">
        <v>41163</v>
      </c>
      <c r="B1430">
        <v>144.46</v>
      </c>
      <c r="C1430">
        <v>16.41</v>
      </c>
      <c r="D1430">
        <v>41.46</v>
      </c>
      <c r="E1430">
        <v>123.55</v>
      </c>
      <c r="F1430">
        <v>123.34</v>
      </c>
      <c r="G1430">
        <v>107.8</v>
      </c>
      <c r="I1430" s="3">
        <f t="shared" si="134"/>
        <v>2.4951496172245218E-3</v>
      </c>
      <c r="J1430" s="3">
        <f t="shared" si="135"/>
        <v>7.9535445276052597E-3</v>
      </c>
      <c r="K1430" s="3">
        <f t="shared" si="136"/>
        <v>1.0913167603665706E-2</v>
      </c>
      <c r="L1430" s="3">
        <f t="shared" si="137"/>
        <v>-6.2933885302270641E-3</v>
      </c>
      <c r="M1430" s="3">
        <f t="shared" si="138"/>
        <v>-6.4840332957407244E-4</v>
      </c>
      <c r="N1430" s="3">
        <f t="shared" si="139"/>
        <v>-1.8535686493229438E-3</v>
      </c>
    </row>
    <row r="1431" spans="1:14" ht="15" customHeight="1">
      <c r="A1431" s="1">
        <v>41164</v>
      </c>
      <c r="B1431">
        <v>145.04</v>
      </c>
      <c r="C1431">
        <v>15.8</v>
      </c>
      <c r="D1431">
        <v>41.64</v>
      </c>
      <c r="E1431">
        <v>122.01</v>
      </c>
      <c r="F1431">
        <v>123.17</v>
      </c>
      <c r="G1431">
        <v>107.27</v>
      </c>
      <c r="I1431" s="3">
        <f t="shared" si="134"/>
        <v>4.0069138238947788E-3</v>
      </c>
      <c r="J1431" s="3">
        <f t="shared" si="135"/>
        <v>-3.7880965069078371E-2</v>
      </c>
      <c r="K1431" s="3">
        <f t="shared" si="136"/>
        <v>4.3321367391345169E-3</v>
      </c>
      <c r="L1431" s="3">
        <f t="shared" si="137"/>
        <v>-1.254292384737613E-2</v>
      </c>
      <c r="M1431" s="3">
        <f t="shared" si="138"/>
        <v>-1.3792546099538876E-3</v>
      </c>
      <c r="N1431" s="3">
        <f t="shared" si="139"/>
        <v>-4.9286378655588681E-3</v>
      </c>
    </row>
    <row r="1432" spans="1:14" ht="15" customHeight="1">
      <c r="A1432" s="1">
        <v>41165</v>
      </c>
      <c r="B1432">
        <v>147.33000000000001</v>
      </c>
      <c r="C1432">
        <v>14.05</v>
      </c>
      <c r="D1432">
        <v>42.7</v>
      </c>
      <c r="E1432">
        <v>121.53</v>
      </c>
      <c r="F1432">
        <v>123.41</v>
      </c>
      <c r="G1432">
        <v>107.58</v>
      </c>
      <c r="I1432" s="3">
        <f t="shared" si="134"/>
        <v>1.5665402272667456E-2</v>
      </c>
      <c r="J1432" s="3">
        <f t="shared" si="135"/>
        <v>-0.11738754425316639</v>
      </c>
      <c r="K1432" s="3">
        <f t="shared" si="136"/>
        <v>2.5137676487810772E-2</v>
      </c>
      <c r="L1432" s="3">
        <f t="shared" si="137"/>
        <v>-3.9418627045340274E-3</v>
      </c>
      <c r="M1432" s="3">
        <f t="shared" si="138"/>
        <v>1.9466305116992949E-3</v>
      </c>
      <c r="N1432" s="3">
        <f t="shared" si="139"/>
        <v>2.8857362357585857E-3</v>
      </c>
    </row>
    <row r="1433" spans="1:14" ht="15" customHeight="1">
      <c r="A1433" s="1">
        <v>41166</v>
      </c>
      <c r="B1433">
        <v>147.88</v>
      </c>
      <c r="C1433">
        <v>14.51</v>
      </c>
      <c r="D1433">
        <v>43.22</v>
      </c>
      <c r="E1433">
        <v>118.3</v>
      </c>
      <c r="F1433">
        <v>122.98</v>
      </c>
      <c r="G1433">
        <v>106.57</v>
      </c>
      <c r="I1433" s="3">
        <f t="shared" si="134"/>
        <v>3.7261653491680331E-3</v>
      </c>
      <c r="J1433" s="3">
        <f t="shared" si="135"/>
        <v>3.2215671116341646E-2</v>
      </c>
      <c r="K1433" s="3">
        <f t="shared" si="136"/>
        <v>1.2104430844160928E-2</v>
      </c>
      <c r="L1433" s="3">
        <f t="shared" si="137"/>
        <v>-2.6937374898367877E-2</v>
      </c>
      <c r="M1433" s="3">
        <f t="shared" si="138"/>
        <v>-3.4904049397684908E-3</v>
      </c>
      <c r="N1433" s="3">
        <f t="shared" si="139"/>
        <v>-9.4327106122318056E-3</v>
      </c>
    </row>
    <row r="1434" spans="1:14" ht="15" customHeight="1">
      <c r="A1434" s="1">
        <v>41169</v>
      </c>
      <c r="B1434">
        <v>147.41999999999999</v>
      </c>
      <c r="C1434">
        <v>14.59</v>
      </c>
      <c r="D1434">
        <v>42.84</v>
      </c>
      <c r="E1434">
        <v>119.72</v>
      </c>
      <c r="F1434">
        <v>123</v>
      </c>
      <c r="G1434">
        <v>106.79</v>
      </c>
      <c r="I1434" s="3">
        <f t="shared" si="134"/>
        <v>-3.1154783072884526E-3</v>
      </c>
      <c r="J1434" s="3">
        <f t="shared" si="135"/>
        <v>5.4982956385978762E-3</v>
      </c>
      <c r="K1434" s="3">
        <f t="shared" si="136"/>
        <v>-8.8311054991917458E-3</v>
      </c>
      <c r="L1434" s="3">
        <f t="shared" si="137"/>
        <v>1.1931912000157082E-2</v>
      </c>
      <c r="M1434" s="3">
        <f t="shared" si="138"/>
        <v>1.6261484709380089E-4</v>
      </c>
      <c r="N1434" s="3">
        <f t="shared" si="139"/>
        <v>2.0622429505892013E-3</v>
      </c>
    </row>
    <row r="1435" spans="1:14" ht="15" customHeight="1">
      <c r="A1435" s="1">
        <v>41170</v>
      </c>
      <c r="B1435">
        <v>147.28</v>
      </c>
      <c r="C1435">
        <v>14.18</v>
      </c>
      <c r="D1435">
        <v>42.805</v>
      </c>
      <c r="E1435">
        <v>120.32</v>
      </c>
      <c r="F1435">
        <v>123.14</v>
      </c>
      <c r="G1435">
        <v>107.06</v>
      </c>
      <c r="I1435" s="3">
        <f t="shared" si="134"/>
        <v>-9.5011883632024191E-4</v>
      </c>
      <c r="J1435" s="3">
        <f t="shared" si="135"/>
        <v>-2.8503841430712905E-2</v>
      </c>
      <c r="K1435" s="3">
        <f t="shared" si="136"/>
        <v>-8.1732738509914427E-4</v>
      </c>
      <c r="L1435" s="3">
        <f t="shared" si="137"/>
        <v>4.9991772170315087E-3</v>
      </c>
      <c r="M1435" s="3">
        <f t="shared" si="138"/>
        <v>1.137564110646652E-3</v>
      </c>
      <c r="N1435" s="3">
        <f t="shared" si="139"/>
        <v>2.5251357817812946E-3</v>
      </c>
    </row>
    <row r="1436" spans="1:14" ht="15" customHeight="1">
      <c r="A1436" s="1">
        <v>41171</v>
      </c>
      <c r="B1436">
        <v>147.38999999999999</v>
      </c>
      <c r="C1436">
        <v>13.88</v>
      </c>
      <c r="D1436">
        <v>42.8</v>
      </c>
      <c r="E1436">
        <v>121.11</v>
      </c>
      <c r="F1436">
        <v>123.2</v>
      </c>
      <c r="G1436">
        <v>107.31</v>
      </c>
      <c r="I1436" s="3">
        <f t="shared" si="134"/>
        <v>7.4659792384410451E-4</v>
      </c>
      <c r="J1436" s="3">
        <f t="shared" si="135"/>
        <v>-2.1383566025322962E-2</v>
      </c>
      <c r="K1436" s="3">
        <f t="shared" si="136"/>
        <v>-1.1681560669796644E-4</v>
      </c>
      <c r="L1436" s="3">
        <f t="shared" si="137"/>
        <v>6.5443633314294074E-3</v>
      </c>
      <c r="M1436" s="3">
        <f t="shared" si="138"/>
        <v>4.8713161635524394E-4</v>
      </c>
      <c r="N1436" s="3">
        <f t="shared" si="139"/>
        <v>2.3324169738007799E-3</v>
      </c>
    </row>
    <row r="1437" spans="1:14" ht="15" customHeight="1">
      <c r="A1437" s="1">
        <v>41172</v>
      </c>
      <c r="B1437">
        <v>147.33000000000001</v>
      </c>
      <c r="C1437">
        <v>14.07</v>
      </c>
      <c r="D1437">
        <v>42.59</v>
      </c>
      <c r="E1437">
        <v>121.41</v>
      </c>
      <c r="F1437">
        <v>123.22</v>
      </c>
      <c r="G1437">
        <v>107.37</v>
      </c>
      <c r="I1437" s="3">
        <f t="shared" si="134"/>
        <v>-4.0716612940344324E-4</v>
      </c>
      <c r="J1437" s="3">
        <f t="shared" si="135"/>
        <v>1.3595916047639317E-2</v>
      </c>
      <c r="K1437" s="3">
        <f t="shared" si="136"/>
        <v>-4.9186186526288802E-3</v>
      </c>
      <c r="L1437" s="3">
        <f t="shared" si="137"/>
        <v>2.4740240229247333E-3</v>
      </c>
      <c r="M1437" s="3">
        <f t="shared" si="138"/>
        <v>1.6232448700521744E-4</v>
      </c>
      <c r="N1437" s="3">
        <f t="shared" si="139"/>
        <v>5.5897150700808104E-4</v>
      </c>
    </row>
    <row r="1438" spans="1:14" ht="15" customHeight="1">
      <c r="A1438" s="1">
        <v>41173</v>
      </c>
      <c r="B1438">
        <v>147.16999999999999</v>
      </c>
      <c r="C1438">
        <v>13.98</v>
      </c>
      <c r="D1438">
        <v>42.655000000000001</v>
      </c>
      <c r="E1438">
        <v>121.55</v>
      </c>
      <c r="F1438">
        <v>123.35</v>
      </c>
      <c r="G1438">
        <v>107.6</v>
      </c>
      <c r="I1438" s="3">
        <f t="shared" si="134"/>
        <v>-1.0865875432416214E-3</v>
      </c>
      <c r="J1438" s="3">
        <f t="shared" si="135"/>
        <v>-6.4171343206334292E-3</v>
      </c>
      <c r="K1438" s="3">
        <f t="shared" si="136"/>
        <v>1.5250164255359699E-3</v>
      </c>
      <c r="L1438" s="3">
        <f t="shared" si="137"/>
        <v>1.1524532062485691E-3</v>
      </c>
      <c r="M1438" s="3">
        <f t="shared" si="138"/>
        <v>1.0544673889409742E-3</v>
      </c>
      <c r="N1438" s="3">
        <f t="shared" si="139"/>
        <v>2.1398342816398835E-3</v>
      </c>
    </row>
    <row r="1439" spans="1:14" ht="15" customHeight="1">
      <c r="A1439" s="1">
        <v>41176</v>
      </c>
      <c r="B1439">
        <v>147.02000000000001</v>
      </c>
      <c r="C1439">
        <v>14.15</v>
      </c>
      <c r="D1439">
        <v>42.11</v>
      </c>
      <c r="E1439">
        <v>122.5</v>
      </c>
      <c r="F1439">
        <v>123.41</v>
      </c>
      <c r="G1439">
        <v>107.84</v>
      </c>
      <c r="I1439" s="3">
        <f t="shared" si="134"/>
        <v>-1.0197492300797848E-3</v>
      </c>
      <c r="J1439" s="3">
        <f t="shared" si="135"/>
        <v>1.2086887283582494E-2</v>
      </c>
      <c r="K1439" s="3">
        <f t="shared" si="136"/>
        <v>-1.2859258186821688E-2</v>
      </c>
      <c r="L1439" s="3">
        <f t="shared" si="137"/>
        <v>7.7853292226494411E-3</v>
      </c>
      <c r="M1439" s="3">
        <f t="shared" si="138"/>
        <v>4.8630248972640112E-4</v>
      </c>
      <c r="N1439" s="3">
        <f t="shared" si="139"/>
        <v>2.2279994363129363E-3</v>
      </c>
    </row>
    <row r="1440" spans="1:14" ht="15" customHeight="1">
      <c r="A1440" s="1">
        <v>41177</v>
      </c>
      <c r="B1440">
        <v>144.76</v>
      </c>
      <c r="C1440">
        <v>15.43</v>
      </c>
      <c r="D1440">
        <v>41.5</v>
      </c>
      <c r="E1440">
        <v>123.71</v>
      </c>
      <c r="F1440">
        <v>123.47</v>
      </c>
      <c r="G1440">
        <v>108.24</v>
      </c>
      <c r="I1440" s="3">
        <f t="shared" si="134"/>
        <v>-1.5491433250399984E-2</v>
      </c>
      <c r="J1440" s="3">
        <f t="shared" si="135"/>
        <v>8.65990422858227E-2</v>
      </c>
      <c r="K1440" s="3">
        <f t="shared" si="136"/>
        <v>-1.459181493718381E-2</v>
      </c>
      <c r="L1440" s="3">
        <f t="shared" si="137"/>
        <v>9.8290868899584931E-3</v>
      </c>
      <c r="M1440" s="3">
        <f t="shared" si="138"/>
        <v>4.8606611456008088E-4</v>
      </c>
      <c r="N1440" s="3">
        <f t="shared" si="139"/>
        <v>3.7023366985355194E-3</v>
      </c>
    </row>
    <row r="1441" spans="1:14" ht="15" customHeight="1">
      <c r="A1441" s="1">
        <v>41178</v>
      </c>
      <c r="B1441">
        <v>143.93</v>
      </c>
      <c r="C1441">
        <v>16.809999999999999</v>
      </c>
      <c r="D1441">
        <v>41.305</v>
      </c>
      <c r="E1441">
        <v>125.04</v>
      </c>
      <c r="F1441">
        <v>123.7</v>
      </c>
      <c r="G1441">
        <v>108.69</v>
      </c>
      <c r="I1441" s="3">
        <f t="shared" si="134"/>
        <v>-5.7501284209622427E-3</v>
      </c>
      <c r="J1441" s="3">
        <f t="shared" si="135"/>
        <v>8.5660281045454742E-2</v>
      </c>
      <c r="K1441" s="3">
        <f t="shared" si="136"/>
        <v>-4.7098692221840266E-3</v>
      </c>
      <c r="L1441" s="3">
        <f t="shared" si="137"/>
        <v>1.0693569238480987E-2</v>
      </c>
      <c r="M1441" s="3">
        <f t="shared" si="138"/>
        <v>1.8610678187899064E-3</v>
      </c>
      <c r="N1441" s="3">
        <f t="shared" si="139"/>
        <v>4.1488097125629494E-3</v>
      </c>
    </row>
    <row r="1442" spans="1:14" ht="15" customHeight="1">
      <c r="A1442" s="1">
        <v>41179</v>
      </c>
      <c r="B1442">
        <v>145.31</v>
      </c>
      <c r="C1442">
        <v>14.84</v>
      </c>
      <c r="D1442">
        <v>41.97</v>
      </c>
      <c r="E1442">
        <v>124.15</v>
      </c>
      <c r="F1442">
        <v>123.65</v>
      </c>
      <c r="G1442">
        <v>108.46</v>
      </c>
      <c r="I1442" s="3">
        <f t="shared" si="134"/>
        <v>9.5423210580252021E-3</v>
      </c>
      <c r="J1442" s="3">
        <f t="shared" si="135"/>
        <v>-0.12464770968128973</v>
      </c>
      <c r="K1442" s="3">
        <f t="shared" si="136"/>
        <v>1.5971519331030914E-2</v>
      </c>
      <c r="L1442" s="3">
        <f t="shared" si="137"/>
        <v>-7.1431741590455575E-3</v>
      </c>
      <c r="M1442" s="3">
        <f t="shared" si="138"/>
        <v>-4.0428543101701521E-4</v>
      </c>
      <c r="N1442" s="3">
        <f t="shared" si="139"/>
        <v>-2.1183521621810533E-3</v>
      </c>
    </row>
    <row r="1443" spans="1:14" ht="15" customHeight="1">
      <c r="A1443" s="1">
        <v>41180</v>
      </c>
      <c r="B1443">
        <v>144.4</v>
      </c>
      <c r="C1443">
        <v>15.73</v>
      </c>
      <c r="D1443">
        <v>41.72</v>
      </c>
      <c r="E1443">
        <v>124.22</v>
      </c>
      <c r="F1443">
        <v>123.72</v>
      </c>
      <c r="G1443">
        <v>108.46</v>
      </c>
      <c r="I1443" s="3">
        <f t="shared" si="134"/>
        <v>-6.2821648738786481E-3</v>
      </c>
      <c r="J1443" s="3">
        <f t="shared" si="135"/>
        <v>5.824347933095203E-2</v>
      </c>
      <c r="K1443" s="3">
        <f t="shared" si="136"/>
        <v>-5.9744472129278289E-3</v>
      </c>
      <c r="L1443" s="3">
        <f t="shared" si="137"/>
        <v>5.6367517698119307E-4</v>
      </c>
      <c r="M1443" s="3">
        <f t="shared" si="138"/>
        <v>5.6595384944351608E-4</v>
      </c>
      <c r="N1443" s="3">
        <f t="shared" si="139"/>
        <v>0</v>
      </c>
    </row>
    <row r="1444" spans="1:14" ht="15" customHeight="1">
      <c r="A1444" s="1">
        <v>41183</v>
      </c>
      <c r="B1444">
        <v>144.91999999999999</v>
      </c>
      <c r="C1444">
        <v>16.32</v>
      </c>
      <c r="D1444">
        <v>42.16</v>
      </c>
      <c r="E1444">
        <v>124.42</v>
      </c>
      <c r="F1444">
        <v>123.68</v>
      </c>
      <c r="G1444">
        <v>108.52</v>
      </c>
      <c r="I1444" s="3">
        <f t="shared" si="134"/>
        <v>3.5946395681503945E-3</v>
      </c>
      <c r="J1444" s="3">
        <f t="shared" si="135"/>
        <v>3.6821632465774509E-2</v>
      </c>
      <c r="K1444" s="3">
        <f t="shared" si="136"/>
        <v>1.0491274100535127E-2</v>
      </c>
      <c r="L1444" s="3">
        <f t="shared" si="137"/>
        <v>1.6087519557167549E-3</v>
      </c>
      <c r="M1444" s="3">
        <f t="shared" si="138"/>
        <v>-3.2336297775701451E-4</v>
      </c>
      <c r="N1444" s="3">
        <f t="shared" si="139"/>
        <v>5.5304637781632018E-4</v>
      </c>
    </row>
    <row r="1445" spans="1:14" ht="15" customHeight="1">
      <c r="A1445" s="1">
        <v>41184</v>
      </c>
      <c r="B1445">
        <v>145.13</v>
      </c>
      <c r="C1445">
        <v>15.71</v>
      </c>
      <c r="D1445">
        <v>42.13</v>
      </c>
      <c r="E1445">
        <v>124.25</v>
      </c>
      <c r="F1445">
        <v>123.7</v>
      </c>
      <c r="G1445">
        <v>108.45</v>
      </c>
      <c r="I1445" s="3">
        <f t="shared" si="134"/>
        <v>1.4480264553949917E-3</v>
      </c>
      <c r="J1445" s="3">
        <f t="shared" si="135"/>
        <v>-3.809389726843114E-2</v>
      </c>
      <c r="K1445" s="3">
        <f t="shared" si="136"/>
        <v>-7.1182824218162823E-4</v>
      </c>
      <c r="L1445" s="3">
        <f t="shared" si="137"/>
        <v>-1.3672741101356095E-3</v>
      </c>
      <c r="M1445" s="3">
        <f t="shared" si="138"/>
        <v>1.6169455933027531E-4</v>
      </c>
      <c r="N1445" s="3">
        <f t="shared" si="139"/>
        <v>-6.4525051784751139E-4</v>
      </c>
    </row>
    <row r="1446" spans="1:14" ht="15" customHeight="1">
      <c r="A1446" s="1">
        <v>41185</v>
      </c>
      <c r="B1446">
        <v>145.66</v>
      </c>
      <c r="C1446">
        <v>15.43</v>
      </c>
      <c r="D1446">
        <v>41.91</v>
      </c>
      <c r="E1446">
        <v>124.29</v>
      </c>
      <c r="F1446">
        <v>123.75</v>
      </c>
      <c r="G1446">
        <v>108.56</v>
      </c>
      <c r="I1446" s="3">
        <f t="shared" si="134"/>
        <v>3.6452463074975743E-3</v>
      </c>
      <c r="J1446" s="3">
        <f t="shared" si="135"/>
        <v>-1.7983785892460358E-2</v>
      </c>
      <c r="K1446" s="3">
        <f t="shared" si="136"/>
        <v>-5.235614053945163E-3</v>
      </c>
      <c r="L1446" s="3">
        <f t="shared" si="137"/>
        <v>3.2187978068210751E-4</v>
      </c>
      <c r="M1446" s="3">
        <f t="shared" si="138"/>
        <v>4.0412205035747853E-4</v>
      </c>
      <c r="N1446" s="3">
        <f t="shared" si="139"/>
        <v>1.0137782537303131E-3</v>
      </c>
    </row>
    <row r="1447" spans="1:14" ht="15" customHeight="1">
      <c r="A1447" s="1">
        <v>41186</v>
      </c>
      <c r="B1447">
        <v>146.81</v>
      </c>
      <c r="C1447">
        <v>14.55</v>
      </c>
      <c r="D1447">
        <v>42.3</v>
      </c>
      <c r="E1447">
        <v>122.74</v>
      </c>
      <c r="F1447">
        <v>123.59</v>
      </c>
      <c r="G1447">
        <v>108.13</v>
      </c>
      <c r="I1447" s="3">
        <f t="shared" si="134"/>
        <v>7.8640949615999059E-3</v>
      </c>
      <c r="J1447" s="3">
        <f t="shared" si="135"/>
        <v>-5.8722672757567838E-2</v>
      </c>
      <c r="K1447" s="3">
        <f t="shared" si="136"/>
        <v>9.2626241152522285E-3</v>
      </c>
      <c r="L1447" s="3">
        <f t="shared" si="137"/>
        <v>-1.2549247796469246E-2</v>
      </c>
      <c r="M1447" s="3">
        <f t="shared" si="138"/>
        <v>-1.2937658471555461E-3</v>
      </c>
      <c r="N1447" s="3">
        <f t="shared" si="139"/>
        <v>-3.9688085691679965E-3</v>
      </c>
    </row>
    <row r="1448" spans="1:14" ht="15" customHeight="1">
      <c r="A1448" s="1">
        <v>41187</v>
      </c>
      <c r="B1448">
        <v>146.69999999999999</v>
      </c>
      <c r="C1448">
        <v>14.33</v>
      </c>
      <c r="D1448">
        <v>42.27</v>
      </c>
      <c r="E1448">
        <v>121.15</v>
      </c>
      <c r="F1448">
        <v>123.38</v>
      </c>
      <c r="G1448">
        <v>107.64</v>
      </c>
      <c r="I1448" s="3">
        <f t="shared" si="134"/>
        <v>-7.4954860243300881E-4</v>
      </c>
      <c r="J1448" s="3">
        <f t="shared" si="135"/>
        <v>-1.5235751777421097E-2</v>
      </c>
      <c r="K1448" s="3">
        <f t="shared" si="136"/>
        <v>-7.0947147353357968E-4</v>
      </c>
      <c r="L1448" s="3">
        <f t="shared" si="137"/>
        <v>-1.3038849698416064E-2</v>
      </c>
      <c r="M1448" s="3">
        <f t="shared" si="138"/>
        <v>-1.700611820151596E-3</v>
      </c>
      <c r="N1448" s="3">
        <f t="shared" si="139"/>
        <v>-4.5418810987406513E-3</v>
      </c>
    </row>
    <row r="1449" spans="1:14" ht="15" customHeight="1">
      <c r="A1449" s="1">
        <v>41190</v>
      </c>
      <c r="B1449">
        <v>146.22</v>
      </c>
      <c r="C1449">
        <v>15.11</v>
      </c>
      <c r="D1449">
        <v>41.88</v>
      </c>
      <c r="E1449">
        <v>122.17</v>
      </c>
      <c r="F1449">
        <v>123.56</v>
      </c>
      <c r="G1449">
        <v>107.99</v>
      </c>
      <c r="I1449" s="3">
        <f t="shared" si="134"/>
        <v>-3.2773482837661189E-3</v>
      </c>
      <c r="J1449" s="3">
        <f t="shared" si="135"/>
        <v>5.3001534444567615E-2</v>
      </c>
      <c r="K1449" s="3">
        <f t="shared" si="136"/>
        <v>-9.2692285763623979E-3</v>
      </c>
      <c r="L1449" s="3">
        <f t="shared" si="137"/>
        <v>8.3840701534336499E-3</v>
      </c>
      <c r="M1449" s="3">
        <f t="shared" si="138"/>
        <v>1.45784426888852E-3</v>
      </c>
      <c r="N1449" s="3">
        <f t="shared" si="139"/>
        <v>3.2463043859631536E-3</v>
      </c>
    </row>
    <row r="1450" spans="1:14" ht="15" customHeight="1">
      <c r="A1450" s="1">
        <v>41191</v>
      </c>
      <c r="B1450">
        <v>144.84</v>
      </c>
      <c r="C1450">
        <v>16.37</v>
      </c>
      <c r="D1450">
        <v>41.54</v>
      </c>
      <c r="E1450">
        <v>121.95</v>
      </c>
      <c r="F1450">
        <v>123.44</v>
      </c>
      <c r="G1450">
        <v>107.77</v>
      </c>
      <c r="I1450" s="3">
        <f t="shared" si="134"/>
        <v>-9.4826519677294226E-3</v>
      </c>
      <c r="J1450" s="3">
        <f t="shared" si="135"/>
        <v>8.0093615098395493E-2</v>
      </c>
      <c r="K1450" s="3">
        <f t="shared" si="136"/>
        <v>-8.1515675543699911E-3</v>
      </c>
      <c r="L1450" s="3">
        <f t="shared" si="137"/>
        <v>-1.8023927540391808E-3</v>
      </c>
      <c r="M1450" s="3">
        <f t="shared" si="138"/>
        <v>-9.7165999547564391E-4</v>
      </c>
      <c r="N1450" s="3">
        <f t="shared" si="139"/>
        <v>-2.0393036359280048E-3</v>
      </c>
    </row>
    <row r="1451" spans="1:14" ht="15" customHeight="1">
      <c r="A1451" s="1">
        <v>41192</v>
      </c>
      <c r="B1451">
        <v>143.93</v>
      </c>
      <c r="C1451">
        <v>16.29</v>
      </c>
      <c r="D1451">
        <v>41.33</v>
      </c>
      <c r="E1451">
        <v>122.81</v>
      </c>
      <c r="F1451">
        <v>123.49</v>
      </c>
      <c r="G1451">
        <v>108.03</v>
      </c>
      <c r="I1451" s="3">
        <f t="shared" si="134"/>
        <v>-6.3026146228610446E-3</v>
      </c>
      <c r="J1451" s="3">
        <f t="shared" si="135"/>
        <v>-4.8989687690898327E-3</v>
      </c>
      <c r="K1451" s="3">
        <f t="shared" si="136"/>
        <v>-5.0681899243252811E-3</v>
      </c>
      <c r="L1451" s="3">
        <f t="shared" si="137"/>
        <v>7.0273209603633514E-3</v>
      </c>
      <c r="M1451" s="3">
        <f t="shared" si="138"/>
        <v>4.0497307482562301E-4</v>
      </c>
      <c r="N1451" s="3">
        <f t="shared" si="139"/>
        <v>2.4096397201533296E-3</v>
      </c>
    </row>
    <row r="1452" spans="1:14" ht="15" customHeight="1">
      <c r="A1452" s="1">
        <v>41193</v>
      </c>
      <c r="B1452">
        <v>144.02000000000001</v>
      </c>
      <c r="C1452">
        <v>15.59</v>
      </c>
      <c r="D1452">
        <v>41.72</v>
      </c>
      <c r="E1452">
        <v>123.66</v>
      </c>
      <c r="F1452">
        <v>123.48</v>
      </c>
      <c r="G1452">
        <v>108.13</v>
      </c>
      <c r="I1452" s="3">
        <f t="shared" si="134"/>
        <v>6.2510854614149117E-4</v>
      </c>
      <c r="J1452" s="3">
        <f t="shared" si="135"/>
        <v>-4.3921739544268611E-2</v>
      </c>
      <c r="K1452" s="3">
        <f t="shared" si="136"/>
        <v>9.3920016089307778E-3</v>
      </c>
      <c r="L1452" s="3">
        <f t="shared" si="137"/>
        <v>6.89741850812988E-3</v>
      </c>
      <c r="M1452" s="3">
        <f t="shared" si="138"/>
        <v>-8.0981495772412912E-5</v>
      </c>
      <c r="N1452" s="3">
        <f t="shared" si="139"/>
        <v>9.2524062855215349E-4</v>
      </c>
    </row>
    <row r="1453" spans="1:14" ht="15" customHeight="1">
      <c r="A1453" s="1">
        <v>41194</v>
      </c>
      <c r="B1453">
        <v>143.41</v>
      </c>
      <c r="C1453">
        <v>16.14</v>
      </c>
      <c r="D1453">
        <v>41.6</v>
      </c>
      <c r="E1453">
        <v>123.97</v>
      </c>
      <c r="F1453">
        <v>123.51</v>
      </c>
      <c r="G1453">
        <v>108.14</v>
      </c>
      <c r="I1453" s="3">
        <f t="shared" si="134"/>
        <v>-4.2445180795998806E-3</v>
      </c>
      <c r="J1453" s="3">
        <f t="shared" si="135"/>
        <v>3.4670979772117638E-2</v>
      </c>
      <c r="K1453" s="3">
        <f t="shared" si="136"/>
        <v>-2.8804628653540301E-3</v>
      </c>
      <c r="L1453" s="3">
        <f t="shared" si="137"/>
        <v>2.5037367196328948E-3</v>
      </c>
      <c r="M1453" s="3">
        <f t="shared" si="138"/>
        <v>2.4292481596446962E-4</v>
      </c>
      <c r="N1453" s="3">
        <f t="shared" si="139"/>
        <v>9.2476996413219865E-5</v>
      </c>
    </row>
    <row r="1454" spans="1:14" ht="15" customHeight="1">
      <c r="A1454" s="1">
        <v>41197</v>
      </c>
      <c r="B1454">
        <v>144.6</v>
      </c>
      <c r="C1454">
        <v>15.27</v>
      </c>
      <c r="D1454">
        <v>41.88</v>
      </c>
      <c r="E1454">
        <v>123.69</v>
      </c>
      <c r="F1454">
        <v>123.47</v>
      </c>
      <c r="G1454">
        <v>108.17</v>
      </c>
      <c r="I1454" s="3">
        <f t="shared" si="134"/>
        <v>8.2636489835433216E-3</v>
      </c>
      <c r="J1454" s="3">
        <f t="shared" si="135"/>
        <v>-5.541054361126168E-2</v>
      </c>
      <c r="K1454" s="3">
        <f t="shared" si="136"/>
        <v>6.7082187351184827E-3</v>
      </c>
      <c r="L1454" s="3">
        <f t="shared" si="137"/>
        <v>-2.2611654631371774E-3</v>
      </c>
      <c r="M1454" s="3">
        <f t="shared" si="138"/>
        <v>-3.2391287027081633E-4</v>
      </c>
      <c r="N1454" s="3">
        <f t="shared" si="139"/>
        <v>2.7737968833937737E-4</v>
      </c>
    </row>
    <row r="1455" spans="1:14" ht="15" customHeight="1">
      <c r="A1455" s="1">
        <v>41198</v>
      </c>
      <c r="B1455">
        <v>146.19999999999999</v>
      </c>
      <c r="C1455">
        <v>15.22</v>
      </c>
      <c r="D1455">
        <v>42.25</v>
      </c>
      <c r="E1455">
        <v>121.9803</v>
      </c>
      <c r="F1455">
        <v>123.3</v>
      </c>
      <c r="G1455">
        <v>107.66</v>
      </c>
      <c r="I1455" s="3">
        <f t="shared" si="134"/>
        <v>1.1004237591013778E-2</v>
      </c>
      <c r="J1455" s="3">
        <f t="shared" si="135"/>
        <v>-3.2797667970012483E-3</v>
      </c>
      <c r="K1455" s="3">
        <f t="shared" si="136"/>
        <v>8.7959678008466026E-3</v>
      </c>
      <c r="L1455" s="3">
        <f t="shared" si="137"/>
        <v>-1.3918879102055491E-2</v>
      </c>
      <c r="M1455" s="3">
        <f t="shared" si="138"/>
        <v>-1.3778014093536585E-3</v>
      </c>
      <c r="N1455" s="3">
        <f t="shared" si="139"/>
        <v>-4.7259505093870634E-3</v>
      </c>
    </row>
    <row r="1456" spans="1:14" ht="15" customHeight="1">
      <c r="A1456" s="1">
        <v>41199</v>
      </c>
      <c r="B1456">
        <v>146.78</v>
      </c>
      <c r="C1456">
        <v>15.07</v>
      </c>
      <c r="D1456">
        <v>42.585000000000001</v>
      </c>
      <c r="E1456">
        <v>120.85</v>
      </c>
      <c r="F1456">
        <v>122.92</v>
      </c>
      <c r="G1456">
        <v>106.98</v>
      </c>
      <c r="I1456" s="3">
        <f t="shared" si="134"/>
        <v>3.9593198012387986E-3</v>
      </c>
      <c r="J1456" s="3">
        <f t="shared" si="135"/>
        <v>-9.9043397951356846E-3</v>
      </c>
      <c r="K1456" s="3">
        <f t="shared" si="136"/>
        <v>7.8977247898613136E-3</v>
      </c>
      <c r="L1456" s="3">
        <f t="shared" si="137"/>
        <v>-9.3094491353708543E-3</v>
      </c>
      <c r="M1456" s="3">
        <f t="shared" si="138"/>
        <v>-3.086672908014712E-3</v>
      </c>
      <c r="N1456" s="3">
        <f t="shared" si="139"/>
        <v>-6.3362120297071039E-3</v>
      </c>
    </row>
    <row r="1457" spans="1:14" ht="15" customHeight="1">
      <c r="A1457" s="1">
        <v>41200</v>
      </c>
      <c r="B1457">
        <v>146.47</v>
      </c>
      <c r="C1457">
        <v>15.03</v>
      </c>
      <c r="D1457">
        <v>42.4681</v>
      </c>
      <c r="E1457">
        <v>120.11</v>
      </c>
      <c r="F1457">
        <v>122.82</v>
      </c>
      <c r="G1457">
        <v>106.79</v>
      </c>
      <c r="I1457" s="3">
        <f t="shared" si="134"/>
        <v>-2.1142377867009311E-3</v>
      </c>
      <c r="J1457" s="3">
        <f t="shared" si="135"/>
        <v>-2.6578088735210574E-3</v>
      </c>
      <c r="K1457" s="3">
        <f t="shared" si="136"/>
        <v>-2.7488727303522512E-3</v>
      </c>
      <c r="L1457" s="3">
        <f t="shared" si="137"/>
        <v>-6.1421175830930321E-3</v>
      </c>
      <c r="M1457" s="3">
        <f t="shared" si="138"/>
        <v>-8.1386836103078289E-4</v>
      </c>
      <c r="N1457" s="3">
        <f t="shared" si="139"/>
        <v>-1.7776119196501723E-3</v>
      </c>
    </row>
    <row r="1458" spans="1:14" ht="15" customHeight="1">
      <c r="A1458" s="1">
        <v>41201</v>
      </c>
      <c r="B1458">
        <v>143.86000000000001</v>
      </c>
      <c r="C1458">
        <v>17.059999999999999</v>
      </c>
      <c r="D1458">
        <v>41.805900000000001</v>
      </c>
      <c r="E1458">
        <v>121.74</v>
      </c>
      <c r="F1458">
        <v>123</v>
      </c>
      <c r="G1458">
        <v>107.24</v>
      </c>
      <c r="I1458" s="3">
        <f t="shared" si="134"/>
        <v>-1.7980024891005503E-2</v>
      </c>
      <c r="J1458" s="3">
        <f t="shared" si="135"/>
        <v>0.12668833829864995</v>
      </c>
      <c r="K1458" s="3">
        <f t="shared" si="136"/>
        <v>-1.5715727967110075E-2</v>
      </c>
      <c r="L1458" s="3">
        <f t="shared" si="137"/>
        <v>1.3479633499379411E-2</v>
      </c>
      <c r="M1458" s="3">
        <f t="shared" si="138"/>
        <v>1.4644864711644719E-3</v>
      </c>
      <c r="N1458" s="3">
        <f t="shared" si="139"/>
        <v>4.2050241843045464E-3</v>
      </c>
    </row>
    <row r="1459" spans="1:14" ht="15" customHeight="1">
      <c r="A1459" s="1">
        <v>41204</v>
      </c>
      <c r="B1459">
        <v>144.02000000000001</v>
      </c>
      <c r="C1459">
        <v>16.62</v>
      </c>
      <c r="D1459">
        <v>42.24</v>
      </c>
      <c r="E1459">
        <v>120.96</v>
      </c>
      <c r="F1459">
        <v>122.8</v>
      </c>
      <c r="G1459">
        <v>106.88</v>
      </c>
      <c r="I1459" s="3">
        <f t="shared" si="134"/>
        <v>1.1115743815105115E-3</v>
      </c>
      <c r="J1459" s="3">
        <f t="shared" si="135"/>
        <v>-2.6129752636230755E-2</v>
      </c>
      <c r="K1459" s="3">
        <f t="shared" si="136"/>
        <v>1.03301615024242E-2</v>
      </c>
      <c r="L1459" s="3">
        <f t="shared" si="137"/>
        <v>-6.4277106345554634E-3</v>
      </c>
      <c r="M1459" s="3">
        <f t="shared" si="138"/>
        <v>-1.6273396593754824E-3</v>
      </c>
      <c r="N1459" s="3">
        <f t="shared" si="139"/>
        <v>-3.3626035794229671E-3</v>
      </c>
    </row>
    <row r="1460" spans="1:14" ht="15" customHeight="1">
      <c r="A1460" s="1">
        <v>41205</v>
      </c>
      <c r="B1460">
        <v>141.94999999999999</v>
      </c>
      <c r="C1460">
        <v>18.829999999999998</v>
      </c>
      <c r="D1460">
        <v>41.36</v>
      </c>
      <c r="E1460">
        <v>122.69</v>
      </c>
      <c r="F1460">
        <v>123.01</v>
      </c>
      <c r="G1460">
        <v>107.39</v>
      </c>
      <c r="I1460" s="3">
        <f t="shared" si="134"/>
        <v>-1.4477295901740682E-2</v>
      </c>
      <c r="J1460" s="3">
        <f t="shared" si="135"/>
        <v>0.12484455324175868</v>
      </c>
      <c r="K1460" s="3">
        <f t="shared" si="136"/>
        <v>-2.1053409197832381E-2</v>
      </c>
      <c r="L1460" s="3">
        <f t="shared" si="137"/>
        <v>1.4200936371868535E-2</v>
      </c>
      <c r="M1460" s="3">
        <f t="shared" si="138"/>
        <v>1.7086371676517009E-3</v>
      </c>
      <c r="N1460" s="3">
        <f t="shared" si="139"/>
        <v>4.7603580817896481E-3</v>
      </c>
    </row>
    <row r="1461" spans="1:14" ht="15" customHeight="1">
      <c r="A1461" s="1">
        <v>41206</v>
      </c>
      <c r="B1461">
        <v>141.59</v>
      </c>
      <c r="C1461">
        <v>18.329999999999998</v>
      </c>
      <c r="D1461">
        <v>41.43</v>
      </c>
      <c r="E1461">
        <v>121.48</v>
      </c>
      <c r="F1461">
        <v>122.99</v>
      </c>
      <c r="G1461">
        <v>107.16</v>
      </c>
      <c r="I1461" s="3">
        <f t="shared" si="134"/>
        <v>-2.5393256221005675E-3</v>
      </c>
      <c r="J1461" s="3">
        <f t="shared" si="135"/>
        <v>-2.6912280817447419E-2</v>
      </c>
      <c r="K1461" s="3">
        <f t="shared" si="136"/>
        <v>1.6910258891367467E-3</v>
      </c>
      <c r="L1461" s="3">
        <f t="shared" si="137"/>
        <v>-9.9112086255434308E-3</v>
      </c>
      <c r="M1461" s="3">
        <f t="shared" si="138"/>
        <v>-1.6260162637461812E-4</v>
      </c>
      <c r="N1461" s="3">
        <f t="shared" si="139"/>
        <v>-2.1440231937171752E-3</v>
      </c>
    </row>
    <row r="1462" spans="1:14" ht="15" customHeight="1">
      <c r="A1462" s="1">
        <v>41207</v>
      </c>
      <c r="B1462">
        <v>142.02000000000001</v>
      </c>
      <c r="C1462">
        <v>18.12</v>
      </c>
      <c r="D1462">
        <v>41.84</v>
      </c>
      <c r="E1462">
        <v>120.86</v>
      </c>
      <c r="F1462">
        <v>122.73</v>
      </c>
      <c r="G1462">
        <v>106.77</v>
      </c>
      <c r="I1462" s="3">
        <f t="shared" si="134"/>
        <v>3.0323354570681994E-3</v>
      </c>
      <c r="J1462" s="3">
        <f t="shared" si="135"/>
        <v>-1.1522761236780263E-2</v>
      </c>
      <c r="K1462" s="3">
        <f t="shared" si="136"/>
        <v>9.8475636673571072E-3</v>
      </c>
      <c r="L1462" s="3">
        <f t="shared" si="137"/>
        <v>-5.1167892441355617E-3</v>
      </c>
      <c r="M1462" s="3">
        <f t="shared" si="138"/>
        <v>-2.1162306449021926E-3</v>
      </c>
      <c r="N1462" s="3">
        <f t="shared" si="139"/>
        <v>-3.6460564861970084E-3</v>
      </c>
    </row>
    <row r="1463" spans="1:14" ht="15" customHeight="1">
      <c r="A1463" s="1">
        <v>41208</v>
      </c>
      <c r="B1463">
        <v>141.93</v>
      </c>
      <c r="C1463">
        <v>17.809999999999999</v>
      </c>
      <c r="D1463">
        <v>41.55</v>
      </c>
      <c r="E1463">
        <v>122.64</v>
      </c>
      <c r="F1463">
        <v>123.03</v>
      </c>
      <c r="G1463">
        <v>107.45</v>
      </c>
      <c r="I1463" s="3">
        <f t="shared" si="134"/>
        <v>-6.3391444278119232E-4</v>
      </c>
      <c r="J1463" s="3">
        <f t="shared" si="135"/>
        <v>-1.7256203313263132E-2</v>
      </c>
      <c r="K1463" s="3">
        <f t="shared" si="136"/>
        <v>-6.9552984552104244E-3</v>
      </c>
      <c r="L1463" s="3">
        <f t="shared" si="137"/>
        <v>1.4620383630146302E-2</v>
      </c>
      <c r="M1463" s="3">
        <f t="shared" si="138"/>
        <v>2.4414074626605883E-3</v>
      </c>
      <c r="N1463" s="3">
        <f t="shared" si="139"/>
        <v>6.3486348983084516E-3</v>
      </c>
    </row>
    <row r="1464" spans="1:14" ht="15" customHeight="1">
      <c r="A1464" s="1">
        <v>41213</v>
      </c>
      <c r="B1464">
        <v>141.47999999999999</v>
      </c>
      <c r="C1464">
        <v>18.600000000000001</v>
      </c>
      <c r="D1464">
        <v>41.494999999999997</v>
      </c>
      <c r="E1464">
        <v>123.36</v>
      </c>
      <c r="F1464">
        <v>123.25</v>
      </c>
      <c r="G1464">
        <v>107.89</v>
      </c>
      <c r="I1464" s="3">
        <f t="shared" si="134"/>
        <v>-3.1756139738866626E-3</v>
      </c>
      <c r="J1464" s="3">
        <f t="shared" si="135"/>
        <v>4.3401483417585415E-2</v>
      </c>
      <c r="K1464" s="3">
        <f t="shared" si="136"/>
        <v>-1.3245832510458448E-3</v>
      </c>
      <c r="L1464" s="3">
        <f t="shared" si="137"/>
        <v>5.8536752514607281E-3</v>
      </c>
      <c r="M1464" s="3">
        <f t="shared" si="138"/>
        <v>1.7865848507218657E-3</v>
      </c>
      <c r="N1464" s="3">
        <f t="shared" si="139"/>
        <v>4.086566474729228E-3</v>
      </c>
    </row>
    <row r="1465" spans="1:14" ht="15" customHeight="1">
      <c r="A1465" s="1">
        <v>41214</v>
      </c>
      <c r="B1465">
        <v>143.46</v>
      </c>
      <c r="C1465">
        <v>16.690000000000001</v>
      </c>
      <c r="D1465">
        <v>42.094999999999999</v>
      </c>
      <c r="E1465">
        <v>122.35</v>
      </c>
      <c r="F1465">
        <v>123.15</v>
      </c>
      <c r="G1465">
        <v>107.53</v>
      </c>
      <c r="I1465" s="3">
        <f t="shared" si="134"/>
        <v>1.3897886361008535E-2</v>
      </c>
      <c r="J1465" s="3">
        <f t="shared" si="135"/>
        <v>-0.10835184304541183</v>
      </c>
      <c r="K1465" s="3">
        <f t="shared" si="136"/>
        <v>1.4356030739215988E-2</v>
      </c>
      <c r="L1465" s="3">
        <f t="shared" si="137"/>
        <v>-8.2211199263387737E-3</v>
      </c>
      <c r="M1465" s="3">
        <f t="shared" si="138"/>
        <v>-8.1168835625248571E-4</v>
      </c>
      <c r="N1465" s="3">
        <f t="shared" si="139"/>
        <v>-3.3423111608137735E-3</v>
      </c>
    </row>
    <row r="1466" spans="1:14" ht="15" customHeight="1">
      <c r="A1466" s="1">
        <v>41215</v>
      </c>
      <c r="B1466">
        <v>142.1</v>
      </c>
      <c r="C1466">
        <v>17.59</v>
      </c>
      <c r="D1466">
        <v>41.84</v>
      </c>
      <c r="E1466">
        <v>122.26</v>
      </c>
      <c r="F1466">
        <v>123.17</v>
      </c>
      <c r="G1466">
        <v>107.62</v>
      </c>
      <c r="I1466" s="3">
        <f t="shared" si="134"/>
        <v>-9.5252155952334754E-3</v>
      </c>
      <c r="J1466" s="3">
        <f t="shared" si="135"/>
        <v>5.2520821075722944E-2</v>
      </c>
      <c r="K1466" s="3">
        <f t="shared" si="136"/>
        <v>-6.0761490329597784E-3</v>
      </c>
      <c r="L1466" s="3">
        <f t="shared" si="137"/>
        <v>-7.3586528810120255E-4</v>
      </c>
      <c r="M1466" s="3">
        <f t="shared" si="138"/>
        <v>1.6239038684604459E-4</v>
      </c>
      <c r="N1466" s="3">
        <f t="shared" si="139"/>
        <v>8.3662565883878704E-4</v>
      </c>
    </row>
    <row r="1467" spans="1:14" ht="15" customHeight="1">
      <c r="A1467" s="1">
        <v>41218</v>
      </c>
      <c r="B1467">
        <v>142.41</v>
      </c>
      <c r="C1467">
        <v>18.420000000000002</v>
      </c>
      <c r="D1467">
        <v>42.04</v>
      </c>
      <c r="E1467">
        <v>122.95</v>
      </c>
      <c r="F1467">
        <v>123.32</v>
      </c>
      <c r="G1467">
        <v>107.88</v>
      </c>
      <c r="I1467" s="3">
        <f t="shared" si="134"/>
        <v>2.1791861282814415E-3</v>
      </c>
      <c r="J1467" s="3">
        <f t="shared" si="135"/>
        <v>4.6106472077693993E-2</v>
      </c>
      <c r="K1467" s="3">
        <f t="shared" si="136"/>
        <v>4.7687262520828728E-3</v>
      </c>
      <c r="L1467" s="3">
        <f t="shared" si="137"/>
        <v>5.6278440616221526E-3</v>
      </c>
      <c r="M1467" s="3">
        <f t="shared" si="138"/>
        <v>1.2170880645565616E-3</v>
      </c>
      <c r="N1467" s="3">
        <f t="shared" si="139"/>
        <v>2.412994210255454E-3</v>
      </c>
    </row>
    <row r="1468" spans="1:14" ht="15" customHeight="1">
      <c r="A1468" s="1">
        <v>41219</v>
      </c>
      <c r="B1468">
        <v>143.51</v>
      </c>
      <c r="C1468">
        <v>17.579999999999998</v>
      </c>
      <c r="D1468">
        <v>42.31</v>
      </c>
      <c r="E1468">
        <v>121.79</v>
      </c>
      <c r="F1468">
        <v>123.0295</v>
      </c>
      <c r="G1468">
        <v>107.39</v>
      </c>
      <c r="I1468" s="3">
        <f t="shared" si="134"/>
        <v>7.6944979515039709E-3</v>
      </c>
      <c r="J1468" s="3">
        <f t="shared" si="135"/>
        <v>-4.6675138570129983E-2</v>
      </c>
      <c r="K1468" s="3">
        <f t="shared" si="136"/>
        <v>6.4019187232259136E-3</v>
      </c>
      <c r="L1468" s="3">
        <f t="shared" si="137"/>
        <v>-9.4795185631823611E-3</v>
      </c>
      <c r="M1468" s="3">
        <f t="shared" si="138"/>
        <v>-2.3584390035490915E-3</v>
      </c>
      <c r="N1468" s="3">
        <f t="shared" si="139"/>
        <v>-4.5524304014040173E-3</v>
      </c>
    </row>
    <row r="1469" spans="1:14" ht="15" customHeight="1">
      <c r="A1469" s="1">
        <v>41220</v>
      </c>
      <c r="B1469">
        <v>140.25</v>
      </c>
      <c r="C1469">
        <v>19.079999999999998</v>
      </c>
      <c r="D1469">
        <v>41.667099999999998</v>
      </c>
      <c r="E1469">
        <v>124</v>
      </c>
      <c r="F1469">
        <v>123.46</v>
      </c>
      <c r="G1469">
        <v>108.29</v>
      </c>
      <c r="I1469" s="3">
        <f t="shared" si="134"/>
        <v>-2.297817478003469E-2</v>
      </c>
      <c r="J1469" s="3">
        <f t="shared" si="135"/>
        <v>8.1878773763109466E-2</v>
      </c>
      <c r="K1469" s="3">
        <f t="shared" si="136"/>
        <v>-1.5311616151864398E-2</v>
      </c>
      <c r="L1469" s="3">
        <f t="shared" si="137"/>
        <v>1.7983315506017773E-2</v>
      </c>
      <c r="M1469" s="3">
        <f t="shared" si="138"/>
        <v>3.4930529513492849E-3</v>
      </c>
      <c r="N1469" s="3">
        <f t="shared" si="139"/>
        <v>8.3457457701629628E-3</v>
      </c>
    </row>
    <row r="1470" spans="1:14" ht="15" customHeight="1">
      <c r="A1470" s="1">
        <v>41221</v>
      </c>
      <c r="B1470">
        <v>138.58000000000001</v>
      </c>
      <c r="C1470">
        <v>18.489999999999998</v>
      </c>
      <c r="D1470">
        <v>41.16</v>
      </c>
      <c r="E1470">
        <v>125.84</v>
      </c>
      <c r="F1470">
        <v>123.6694</v>
      </c>
      <c r="G1470">
        <v>108.76990000000001</v>
      </c>
      <c r="I1470" s="3">
        <f t="shared" si="134"/>
        <v>-1.1978768203570418E-2</v>
      </c>
      <c r="J1470" s="3">
        <f t="shared" si="135"/>
        <v>-3.1410620621106999E-2</v>
      </c>
      <c r="K1470" s="3">
        <f t="shared" si="136"/>
        <v>-1.2244937614262943E-2</v>
      </c>
      <c r="L1470" s="3">
        <f t="shared" si="137"/>
        <v>1.4729693144985567E-2</v>
      </c>
      <c r="M1470" s="3">
        <f t="shared" si="138"/>
        <v>1.6946591551967086E-3</v>
      </c>
      <c r="N1470" s="3">
        <f t="shared" si="139"/>
        <v>4.4218280938980534E-3</v>
      </c>
    </row>
    <row r="1471" spans="1:14" ht="15" customHeight="1">
      <c r="A1471" s="1">
        <v>41222</v>
      </c>
      <c r="B1471">
        <v>138.6</v>
      </c>
      <c r="C1471">
        <v>18.61</v>
      </c>
      <c r="D1471">
        <v>41.31</v>
      </c>
      <c r="E1471">
        <v>125.98</v>
      </c>
      <c r="F1471">
        <v>123.66</v>
      </c>
      <c r="G1471">
        <v>108.78</v>
      </c>
      <c r="I1471" s="3">
        <f t="shared" si="134"/>
        <v>1.4431055656757575E-4</v>
      </c>
      <c r="J1471" s="3">
        <f t="shared" si="135"/>
        <v>6.4690252551259471E-3</v>
      </c>
      <c r="K1471" s="3">
        <f t="shared" si="136"/>
        <v>3.6376904428244341E-3</v>
      </c>
      <c r="L1471" s="3">
        <f t="shared" si="137"/>
        <v>1.1119054437606533E-3</v>
      </c>
      <c r="M1471" s="3">
        <f t="shared" si="138"/>
        <v>-7.6011990523748162E-5</v>
      </c>
      <c r="N1471" s="3">
        <f t="shared" si="139"/>
        <v>9.2852260628441014E-5</v>
      </c>
    </row>
    <row r="1472" spans="1:14" ht="15" customHeight="1">
      <c r="A1472" s="1">
        <v>41225</v>
      </c>
      <c r="B1472">
        <v>138.87</v>
      </c>
      <c r="C1472">
        <v>16.68</v>
      </c>
      <c r="D1472">
        <v>41.43</v>
      </c>
      <c r="E1472">
        <v>126.19</v>
      </c>
      <c r="F1472">
        <v>123.72</v>
      </c>
      <c r="G1472">
        <v>108.85</v>
      </c>
      <c r="I1472" s="3">
        <f t="shared" si="134"/>
        <v>1.9461569554859697E-3</v>
      </c>
      <c r="J1472" s="3">
        <f t="shared" si="135"/>
        <v>-0.10948867372355874</v>
      </c>
      <c r="K1472" s="3">
        <f t="shared" si="136"/>
        <v>2.9006546806373116E-3</v>
      </c>
      <c r="L1472" s="3">
        <f t="shared" si="137"/>
        <v>1.6655434710362215E-3</v>
      </c>
      <c r="M1472" s="3">
        <f t="shared" si="138"/>
        <v>4.8508368644629095E-4</v>
      </c>
      <c r="N1472" s="3">
        <f t="shared" si="139"/>
        <v>6.4329368574172021E-4</v>
      </c>
    </row>
    <row r="1473" spans="1:14" ht="15" customHeight="1">
      <c r="A1473" s="1">
        <v>41226</v>
      </c>
      <c r="B1473">
        <v>138.32</v>
      </c>
      <c r="C1473">
        <v>16.649999999999999</v>
      </c>
      <c r="D1473">
        <v>41.04</v>
      </c>
      <c r="E1473">
        <v>126.61</v>
      </c>
      <c r="F1473">
        <v>123.77</v>
      </c>
      <c r="G1473">
        <v>108.98</v>
      </c>
      <c r="I1473" s="3">
        <f t="shared" si="134"/>
        <v>-3.9684023362538548E-3</v>
      </c>
      <c r="J1473" s="3">
        <f t="shared" si="135"/>
        <v>-1.8001805041479657E-3</v>
      </c>
      <c r="K1473" s="3">
        <f t="shared" si="136"/>
        <v>-9.4580552267963299E-3</v>
      </c>
      <c r="L1473" s="3">
        <f t="shared" si="137"/>
        <v>3.3227878673424915E-3</v>
      </c>
      <c r="M1473" s="3">
        <f t="shared" si="138"/>
        <v>4.0405673506197447E-4</v>
      </c>
      <c r="N1473" s="3">
        <f t="shared" si="139"/>
        <v>1.1935914743958405E-3</v>
      </c>
    </row>
    <row r="1474" spans="1:14" ht="15" customHeight="1">
      <c r="A1474" s="1">
        <v>41227</v>
      </c>
      <c r="B1474">
        <v>136.58000000000001</v>
      </c>
      <c r="C1474">
        <v>17.920000000000002</v>
      </c>
      <c r="D1474">
        <v>40.436</v>
      </c>
      <c r="E1474">
        <v>126.73</v>
      </c>
      <c r="F1474">
        <v>123.75</v>
      </c>
      <c r="G1474">
        <v>109.01</v>
      </c>
      <c r="I1474" s="3">
        <f t="shared" si="134"/>
        <v>-1.2659317842091771E-2</v>
      </c>
      <c r="J1474" s="3">
        <f t="shared" si="135"/>
        <v>7.3507191120331813E-2</v>
      </c>
      <c r="K1474" s="3">
        <f t="shared" si="136"/>
        <v>-1.4826723570702931E-2</v>
      </c>
      <c r="L1474" s="3">
        <f t="shared" si="137"/>
        <v>9.473435618110235E-4</v>
      </c>
      <c r="M1474" s="3">
        <f t="shared" si="138"/>
        <v>-1.6160310313120157E-4</v>
      </c>
      <c r="N1474" s="3">
        <f t="shared" si="139"/>
        <v>2.752419853147912E-4</v>
      </c>
    </row>
    <row r="1475" spans="1:14" ht="15" customHeight="1">
      <c r="A1475" s="1">
        <v>41228</v>
      </c>
      <c r="B1475">
        <v>136.28</v>
      </c>
      <c r="C1475">
        <v>17.989999999999998</v>
      </c>
      <c r="D1475">
        <v>40.58</v>
      </c>
      <c r="E1475">
        <v>126.48439999999999</v>
      </c>
      <c r="F1475">
        <v>123.7835</v>
      </c>
      <c r="G1475">
        <v>108.9597</v>
      </c>
      <c r="I1475" s="3">
        <f t="shared" si="134"/>
        <v>-2.1989307401775069E-3</v>
      </c>
      <c r="J1475" s="3">
        <f t="shared" si="135"/>
        <v>3.8986404156571017E-3</v>
      </c>
      <c r="K1475" s="3">
        <f t="shared" si="136"/>
        <v>3.5548571058575625E-3</v>
      </c>
      <c r="L1475" s="3">
        <f t="shared" si="137"/>
        <v>-1.9398586890566013E-3</v>
      </c>
      <c r="M1475" s="3">
        <f t="shared" si="138"/>
        <v>2.7067043615936089E-4</v>
      </c>
      <c r="N1475" s="3">
        <f t="shared" si="139"/>
        <v>-4.615320468200556E-4</v>
      </c>
    </row>
    <row r="1476" spans="1:14" ht="15" customHeight="1">
      <c r="A1476" s="1">
        <v>41229</v>
      </c>
      <c r="B1476">
        <v>136.84</v>
      </c>
      <c r="C1476">
        <v>16.41</v>
      </c>
      <c r="D1476">
        <v>40.68</v>
      </c>
      <c r="E1476">
        <v>126.37</v>
      </c>
      <c r="F1476">
        <v>123.83</v>
      </c>
      <c r="G1476">
        <v>109.02970000000001</v>
      </c>
      <c r="I1476" s="3">
        <f t="shared" ref="I1476:I1539" si="140">LN(B1476/B1475)</f>
        <v>4.1007673166380638E-3</v>
      </c>
      <c r="J1476" s="3">
        <f t="shared" ref="J1476:J1539" si="141">LN(C1476/C1475)</f>
        <v>-9.1925142860442108E-2</v>
      </c>
      <c r="K1476" s="3">
        <f t="shared" ref="K1476:K1539" si="142">LN(D1476/D1475)</f>
        <v>2.4612367826906626E-3</v>
      </c>
      <c r="L1476" s="3">
        <f t="shared" ref="L1476:L1539" si="143">LN(E1476/E1475)</f>
        <v>-9.0486863432675646E-4</v>
      </c>
      <c r="M1476" s="3">
        <f t="shared" ref="M1476:M1539" si="144">LN(F1476/F1475)</f>
        <v>3.7558534204818898E-4</v>
      </c>
      <c r="N1476" s="3">
        <f t="shared" ref="N1476:N1539" si="145">LN(G1476/G1475)</f>
        <v>6.4223308478342028E-4</v>
      </c>
    </row>
    <row r="1477" spans="1:14" ht="15" customHeight="1">
      <c r="A1477" s="1">
        <v>41232</v>
      </c>
      <c r="B1477">
        <v>139.74</v>
      </c>
      <c r="C1477">
        <v>15.24</v>
      </c>
      <c r="D1477">
        <v>41.395000000000003</v>
      </c>
      <c r="E1477">
        <v>125.66</v>
      </c>
      <c r="F1477">
        <v>123.72</v>
      </c>
      <c r="G1477">
        <v>108.8077</v>
      </c>
      <c r="I1477" s="3">
        <f t="shared" si="140"/>
        <v>2.0971193014900798E-2</v>
      </c>
      <c r="J1477" s="3">
        <f t="shared" si="141"/>
        <v>-7.3967354843499353E-2</v>
      </c>
      <c r="K1477" s="3">
        <f t="shared" si="142"/>
        <v>1.7423529410409967E-2</v>
      </c>
      <c r="L1477" s="3">
        <f t="shared" si="143"/>
        <v>-5.6342647957884646E-3</v>
      </c>
      <c r="M1477" s="3">
        <f t="shared" si="144"/>
        <v>-8.8870941013830429E-4</v>
      </c>
      <c r="N1477" s="3">
        <f t="shared" si="145"/>
        <v>-2.0382182017887733E-3</v>
      </c>
    </row>
    <row r="1478" spans="1:14" ht="15" customHeight="1">
      <c r="A1478" s="1">
        <v>41233</v>
      </c>
      <c r="B1478">
        <v>139.79</v>
      </c>
      <c r="C1478">
        <v>15.08</v>
      </c>
      <c r="D1478">
        <v>41.300600000000003</v>
      </c>
      <c r="E1478">
        <v>124.4</v>
      </c>
      <c r="F1478">
        <v>123.54</v>
      </c>
      <c r="G1478">
        <v>108.36</v>
      </c>
      <c r="I1478" s="3">
        <f t="shared" si="140"/>
        <v>3.5774335873240987E-4</v>
      </c>
      <c r="J1478" s="3">
        <f t="shared" si="141"/>
        <v>-1.0554187678690256E-2</v>
      </c>
      <c r="K1478" s="3">
        <f t="shared" si="142"/>
        <v>-2.2830728842738752E-3</v>
      </c>
      <c r="L1478" s="3">
        <f t="shared" si="143"/>
        <v>-1.0077666669721813E-2</v>
      </c>
      <c r="M1478" s="3">
        <f t="shared" si="144"/>
        <v>-1.4559575491157439E-3</v>
      </c>
      <c r="N1478" s="3">
        <f t="shared" si="145"/>
        <v>-4.1230867595473475E-3</v>
      </c>
    </row>
    <row r="1479" spans="1:14" ht="15" customHeight="1">
      <c r="A1479" s="1">
        <v>41234</v>
      </c>
      <c r="B1479">
        <v>140.08000000000001</v>
      </c>
      <c r="C1479">
        <v>15.31</v>
      </c>
      <c r="D1479">
        <v>41.24</v>
      </c>
      <c r="E1479">
        <v>124.33</v>
      </c>
      <c r="F1479">
        <v>123.45</v>
      </c>
      <c r="G1479">
        <v>108.2</v>
      </c>
      <c r="I1479" s="3">
        <f t="shared" si="140"/>
        <v>2.0723914945594058E-3</v>
      </c>
      <c r="J1479" s="3">
        <f t="shared" si="141"/>
        <v>1.5136847089782508E-2</v>
      </c>
      <c r="K1479" s="3">
        <f t="shared" si="142"/>
        <v>-1.4683685577360863E-3</v>
      </c>
      <c r="L1479" s="3">
        <f t="shared" si="143"/>
        <v>-5.6285934023294596E-4</v>
      </c>
      <c r="M1479" s="3">
        <f t="shared" si="144"/>
        <v>-7.2877447656456663E-4</v>
      </c>
      <c r="N1479" s="3">
        <f t="shared" si="145"/>
        <v>-1.4776508045132126E-3</v>
      </c>
    </row>
    <row r="1480" spans="1:14" ht="15" customHeight="1">
      <c r="A1480" s="1">
        <v>41236</v>
      </c>
      <c r="B1480">
        <v>141.83000000000001</v>
      </c>
      <c r="C1480">
        <v>15.14</v>
      </c>
      <c r="D1480">
        <v>41.88</v>
      </c>
      <c r="E1480">
        <v>124.21</v>
      </c>
      <c r="F1480">
        <v>123.42</v>
      </c>
      <c r="G1480">
        <v>108.14</v>
      </c>
      <c r="I1480" s="3">
        <f t="shared" si="140"/>
        <v>1.2415469328919876E-2</v>
      </c>
      <c r="J1480" s="3">
        <f t="shared" si="141"/>
        <v>-1.1165961660289693E-2</v>
      </c>
      <c r="K1480" s="3">
        <f t="shared" si="142"/>
        <v>1.5399726853576996E-2</v>
      </c>
      <c r="L1480" s="3">
        <f t="shared" si="143"/>
        <v>-9.6563940874381312E-4</v>
      </c>
      <c r="M1480" s="3">
        <f t="shared" si="144"/>
        <v>-2.4304289826777181E-4</v>
      </c>
      <c r="N1480" s="3">
        <f t="shared" si="145"/>
        <v>-5.5468245852238426E-4</v>
      </c>
    </row>
    <row r="1481" spans="1:14" ht="15" customHeight="1">
      <c r="A1481" s="1">
        <v>41239</v>
      </c>
      <c r="B1481">
        <v>141.78</v>
      </c>
      <c r="C1481">
        <v>15.5</v>
      </c>
      <c r="D1481">
        <v>41.94</v>
      </c>
      <c r="E1481">
        <v>124.8</v>
      </c>
      <c r="F1481">
        <v>123.51</v>
      </c>
      <c r="G1481">
        <v>108.32</v>
      </c>
      <c r="I1481" s="3">
        <f t="shared" si="140"/>
        <v>-3.5259687964478653E-4</v>
      </c>
      <c r="J1481" s="3">
        <f t="shared" si="141"/>
        <v>2.3499775915898163E-2</v>
      </c>
      <c r="K1481" s="3">
        <f t="shared" si="142"/>
        <v>1.4316394714376703E-3</v>
      </c>
      <c r="L1481" s="3">
        <f t="shared" si="143"/>
        <v>4.7387743792249278E-3</v>
      </c>
      <c r="M1481" s="3">
        <f t="shared" si="144"/>
        <v>7.2895155700225241E-4</v>
      </c>
      <c r="N1481" s="3">
        <f t="shared" si="145"/>
        <v>1.6631252101061062E-3</v>
      </c>
    </row>
    <row r="1482" spans="1:14" ht="15" customHeight="1">
      <c r="A1482" s="1">
        <v>41240</v>
      </c>
      <c r="B1482">
        <v>140.93</v>
      </c>
      <c r="C1482">
        <v>15.92</v>
      </c>
      <c r="D1482">
        <v>41.59</v>
      </c>
      <c r="E1482">
        <v>125.29</v>
      </c>
      <c r="F1482">
        <v>123.63</v>
      </c>
      <c r="G1482">
        <v>108.57</v>
      </c>
      <c r="I1482" s="3">
        <f t="shared" si="140"/>
        <v>-6.013247223451746E-3</v>
      </c>
      <c r="J1482" s="3">
        <f t="shared" si="141"/>
        <v>2.6736156491036021E-2</v>
      </c>
      <c r="K1482" s="3">
        <f t="shared" si="142"/>
        <v>-8.3802717189534331E-3</v>
      </c>
      <c r="L1482" s="3">
        <f t="shared" si="143"/>
        <v>3.918594322134177E-3</v>
      </c>
      <c r="M1482" s="3">
        <f t="shared" si="144"/>
        <v>9.7110956891260437E-4</v>
      </c>
      <c r="N1482" s="3">
        <f t="shared" si="145"/>
        <v>2.3053170797959605E-3</v>
      </c>
    </row>
    <row r="1483" spans="1:14" ht="15" customHeight="1">
      <c r="A1483" s="1">
        <v>41241</v>
      </c>
      <c r="B1483">
        <v>142.01</v>
      </c>
      <c r="C1483">
        <v>15.51</v>
      </c>
      <c r="D1483">
        <v>41.79</v>
      </c>
      <c r="E1483">
        <v>125.11</v>
      </c>
      <c r="F1483">
        <v>123.72</v>
      </c>
      <c r="G1483">
        <v>108.71</v>
      </c>
      <c r="I1483" s="3">
        <f t="shared" si="140"/>
        <v>7.6341644535018009E-3</v>
      </c>
      <c r="J1483" s="3">
        <f t="shared" si="141"/>
        <v>-2.6091203227789489E-2</v>
      </c>
      <c r="K1483" s="3">
        <f t="shared" si="142"/>
        <v>4.7973227050035908E-3</v>
      </c>
      <c r="L1483" s="3">
        <f t="shared" si="143"/>
        <v>-1.4376999281527361E-3</v>
      </c>
      <c r="M1483" s="3">
        <f t="shared" si="144"/>
        <v>7.2771379803322355E-4</v>
      </c>
      <c r="N1483" s="3">
        <f t="shared" si="145"/>
        <v>1.2886599721483498E-3</v>
      </c>
    </row>
    <row r="1484" spans="1:14" ht="15" customHeight="1">
      <c r="A1484" s="1">
        <v>41242</v>
      </c>
      <c r="B1484">
        <v>142.71</v>
      </c>
      <c r="C1484">
        <v>15.06</v>
      </c>
      <c r="D1484">
        <v>42.08</v>
      </c>
      <c r="E1484">
        <v>125.13</v>
      </c>
      <c r="F1484">
        <v>123.76</v>
      </c>
      <c r="G1484">
        <v>108.82</v>
      </c>
      <c r="I1484" s="3">
        <f t="shared" si="140"/>
        <v>4.9171214553781666E-3</v>
      </c>
      <c r="J1484" s="3">
        <f t="shared" si="141"/>
        <v>-2.9442754816699918E-2</v>
      </c>
      <c r="K1484" s="3">
        <f t="shared" si="142"/>
        <v>6.9154919696303267E-3</v>
      </c>
      <c r="L1484" s="3">
        <f t="shared" si="143"/>
        <v>1.598465476549006E-4</v>
      </c>
      <c r="M1484" s="3">
        <f t="shared" si="144"/>
        <v>3.2325844794190339E-4</v>
      </c>
      <c r="N1484" s="3">
        <f t="shared" si="145"/>
        <v>1.0113548418702295E-3</v>
      </c>
    </row>
    <row r="1485" spans="1:14" ht="15" customHeight="1">
      <c r="A1485" s="1">
        <v>41243</v>
      </c>
      <c r="B1485">
        <v>142.71</v>
      </c>
      <c r="C1485">
        <v>15.87</v>
      </c>
      <c r="D1485">
        <v>42.015000000000001</v>
      </c>
      <c r="E1485">
        <v>124.79</v>
      </c>
      <c r="F1485">
        <v>123.84</v>
      </c>
      <c r="G1485">
        <v>108.8</v>
      </c>
      <c r="I1485" s="3">
        <f t="shared" si="140"/>
        <v>0</v>
      </c>
      <c r="J1485" s="3">
        <f t="shared" si="141"/>
        <v>5.2388312166570139E-2</v>
      </c>
      <c r="K1485" s="3">
        <f t="shared" si="142"/>
        <v>-1.5458710492728437E-3</v>
      </c>
      <c r="L1485" s="3">
        <f t="shared" si="143"/>
        <v>-2.7208723572005574E-3</v>
      </c>
      <c r="M1485" s="3">
        <f t="shared" si="144"/>
        <v>6.4620357660630137E-4</v>
      </c>
      <c r="N1485" s="3">
        <f t="shared" si="145"/>
        <v>-1.8380663593703289E-4</v>
      </c>
    </row>
    <row r="1486" spans="1:14" ht="15" customHeight="1">
      <c r="A1486" s="1">
        <v>41246</v>
      </c>
      <c r="B1486">
        <v>142.04</v>
      </c>
      <c r="C1486">
        <v>16.64</v>
      </c>
      <c r="D1486">
        <v>42.028700000000001</v>
      </c>
      <c r="E1486">
        <v>124.66</v>
      </c>
      <c r="F1486">
        <v>123.75</v>
      </c>
      <c r="G1486">
        <v>108.62</v>
      </c>
      <c r="I1486" s="3">
        <f t="shared" si="140"/>
        <v>-4.7058910374127277E-3</v>
      </c>
      <c r="J1486" s="3">
        <f t="shared" si="141"/>
        <v>4.7378900854744992E-2</v>
      </c>
      <c r="K1486" s="3">
        <f t="shared" si="142"/>
        <v>3.2602087060306577E-4</v>
      </c>
      <c r="L1486" s="3">
        <f t="shared" si="143"/>
        <v>-1.0422931390584944E-3</v>
      </c>
      <c r="M1486" s="3">
        <f t="shared" si="144"/>
        <v>-7.2700839261735954E-4</v>
      </c>
      <c r="N1486" s="3">
        <f t="shared" si="145"/>
        <v>-1.6557818151429742E-3</v>
      </c>
    </row>
    <row r="1487" spans="1:14" ht="15" customHeight="1">
      <c r="A1487" s="1">
        <v>41247</v>
      </c>
      <c r="B1487">
        <v>141.80000000000001</v>
      </c>
      <c r="C1487">
        <v>17.12</v>
      </c>
      <c r="D1487">
        <v>42.14</v>
      </c>
      <c r="E1487">
        <v>125.38</v>
      </c>
      <c r="F1487">
        <v>123.79</v>
      </c>
      <c r="G1487">
        <v>108.81</v>
      </c>
      <c r="I1487" s="3">
        <f t="shared" si="140"/>
        <v>-1.6910939768598886E-3</v>
      </c>
      <c r="J1487" s="3">
        <f t="shared" si="141"/>
        <v>2.8437935320533625E-2</v>
      </c>
      <c r="K1487" s="3">
        <f t="shared" si="142"/>
        <v>2.6446901252585105E-3</v>
      </c>
      <c r="L1487" s="3">
        <f t="shared" si="143"/>
        <v>5.7590944651178602E-3</v>
      </c>
      <c r="M1487" s="3">
        <f t="shared" si="144"/>
        <v>3.2318009491917273E-4</v>
      </c>
      <c r="N1487" s="3">
        <f t="shared" si="145"/>
        <v>1.7476893562213876E-3</v>
      </c>
    </row>
    <row r="1488" spans="1:14" ht="15" customHeight="1">
      <c r="A1488" s="1">
        <v>41248</v>
      </c>
      <c r="B1488">
        <v>142.06</v>
      </c>
      <c r="C1488">
        <v>16.46</v>
      </c>
      <c r="D1488">
        <v>42.62</v>
      </c>
      <c r="E1488">
        <v>125.32</v>
      </c>
      <c r="F1488">
        <v>123.87</v>
      </c>
      <c r="G1488">
        <v>108.9</v>
      </c>
      <c r="I1488" s="3">
        <f t="shared" si="140"/>
        <v>1.8318894716367121E-3</v>
      </c>
      <c r="J1488" s="3">
        <f t="shared" si="141"/>
        <v>-3.9314175464672252E-2</v>
      </c>
      <c r="K1488" s="3">
        <f t="shared" si="142"/>
        <v>1.132621829442796E-2</v>
      </c>
      <c r="L1488" s="3">
        <f t="shared" si="143"/>
        <v>-4.7865976183150211E-4</v>
      </c>
      <c r="M1488" s="3">
        <f t="shared" si="144"/>
        <v>6.4604702238975549E-4</v>
      </c>
      <c r="N1488" s="3">
        <f t="shared" si="145"/>
        <v>8.2678797599421746E-4</v>
      </c>
    </row>
    <row r="1489" spans="1:14" ht="15" customHeight="1">
      <c r="A1489" s="1">
        <v>41249</v>
      </c>
      <c r="B1489">
        <v>142.5</v>
      </c>
      <c r="C1489">
        <v>16.579999999999998</v>
      </c>
      <c r="D1489">
        <v>42.89</v>
      </c>
      <c r="E1489">
        <v>125.59</v>
      </c>
      <c r="F1489">
        <v>123.89</v>
      </c>
      <c r="G1489">
        <v>108.96</v>
      </c>
      <c r="I1489" s="3">
        <f t="shared" si="140"/>
        <v>3.0924961390413489E-3</v>
      </c>
      <c r="J1489" s="3">
        <f t="shared" si="141"/>
        <v>7.2639544582250573E-3</v>
      </c>
      <c r="K1489" s="3">
        <f t="shared" si="142"/>
        <v>6.3150718583181633E-3</v>
      </c>
      <c r="L1489" s="3">
        <f t="shared" si="143"/>
        <v>2.1521669460443879E-3</v>
      </c>
      <c r="M1489" s="3">
        <f t="shared" si="144"/>
        <v>1.6144656153885097E-4</v>
      </c>
      <c r="N1489" s="3">
        <f t="shared" si="145"/>
        <v>5.5081246228743253E-4</v>
      </c>
    </row>
    <row r="1490" spans="1:14" ht="15" customHeight="1">
      <c r="A1490" s="1">
        <v>41250</v>
      </c>
      <c r="B1490">
        <v>143</v>
      </c>
      <c r="C1490">
        <v>15.9</v>
      </c>
      <c r="D1490">
        <v>43.04</v>
      </c>
      <c r="E1490">
        <v>124.43</v>
      </c>
      <c r="F1490">
        <v>123.79</v>
      </c>
      <c r="G1490">
        <v>108.65</v>
      </c>
      <c r="I1490" s="3">
        <f t="shared" si="140"/>
        <v>3.5026305512020745E-3</v>
      </c>
      <c r="J1490" s="3">
        <f t="shared" si="141"/>
        <v>-4.1878040480962997E-2</v>
      </c>
      <c r="K1490" s="3">
        <f t="shared" si="142"/>
        <v>3.4912173247398392E-3</v>
      </c>
      <c r="L1490" s="3">
        <f t="shared" si="143"/>
        <v>-9.2793242424954649E-3</v>
      </c>
      <c r="M1490" s="3">
        <f t="shared" si="144"/>
        <v>-8.0749358392851812E-4</v>
      </c>
      <c r="N1490" s="3">
        <f t="shared" si="145"/>
        <v>-2.8491356987634326E-3</v>
      </c>
    </row>
    <row r="1491" spans="1:14" ht="15" customHeight="1">
      <c r="A1491" s="1">
        <v>41253</v>
      </c>
      <c r="B1491">
        <v>143.13</v>
      </c>
      <c r="C1491">
        <v>16.05</v>
      </c>
      <c r="D1491">
        <v>43.325000000000003</v>
      </c>
      <c r="E1491">
        <v>124.98</v>
      </c>
      <c r="F1491">
        <v>123.8283</v>
      </c>
      <c r="G1491">
        <v>108.75</v>
      </c>
      <c r="I1491" s="3">
        <f t="shared" si="140"/>
        <v>9.0867793621811225E-4</v>
      </c>
      <c r="J1491" s="3">
        <f t="shared" si="141"/>
        <v>9.3897403498391374E-3</v>
      </c>
      <c r="K1491" s="3">
        <f t="shared" si="142"/>
        <v>6.5999197481407916E-3</v>
      </c>
      <c r="L1491" s="3">
        <f t="shared" si="143"/>
        <v>4.4104157133958476E-3</v>
      </c>
      <c r="M1491" s="3">
        <f t="shared" si="144"/>
        <v>3.0934709030322054E-4</v>
      </c>
      <c r="N1491" s="3">
        <f t="shared" si="145"/>
        <v>9.1996326635479715E-4</v>
      </c>
    </row>
    <row r="1492" spans="1:14" ht="15" customHeight="1">
      <c r="A1492" s="1">
        <v>41254</v>
      </c>
      <c r="B1492">
        <v>143.96</v>
      </c>
      <c r="C1492">
        <v>15.57</v>
      </c>
      <c r="D1492">
        <v>43.55</v>
      </c>
      <c r="E1492">
        <v>124.0303</v>
      </c>
      <c r="F1492">
        <v>123.74</v>
      </c>
      <c r="G1492">
        <v>108.54</v>
      </c>
      <c r="I1492" s="3">
        <f t="shared" si="140"/>
        <v>5.7821750147046616E-3</v>
      </c>
      <c r="J1492" s="3">
        <f t="shared" si="141"/>
        <v>-3.0362863730117935E-2</v>
      </c>
      <c r="K1492" s="3">
        <f t="shared" si="142"/>
        <v>5.179867696841884E-3</v>
      </c>
      <c r="L1492" s="3">
        <f t="shared" si="143"/>
        <v>-7.627833906970265E-3</v>
      </c>
      <c r="M1492" s="3">
        <f t="shared" si="144"/>
        <v>-7.133385311795578E-4</v>
      </c>
      <c r="N1492" s="3">
        <f t="shared" si="145"/>
        <v>-1.9329013335346403E-3</v>
      </c>
    </row>
    <row r="1493" spans="1:14" ht="15" customHeight="1">
      <c r="A1493" s="1">
        <v>41255</v>
      </c>
      <c r="B1493">
        <v>144.16</v>
      </c>
      <c r="C1493">
        <v>15.95</v>
      </c>
      <c r="D1493">
        <v>43.72</v>
      </c>
      <c r="E1493">
        <v>122.59</v>
      </c>
      <c r="F1493">
        <v>123.6</v>
      </c>
      <c r="G1493">
        <v>108.08</v>
      </c>
      <c r="I1493" s="3">
        <f t="shared" si="140"/>
        <v>1.3883106491977865E-3</v>
      </c>
      <c r="J1493" s="3">
        <f t="shared" si="141"/>
        <v>2.4112843384946545E-2</v>
      </c>
      <c r="K1493" s="3">
        <f t="shared" si="142"/>
        <v>3.8959600098259555E-3</v>
      </c>
      <c r="L1493" s="3">
        <f t="shared" si="143"/>
        <v>-1.1680436487062565E-2</v>
      </c>
      <c r="M1493" s="3">
        <f t="shared" si="144"/>
        <v>-1.1320450792522919E-3</v>
      </c>
      <c r="N1493" s="3">
        <f t="shared" si="145"/>
        <v>-4.2470749833154412E-3</v>
      </c>
    </row>
    <row r="1494" spans="1:14" ht="15" customHeight="1">
      <c r="A1494" s="1">
        <v>41256</v>
      </c>
      <c r="B1494">
        <v>143.26</v>
      </c>
      <c r="C1494">
        <v>16.559999999999999</v>
      </c>
      <c r="D1494">
        <v>43.51</v>
      </c>
      <c r="E1494">
        <v>122.68</v>
      </c>
      <c r="F1494">
        <v>123.42</v>
      </c>
      <c r="G1494">
        <v>107.87</v>
      </c>
      <c r="I1494" s="3">
        <f t="shared" si="140"/>
        <v>-6.262632673722692E-3</v>
      </c>
      <c r="J1494" s="3">
        <f t="shared" si="141"/>
        <v>3.7531319726260011E-2</v>
      </c>
      <c r="K1494" s="3">
        <f t="shared" si="142"/>
        <v>-4.8148665757490978E-3</v>
      </c>
      <c r="L1494" s="3">
        <f t="shared" si="143"/>
        <v>7.3388513914789469E-4</v>
      </c>
      <c r="M1494" s="3">
        <f t="shared" si="144"/>
        <v>-1.4573721306695507E-3</v>
      </c>
      <c r="N1494" s="3">
        <f t="shared" si="145"/>
        <v>-1.9448952646056253E-3</v>
      </c>
    </row>
    <row r="1495" spans="1:14" ht="15" customHeight="1">
      <c r="A1495" s="1">
        <v>41257</v>
      </c>
      <c r="B1495">
        <v>142.76</v>
      </c>
      <c r="C1495">
        <v>17</v>
      </c>
      <c r="D1495">
        <v>43.73</v>
      </c>
      <c r="E1495">
        <v>123.6</v>
      </c>
      <c r="F1495">
        <v>123.49</v>
      </c>
      <c r="G1495">
        <v>108.11</v>
      </c>
      <c r="I1495" s="3">
        <f t="shared" si="140"/>
        <v>-3.4962625643455425E-3</v>
      </c>
      <c r="J1495" s="3">
        <f t="shared" si="141"/>
        <v>2.6223195099102561E-2</v>
      </c>
      <c r="K1495" s="3">
        <f t="shared" si="142"/>
        <v>5.0435686922405115E-3</v>
      </c>
      <c r="L1495" s="3">
        <f t="shared" si="143"/>
        <v>7.4712057775395578E-3</v>
      </c>
      <c r="M1495" s="3">
        <f t="shared" si="144"/>
        <v>5.670082368102392E-4</v>
      </c>
      <c r="N1495" s="3">
        <f t="shared" si="145"/>
        <v>2.222428917342343E-3</v>
      </c>
    </row>
    <row r="1496" spans="1:14" ht="15" customHeight="1">
      <c r="A1496" s="1">
        <v>41260</v>
      </c>
      <c r="B1496">
        <v>144.34</v>
      </c>
      <c r="C1496">
        <v>16.34</v>
      </c>
      <c r="D1496">
        <v>43.835000000000001</v>
      </c>
      <c r="E1496">
        <v>121.75</v>
      </c>
      <c r="F1496">
        <v>123.22</v>
      </c>
      <c r="G1496">
        <v>107.54</v>
      </c>
      <c r="I1496" s="3">
        <f t="shared" si="140"/>
        <v>1.1006729022167644E-2</v>
      </c>
      <c r="J1496" s="3">
        <f t="shared" si="141"/>
        <v>-3.959725462435925E-2</v>
      </c>
      <c r="K1496" s="3">
        <f t="shared" si="142"/>
        <v>2.3982196157197127E-3</v>
      </c>
      <c r="L1496" s="3">
        <f t="shared" si="143"/>
        <v>-1.5080783060891199E-2</v>
      </c>
      <c r="M1496" s="3">
        <f t="shared" si="144"/>
        <v>-2.1888055433063988E-3</v>
      </c>
      <c r="N1496" s="3">
        <f t="shared" si="145"/>
        <v>-5.2863559231479491E-3</v>
      </c>
    </row>
    <row r="1497" spans="1:14" ht="15" customHeight="1">
      <c r="A1497" s="1">
        <v>41261</v>
      </c>
      <c r="B1497">
        <v>146.05000000000001</v>
      </c>
      <c r="C1497">
        <v>15.57</v>
      </c>
      <c r="D1497">
        <v>44.1098</v>
      </c>
      <c r="E1497">
        <v>120.51</v>
      </c>
      <c r="F1497">
        <v>123</v>
      </c>
      <c r="G1497">
        <v>107.1232</v>
      </c>
      <c r="I1497" s="3">
        <f t="shared" si="140"/>
        <v>1.1777401189622961E-2</v>
      </c>
      <c r="J1497" s="3">
        <f t="shared" si="141"/>
        <v>-4.8270103585949867E-2</v>
      </c>
      <c r="K1497" s="3">
        <f t="shared" si="142"/>
        <v>6.2493949467728764E-3</v>
      </c>
      <c r="L1497" s="3">
        <f t="shared" si="143"/>
        <v>-1.0237024923398574E-2</v>
      </c>
      <c r="M1497" s="3">
        <f t="shared" si="144"/>
        <v>-1.7870202140070873E-3</v>
      </c>
      <c r="N1497" s="3">
        <f t="shared" si="145"/>
        <v>-3.8832974052236528E-3</v>
      </c>
    </row>
    <row r="1498" spans="1:14" ht="15" customHeight="1">
      <c r="A1498" s="1">
        <v>41262</v>
      </c>
      <c r="B1498">
        <v>144.03</v>
      </c>
      <c r="C1498">
        <v>17.36</v>
      </c>
      <c r="D1498">
        <v>44.05</v>
      </c>
      <c r="E1498">
        <v>120.91</v>
      </c>
      <c r="F1498">
        <v>123.11</v>
      </c>
      <c r="G1498">
        <v>107.27</v>
      </c>
      <c r="I1498" s="3">
        <f t="shared" si="140"/>
        <v>-1.3927417622791352E-2</v>
      </c>
      <c r="J1498" s="3">
        <f t="shared" si="141"/>
        <v>0.10882272338629703</v>
      </c>
      <c r="K1498" s="3">
        <f t="shared" si="142"/>
        <v>-1.356627605133421E-3</v>
      </c>
      <c r="L1498" s="3">
        <f t="shared" si="143"/>
        <v>3.313730146854705E-3</v>
      </c>
      <c r="M1498" s="3">
        <f t="shared" si="144"/>
        <v>8.9390928710619149E-4</v>
      </c>
      <c r="N1498" s="3">
        <f t="shared" si="145"/>
        <v>1.3694466330293374E-3</v>
      </c>
    </row>
    <row r="1499" spans="1:14" ht="15" customHeight="1">
      <c r="A1499" s="1">
        <v>41263</v>
      </c>
      <c r="B1499">
        <v>144.83000000000001</v>
      </c>
      <c r="C1499">
        <v>17.670000000000002</v>
      </c>
      <c r="D1499">
        <v>43.9</v>
      </c>
      <c r="E1499">
        <v>120.93</v>
      </c>
      <c r="F1499">
        <v>123.08</v>
      </c>
      <c r="G1499">
        <v>107.34</v>
      </c>
      <c r="I1499" s="3">
        <f t="shared" si="140"/>
        <v>5.5390296018063816E-3</v>
      </c>
      <c r="J1499" s="3">
        <f t="shared" si="141"/>
        <v>1.7699577099401075E-2</v>
      </c>
      <c r="K1499" s="3">
        <f t="shared" si="142"/>
        <v>-3.411032301062821E-3</v>
      </c>
      <c r="L1499" s="3">
        <f t="shared" si="143"/>
        <v>1.6539861102891464E-4</v>
      </c>
      <c r="M1499" s="3">
        <f t="shared" si="144"/>
        <v>-2.4371420568249547E-4</v>
      </c>
      <c r="N1499" s="3">
        <f t="shared" si="145"/>
        <v>6.523461393449177E-4</v>
      </c>
    </row>
    <row r="1500" spans="1:14" ht="15" customHeight="1">
      <c r="A1500" s="1">
        <v>41264</v>
      </c>
      <c r="B1500">
        <v>143.51</v>
      </c>
      <c r="C1500">
        <v>17.84</v>
      </c>
      <c r="D1500">
        <v>43.42</v>
      </c>
      <c r="E1500">
        <v>122.25</v>
      </c>
      <c r="F1500">
        <v>123.24</v>
      </c>
      <c r="G1500">
        <v>107.63</v>
      </c>
      <c r="I1500" s="3">
        <f t="shared" si="140"/>
        <v>-9.155921629924596E-3</v>
      </c>
      <c r="J1500" s="3">
        <f t="shared" si="141"/>
        <v>9.5748408202582687E-3</v>
      </c>
      <c r="K1500" s="3">
        <f t="shared" si="142"/>
        <v>-1.0994155630979803E-2</v>
      </c>
      <c r="L1500" s="3">
        <f t="shared" si="143"/>
        <v>1.08562625577973E-2</v>
      </c>
      <c r="M1500" s="3">
        <f t="shared" si="144"/>
        <v>1.2991232746261303E-3</v>
      </c>
      <c r="N1500" s="3">
        <f t="shared" si="145"/>
        <v>2.6980525275240256E-3</v>
      </c>
    </row>
    <row r="1501" spans="1:14" ht="15" customHeight="1">
      <c r="A1501" s="1">
        <v>41267</v>
      </c>
      <c r="B1501">
        <v>143.06</v>
      </c>
      <c r="C1501">
        <v>18.59</v>
      </c>
      <c r="D1501">
        <v>43.33</v>
      </c>
      <c r="E1501">
        <v>122.03</v>
      </c>
      <c r="F1501">
        <v>123.19</v>
      </c>
      <c r="G1501">
        <v>107.52</v>
      </c>
      <c r="I1501" s="3">
        <f t="shared" si="140"/>
        <v>-3.1405965026026377E-3</v>
      </c>
      <c r="J1501" s="3">
        <f t="shared" si="141"/>
        <v>4.118067458148942E-2</v>
      </c>
      <c r="K1501" s="3">
        <f t="shared" si="142"/>
        <v>-2.0749286983278259E-3</v>
      </c>
      <c r="L1501" s="3">
        <f t="shared" si="143"/>
        <v>-1.801212211233229E-3</v>
      </c>
      <c r="M1501" s="3">
        <f t="shared" si="144"/>
        <v>-4.0579475458438479E-4</v>
      </c>
      <c r="N1501" s="3">
        <f t="shared" si="145"/>
        <v>-1.022542501367454E-3</v>
      </c>
    </row>
    <row r="1502" spans="1:14" ht="15" customHeight="1">
      <c r="A1502" s="1">
        <v>41269</v>
      </c>
      <c r="B1502">
        <v>142.38999999999999</v>
      </c>
      <c r="C1502">
        <v>19.48</v>
      </c>
      <c r="D1502">
        <v>43.435000000000002</v>
      </c>
      <c r="E1502">
        <v>122.2</v>
      </c>
      <c r="F1502">
        <v>123.19</v>
      </c>
      <c r="G1502">
        <v>107.59</v>
      </c>
      <c r="I1502" s="3">
        <f t="shared" si="140"/>
        <v>-4.6943508873346709E-3</v>
      </c>
      <c r="J1502" s="3">
        <f t="shared" si="141"/>
        <v>4.6764496481036338E-2</v>
      </c>
      <c r="K1502" s="3">
        <f t="shared" si="142"/>
        <v>2.4203319600658931E-3</v>
      </c>
      <c r="L1502" s="3">
        <f t="shared" si="143"/>
        <v>1.3921305937468914E-3</v>
      </c>
      <c r="M1502" s="3">
        <f t="shared" si="144"/>
        <v>0</v>
      </c>
      <c r="N1502" s="3">
        <f t="shared" si="145"/>
        <v>6.5082983097845912E-4</v>
      </c>
    </row>
    <row r="1503" spans="1:14" ht="15" customHeight="1">
      <c r="A1503" s="1">
        <v>41270</v>
      </c>
      <c r="B1503">
        <v>142.25</v>
      </c>
      <c r="C1503">
        <v>19.47</v>
      </c>
      <c r="D1503">
        <v>43.75</v>
      </c>
      <c r="E1503">
        <v>122.61</v>
      </c>
      <c r="F1503">
        <v>123.33</v>
      </c>
      <c r="G1503">
        <v>107.81</v>
      </c>
      <c r="I1503" s="3">
        <f t="shared" si="140"/>
        <v>-9.8369878646285933E-4</v>
      </c>
      <c r="J1503" s="3">
        <f t="shared" si="141"/>
        <v>-5.1347883028077278E-4</v>
      </c>
      <c r="K1503" s="3">
        <f t="shared" si="142"/>
        <v>7.2260450917396276E-3</v>
      </c>
      <c r="L1503" s="3">
        <f t="shared" si="143"/>
        <v>3.3495395068006903E-3</v>
      </c>
      <c r="M1503" s="3">
        <f t="shared" si="144"/>
        <v>1.1358106040141147E-3</v>
      </c>
      <c r="N1503" s="3">
        <f t="shared" si="145"/>
        <v>2.0427119452087073E-3</v>
      </c>
    </row>
    <row r="1504" spans="1:14" ht="15" customHeight="1">
      <c r="A1504" s="1">
        <v>41271</v>
      </c>
      <c r="B1504">
        <v>140.63999999999999</v>
      </c>
      <c r="C1504">
        <v>22.72</v>
      </c>
      <c r="D1504">
        <v>43.88</v>
      </c>
      <c r="E1504">
        <v>123.31</v>
      </c>
      <c r="F1504">
        <v>123.43</v>
      </c>
      <c r="G1504">
        <v>108.06</v>
      </c>
      <c r="I1504" s="3">
        <f t="shared" si="140"/>
        <v>-1.1382639069573519E-2</v>
      </c>
      <c r="J1504" s="3">
        <f t="shared" si="141"/>
        <v>0.15437077446884229</v>
      </c>
      <c r="K1504" s="3">
        <f t="shared" si="142"/>
        <v>2.9670226034061143E-3</v>
      </c>
      <c r="L1504" s="3">
        <f t="shared" si="143"/>
        <v>5.6929236381435301E-3</v>
      </c>
      <c r="M1504" s="3">
        <f t="shared" si="144"/>
        <v>8.1050417794055365E-4</v>
      </c>
      <c r="N1504" s="3">
        <f t="shared" si="145"/>
        <v>2.3162098648931801E-3</v>
      </c>
    </row>
    <row r="1505" spans="1:14" ht="15" customHeight="1">
      <c r="A1505" s="1">
        <v>41274</v>
      </c>
      <c r="B1505">
        <v>143.13999999999999</v>
      </c>
      <c r="C1505">
        <v>18.02</v>
      </c>
      <c r="D1505">
        <v>44.53</v>
      </c>
      <c r="E1505">
        <v>121.18</v>
      </c>
      <c r="F1505">
        <v>123.22</v>
      </c>
      <c r="G1505">
        <v>107.49</v>
      </c>
      <c r="I1505" s="3">
        <f t="shared" si="140"/>
        <v>1.7619738373584513E-2</v>
      </c>
      <c r="J1505" s="3">
        <f t="shared" si="141"/>
        <v>-0.23176334167275878</v>
      </c>
      <c r="K1505" s="3">
        <f t="shared" si="142"/>
        <v>1.4704483926581456E-2</v>
      </c>
      <c r="L1505" s="3">
        <f t="shared" si="143"/>
        <v>-1.7424466365596102E-2</v>
      </c>
      <c r="M1505" s="3">
        <f t="shared" si="144"/>
        <v>-1.7028181694127285E-3</v>
      </c>
      <c r="N1505" s="3">
        <f t="shared" si="145"/>
        <v>-5.2888084309476828E-3</v>
      </c>
    </row>
    <row r="1506" spans="1:14" ht="15" customHeight="1">
      <c r="A1506" s="1">
        <v>41276</v>
      </c>
      <c r="B1506">
        <v>146.63</v>
      </c>
      <c r="C1506">
        <v>14.68</v>
      </c>
      <c r="D1506">
        <v>45.465000000000003</v>
      </c>
      <c r="E1506">
        <v>119.56</v>
      </c>
      <c r="F1506">
        <v>123.14</v>
      </c>
      <c r="G1506">
        <v>106.99</v>
      </c>
      <c r="I1506" s="3">
        <f t="shared" si="140"/>
        <v>2.4089234678536416E-2</v>
      </c>
      <c r="J1506" s="3">
        <f t="shared" si="141"/>
        <v>-0.20499622899382236</v>
      </c>
      <c r="K1506" s="3">
        <f t="shared" si="142"/>
        <v>2.0779679844265268E-2</v>
      </c>
      <c r="L1506" s="3">
        <f t="shared" si="143"/>
        <v>-1.3458706101105914E-2</v>
      </c>
      <c r="M1506" s="3">
        <f t="shared" si="144"/>
        <v>-6.4945610336054741E-4</v>
      </c>
      <c r="N1506" s="3">
        <f t="shared" si="145"/>
        <v>-4.662447834456975E-3</v>
      </c>
    </row>
    <row r="1507" spans="1:14" ht="15" customHeight="1">
      <c r="A1507" s="1">
        <v>41277</v>
      </c>
      <c r="B1507">
        <v>146.44</v>
      </c>
      <c r="C1507">
        <v>14.56</v>
      </c>
      <c r="D1507">
        <v>45.2</v>
      </c>
      <c r="E1507">
        <v>117.94</v>
      </c>
      <c r="F1507">
        <v>122.86</v>
      </c>
      <c r="G1507">
        <v>106.45</v>
      </c>
      <c r="I1507" s="3">
        <f t="shared" si="140"/>
        <v>-1.2966187369523282E-3</v>
      </c>
      <c r="J1507" s="3">
        <f t="shared" si="141"/>
        <v>-8.207980417829509E-3</v>
      </c>
      <c r="K1507" s="3">
        <f t="shared" si="142"/>
        <v>-5.8457123396906804E-3</v>
      </c>
      <c r="L1507" s="3">
        <f t="shared" si="143"/>
        <v>-1.364231684337905E-2</v>
      </c>
      <c r="M1507" s="3">
        <f t="shared" si="144"/>
        <v>-2.2764237472826872E-3</v>
      </c>
      <c r="N1507" s="3">
        <f t="shared" si="145"/>
        <v>-5.0599808110266629E-3</v>
      </c>
    </row>
    <row r="1508" spans="1:14" ht="15" customHeight="1">
      <c r="A1508" s="1">
        <v>41278</v>
      </c>
      <c r="B1508">
        <v>147.16</v>
      </c>
      <c r="C1508">
        <v>13.83</v>
      </c>
      <c r="D1508">
        <v>45.28</v>
      </c>
      <c r="E1508">
        <v>118.4</v>
      </c>
      <c r="F1508">
        <v>122.86069999999999</v>
      </c>
      <c r="G1508">
        <v>106.49</v>
      </c>
      <c r="I1508" s="3">
        <f t="shared" si="140"/>
        <v>4.9046419845381432E-3</v>
      </c>
      <c r="J1508" s="3">
        <f t="shared" si="141"/>
        <v>-5.1437897091873117E-2</v>
      </c>
      <c r="K1508" s="3">
        <f t="shared" si="142"/>
        <v>1.7683470567419492E-3</v>
      </c>
      <c r="L1508" s="3">
        <f t="shared" si="143"/>
        <v>3.892701877547331E-3</v>
      </c>
      <c r="M1508" s="3">
        <f t="shared" si="144"/>
        <v>5.6975256866627849E-6</v>
      </c>
      <c r="N1508" s="3">
        <f t="shared" si="145"/>
        <v>3.7569268780382817E-4</v>
      </c>
    </row>
    <row r="1509" spans="1:14" ht="15" customHeight="1">
      <c r="A1509" s="1">
        <v>41281</v>
      </c>
      <c r="B1509">
        <v>146.69999999999999</v>
      </c>
      <c r="C1509">
        <v>13.79</v>
      </c>
      <c r="D1509">
        <v>44.89</v>
      </c>
      <c r="E1509">
        <v>118.4499</v>
      </c>
      <c r="F1509">
        <v>122.9</v>
      </c>
      <c r="G1509">
        <v>106.56</v>
      </c>
      <c r="I1509" s="3">
        <f t="shared" si="140"/>
        <v>-3.1307450876376353E-3</v>
      </c>
      <c r="J1509" s="3">
        <f t="shared" si="141"/>
        <v>-2.8964538714564949E-3</v>
      </c>
      <c r="K1509" s="3">
        <f t="shared" si="142"/>
        <v>-8.6503811010868042E-3</v>
      </c>
      <c r="L1509" s="3">
        <f t="shared" si="143"/>
        <v>4.2136391645761434E-4</v>
      </c>
      <c r="M1509" s="3">
        <f t="shared" si="144"/>
        <v>3.1982331052110596E-4</v>
      </c>
      <c r="N1509" s="3">
        <f t="shared" si="145"/>
        <v>6.5712276478676278E-4</v>
      </c>
    </row>
    <row r="1510" spans="1:14" ht="15" customHeight="1">
      <c r="A1510" s="1">
        <v>41282</v>
      </c>
      <c r="B1510">
        <v>146.30000000000001</v>
      </c>
      <c r="C1510">
        <v>13.62</v>
      </c>
      <c r="D1510">
        <v>44.52</v>
      </c>
      <c r="E1510">
        <v>119.23</v>
      </c>
      <c r="F1510">
        <v>123.04</v>
      </c>
      <c r="G1510">
        <v>106.82</v>
      </c>
      <c r="I1510" s="3">
        <f t="shared" si="140"/>
        <v>-2.7303771228572682E-3</v>
      </c>
      <c r="J1510" s="3">
        <f t="shared" si="141"/>
        <v>-1.2404391083844141E-2</v>
      </c>
      <c r="K1510" s="3">
        <f t="shared" si="142"/>
        <v>-8.2765263864966188E-3</v>
      </c>
      <c r="L1510" s="3">
        <f t="shared" si="143"/>
        <v>6.5643144516776041E-3</v>
      </c>
      <c r="M1510" s="3">
        <f t="shared" si="144"/>
        <v>1.1384891853446434E-3</v>
      </c>
      <c r="N1510" s="3">
        <f t="shared" si="145"/>
        <v>2.4369681195452672E-3</v>
      </c>
    </row>
    <row r="1511" spans="1:14" ht="15" customHeight="1">
      <c r="A1511" s="1">
        <v>41283</v>
      </c>
      <c r="B1511">
        <v>146.69</v>
      </c>
      <c r="C1511">
        <v>13.81</v>
      </c>
      <c r="D1511">
        <v>44.78</v>
      </c>
      <c r="E1511">
        <v>119.12</v>
      </c>
      <c r="F1511">
        <v>123.13</v>
      </c>
      <c r="G1511">
        <v>106.88</v>
      </c>
      <c r="I1511" s="3">
        <f t="shared" si="140"/>
        <v>2.662208473592699E-3</v>
      </c>
      <c r="J1511" s="3">
        <f t="shared" si="141"/>
        <v>1.3853666699834439E-2</v>
      </c>
      <c r="K1511" s="3">
        <f t="shared" si="142"/>
        <v>5.8230847632647327E-3</v>
      </c>
      <c r="L1511" s="3">
        <f t="shared" si="143"/>
        <v>-9.2301244228707585E-4</v>
      </c>
      <c r="M1511" s="3">
        <f t="shared" si="144"/>
        <v>7.3120204744625702E-4</v>
      </c>
      <c r="N1511" s="3">
        <f t="shared" si="145"/>
        <v>5.6153487671125886E-4</v>
      </c>
    </row>
    <row r="1512" spans="1:14" ht="15" customHeight="1">
      <c r="A1512" s="1">
        <v>41284</v>
      </c>
      <c r="B1512">
        <v>147.80000000000001</v>
      </c>
      <c r="C1512">
        <v>13.49</v>
      </c>
      <c r="D1512">
        <v>45.18</v>
      </c>
      <c r="E1512">
        <v>118.79</v>
      </c>
      <c r="F1512">
        <v>122.98</v>
      </c>
      <c r="G1512">
        <v>106.57</v>
      </c>
      <c r="I1512" s="3">
        <f t="shared" si="140"/>
        <v>7.5384920144300734E-3</v>
      </c>
      <c r="J1512" s="3">
        <f t="shared" si="141"/>
        <v>-2.3444297201536256E-2</v>
      </c>
      <c r="K1512" s="3">
        <f t="shared" si="142"/>
        <v>8.8928998692484554E-3</v>
      </c>
      <c r="L1512" s="3">
        <f t="shared" si="143"/>
        <v>-2.7741600743052702E-3</v>
      </c>
      <c r="M1512" s="3">
        <f t="shared" si="144"/>
        <v>-1.2189672794564413E-3</v>
      </c>
      <c r="N1512" s="3">
        <f t="shared" si="145"/>
        <v>-2.9046635554708196E-3</v>
      </c>
    </row>
    <row r="1513" spans="1:14" ht="15" customHeight="1">
      <c r="A1513" s="1">
        <v>41285</v>
      </c>
      <c r="B1513">
        <v>147.87</v>
      </c>
      <c r="C1513">
        <v>13.36</v>
      </c>
      <c r="D1513">
        <v>44.84</v>
      </c>
      <c r="E1513">
        <v>119.85</v>
      </c>
      <c r="F1513">
        <v>123.14</v>
      </c>
      <c r="G1513">
        <v>106.91</v>
      </c>
      <c r="I1513" s="3">
        <f t="shared" si="140"/>
        <v>4.7350087129457161E-4</v>
      </c>
      <c r="J1513" s="3">
        <f t="shared" si="141"/>
        <v>-9.6835021111648916E-3</v>
      </c>
      <c r="K1513" s="3">
        <f t="shared" si="142"/>
        <v>-7.5539128358979675E-3</v>
      </c>
      <c r="L1513" s="3">
        <f t="shared" si="143"/>
        <v>8.8837325789451037E-3</v>
      </c>
      <c r="M1513" s="3">
        <f t="shared" si="144"/>
        <v>1.3001789577404763E-3</v>
      </c>
      <c r="N1513" s="3">
        <f t="shared" si="145"/>
        <v>3.185312792543762E-3</v>
      </c>
    </row>
    <row r="1514" spans="1:14" ht="15" customHeight="1">
      <c r="A1514" s="1">
        <v>41288</v>
      </c>
      <c r="B1514">
        <v>147.74</v>
      </c>
      <c r="C1514">
        <v>13.52</v>
      </c>
      <c r="D1514">
        <v>45.02</v>
      </c>
      <c r="E1514">
        <v>119.52</v>
      </c>
      <c r="F1514">
        <v>123.14</v>
      </c>
      <c r="G1514">
        <v>106.87</v>
      </c>
      <c r="I1514" s="3">
        <f t="shared" si="140"/>
        <v>-8.795372848043496E-4</v>
      </c>
      <c r="J1514" s="3">
        <f t="shared" si="141"/>
        <v>1.1904902506318458E-2</v>
      </c>
      <c r="K1514" s="3">
        <f t="shared" si="142"/>
        <v>4.0062372746269186E-3</v>
      </c>
      <c r="L1514" s="3">
        <f t="shared" si="143"/>
        <v>-2.7572394958861606E-3</v>
      </c>
      <c r="M1514" s="3">
        <f t="shared" si="144"/>
        <v>0</v>
      </c>
      <c r="N1514" s="3">
        <f t="shared" si="145"/>
        <v>-3.7421648860311703E-4</v>
      </c>
    </row>
    <row r="1515" spans="1:14" ht="15" customHeight="1">
      <c r="A1515" s="1">
        <v>41289</v>
      </c>
      <c r="B1515">
        <v>147.80000000000001</v>
      </c>
      <c r="C1515">
        <v>13.55</v>
      </c>
      <c r="D1515">
        <v>44.85</v>
      </c>
      <c r="E1515">
        <v>120.07</v>
      </c>
      <c r="F1515">
        <v>123.23</v>
      </c>
      <c r="G1515">
        <v>107.13</v>
      </c>
      <c r="I1515" s="3">
        <f t="shared" si="140"/>
        <v>4.0603641350964664E-4</v>
      </c>
      <c r="J1515" s="3">
        <f t="shared" si="141"/>
        <v>2.2164767108919688E-3</v>
      </c>
      <c r="K1515" s="3">
        <f t="shared" si="142"/>
        <v>-3.7832469737810507E-3</v>
      </c>
      <c r="L1515" s="3">
        <f t="shared" si="143"/>
        <v>4.5911846581193991E-3</v>
      </c>
      <c r="M1515" s="3">
        <f t="shared" si="144"/>
        <v>7.3060846696767568E-4</v>
      </c>
      <c r="N1515" s="3">
        <f t="shared" si="145"/>
        <v>2.4299077376614066E-3</v>
      </c>
    </row>
    <row r="1516" spans="1:14" ht="15" customHeight="1">
      <c r="A1516" s="1">
        <v>41290</v>
      </c>
      <c r="B1516">
        <v>147.74</v>
      </c>
      <c r="C1516">
        <v>13.42</v>
      </c>
      <c r="D1516">
        <v>44.77</v>
      </c>
      <c r="E1516">
        <v>120.32</v>
      </c>
      <c r="F1516">
        <v>123.31</v>
      </c>
      <c r="G1516">
        <v>107.27</v>
      </c>
      <c r="I1516" s="3">
        <f t="shared" si="140"/>
        <v>-4.0603641350970144E-4</v>
      </c>
      <c r="J1516" s="3">
        <f t="shared" si="141"/>
        <v>-9.6404157821742657E-3</v>
      </c>
      <c r="K1516" s="3">
        <f t="shared" si="142"/>
        <v>-1.7853162519309443E-3</v>
      </c>
      <c r="L1516" s="3">
        <f t="shared" si="143"/>
        <v>2.0799541589030502E-3</v>
      </c>
      <c r="M1516" s="3">
        <f t="shared" si="144"/>
        <v>6.4898193240732493E-4</v>
      </c>
      <c r="N1516" s="3">
        <f t="shared" si="145"/>
        <v>1.3059703348711194E-3</v>
      </c>
    </row>
    <row r="1517" spans="1:14" ht="15" customHeight="1">
      <c r="A1517" s="1">
        <v>41291</v>
      </c>
      <c r="B1517">
        <v>148.74</v>
      </c>
      <c r="C1517">
        <v>13.57</v>
      </c>
      <c r="D1517">
        <v>45.08</v>
      </c>
      <c r="E1517">
        <v>119.12</v>
      </c>
      <c r="F1517">
        <v>123.06</v>
      </c>
      <c r="G1517">
        <v>106.78</v>
      </c>
      <c r="I1517" s="3">
        <f t="shared" si="140"/>
        <v>6.7458431745623434E-3</v>
      </c>
      <c r="J1517" s="3">
        <f t="shared" si="141"/>
        <v>1.1115342303242102E-2</v>
      </c>
      <c r="K1517" s="3">
        <f t="shared" si="142"/>
        <v>6.9004169187012986E-3</v>
      </c>
      <c r="L1517" s="3">
        <f t="shared" si="143"/>
        <v>-1.0023471825776006E-2</v>
      </c>
      <c r="M1517" s="3">
        <f t="shared" si="144"/>
        <v>-2.0294685700948498E-3</v>
      </c>
      <c r="N1517" s="3">
        <f t="shared" si="145"/>
        <v>-4.5783775372976645E-3</v>
      </c>
    </row>
    <row r="1518" spans="1:14" ht="15" customHeight="1">
      <c r="A1518" s="1">
        <v>41292</v>
      </c>
      <c r="B1518">
        <v>149.13</v>
      </c>
      <c r="C1518">
        <v>12.46</v>
      </c>
      <c r="D1518">
        <v>45.13</v>
      </c>
      <c r="E1518">
        <v>120.04</v>
      </c>
      <c r="F1518">
        <v>123.19</v>
      </c>
      <c r="G1518">
        <v>107.08</v>
      </c>
      <c r="I1518" s="3">
        <f t="shared" si="140"/>
        <v>2.6185934995366505E-3</v>
      </c>
      <c r="J1518" s="3">
        <f t="shared" si="141"/>
        <v>-8.5337960487470679E-2</v>
      </c>
      <c r="K1518" s="3">
        <f t="shared" si="142"/>
        <v>1.1085246673344399E-3</v>
      </c>
      <c r="L1518" s="3">
        <f t="shared" si="143"/>
        <v>7.6936321964129126E-3</v>
      </c>
      <c r="M1518" s="3">
        <f t="shared" si="144"/>
        <v>1.0558376615384304E-3</v>
      </c>
      <c r="N1518" s="3">
        <f t="shared" si="145"/>
        <v>2.8055755801114726E-3</v>
      </c>
    </row>
    <row r="1519" spans="1:14" ht="15" customHeight="1">
      <c r="A1519" s="1">
        <v>41296</v>
      </c>
      <c r="B1519">
        <v>149.86000000000001</v>
      </c>
      <c r="C1519">
        <v>12.43</v>
      </c>
      <c r="D1519">
        <v>45.085000000000001</v>
      </c>
      <c r="E1519">
        <v>120.27</v>
      </c>
      <c r="F1519">
        <v>123.26</v>
      </c>
      <c r="G1519">
        <v>107.17</v>
      </c>
      <c r="I1519" s="3">
        <f t="shared" si="140"/>
        <v>4.8831161614738324E-3</v>
      </c>
      <c r="J1519" s="3">
        <f t="shared" si="141"/>
        <v>-2.4106078366873777E-3</v>
      </c>
      <c r="K1519" s="3">
        <f t="shared" si="142"/>
        <v>-9.9761688703979535E-4</v>
      </c>
      <c r="L1519" s="3">
        <f t="shared" si="143"/>
        <v>1.914194750358726E-3</v>
      </c>
      <c r="M1519" s="3">
        <f t="shared" si="144"/>
        <v>5.6806656021441315E-4</v>
      </c>
      <c r="N1519" s="3">
        <f t="shared" si="145"/>
        <v>8.4014007275402586E-4</v>
      </c>
    </row>
    <row r="1520" spans="1:14" ht="15" customHeight="1">
      <c r="A1520" s="1">
        <v>41297</v>
      </c>
      <c r="B1520">
        <v>150.13999999999999</v>
      </c>
      <c r="C1520">
        <v>12.46</v>
      </c>
      <c r="D1520">
        <v>44.8</v>
      </c>
      <c r="E1520">
        <v>120.09</v>
      </c>
      <c r="F1520">
        <v>123.29</v>
      </c>
      <c r="G1520">
        <v>107.22</v>
      </c>
      <c r="I1520" s="3">
        <f t="shared" si="140"/>
        <v>1.8666672086914914E-3</v>
      </c>
      <c r="J1520" s="3">
        <f t="shared" si="141"/>
        <v>2.4106078366873439E-3</v>
      </c>
      <c r="K1520" s="3">
        <f t="shared" si="142"/>
        <v>-6.341457530930638E-3</v>
      </c>
      <c r="L1520" s="3">
        <f t="shared" si="143"/>
        <v>-1.4977536499333251E-3</v>
      </c>
      <c r="M1520" s="3">
        <f t="shared" si="144"/>
        <v>2.4335834636430404E-4</v>
      </c>
      <c r="N1520" s="3">
        <f t="shared" si="145"/>
        <v>4.6643967448592368E-4</v>
      </c>
    </row>
    <row r="1521" spans="1:14" ht="15" customHeight="1">
      <c r="A1521" s="1">
        <v>41298</v>
      </c>
      <c r="B1521">
        <v>150.18</v>
      </c>
      <c r="C1521">
        <v>12.69</v>
      </c>
      <c r="D1521">
        <v>44.67</v>
      </c>
      <c r="E1521">
        <v>119.67</v>
      </c>
      <c r="F1521">
        <v>123.18</v>
      </c>
      <c r="G1521">
        <v>107.04</v>
      </c>
      <c r="I1521" s="3">
        <f t="shared" si="140"/>
        <v>2.6638252688156866E-4</v>
      </c>
      <c r="J1521" s="3">
        <f t="shared" si="141"/>
        <v>1.8290768366989018E-2</v>
      </c>
      <c r="K1521" s="3">
        <f t="shared" si="142"/>
        <v>-2.9060040569120196E-3</v>
      </c>
      <c r="L1521" s="3">
        <f t="shared" si="143"/>
        <v>-3.5035070871670378E-3</v>
      </c>
      <c r="M1521" s="3">
        <f t="shared" si="144"/>
        <v>-8.9260362156415589E-4</v>
      </c>
      <c r="N1521" s="3">
        <f t="shared" si="145"/>
        <v>-1.6802020194733218E-3</v>
      </c>
    </row>
    <row r="1522" spans="1:14" ht="15" customHeight="1">
      <c r="A1522" s="1">
        <v>41299</v>
      </c>
      <c r="B1522">
        <v>150.91999999999999</v>
      </c>
      <c r="C1522">
        <v>12.89</v>
      </c>
      <c r="D1522">
        <v>44.56</v>
      </c>
      <c r="E1522">
        <v>118.03</v>
      </c>
      <c r="F1522">
        <v>122.79</v>
      </c>
      <c r="G1522">
        <v>106.33</v>
      </c>
      <c r="I1522" s="3">
        <f t="shared" si="140"/>
        <v>4.9153204243716653E-3</v>
      </c>
      <c r="J1522" s="3">
        <f t="shared" si="141"/>
        <v>1.5637535224799749E-2</v>
      </c>
      <c r="K1522" s="3">
        <f t="shared" si="142"/>
        <v>-2.4655397449987186E-3</v>
      </c>
      <c r="L1522" s="3">
        <f t="shared" si="143"/>
        <v>-1.3799125144447344E-2</v>
      </c>
      <c r="M1522" s="3">
        <f t="shared" si="144"/>
        <v>-3.1711210864758619E-3</v>
      </c>
      <c r="N1522" s="3">
        <f t="shared" si="145"/>
        <v>-6.6551307169235973E-3</v>
      </c>
    </row>
    <row r="1523" spans="1:14" ht="15" customHeight="1">
      <c r="A1523" s="1">
        <v>41302</v>
      </c>
      <c r="B1523">
        <v>150.91999999999999</v>
      </c>
      <c r="C1523">
        <v>13.57</v>
      </c>
      <c r="D1523">
        <v>44.23</v>
      </c>
      <c r="E1523">
        <v>117.6</v>
      </c>
      <c r="F1523">
        <v>122.69</v>
      </c>
      <c r="G1523">
        <v>106.11</v>
      </c>
      <c r="I1523" s="3">
        <f t="shared" si="140"/>
        <v>0</v>
      </c>
      <c r="J1523" s="3">
        <f t="shared" si="141"/>
        <v>5.1409656895681659E-2</v>
      </c>
      <c r="K1523" s="3">
        <f t="shared" si="142"/>
        <v>-7.4333037387933221E-3</v>
      </c>
      <c r="L1523" s="3">
        <f t="shared" si="143"/>
        <v>-3.649793976451157E-3</v>
      </c>
      <c r="M1523" s="3">
        <f t="shared" si="144"/>
        <v>-8.1473036932987967E-4</v>
      </c>
      <c r="N1523" s="3">
        <f t="shared" si="145"/>
        <v>-2.0711737774958424E-3</v>
      </c>
    </row>
    <row r="1524" spans="1:14" ht="15" customHeight="1">
      <c r="A1524" s="1">
        <v>41303</v>
      </c>
      <c r="B1524">
        <v>151.41999999999999</v>
      </c>
      <c r="C1524">
        <v>13.31</v>
      </c>
      <c r="D1524">
        <v>44.75</v>
      </c>
      <c r="E1524">
        <v>116.95</v>
      </c>
      <c r="F1524">
        <v>122.65</v>
      </c>
      <c r="G1524">
        <v>105.95</v>
      </c>
      <c r="I1524" s="3">
        <f t="shared" si="140"/>
        <v>3.30753757905083E-3</v>
      </c>
      <c r="J1524" s="3">
        <f t="shared" si="141"/>
        <v>-1.9345841439757521E-2</v>
      </c>
      <c r="K1524" s="3">
        <f t="shared" si="142"/>
        <v>1.1688152840628982E-2</v>
      </c>
      <c r="L1524" s="3">
        <f t="shared" si="143"/>
        <v>-5.5425424343384776E-3</v>
      </c>
      <c r="M1524" s="3">
        <f t="shared" si="144"/>
        <v>-3.2607809859312476E-4</v>
      </c>
      <c r="N1524" s="3">
        <f t="shared" si="145"/>
        <v>-1.5090071711908785E-3</v>
      </c>
    </row>
    <row r="1525" spans="1:14" ht="15" customHeight="1">
      <c r="A1525" s="1">
        <v>41304</v>
      </c>
      <c r="B1525">
        <v>150.86000000000001</v>
      </c>
      <c r="C1525">
        <v>14.32</v>
      </c>
      <c r="D1525">
        <v>44.52</v>
      </c>
      <c r="E1525">
        <v>116.75</v>
      </c>
      <c r="F1525">
        <v>122.73</v>
      </c>
      <c r="G1525">
        <v>106.01</v>
      </c>
      <c r="I1525" s="3">
        <f t="shared" si="140"/>
        <v>-3.705178249675623E-3</v>
      </c>
      <c r="J1525" s="3">
        <f t="shared" si="141"/>
        <v>7.314152912547936E-2</v>
      </c>
      <c r="K1525" s="3">
        <f t="shared" si="142"/>
        <v>-5.1529183135202794E-3</v>
      </c>
      <c r="L1525" s="3">
        <f t="shared" si="143"/>
        <v>-1.7115964811813807E-3</v>
      </c>
      <c r="M1525" s="3">
        <f t="shared" si="144"/>
        <v>6.5204990491860547E-4</v>
      </c>
      <c r="N1525" s="3">
        <f t="shared" si="145"/>
        <v>5.6614457069819213E-4</v>
      </c>
    </row>
    <row r="1526" spans="1:14" ht="15" customHeight="1">
      <c r="A1526" s="1">
        <v>41305</v>
      </c>
      <c r="B1526">
        <v>150.46</v>
      </c>
      <c r="C1526">
        <v>14.28</v>
      </c>
      <c r="D1526">
        <v>44.56</v>
      </c>
      <c r="E1526">
        <v>117.32</v>
      </c>
      <c r="F1526">
        <v>122.74</v>
      </c>
      <c r="G1526">
        <v>106.1</v>
      </c>
      <c r="I1526" s="3">
        <f t="shared" si="140"/>
        <v>-2.6549862934093561E-3</v>
      </c>
      <c r="J1526" s="3">
        <f t="shared" si="141"/>
        <v>-2.7972046210612538E-3</v>
      </c>
      <c r="K1526" s="3">
        <f t="shared" si="142"/>
        <v>8.9806921168440539E-4</v>
      </c>
      <c r="L1526" s="3">
        <f t="shared" si="143"/>
        <v>4.8703475602435865E-3</v>
      </c>
      <c r="M1526" s="3">
        <f t="shared" si="144"/>
        <v>8.1476351533872111E-5</v>
      </c>
      <c r="N1526" s="3">
        <f t="shared" si="145"/>
        <v>8.4861633493102449E-4</v>
      </c>
    </row>
    <row r="1527" spans="1:14" ht="15" customHeight="1">
      <c r="A1527" s="1">
        <v>41306</v>
      </c>
      <c r="B1527">
        <v>152.03</v>
      </c>
      <c r="C1527">
        <v>12.9</v>
      </c>
      <c r="D1527">
        <v>44.86</v>
      </c>
      <c r="E1527">
        <v>115.54</v>
      </c>
      <c r="F1527">
        <v>122.56</v>
      </c>
      <c r="G1527">
        <v>105.6</v>
      </c>
      <c r="I1527" s="3">
        <f t="shared" si="140"/>
        <v>1.0380601660668965E-2</v>
      </c>
      <c r="J1527" s="3">
        <f t="shared" si="141"/>
        <v>-0.10163264554381189</v>
      </c>
      <c r="K1527" s="3">
        <f t="shared" si="142"/>
        <v>6.7099334730336743E-3</v>
      </c>
      <c r="L1527" s="3">
        <f t="shared" si="143"/>
        <v>-1.5288453756130704E-2</v>
      </c>
      <c r="M1527" s="3">
        <f t="shared" si="144"/>
        <v>-1.4675909686697193E-3</v>
      </c>
      <c r="N1527" s="3">
        <f t="shared" si="145"/>
        <v>-4.7236743477763283E-3</v>
      </c>
    </row>
    <row r="1528" spans="1:14" ht="15" customHeight="1">
      <c r="A1528" s="1">
        <v>41309</v>
      </c>
      <c r="B1528">
        <v>150.37</v>
      </c>
      <c r="C1528">
        <v>14.67</v>
      </c>
      <c r="D1528">
        <v>44.28</v>
      </c>
      <c r="E1528">
        <v>117.02</v>
      </c>
      <c r="F1528">
        <v>122.89</v>
      </c>
      <c r="G1528">
        <v>106.21</v>
      </c>
      <c r="I1528" s="3">
        <f t="shared" si="140"/>
        <v>-1.0978946258515839E-2</v>
      </c>
      <c r="J1528" s="3">
        <f t="shared" si="141"/>
        <v>0.12857728078726391</v>
      </c>
      <c r="K1528" s="3">
        <f t="shared" si="142"/>
        <v>-1.3013421251626129E-2</v>
      </c>
      <c r="L1528" s="3">
        <f t="shared" si="143"/>
        <v>1.2728070006970587E-2</v>
      </c>
      <c r="M1528" s="3">
        <f t="shared" si="144"/>
        <v>2.6889403042247473E-3</v>
      </c>
      <c r="N1528" s="3">
        <f t="shared" si="145"/>
        <v>5.759895061287228E-3</v>
      </c>
    </row>
    <row r="1529" spans="1:14" ht="15" customHeight="1">
      <c r="A1529" s="1">
        <v>41310</v>
      </c>
      <c r="B1529">
        <v>151.76</v>
      </c>
      <c r="C1529">
        <v>13.72</v>
      </c>
      <c r="D1529">
        <v>44.41</v>
      </c>
      <c r="E1529">
        <v>115.98</v>
      </c>
      <c r="F1529">
        <v>122.7161</v>
      </c>
      <c r="G1529">
        <v>105.83</v>
      </c>
      <c r="I1529" s="3">
        <f t="shared" si="140"/>
        <v>9.2014020925300123E-3</v>
      </c>
      <c r="J1529" s="3">
        <f t="shared" si="141"/>
        <v>-6.6949969857151154E-2</v>
      </c>
      <c r="K1529" s="3">
        <f t="shared" si="142"/>
        <v>2.9315614635747433E-3</v>
      </c>
      <c r="L1529" s="3">
        <f t="shared" si="143"/>
        <v>-8.9270979117954952E-3</v>
      </c>
      <c r="M1529" s="3">
        <f t="shared" si="144"/>
        <v>-1.4160888435609134E-3</v>
      </c>
      <c r="N1529" s="3">
        <f t="shared" si="145"/>
        <v>-3.5842332278150498E-3</v>
      </c>
    </row>
    <row r="1530" spans="1:14" ht="15" customHeight="1">
      <c r="A1530" s="1">
        <v>41311</v>
      </c>
      <c r="B1530">
        <v>151.96</v>
      </c>
      <c r="C1530">
        <v>13.41</v>
      </c>
      <c r="D1530">
        <v>44.3</v>
      </c>
      <c r="E1530">
        <v>116.93</v>
      </c>
      <c r="F1530">
        <v>122.88</v>
      </c>
      <c r="G1530">
        <v>106.15</v>
      </c>
      <c r="I1530" s="3">
        <f t="shared" si="140"/>
        <v>1.3170026926660864E-3</v>
      </c>
      <c r="J1530" s="3">
        <f t="shared" si="141"/>
        <v>-2.2853925004151995E-2</v>
      </c>
      <c r="K1530" s="3">
        <f t="shared" si="142"/>
        <v>-2.4799922529209072E-3</v>
      </c>
      <c r="L1530" s="3">
        <f t="shared" si="143"/>
        <v>8.1577027039325956E-3</v>
      </c>
      <c r="M1530" s="3">
        <f t="shared" si="144"/>
        <v>1.3347119464169328E-3</v>
      </c>
      <c r="N1530" s="3">
        <f t="shared" si="145"/>
        <v>3.019155043632009E-3</v>
      </c>
    </row>
    <row r="1531" spans="1:14" ht="15" customHeight="1">
      <c r="A1531" s="1">
        <v>41312</v>
      </c>
      <c r="B1531">
        <v>151.78</v>
      </c>
      <c r="C1531">
        <v>13.5</v>
      </c>
      <c r="D1531">
        <v>43.94</v>
      </c>
      <c r="E1531">
        <v>116.67</v>
      </c>
      <c r="F1531">
        <v>122.92</v>
      </c>
      <c r="G1531">
        <v>106.2</v>
      </c>
      <c r="I1531" s="3">
        <f t="shared" si="140"/>
        <v>-1.1852243436581171E-3</v>
      </c>
      <c r="J1531" s="3">
        <f t="shared" si="141"/>
        <v>6.6889881507964889E-3</v>
      </c>
      <c r="K1531" s="3">
        <f t="shared" si="142"/>
        <v>-8.1596100946258396E-3</v>
      </c>
      <c r="L1531" s="3">
        <f t="shared" si="143"/>
        <v>-2.2260283164614925E-3</v>
      </c>
      <c r="M1531" s="3">
        <f t="shared" si="144"/>
        <v>3.254678629220175E-4</v>
      </c>
      <c r="N1531" s="3">
        <f t="shared" si="145"/>
        <v>4.7092065857343873E-4</v>
      </c>
    </row>
    <row r="1532" spans="1:14" ht="15" customHeight="1">
      <c r="A1532" s="1">
        <v>41313</v>
      </c>
      <c r="B1532">
        <v>152.55000000000001</v>
      </c>
      <c r="C1532">
        <v>13.02</v>
      </c>
      <c r="D1532">
        <v>44.29</v>
      </c>
      <c r="E1532">
        <v>117.12</v>
      </c>
      <c r="F1532">
        <v>122.93</v>
      </c>
      <c r="G1532">
        <v>106.28</v>
      </c>
      <c r="I1532" s="3">
        <f t="shared" si="140"/>
        <v>5.0603071869120067E-3</v>
      </c>
      <c r="J1532" s="3">
        <f t="shared" si="141"/>
        <v>-3.6203048663960589E-2</v>
      </c>
      <c r="K1532" s="3">
        <f t="shared" si="142"/>
        <v>7.9338509786427251E-3</v>
      </c>
      <c r="L1532" s="3">
        <f t="shared" si="143"/>
        <v>3.8496133772359534E-3</v>
      </c>
      <c r="M1532" s="3">
        <f t="shared" si="144"/>
        <v>8.1350416965810118E-5</v>
      </c>
      <c r="N1532" s="3">
        <f t="shared" si="145"/>
        <v>7.5301208377426027E-4</v>
      </c>
    </row>
    <row r="1533" spans="1:14" ht="15" customHeight="1">
      <c r="A1533" s="1">
        <v>41316</v>
      </c>
      <c r="B1533">
        <v>152.5</v>
      </c>
      <c r="C1533">
        <v>12.94</v>
      </c>
      <c r="D1533">
        <v>44.27</v>
      </c>
      <c r="E1533">
        <v>117.03</v>
      </c>
      <c r="F1533">
        <v>122.87</v>
      </c>
      <c r="G1533">
        <v>106.17</v>
      </c>
      <c r="I1533" s="3">
        <f t="shared" si="140"/>
        <v>-3.278151152124017E-4</v>
      </c>
      <c r="J1533" s="3">
        <f t="shared" si="141"/>
        <v>-6.163347707668688E-3</v>
      </c>
      <c r="K1533" s="3">
        <f t="shared" si="142"/>
        <v>-4.5167119105709642E-4</v>
      </c>
      <c r="L1533" s="3">
        <f t="shared" si="143"/>
        <v>-7.6873802632661313E-4</v>
      </c>
      <c r="M1533" s="3">
        <f t="shared" si="144"/>
        <v>-4.8820179976977922E-4</v>
      </c>
      <c r="N1533" s="3">
        <f t="shared" si="145"/>
        <v>-1.0355378661310441E-3</v>
      </c>
    </row>
    <row r="1534" spans="1:14" ht="15" customHeight="1">
      <c r="A1534" s="1">
        <v>41317</v>
      </c>
      <c r="B1534">
        <v>152.84</v>
      </c>
      <c r="C1534">
        <v>12.64</v>
      </c>
      <c r="D1534">
        <v>44.34</v>
      </c>
      <c r="E1534">
        <v>116.74</v>
      </c>
      <c r="F1534">
        <v>122.78</v>
      </c>
      <c r="G1534">
        <v>106.06</v>
      </c>
      <c r="I1534" s="3">
        <f t="shared" si="140"/>
        <v>2.2270265312329838E-3</v>
      </c>
      <c r="J1534" s="3">
        <f t="shared" si="141"/>
        <v>-2.3456900354043093E-2</v>
      </c>
      <c r="K1534" s="3">
        <f t="shared" si="142"/>
        <v>1.5799574441156766E-3</v>
      </c>
      <c r="L1534" s="3">
        <f t="shared" si="143"/>
        <v>-2.4810724110298772E-3</v>
      </c>
      <c r="M1534" s="3">
        <f t="shared" si="144"/>
        <v>-7.3274988012957316E-4</v>
      </c>
      <c r="N1534" s="3">
        <f t="shared" si="145"/>
        <v>-1.0366113164977494E-3</v>
      </c>
    </row>
    <row r="1535" spans="1:14" ht="15" customHeight="1">
      <c r="A1535" s="1">
        <v>41318</v>
      </c>
      <c r="B1535">
        <v>152.94</v>
      </c>
      <c r="C1535">
        <v>12.98</v>
      </c>
      <c r="D1535">
        <v>44.52</v>
      </c>
      <c r="E1535">
        <v>115.79</v>
      </c>
      <c r="F1535">
        <v>122.58</v>
      </c>
      <c r="G1535">
        <v>105.69</v>
      </c>
      <c r="I1535" s="3">
        <f t="shared" si="140"/>
        <v>6.5406503737980043E-4</v>
      </c>
      <c r="J1535" s="3">
        <f t="shared" si="141"/>
        <v>2.6543322557232494E-2</v>
      </c>
      <c r="K1535" s="3">
        <f t="shared" si="142"/>
        <v>4.0513222191787242E-3</v>
      </c>
      <c r="L1535" s="3">
        <f t="shared" si="143"/>
        <v>-8.1710341514631985E-3</v>
      </c>
      <c r="M1535" s="3">
        <f t="shared" si="144"/>
        <v>-1.6302579417645793E-3</v>
      </c>
      <c r="N1535" s="3">
        <f t="shared" si="145"/>
        <v>-3.4946906877280672E-3</v>
      </c>
    </row>
    <row r="1536" spans="1:14" ht="15" customHeight="1">
      <c r="A1536" s="1">
        <v>41319</v>
      </c>
      <c r="B1536">
        <v>153.12</v>
      </c>
      <c r="C1536">
        <v>12.66</v>
      </c>
      <c r="D1536">
        <v>44.48</v>
      </c>
      <c r="E1536">
        <v>116.84</v>
      </c>
      <c r="F1536">
        <v>122.83</v>
      </c>
      <c r="G1536">
        <v>106.14</v>
      </c>
      <c r="I1536" s="3">
        <f t="shared" si="140"/>
        <v>1.1762400885651782E-3</v>
      </c>
      <c r="J1536" s="3">
        <f t="shared" si="141"/>
        <v>-2.4962294559913834E-2</v>
      </c>
      <c r="K1536" s="3">
        <f t="shared" si="142"/>
        <v>-8.9887646501727203E-4</v>
      </c>
      <c r="L1536" s="3">
        <f t="shared" si="143"/>
        <v>9.0272718953585303E-3</v>
      </c>
      <c r="M1536" s="3">
        <f t="shared" si="144"/>
        <v>2.037407493417387E-3</v>
      </c>
      <c r="N1536" s="3">
        <f t="shared" si="145"/>
        <v>4.248696378493011E-3</v>
      </c>
    </row>
    <row r="1537" spans="1:14" ht="15" customHeight="1">
      <c r="A1537" s="1">
        <v>41320</v>
      </c>
      <c r="B1537">
        <v>152.94999999999999</v>
      </c>
      <c r="C1537">
        <v>12.46</v>
      </c>
      <c r="D1537">
        <v>44.41</v>
      </c>
      <c r="E1537">
        <v>116.5</v>
      </c>
      <c r="F1537">
        <v>122.76</v>
      </c>
      <c r="G1537">
        <v>106.04</v>
      </c>
      <c r="I1537" s="3">
        <f t="shared" si="140"/>
        <v>-1.1108571077317474E-3</v>
      </c>
      <c r="J1537" s="3">
        <f t="shared" si="141"/>
        <v>-1.5923903356723022E-2</v>
      </c>
      <c r="K1537" s="3">
        <f t="shared" si="142"/>
        <v>-1.5749806383159965E-3</v>
      </c>
      <c r="L1537" s="3">
        <f t="shared" si="143"/>
        <v>-2.9142045137849973E-3</v>
      </c>
      <c r="M1537" s="3">
        <f t="shared" si="144"/>
        <v>-5.7005579946750205E-4</v>
      </c>
      <c r="N1537" s="3">
        <f t="shared" si="145"/>
        <v>-9.4259597892411176E-4</v>
      </c>
    </row>
    <row r="1538" spans="1:14" ht="15" customHeight="1">
      <c r="A1538" s="1">
        <v>41324</v>
      </c>
      <c r="B1538">
        <v>154</v>
      </c>
      <c r="C1538">
        <v>12.31</v>
      </c>
      <c r="D1538">
        <v>44.43</v>
      </c>
      <c r="E1538">
        <v>115.92</v>
      </c>
      <c r="F1538">
        <v>122.68</v>
      </c>
      <c r="G1538">
        <v>105.87</v>
      </c>
      <c r="I1538" s="3">
        <f t="shared" si="140"/>
        <v>6.8415318167167841E-3</v>
      </c>
      <c r="J1538" s="3">
        <f t="shared" si="141"/>
        <v>-1.2111573162945021E-2</v>
      </c>
      <c r="K1538" s="3">
        <f t="shared" si="142"/>
        <v>4.5024764380633748E-4</v>
      </c>
      <c r="L1538" s="3">
        <f t="shared" si="143"/>
        <v>-4.9909749933282526E-3</v>
      </c>
      <c r="M1538" s="3">
        <f t="shared" si="144"/>
        <v>-6.5189050548467508E-4</v>
      </c>
      <c r="N1538" s="3">
        <f t="shared" si="145"/>
        <v>-1.6044550655363637E-3</v>
      </c>
    </row>
    <row r="1539" spans="1:14" ht="15" customHeight="1">
      <c r="A1539" s="1">
        <v>41325</v>
      </c>
      <c r="B1539">
        <v>152.06</v>
      </c>
      <c r="C1539">
        <v>14.68</v>
      </c>
      <c r="D1539">
        <v>44.02</v>
      </c>
      <c r="E1539">
        <v>116.27</v>
      </c>
      <c r="F1539">
        <v>122.8</v>
      </c>
      <c r="G1539">
        <v>106.1</v>
      </c>
      <c r="I1539" s="3">
        <f t="shared" si="140"/>
        <v>-1.2677422613338582E-2</v>
      </c>
      <c r="J1539" s="3">
        <f t="shared" si="141"/>
        <v>0.17607408299000737</v>
      </c>
      <c r="K1539" s="3">
        <f t="shared" si="142"/>
        <v>-9.2708408495013762E-3</v>
      </c>
      <c r="L1539" s="3">
        <f t="shared" si="143"/>
        <v>3.0147746680897736E-3</v>
      </c>
      <c r="M1539" s="3">
        <f t="shared" si="144"/>
        <v>9.7767646699130611E-4</v>
      </c>
      <c r="N1539" s="3">
        <f t="shared" si="145"/>
        <v>2.1701192646490491E-3</v>
      </c>
    </row>
    <row r="1540" spans="1:14" ht="15" customHeight="1">
      <c r="A1540" s="1">
        <v>41326</v>
      </c>
      <c r="B1540">
        <v>151.18</v>
      </c>
      <c r="C1540">
        <v>15.22</v>
      </c>
      <c r="D1540">
        <v>43.52</v>
      </c>
      <c r="E1540">
        <v>116.95</v>
      </c>
      <c r="F1540">
        <v>122.93</v>
      </c>
      <c r="G1540">
        <v>106.31</v>
      </c>
      <c r="I1540" s="3">
        <f t="shared" ref="I1540:I1603" si="146">LN(B1540/B1539)</f>
        <v>-5.803999936259901E-3</v>
      </c>
      <c r="J1540" s="3">
        <f t="shared" ref="J1540:J1603" si="147">LN(C1540/C1539)</f>
        <v>3.6124329247170295E-2</v>
      </c>
      <c r="K1540" s="3">
        <f t="shared" ref="K1540:K1603" si="148">LN(D1540/D1539)</f>
        <v>-1.1423473550628472E-2</v>
      </c>
      <c r="L1540" s="3">
        <f t="shared" ref="L1540:L1603" si="149">LN(E1540/E1539)</f>
        <v>5.8314203496711778E-3</v>
      </c>
      <c r="M1540" s="3">
        <f t="shared" ref="M1540:M1603" si="150">LN(F1540/F1539)</f>
        <v>1.0580719662076684E-3</v>
      </c>
      <c r="N1540" s="3">
        <f t="shared" ref="N1540:N1603" si="151">LN(G1540/G1539)</f>
        <v>1.9773086805765575E-3</v>
      </c>
    </row>
    <row r="1541" spans="1:14" ht="15" customHeight="1">
      <c r="A1541" s="1">
        <v>41327</v>
      </c>
      <c r="B1541">
        <v>152.63</v>
      </c>
      <c r="C1541">
        <v>14.17</v>
      </c>
      <c r="D1541">
        <v>43.69</v>
      </c>
      <c r="E1541">
        <v>117.03</v>
      </c>
      <c r="F1541">
        <v>122.99</v>
      </c>
      <c r="G1541">
        <v>106.44</v>
      </c>
      <c r="I1541" s="3">
        <f t="shared" si="146"/>
        <v>9.545512063000014E-3</v>
      </c>
      <c r="J1541" s="3">
        <f t="shared" si="147"/>
        <v>-7.1483298730950814E-2</v>
      </c>
      <c r="K1541" s="3">
        <f t="shared" si="148"/>
        <v>3.8986404156571017E-3</v>
      </c>
      <c r="L1541" s="3">
        <f t="shared" si="149"/>
        <v>6.8381915648677352E-4</v>
      </c>
      <c r="M1541" s="3">
        <f t="shared" si="150"/>
        <v>4.87963575069368E-4</v>
      </c>
      <c r="N1541" s="3">
        <f t="shared" si="151"/>
        <v>1.2220918089746325E-3</v>
      </c>
    </row>
    <row r="1542" spans="1:14" ht="15" customHeight="1">
      <c r="A1542" s="1">
        <v>41330</v>
      </c>
      <c r="B1542">
        <v>149.77000000000001</v>
      </c>
      <c r="C1542">
        <v>18.989999999999998</v>
      </c>
      <c r="D1542">
        <v>43.04</v>
      </c>
      <c r="E1542">
        <v>119.33</v>
      </c>
      <c r="F1542">
        <v>123.38</v>
      </c>
      <c r="G1542">
        <v>107.26</v>
      </c>
      <c r="I1542" s="3">
        <f t="shared" si="146"/>
        <v>-1.8915907922726266E-2</v>
      </c>
      <c r="J1542" s="3">
        <f t="shared" si="147"/>
        <v>0.29278547112160536</v>
      </c>
      <c r="K1542" s="3">
        <f t="shared" si="148"/>
        <v>-1.4989327109815482E-2</v>
      </c>
      <c r="L1542" s="3">
        <f t="shared" si="149"/>
        <v>1.9462452194889387E-2</v>
      </c>
      <c r="M1542" s="3">
        <f t="shared" si="150"/>
        <v>3.1659725271733839E-3</v>
      </c>
      <c r="N1542" s="3">
        <f t="shared" si="151"/>
        <v>7.6743474452906756E-3</v>
      </c>
    </row>
    <row r="1543" spans="1:14" ht="15" customHeight="1">
      <c r="A1543" s="1">
        <v>41331</v>
      </c>
      <c r="B1543">
        <v>150.79</v>
      </c>
      <c r="C1543">
        <v>16.87</v>
      </c>
      <c r="D1543">
        <v>43.33</v>
      </c>
      <c r="E1543">
        <v>118.64</v>
      </c>
      <c r="F1543">
        <v>123.34</v>
      </c>
      <c r="G1543">
        <v>107.06</v>
      </c>
      <c r="I1543" s="3">
        <f t="shared" si="146"/>
        <v>6.7873563733999269E-3</v>
      </c>
      <c r="J1543" s="3">
        <f t="shared" si="147"/>
        <v>-0.11837562826631749</v>
      </c>
      <c r="K1543" s="3">
        <f t="shared" si="148"/>
        <v>6.7153198982889952E-3</v>
      </c>
      <c r="L1543" s="3">
        <f t="shared" si="149"/>
        <v>-5.7990665518876695E-3</v>
      </c>
      <c r="M1543" s="3">
        <f t="shared" si="150"/>
        <v>-3.2425421814578627E-4</v>
      </c>
      <c r="N1543" s="3">
        <f t="shared" si="151"/>
        <v>-1.8663685895439679E-3</v>
      </c>
    </row>
    <row r="1544" spans="1:14" ht="15" customHeight="1">
      <c r="A1544" s="1">
        <v>41332</v>
      </c>
      <c r="B1544">
        <v>152.63</v>
      </c>
      <c r="C1544">
        <v>14.73</v>
      </c>
      <c r="D1544">
        <v>43.72</v>
      </c>
      <c r="E1544">
        <v>118.29</v>
      </c>
      <c r="F1544">
        <v>123.35</v>
      </c>
      <c r="G1544">
        <v>107.01</v>
      </c>
      <c r="I1544" s="3">
        <f t="shared" si="146"/>
        <v>1.2128551549326539E-2</v>
      </c>
      <c r="J1544" s="3">
        <f t="shared" si="147"/>
        <v>-0.13565066608333803</v>
      </c>
      <c r="K1544" s="3">
        <f t="shared" si="148"/>
        <v>8.9604275565198423E-3</v>
      </c>
      <c r="L1544" s="3">
        <f t="shared" si="149"/>
        <v>-2.9544612720311279E-3</v>
      </c>
      <c r="M1544" s="3">
        <f t="shared" si="150"/>
        <v>8.1073412018952201E-5</v>
      </c>
      <c r="N1544" s="3">
        <f t="shared" si="151"/>
        <v>-4.671369263253915E-4</v>
      </c>
    </row>
    <row r="1545" spans="1:14" ht="15" customHeight="1">
      <c r="A1545" s="1">
        <v>41333</v>
      </c>
      <c r="B1545">
        <v>152.5</v>
      </c>
      <c r="C1545">
        <v>15.51</v>
      </c>
      <c r="D1545">
        <v>43.505000000000003</v>
      </c>
      <c r="E1545">
        <v>118.51</v>
      </c>
      <c r="F1545">
        <v>123.42</v>
      </c>
      <c r="G1545">
        <v>107.16</v>
      </c>
      <c r="I1545" s="3">
        <f t="shared" si="146"/>
        <v>-8.5209587956423436E-4</v>
      </c>
      <c r="J1545" s="3">
        <f t="shared" si="147"/>
        <v>5.159874671390851E-2</v>
      </c>
      <c r="K1545" s="3">
        <f t="shared" si="148"/>
        <v>-4.929789290349958E-3</v>
      </c>
      <c r="L1545" s="3">
        <f t="shared" si="149"/>
        <v>1.8581086427116806E-3</v>
      </c>
      <c r="M1545" s="3">
        <f t="shared" si="150"/>
        <v>5.6732991755517614E-4</v>
      </c>
      <c r="N1545" s="3">
        <f t="shared" si="151"/>
        <v>1.4007566374979713E-3</v>
      </c>
    </row>
    <row r="1546" spans="1:14" ht="15" customHeight="1">
      <c r="A1546" s="1">
        <v>41334</v>
      </c>
      <c r="B1546">
        <v>152.88</v>
      </c>
      <c r="C1546">
        <v>15.36</v>
      </c>
      <c r="D1546">
        <v>43.57</v>
      </c>
      <c r="E1546">
        <v>118.9</v>
      </c>
      <c r="F1546">
        <v>123.46</v>
      </c>
      <c r="G1546">
        <v>107.3</v>
      </c>
      <c r="I1546" s="3">
        <f t="shared" si="146"/>
        <v>2.4887038845512353E-3</v>
      </c>
      <c r="J1546" s="3">
        <f t="shared" si="147"/>
        <v>-9.7182494689213392E-3</v>
      </c>
      <c r="K1546" s="3">
        <f t="shared" si="148"/>
        <v>1.4929661113629129E-3</v>
      </c>
      <c r="L1546" s="3">
        <f t="shared" si="149"/>
        <v>3.2854584963789724E-3</v>
      </c>
      <c r="M1546" s="3">
        <f t="shared" si="150"/>
        <v>3.240440728288745E-4</v>
      </c>
      <c r="N1546" s="3">
        <f t="shared" si="151"/>
        <v>1.3056049602448733E-3</v>
      </c>
    </row>
    <row r="1547" spans="1:14" ht="15" customHeight="1">
      <c r="A1547" s="1">
        <v>41337</v>
      </c>
      <c r="B1547">
        <v>153.63999999999999</v>
      </c>
      <c r="C1547">
        <v>14.01</v>
      </c>
      <c r="D1547">
        <v>43.19</v>
      </c>
      <c r="E1547">
        <v>118.27</v>
      </c>
      <c r="F1547">
        <v>123.4</v>
      </c>
      <c r="G1547">
        <v>107.05</v>
      </c>
      <c r="I1547" s="3">
        <f t="shared" si="146"/>
        <v>4.9589035456864654E-3</v>
      </c>
      <c r="J1547" s="3">
        <f t="shared" si="147"/>
        <v>-9.1995367370610467E-2</v>
      </c>
      <c r="K1547" s="3">
        <f t="shared" si="148"/>
        <v>-8.7598531567411025E-3</v>
      </c>
      <c r="L1547" s="3">
        <f t="shared" si="149"/>
        <v>-5.3126574337107454E-3</v>
      </c>
      <c r="M1547" s="3">
        <f t="shared" si="150"/>
        <v>-4.8610549446233948E-4</v>
      </c>
      <c r="N1547" s="3">
        <f t="shared" si="151"/>
        <v>-2.332634600960995E-3</v>
      </c>
    </row>
    <row r="1548" spans="1:14" ht="15" customHeight="1">
      <c r="A1548" s="1">
        <v>41338</v>
      </c>
      <c r="B1548">
        <v>155.03</v>
      </c>
      <c r="C1548">
        <v>13.48</v>
      </c>
      <c r="D1548">
        <v>43.674999999999997</v>
      </c>
      <c r="E1548">
        <v>117.93</v>
      </c>
      <c r="F1548">
        <v>123.31</v>
      </c>
      <c r="G1548">
        <v>106.94</v>
      </c>
      <c r="I1548" s="3">
        <f t="shared" si="146"/>
        <v>9.0064431005668737E-3</v>
      </c>
      <c r="J1548" s="3">
        <f t="shared" si="147"/>
        <v>-3.8564254864754573E-2</v>
      </c>
      <c r="K1548" s="3">
        <f t="shared" si="148"/>
        <v>1.116686904751059E-2</v>
      </c>
      <c r="L1548" s="3">
        <f t="shared" si="149"/>
        <v>-2.8789181611467585E-3</v>
      </c>
      <c r="M1548" s="3">
        <f t="shared" si="150"/>
        <v>-7.2960158884837216E-4</v>
      </c>
      <c r="N1548" s="3">
        <f t="shared" si="151"/>
        <v>-1.0280855151062369E-3</v>
      </c>
    </row>
    <row r="1549" spans="1:14" ht="15" customHeight="1">
      <c r="A1549" s="1">
        <v>41339</v>
      </c>
      <c r="B1549">
        <v>155.35</v>
      </c>
      <c r="C1549">
        <v>13.53</v>
      </c>
      <c r="D1549">
        <v>43.91</v>
      </c>
      <c r="E1549">
        <v>116.86</v>
      </c>
      <c r="F1549">
        <v>123.14</v>
      </c>
      <c r="G1549">
        <v>106.6</v>
      </c>
      <c r="I1549" s="3">
        <f t="shared" si="146"/>
        <v>2.0619892607856329E-3</v>
      </c>
      <c r="J1549" s="3">
        <f t="shared" si="147"/>
        <v>3.7023366985355194E-3</v>
      </c>
      <c r="K1549" s="3">
        <f t="shared" si="148"/>
        <v>5.3662285535057558E-3</v>
      </c>
      <c r="L1549" s="3">
        <f t="shared" si="149"/>
        <v>-9.1145909755877084E-3</v>
      </c>
      <c r="M1549" s="3">
        <f t="shared" si="150"/>
        <v>-1.3795903993750235E-3</v>
      </c>
      <c r="N1549" s="3">
        <f t="shared" si="151"/>
        <v>-3.1844177888413726E-3</v>
      </c>
    </row>
    <row r="1550" spans="1:14" ht="15" customHeight="1">
      <c r="A1550" s="1">
        <v>41340</v>
      </c>
      <c r="B1550">
        <v>155.62</v>
      </c>
      <c r="C1550">
        <v>13.06</v>
      </c>
      <c r="D1550">
        <v>44.02</v>
      </c>
      <c r="E1550">
        <v>115.96</v>
      </c>
      <c r="F1550">
        <v>122.9</v>
      </c>
      <c r="G1550">
        <v>106.19</v>
      </c>
      <c r="I1550" s="3">
        <f t="shared" si="146"/>
        <v>1.7365023497276318E-3</v>
      </c>
      <c r="J1550" s="3">
        <f t="shared" si="147"/>
        <v>-3.5355318334411606E-2</v>
      </c>
      <c r="K1550" s="3">
        <f t="shared" si="148"/>
        <v>2.501991524689572E-3</v>
      </c>
      <c r="L1550" s="3">
        <f t="shared" si="149"/>
        <v>-7.7313330728362335E-3</v>
      </c>
      <c r="M1550" s="3">
        <f t="shared" si="150"/>
        <v>-1.9509029110749219E-3</v>
      </c>
      <c r="N1550" s="3">
        <f t="shared" si="151"/>
        <v>-3.8535693159899662E-3</v>
      </c>
    </row>
    <row r="1551" spans="1:14" ht="15" customHeight="1">
      <c r="A1551" s="1">
        <v>41341</v>
      </c>
      <c r="B1551">
        <v>156.28</v>
      </c>
      <c r="C1551">
        <v>12.59</v>
      </c>
      <c r="D1551">
        <v>44.42</v>
      </c>
      <c r="E1551">
        <v>114.75</v>
      </c>
      <c r="F1551">
        <v>122.67</v>
      </c>
      <c r="G1551">
        <v>105.65</v>
      </c>
      <c r="I1551" s="3">
        <f t="shared" si="146"/>
        <v>4.2321319980857582E-3</v>
      </c>
      <c r="J1551" s="3">
        <f t="shared" si="147"/>
        <v>-3.6651275792029217E-2</v>
      </c>
      <c r="K1551" s="3">
        <f t="shared" si="148"/>
        <v>9.0457423679657714E-3</v>
      </c>
      <c r="L1551" s="3">
        <f t="shared" si="149"/>
        <v>-1.0489455112800158E-2</v>
      </c>
      <c r="M1551" s="3">
        <f t="shared" si="150"/>
        <v>-1.8731935273285302E-3</v>
      </c>
      <c r="N1551" s="3">
        <f t="shared" si="151"/>
        <v>-5.0981983536884283E-3</v>
      </c>
    </row>
    <row r="1552" spans="1:14" ht="15" customHeight="1">
      <c r="A1552" s="1">
        <v>41344</v>
      </c>
      <c r="B1552">
        <v>156.82</v>
      </c>
      <c r="C1552">
        <v>11.56</v>
      </c>
      <c r="D1552">
        <v>44.22</v>
      </c>
      <c r="E1552">
        <v>114.86</v>
      </c>
      <c r="F1552">
        <v>122.69</v>
      </c>
      <c r="G1552">
        <v>105.7</v>
      </c>
      <c r="I1552" s="3">
        <f t="shared" si="146"/>
        <v>3.449380615906078E-3</v>
      </c>
      <c r="J1552" s="3">
        <f t="shared" si="147"/>
        <v>-8.5351984812024329E-2</v>
      </c>
      <c r="K1552" s="3">
        <f t="shared" si="148"/>
        <v>-4.5126430369812343E-3</v>
      </c>
      <c r="L1552" s="3">
        <f t="shared" si="149"/>
        <v>9.581464954958182E-4</v>
      </c>
      <c r="M1552" s="3">
        <f t="shared" si="150"/>
        <v>1.6302575843085728E-4</v>
      </c>
      <c r="N1552" s="3">
        <f t="shared" si="151"/>
        <v>4.7314881412621707E-4</v>
      </c>
    </row>
    <row r="1553" spans="1:14" ht="15" customHeight="1">
      <c r="A1553" s="1">
        <v>41345</v>
      </c>
      <c r="B1553">
        <v>156.44999999999999</v>
      </c>
      <c r="C1553">
        <v>12.27</v>
      </c>
      <c r="D1553">
        <v>43.77</v>
      </c>
      <c r="E1553">
        <v>115.69</v>
      </c>
      <c r="F1553">
        <v>122.82</v>
      </c>
      <c r="G1553">
        <v>105.99</v>
      </c>
      <c r="I1553" s="3">
        <f t="shared" si="146"/>
        <v>-2.3621806878847272E-3</v>
      </c>
      <c r="J1553" s="3">
        <f t="shared" si="147"/>
        <v>5.960639547858855E-2</v>
      </c>
      <c r="K1553" s="3">
        <f t="shared" si="148"/>
        <v>-1.0228524226496165E-2</v>
      </c>
      <c r="L1553" s="3">
        <f t="shared" si="149"/>
        <v>7.2002046046471214E-3</v>
      </c>
      <c r="M1553" s="3">
        <f t="shared" si="150"/>
        <v>1.0590200981615452E-3</v>
      </c>
      <c r="N1553" s="3">
        <f t="shared" si="151"/>
        <v>2.739857162971602E-3</v>
      </c>
    </row>
    <row r="1554" spans="1:14" ht="15" customHeight="1">
      <c r="A1554" s="1">
        <v>41346</v>
      </c>
      <c r="B1554">
        <v>156.66999999999999</v>
      </c>
      <c r="C1554">
        <v>11.83</v>
      </c>
      <c r="D1554">
        <v>43.35</v>
      </c>
      <c r="E1554">
        <v>115.57</v>
      </c>
      <c r="F1554">
        <v>122.78</v>
      </c>
      <c r="G1554">
        <v>105.9</v>
      </c>
      <c r="I1554" s="3">
        <f t="shared" si="146"/>
        <v>1.405212290504496E-3</v>
      </c>
      <c r="J1554" s="3">
        <f t="shared" si="147"/>
        <v>-3.6518580732524598E-2</v>
      </c>
      <c r="K1554" s="3">
        <f t="shared" si="148"/>
        <v>-9.641947976253144E-3</v>
      </c>
      <c r="L1554" s="3">
        <f t="shared" si="149"/>
        <v>-1.0377930534476011E-3</v>
      </c>
      <c r="M1554" s="3">
        <f t="shared" si="150"/>
        <v>-3.2573290190285672E-4</v>
      </c>
      <c r="N1554" s="3">
        <f t="shared" si="151"/>
        <v>-8.494974318026834E-4</v>
      </c>
    </row>
    <row r="1555" spans="1:14" ht="15" customHeight="1">
      <c r="A1555" s="1">
        <v>41347</v>
      </c>
      <c r="B1555">
        <v>157.55000000000001</v>
      </c>
      <c r="C1555">
        <v>11.3</v>
      </c>
      <c r="D1555">
        <v>43.57</v>
      </c>
      <c r="E1555">
        <v>115.22</v>
      </c>
      <c r="F1555">
        <v>122.81</v>
      </c>
      <c r="G1555">
        <v>105.93</v>
      </c>
      <c r="I1555" s="3">
        <f t="shared" si="146"/>
        <v>5.6011857978880489E-3</v>
      </c>
      <c r="J1555" s="3">
        <f t="shared" si="147"/>
        <v>-4.5835952272000463E-2</v>
      </c>
      <c r="K1555" s="3">
        <f t="shared" si="148"/>
        <v>5.0621369027998176E-3</v>
      </c>
      <c r="L1555" s="3">
        <f t="shared" si="149"/>
        <v>-3.0330626831128137E-3</v>
      </c>
      <c r="M1555" s="3">
        <f t="shared" si="150"/>
        <v>2.4430962294240725E-4</v>
      </c>
      <c r="N1555" s="3">
        <f t="shared" si="151"/>
        <v>2.8324600104388467E-4</v>
      </c>
    </row>
    <row r="1556" spans="1:14" ht="15" customHeight="1">
      <c r="A1556" s="1">
        <v>41348</v>
      </c>
      <c r="B1556">
        <v>157.37</v>
      </c>
      <c r="C1556">
        <v>11.3</v>
      </c>
      <c r="D1556">
        <v>43.21</v>
      </c>
      <c r="E1556">
        <v>115.76</v>
      </c>
      <c r="F1556">
        <v>123.04</v>
      </c>
      <c r="G1556">
        <v>106.3</v>
      </c>
      <c r="I1556" s="3">
        <f t="shared" si="146"/>
        <v>-1.1431475905106462E-3</v>
      </c>
      <c r="J1556" s="3">
        <f t="shared" si="147"/>
        <v>0</v>
      </c>
      <c r="K1556" s="3">
        <f t="shared" si="148"/>
        <v>-8.296890185508941E-3</v>
      </c>
      <c r="L1556" s="3">
        <f t="shared" si="149"/>
        <v>4.675738018991374E-3</v>
      </c>
      <c r="M1556" s="3">
        <f t="shared" si="150"/>
        <v>1.871060135041046E-3</v>
      </c>
      <c r="N1556" s="3">
        <f t="shared" si="151"/>
        <v>3.4867867394974893E-3</v>
      </c>
    </row>
    <row r="1557" spans="1:14" ht="15" customHeight="1">
      <c r="A1557" s="1">
        <v>41351</v>
      </c>
      <c r="B1557">
        <v>156.41999999999999</v>
      </c>
      <c r="C1557">
        <v>13.36</v>
      </c>
      <c r="D1557">
        <v>42.73</v>
      </c>
      <c r="E1557">
        <v>116.64</v>
      </c>
      <c r="F1557">
        <v>123.19</v>
      </c>
      <c r="G1557">
        <v>106.65</v>
      </c>
      <c r="I1557" s="3">
        <f t="shared" si="146"/>
        <v>-6.0550234393077582E-3</v>
      </c>
      <c r="J1557" s="3">
        <f t="shared" si="147"/>
        <v>0.16746244239020472</v>
      </c>
      <c r="K1557" s="3">
        <f t="shared" si="148"/>
        <v>-1.1170700287908295E-2</v>
      </c>
      <c r="L1557" s="3">
        <f t="shared" si="149"/>
        <v>7.5731859371195769E-3</v>
      </c>
      <c r="M1557" s="3">
        <f t="shared" si="150"/>
        <v>1.2183732165488E-3</v>
      </c>
      <c r="N1557" s="3">
        <f t="shared" si="151"/>
        <v>3.2871595694574001E-3</v>
      </c>
    </row>
    <row r="1558" spans="1:14" ht="15" customHeight="1">
      <c r="A1558" s="1">
        <v>41352</v>
      </c>
      <c r="B1558">
        <v>156.16</v>
      </c>
      <c r="C1558">
        <v>14.39</v>
      </c>
      <c r="D1558">
        <v>42.399000000000001</v>
      </c>
      <c r="E1558">
        <v>117.43</v>
      </c>
      <c r="F1558">
        <v>123.33</v>
      </c>
      <c r="G1558">
        <v>106.98</v>
      </c>
      <c r="I1558" s="3">
        <f t="shared" si="146"/>
        <v>-1.6635745086829522E-3</v>
      </c>
      <c r="J1558" s="3">
        <f t="shared" si="147"/>
        <v>7.4268352790776843E-2</v>
      </c>
      <c r="K1558" s="3">
        <f t="shared" si="148"/>
        <v>-7.7764726018100085E-3</v>
      </c>
      <c r="L1558" s="3">
        <f t="shared" si="149"/>
        <v>6.7501431166417953E-3</v>
      </c>
      <c r="M1558" s="3">
        <f t="shared" si="150"/>
        <v>1.1358106040141147E-3</v>
      </c>
      <c r="N1558" s="3">
        <f t="shared" si="151"/>
        <v>3.089456185744458E-3</v>
      </c>
    </row>
    <row r="1559" spans="1:14" ht="15" customHeight="1">
      <c r="A1559" s="1">
        <v>41353</v>
      </c>
      <c r="B1559">
        <v>157.16</v>
      </c>
      <c r="C1559">
        <v>12.67</v>
      </c>
      <c r="D1559">
        <v>42.645000000000003</v>
      </c>
      <c r="E1559">
        <v>116.12</v>
      </c>
      <c r="F1559">
        <v>123.18</v>
      </c>
      <c r="G1559">
        <v>106.57</v>
      </c>
      <c r="I1559" s="3">
        <f t="shared" si="146"/>
        <v>6.3832720254766622E-3</v>
      </c>
      <c r="J1559" s="3">
        <f t="shared" si="147"/>
        <v>-0.12729652656622881</v>
      </c>
      <c r="K1559" s="3">
        <f t="shared" si="148"/>
        <v>5.7852567169493357E-3</v>
      </c>
      <c r="L1559" s="3">
        <f t="shared" si="149"/>
        <v>-1.1218272220560682E-2</v>
      </c>
      <c r="M1559" s="3">
        <f t="shared" si="150"/>
        <v>-1.2169893189994941E-3</v>
      </c>
      <c r="N1559" s="3">
        <f t="shared" si="151"/>
        <v>-3.8398548702393955E-3</v>
      </c>
    </row>
    <row r="1560" spans="1:14" ht="15" customHeight="1">
      <c r="A1560" s="1">
        <v>41354</v>
      </c>
      <c r="B1560">
        <v>155.86000000000001</v>
      </c>
      <c r="C1560">
        <v>13.99</v>
      </c>
      <c r="D1560">
        <v>42.26</v>
      </c>
      <c r="E1560">
        <v>117.24</v>
      </c>
      <c r="F1560">
        <v>123.26</v>
      </c>
      <c r="G1560">
        <v>106.85</v>
      </c>
      <c r="I1560" s="3">
        <f t="shared" si="146"/>
        <v>-8.3062262748440259E-3</v>
      </c>
      <c r="J1560" s="3">
        <f t="shared" si="147"/>
        <v>9.9105794344342052E-2</v>
      </c>
      <c r="K1560" s="3">
        <f t="shared" si="148"/>
        <v>-9.0690215831623015E-3</v>
      </c>
      <c r="L1560" s="3">
        <f t="shared" si="149"/>
        <v>9.5989766862624084E-3</v>
      </c>
      <c r="M1560" s="3">
        <f t="shared" si="150"/>
        <v>6.4924527519990161E-4</v>
      </c>
      <c r="N1560" s="3">
        <f t="shared" si="151"/>
        <v>2.6239355322918239E-3</v>
      </c>
    </row>
    <row r="1561" spans="1:14" ht="15" customHeight="1">
      <c r="A1561" s="1">
        <v>41355</v>
      </c>
      <c r="B1561">
        <v>157.08000000000001</v>
      </c>
      <c r="C1561">
        <v>13.57</v>
      </c>
      <c r="D1561">
        <v>42.33</v>
      </c>
      <c r="E1561">
        <v>117.33</v>
      </c>
      <c r="F1561">
        <v>123.26</v>
      </c>
      <c r="G1561">
        <v>106.89</v>
      </c>
      <c r="I1561" s="3">
        <f t="shared" si="146"/>
        <v>7.7970612943939564E-3</v>
      </c>
      <c r="J1561" s="3">
        <f t="shared" si="147"/>
        <v>-3.0481314830612071E-2</v>
      </c>
      <c r="K1561" s="3">
        <f t="shared" si="148"/>
        <v>1.6550423449215924E-3</v>
      </c>
      <c r="L1561" s="3">
        <f t="shared" si="149"/>
        <v>7.6736159284067915E-4</v>
      </c>
      <c r="M1561" s="3">
        <f t="shared" si="150"/>
        <v>0</v>
      </c>
      <c r="N1561" s="3">
        <f t="shared" si="151"/>
        <v>3.7428652069787163E-4</v>
      </c>
    </row>
    <row r="1562" spans="1:14" ht="15" customHeight="1">
      <c r="A1562" s="1">
        <v>41358</v>
      </c>
      <c r="B1562">
        <v>155.82</v>
      </c>
      <c r="C1562">
        <v>13.74</v>
      </c>
      <c r="D1562">
        <v>42.24</v>
      </c>
      <c r="E1562">
        <v>117.22</v>
      </c>
      <c r="F1562">
        <v>123.29</v>
      </c>
      <c r="G1562">
        <v>106.97</v>
      </c>
      <c r="I1562" s="3">
        <f t="shared" si="146"/>
        <v>-8.0537348070969395E-3</v>
      </c>
      <c r="J1562" s="3">
        <f t="shared" si="147"/>
        <v>1.244981294742557E-2</v>
      </c>
      <c r="K1562" s="3">
        <f t="shared" si="148"/>
        <v>-2.1284151348261761E-3</v>
      </c>
      <c r="L1562" s="3">
        <f t="shared" si="149"/>
        <v>-9.3796638724926351E-4</v>
      </c>
      <c r="M1562" s="3">
        <f t="shared" si="150"/>
        <v>2.4335834636430404E-4</v>
      </c>
      <c r="N1562" s="3">
        <f t="shared" si="151"/>
        <v>7.4815303218499847E-4</v>
      </c>
    </row>
    <row r="1563" spans="1:14" ht="15" customHeight="1">
      <c r="A1563" s="1">
        <v>41359</v>
      </c>
      <c r="B1563">
        <v>157.01</v>
      </c>
      <c r="C1563">
        <v>12.77</v>
      </c>
      <c r="D1563">
        <v>42.725000000000001</v>
      </c>
      <c r="E1563">
        <v>117.36</v>
      </c>
      <c r="F1563">
        <v>123.38</v>
      </c>
      <c r="G1563">
        <v>107.08</v>
      </c>
      <c r="I1563" s="3">
        <f t="shared" si="146"/>
        <v>7.6080026847182543E-3</v>
      </c>
      <c r="J1563" s="3">
        <f t="shared" si="147"/>
        <v>-7.3212616749755433E-2</v>
      </c>
      <c r="K1563" s="3">
        <f t="shared" si="148"/>
        <v>1.1416589603648547E-2</v>
      </c>
      <c r="L1563" s="3">
        <f t="shared" si="149"/>
        <v>1.1936227864431733E-3</v>
      </c>
      <c r="M1563" s="3">
        <f t="shared" si="150"/>
        <v>7.2971990103107667E-4</v>
      </c>
      <c r="N1563" s="3">
        <f t="shared" si="151"/>
        <v>1.0277973341121943E-3</v>
      </c>
    </row>
    <row r="1564" spans="1:14" ht="15" customHeight="1">
      <c r="A1564" s="1">
        <v>41360</v>
      </c>
      <c r="B1564">
        <v>156.9</v>
      </c>
      <c r="C1564">
        <v>13.15</v>
      </c>
      <c r="D1564">
        <v>42.88</v>
      </c>
      <c r="E1564">
        <v>118.36</v>
      </c>
      <c r="F1564">
        <v>123.58</v>
      </c>
      <c r="G1564">
        <v>107.54</v>
      </c>
      <c r="I1564" s="3">
        <f t="shared" si="146"/>
        <v>-7.0083784844323976E-4</v>
      </c>
      <c r="J1564" s="3">
        <f t="shared" si="147"/>
        <v>2.932308857932572E-2</v>
      </c>
      <c r="K1564" s="3">
        <f t="shared" si="148"/>
        <v>3.621287760891947E-3</v>
      </c>
      <c r="L1564" s="3">
        <f t="shared" si="149"/>
        <v>8.4846936972825509E-3</v>
      </c>
      <c r="M1564" s="3">
        <f t="shared" si="150"/>
        <v>1.6196958513409244E-3</v>
      </c>
      <c r="N1564" s="3">
        <f t="shared" si="151"/>
        <v>4.2866527293802768E-3</v>
      </c>
    </row>
    <row r="1565" spans="1:14" ht="15" customHeight="1">
      <c r="A1565" s="1">
        <v>41361</v>
      </c>
      <c r="B1565">
        <v>157.36000000000001</v>
      </c>
      <c r="C1565">
        <v>12.7</v>
      </c>
      <c r="D1565">
        <v>42.895000000000003</v>
      </c>
      <c r="E1565">
        <v>117.76</v>
      </c>
      <c r="F1565">
        <v>123.49</v>
      </c>
      <c r="G1565">
        <v>107.34</v>
      </c>
      <c r="I1565" s="3">
        <f t="shared" si="146"/>
        <v>2.9275143418168292E-3</v>
      </c>
      <c r="J1565" s="3">
        <f t="shared" si="147"/>
        <v>-3.4819765159228043E-2</v>
      </c>
      <c r="K1565" s="3">
        <f t="shared" si="148"/>
        <v>3.4975226238209603E-4</v>
      </c>
      <c r="L1565" s="3">
        <f t="shared" si="149"/>
        <v>-5.0821725514427997E-3</v>
      </c>
      <c r="M1565" s="3">
        <f t="shared" si="150"/>
        <v>-7.285385031024508E-4</v>
      </c>
      <c r="N1565" s="3">
        <f t="shared" si="151"/>
        <v>-1.8615046328492994E-3</v>
      </c>
    </row>
    <row r="1566" spans="1:14" ht="15" customHeight="1">
      <c r="A1566" s="1">
        <v>41365</v>
      </c>
      <c r="B1566">
        <v>156.84</v>
      </c>
      <c r="C1566">
        <v>13.58</v>
      </c>
      <c r="D1566">
        <v>42.52</v>
      </c>
      <c r="E1566">
        <v>118.39</v>
      </c>
      <c r="F1566">
        <v>123.51</v>
      </c>
      <c r="G1566">
        <v>107.48</v>
      </c>
      <c r="I1566" s="3">
        <f t="shared" si="146"/>
        <v>-3.3099966566727539E-3</v>
      </c>
      <c r="J1566" s="3">
        <f t="shared" si="147"/>
        <v>6.6996128666004531E-2</v>
      </c>
      <c r="K1566" s="3">
        <f t="shared" si="148"/>
        <v>-8.7807155511814006E-3</v>
      </c>
      <c r="L1566" s="3">
        <f t="shared" si="149"/>
        <v>5.3356044429787829E-3</v>
      </c>
      <c r="M1566" s="3">
        <f t="shared" si="150"/>
        <v>1.6194332019206178E-4</v>
      </c>
      <c r="N1566" s="3">
        <f t="shared" si="151"/>
        <v>1.3034169986076598E-3</v>
      </c>
    </row>
    <row r="1567" spans="1:14" ht="15" customHeight="1">
      <c r="A1567" s="1">
        <v>41366</v>
      </c>
      <c r="B1567">
        <v>157.58000000000001</v>
      </c>
      <c r="C1567">
        <v>12.78</v>
      </c>
      <c r="D1567">
        <v>42.56</v>
      </c>
      <c r="E1567">
        <v>117.91</v>
      </c>
      <c r="F1567">
        <v>123.45</v>
      </c>
      <c r="G1567">
        <v>107.27</v>
      </c>
      <c r="I1567" s="3">
        <f t="shared" si="146"/>
        <v>4.7070883934112098E-3</v>
      </c>
      <c r="J1567" s="3">
        <f t="shared" si="147"/>
        <v>-6.0716673181161335E-2</v>
      </c>
      <c r="K1567" s="3">
        <f t="shared" si="148"/>
        <v>9.4029155964172153E-4</v>
      </c>
      <c r="L1567" s="3">
        <f t="shared" si="149"/>
        <v>-4.0626378349629495E-3</v>
      </c>
      <c r="M1567" s="3">
        <f t="shared" si="150"/>
        <v>-4.8590865873447101E-4</v>
      </c>
      <c r="N1567" s="3">
        <f t="shared" si="151"/>
        <v>-1.9557631379527236E-3</v>
      </c>
    </row>
    <row r="1568" spans="1:14" ht="15" customHeight="1">
      <c r="A1568" s="1">
        <v>41367</v>
      </c>
      <c r="B1568">
        <v>156.04</v>
      </c>
      <c r="C1568">
        <v>14.21</v>
      </c>
      <c r="D1568">
        <v>42.03</v>
      </c>
      <c r="E1568">
        <v>118.96899999999999</v>
      </c>
      <c r="F1568">
        <v>123.7</v>
      </c>
      <c r="G1568">
        <v>107.72</v>
      </c>
      <c r="I1568" s="3">
        <f t="shared" si="146"/>
        <v>-9.8208811790863638E-3</v>
      </c>
      <c r="J1568" s="3">
        <f t="shared" si="147"/>
        <v>0.10606449315962067</v>
      </c>
      <c r="K1568" s="3">
        <f t="shared" si="148"/>
        <v>-1.2531196016363591E-2</v>
      </c>
      <c r="L1568" s="3">
        <f t="shared" si="149"/>
        <v>8.9413333841532501E-3</v>
      </c>
      <c r="M1568" s="3">
        <f t="shared" si="150"/>
        <v>2.023063607253787E-3</v>
      </c>
      <c r="N1568" s="3">
        <f t="shared" si="151"/>
        <v>4.1862473340602236E-3</v>
      </c>
    </row>
    <row r="1569" spans="1:14" ht="15" customHeight="1">
      <c r="A1569" s="1">
        <v>41368</v>
      </c>
      <c r="B1569">
        <v>156.63999999999999</v>
      </c>
      <c r="C1569">
        <v>13.89</v>
      </c>
      <c r="D1569">
        <v>42.02</v>
      </c>
      <c r="E1569">
        <v>120.39</v>
      </c>
      <c r="F1569">
        <v>123.87</v>
      </c>
      <c r="G1569">
        <v>108.15</v>
      </c>
      <c r="I1569" s="3">
        <f t="shared" si="146"/>
        <v>3.8377941437445244E-3</v>
      </c>
      <c r="J1569" s="3">
        <f t="shared" si="147"/>
        <v>-2.2776785342756924E-2</v>
      </c>
      <c r="K1569" s="3">
        <f t="shared" si="148"/>
        <v>-2.3795360017087107E-4</v>
      </c>
      <c r="L1569" s="3">
        <f t="shared" si="149"/>
        <v>1.187351797419995E-2</v>
      </c>
      <c r="M1569" s="3">
        <f t="shared" si="150"/>
        <v>1.373349167666337E-3</v>
      </c>
      <c r="N1569" s="3">
        <f t="shared" si="151"/>
        <v>3.9838844556696791E-3</v>
      </c>
    </row>
    <row r="1570" spans="1:14" ht="15" customHeight="1">
      <c r="A1570" s="1">
        <v>41369</v>
      </c>
      <c r="B1570">
        <v>155.97</v>
      </c>
      <c r="C1570">
        <v>13.92</v>
      </c>
      <c r="D1570">
        <v>41.96</v>
      </c>
      <c r="E1570">
        <v>122.82</v>
      </c>
      <c r="F1570">
        <v>123.92</v>
      </c>
      <c r="G1570">
        <v>108.49</v>
      </c>
      <c r="I1570" s="3">
        <f t="shared" si="146"/>
        <v>-4.2864977184660655E-3</v>
      </c>
      <c r="J1570" s="3">
        <f t="shared" si="147"/>
        <v>2.1574981400210927E-3</v>
      </c>
      <c r="K1570" s="3">
        <f t="shared" si="148"/>
        <v>-1.4289118887580096E-3</v>
      </c>
      <c r="L1570" s="3">
        <f t="shared" si="149"/>
        <v>1.9983395954318053E-2</v>
      </c>
      <c r="M1570" s="3">
        <f t="shared" si="150"/>
        <v>4.0356754250467749E-4</v>
      </c>
      <c r="N1570" s="3">
        <f t="shared" si="151"/>
        <v>3.138850435291371E-3</v>
      </c>
    </row>
    <row r="1571" spans="1:14" ht="15" customHeight="1">
      <c r="A1571" s="1">
        <v>41372</v>
      </c>
      <c r="B1571">
        <v>156.93</v>
      </c>
      <c r="C1571">
        <v>13.19</v>
      </c>
      <c r="D1571">
        <v>42.07</v>
      </c>
      <c r="E1571">
        <v>121.88</v>
      </c>
      <c r="F1571">
        <v>123.79</v>
      </c>
      <c r="G1571">
        <v>108.14</v>
      </c>
      <c r="I1571" s="3">
        <f t="shared" si="146"/>
        <v>6.1361649868952785E-3</v>
      </c>
      <c r="J1571" s="3">
        <f t="shared" si="147"/>
        <v>-5.3867688177050441E-2</v>
      </c>
      <c r="K1571" s="3">
        <f t="shared" si="148"/>
        <v>2.6181140743331073E-3</v>
      </c>
      <c r="L1571" s="3">
        <f t="shared" si="149"/>
        <v>-7.6829147837448762E-3</v>
      </c>
      <c r="M1571" s="3">
        <f t="shared" si="150"/>
        <v>-1.04961456489426E-3</v>
      </c>
      <c r="N1571" s="3">
        <f t="shared" si="151"/>
        <v>-3.2313188805004429E-3</v>
      </c>
    </row>
    <row r="1572" spans="1:14" ht="15" customHeight="1">
      <c r="A1572" s="1">
        <v>41373</v>
      </c>
      <c r="B1572">
        <v>157.51</v>
      </c>
      <c r="C1572">
        <v>12.84</v>
      </c>
      <c r="D1572">
        <v>42.51</v>
      </c>
      <c r="E1572">
        <v>121.58</v>
      </c>
      <c r="F1572">
        <v>123.86</v>
      </c>
      <c r="G1572">
        <v>108.18</v>
      </c>
      <c r="I1572" s="3">
        <f t="shared" si="146"/>
        <v>3.6891022630145876E-3</v>
      </c>
      <c r="J1572" s="3">
        <f t="shared" si="147"/>
        <v>-2.6893668467408129E-2</v>
      </c>
      <c r="K1572" s="3">
        <f t="shared" si="148"/>
        <v>1.0404444768269109E-2</v>
      </c>
      <c r="L1572" s="3">
        <f t="shared" si="149"/>
        <v>-2.4644717969318566E-3</v>
      </c>
      <c r="M1572" s="3">
        <f t="shared" si="150"/>
        <v>5.6531396619588622E-4</v>
      </c>
      <c r="N1572" s="3">
        <f t="shared" si="151"/>
        <v>3.6982248942221799E-4</v>
      </c>
    </row>
    <row r="1573" spans="1:14" ht="15" customHeight="1">
      <c r="A1573" s="1">
        <v>41374</v>
      </c>
      <c r="B1573">
        <v>159.47999999999999</v>
      </c>
      <c r="C1573">
        <v>12.36</v>
      </c>
      <c r="D1573">
        <v>42.875</v>
      </c>
      <c r="E1573">
        <v>119.91</v>
      </c>
      <c r="F1573">
        <v>123.63</v>
      </c>
      <c r="G1573">
        <v>107.73</v>
      </c>
      <c r="I1573" s="3">
        <f t="shared" si="146"/>
        <v>1.2429574199510207E-2</v>
      </c>
      <c r="J1573" s="3">
        <f t="shared" si="147"/>
        <v>-3.8099846232270404E-2</v>
      </c>
      <c r="K1573" s="3">
        <f t="shared" si="148"/>
        <v>8.5495631154052926E-3</v>
      </c>
      <c r="L1573" s="3">
        <f t="shared" si="149"/>
        <v>-1.3831020929234569E-2</v>
      </c>
      <c r="M1573" s="3">
        <f t="shared" si="150"/>
        <v>-1.8586614910792577E-3</v>
      </c>
      <c r="N1573" s="3">
        <f t="shared" si="151"/>
        <v>-4.168409537179737E-3</v>
      </c>
    </row>
    <row r="1574" spans="1:14" ht="15" customHeight="1">
      <c r="A1574" s="1">
        <v>41375</v>
      </c>
      <c r="B1574">
        <v>160</v>
      </c>
      <c r="C1574">
        <v>12.24</v>
      </c>
      <c r="D1574">
        <v>42.87</v>
      </c>
      <c r="E1574">
        <v>120.14</v>
      </c>
      <c r="F1574">
        <v>123.7</v>
      </c>
      <c r="G1574">
        <v>107.85</v>
      </c>
      <c r="I1574" s="3">
        <f t="shared" si="146"/>
        <v>3.2552927206726755E-3</v>
      </c>
      <c r="J1574" s="3">
        <f t="shared" si="147"/>
        <v>-9.7561749453645725E-3</v>
      </c>
      <c r="K1574" s="3">
        <f t="shared" si="148"/>
        <v>-1.1662487621827452E-4</v>
      </c>
      <c r="L1574" s="3">
        <f t="shared" si="149"/>
        <v>1.9162680306736436E-3</v>
      </c>
      <c r="M1574" s="3">
        <f t="shared" si="150"/>
        <v>5.6604537960658948E-4</v>
      </c>
      <c r="N1574" s="3">
        <f t="shared" si="151"/>
        <v>1.1132759290642237E-3</v>
      </c>
    </row>
    <row r="1575" spans="1:14" ht="15" customHeight="1">
      <c r="A1575" s="1">
        <v>41376</v>
      </c>
      <c r="B1575">
        <v>159.58000000000001</v>
      </c>
      <c r="C1575">
        <v>12.06</v>
      </c>
      <c r="D1575">
        <v>42.34</v>
      </c>
      <c r="E1575">
        <v>121.93</v>
      </c>
      <c r="F1575">
        <v>123.91</v>
      </c>
      <c r="G1575">
        <v>108.45</v>
      </c>
      <c r="I1575" s="3">
        <f t="shared" si="146"/>
        <v>-2.6284513536919125E-3</v>
      </c>
      <c r="J1575" s="3">
        <f t="shared" si="147"/>
        <v>-1.4815085785140587E-2</v>
      </c>
      <c r="K1575" s="3">
        <f t="shared" si="148"/>
        <v>-1.244001490316648E-2</v>
      </c>
      <c r="L1575" s="3">
        <f t="shared" si="149"/>
        <v>1.4789380150157983E-2</v>
      </c>
      <c r="M1575" s="3">
        <f t="shared" si="150"/>
        <v>1.6962162299592361E-3</v>
      </c>
      <c r="N1575" s="3">
        <f t="shared" si="151"/>
        <v>5.5478644377181833E-3</v>
      </c>
    </row>
    <row r="1576" spans="1:14" ht="15" customHeight="1">
      <c r="A1576" s="1">
        <v>41379</v>
      </c>
      <c r="B1576">
        <v>155.93</v>
      </c>
      <c r="C1576">
        <v>17.27</v>
      </c>
      <c r="D1576">
        <v>41.23</v>
      </c>
      <c r="E1576">
        <v>122.99</v>
      </c>
      <c r="F1576">
        <v>123.99</v>
      </c>
      <c r="G1576">
        <v>108.69</v>
      </c>
      <c r="I1576" s="3">
        <f t="shared" si="146"/>
        <v>-2.3138175283340855E-2</v>
      </c>
      <c r="J1576" s="3">
        <f t="shared" si="147"/>
        <v>0.35907670085954785</v>
      </c>
      <c r="K1576" s="3">
        <f t="shared" si="148"/>
        <v>-2.6566118987910572E-2</v>
      </c>
      <c r="L1576" s="3">
        <f t="shared" si="149"/>
        <v>8.6559416821456164E-3</v>
      </c>
      <c r="M1576" s="3">
        <f t="shared" si="150"/>
        <v>6.4542156334915007E-4</v>
      </c>
      <c r="N1576" s="3">
        <f t="shared" si="151"/>
        <v>2.2105563022121627E-3</v>
      </c>
    </row>
    <row r="1577" spans="1:14" ht="15" customHeight="1">
      <c r="A1577" s="1">
        <v>41380</v>
      </c>
      <c r="B1577">
        <v>158.19999999999999</v>
      </c>
      <c r="C1577">
        <v>13.96</v>
      </c>
      <c r="D1577">
        <v>42.14</v>
      </c>
      <c r="E1577">
        <v>121.98</v>
      </c>
      <c r="F1577">
        <v>123.87</v>
      </c>
      <c r="G1577">
        <v>108.38</v>
      </c>
      <c r="I1577" s="3">
        <f t="shared" si="146"/>
        <v>1.4452866736759369E-2</v>
      </c>
      <c r="J1577" s="3">
        <f t="shared" si="147"/>
        <v>-0.21277479482436074</v>
      </c>
      <c r="K1577" s="3">
        <f t="shared" si="148"/>
        <v>2.1831261657234428E-2</v>
      </c>
      <c r="L1577" s="3">
        <f t="shared" si="149"/>
        <v>-8.2459543860087629E-3</v>
      </c>
      <c r="M1577" s="3">
        <f t="shared" si="150"/>
        <v>-9.682886256421005E-4</v>
      </c>
      <c r="N1577" s="3">
        <f t="shared" si="151"/>
        <v>-2.8562234371274074E-3</v>
      </c>
    </row>
    <row r="1578" spans="1:14" ht="15" customHeight="1">
      <c r="A1578" s="1">
        <v>41381</v>
      </c>
      <c r="B1578">
        <v>155.82</v>
      </c>
      <c r="C1578">
        <v>16.510000000000002</v>
      </c>
      <c r="D1578">
        <v>41.53</v>
      </c>
      <c r="E1578">
        <v>122.79</v>
      </c>
      <c r="F1578">
        <v>123.93</v>
      </c>
      <c r="G1578">
        <v>108.58</v>
      </c>
      <c r="I1578" s="3">
        <f t="shared" si="146"/>
        <v>-1.51585604308414E-2</v>
      </c>
      <c r="J1578" s="3">
        <f t="shared" si="147"/>
        <v>0.16777016059781025</v>
      </c>
      <c r="K1578" s="3">
        <f t="shared" si="148"/>
        <v>-1.4581350733380844E-2</v>
      </c>
      <c r="L1578" s="3">
        <f t="shared" si="149"/>
        <v>6.6184823041110568E-3</v>
      </c>
      <c r="M1578" s="3">
        <f t="shared" si="150"/>
        <v>4.8426151067431121E-4</v>
      </c>
      <c r="N1578" s="3">
        <f t="shared" si="151"/>
        <v>1.8436583393369036E-3</v>
      </c>
    </row>
    <row r="1579" spans="1:14" ht="15" customHeight="1">
      <c r="A1579" s="1">
        <v>41382</v>
      </c>
      <c r="B1579">
        <v>154.91999999999999</v>
      </c>
      <c r="C1579">
        <v>17.559999999999999</v>
      </c>
      <c r="D1579">
        <v>41.62</v>
      </c>
      <c r="E1579">
        <v>123.09</v>
      </c>
      <c r="F1579">
        <v>123.91</v>
      </c>
      <c r="G1579">
        <v>108.64</v>
      </c>
      <c r="I1579" s="3">
        <f t="shared" si="146"/>
        <v>-5.7926402561606248E-3</v>
      </c>
      <c r="J1579" s="3">
        <f t="shared" si="147"/>
        <v>6.165733027493376E-2</v>
      </c>
      <c r="K1579" s="3">
        <f t="shared" si="148"/>
        <v>2.164763322826212E-3</v>
      </c>
      <c r="L1579" s="3">
        <f t="shared" si="149"/>
        <v>2.4402159497830464E-3</v>
      </c>
      <c r="M1579" s="3">
        <f t="shared" si="150"/>
        <v>-1.6139444838144908E-4</v>
      </c>
      <c r="N1579" s="3">
        <f t="shared" si="151"/>
        <v>5.5243533308095159E-4</v>
      </c>
    </row>
    <row r="1580" spans="1:14" ht="15" customHeight="1">
      <c r="A1580" s="1">
        <v>41383</v>
      </c>
      <c r="B1580">
        <v>156.16999999999999</v>
      </c>
      <c r="C1580">
        <v>14.97</v>
      </c>
      <c r="D1580">
        <v>42.215000000000003</v>
      </c>
      <c r="E1580">
        <v>122.83</v>
      </c>
      <c r="F1580">
        <v>123.86</v>
      </c>
      <c r="G1580">
        <v>108.58</v>
      </c>
      <c r="I1580" s="3">
        <f t="shared" si="146"/>
        <v>8.0363028532030936E-3</v>
      </c>
      <c r="J1580" s="3">
        <f t="shared" si="147"/>
        <v>-0.15957538977543348</v>
      </c>
      <c r="K1580" s="3">
        <f t="shared" si="148"/>
        <v>1.4194787155974943E-2</v>
      </c>
      <c r="L1580" s="3">
        <f t="shared" si="149"/>
        <v>-2.1145095712014877E-3</v>
      </c>
      <c r="M1580" s="3">
        <f t="shared" si="150"/>
        <v>-4.0360011848664454E-4</v>
      </c>
      <c r="N1580" s="3">
        <f t="shared" si="151"/>
        <v>-5.5243533308096645E-4</v>
      </c>
    </row>
    <row r="1581" spans="1:14" ht="15" customHeight="1">
      <c r="A1581" s="1">
        <v>41386</v>
      </c>
      <c r="B1581">
        <v>157</v>
      </c>
      <c r="C1581">
        <v>14.39</v>
      </c>
      <c r="D1581">
        <v>42.33</v>
      </c>
      <c r="E1581">
        <v>122.92</v>
      </c>
      <c r="F1581">
        <v>123.94</v>
      </c>
      <c r="G1581">
        <v>108.64</v>
      </c>
      <c r="I1581" s="3">
        <f t="shared" si="146"/>
        <v>5.300647848553771E-3</v>
      </c>
      <c r="J1581" s="3">
        <f t="shared" si="147"/>
        <v>-3.9514677532260505E-2</v>
      </c>
      <c r="K1581" s="3">
        <f t="shared" si="148"/>
        <v>2.7204464113690075E-3</v>
      </c>
      <c r="L1581" s="3">
        <f t="shared" si="149"/>
        <v>7.3245171128098426E-4</v>
      </c>
      <c r="M1581" s="3">
        <f t="shared" si="150"/>
        <v>6.45682024046464E-4</v>
      </c>
      <c r="N1581" s="3">
        <f t="shared" si="151"/>
        <v>5.5243533308095159E-4</v>
      </c>
    </row>
    <row r="1582" spans="1:14" ht="15" customHeight="1">
      <c r="A1582" s="1">
        <v>41387</v>
      </c>
      <c r="B1582">
        <v>158.6</v>
      </c>
      <c r="C1582">
        <v>13.48</v>
      </c>
      <c r="D1582">
        <v>42.54</v>
      </c>
      <c r="E1582">
        <v>122.49</v>
      </c>
      <c r="F1582">
        <v>123.91</v>
      </c>
      <c r="G1582">
        <v>108.57</v>
      </c>
      <c r="I1582" s="3">
        <f t="shared" si="146"/>
        <v>1.0139503852439551E-2</v>
      </c>
      <c r="J1582" s="3">
        <f t="shared" si="147"/>
        <v>-6.532641541511551E-2</v>
      </c>
      <c r="K1582" s="3">
        <f t="shared" si="148"/>
        <v>4.9487552392588272E-3</v>
      </c>
      <c r="L1582" s="3">
        <f t="shared" si="149"/>
        <v>-3.50434326268982E-3</v>
      </c>
      <c r="M1582" s="3">
        <f t="shared" si="150"/>
        <v>-2.4208190555993645E-4</v>
      </c>
      <c r="N1582" s="3">
        <f t="shared" si="151"/>
        <v>-6.4453756662534629E-4</v>
      </c>
    </row>
    <row r="1583" spans="1:14" ht="15" customHeight="1">
      <c r="A1583" s="1">
        <v>41388</v>
      </c>
      <c r="B1583">
        <v>158.59</v>
      </c>
      <c r="C1583">
        <v>13.61</v>
      </c>
      <c r="D1583">
        <v>42.805</v>
      </c>
      <c r="E1583">
        <v>122.8</v>
      </c>
      <c r="F1583">
        <v>123.93</v>
      </c>
      <c r="G1583">
        <v>108.62</v>
      </c>
      <c r="I1583" s="3">
        <f t="shared" si="146"/>
        <v>-6.3053690238101207E-5</v>
      </c>
      <c r="J1583" s="3">
        <f t="shared" si="147"/>
        <v>9.597711179213755E-3</v>
      </c>
      <c r="K1583" s="3">
        <f t="shared" si="148"/>
        <v>6.2101084223578967E-3</v>
      </c>
      <c r="L1583" s="3">
        <f t="shared" si="149"/>
        <v>2.5276217134480336E-3</v>
      </c>
      <c r="M1583" s="3">
        <f t="shared" si="150"/>
        <v>1.6139444838149115E-4</v>
      </c>
      <c r="N1583" s="3">
        <f t="shared" si="151"/>
        <v>4.6042636293855779E-4</v>
      </c>
    </row>
    <row r="1584" spans="1:14" ht="15" customHeight="1">
      <c r="A1584" s="1">
        <v>41389</v>
      </c>
      <c r="B1584">
        <v>159.34</v>
      </c>
      <c r="C1584">
        <v>13.62</v>
      </c>
      <c r="D1584">
        <v>43.17</v>
      </c>
      <c r="E1584">
        <v>122.27</v>
      </c>
      <c r="F1584">
        <v>123.91</v>
      </c>
      <c r="G1584">
        <v>108.5</v>
      </c>
      <c r="I1584" s="3">
        <f t="shared" si="146"/>
        <v>4.7180284417105813E-3</v>
      </c>
      <c r="J1584" s="3">
        <f t="shared" si="147"/>
        <v>7.3448405799165617E-4</v>
      </c>
      <c r="K1584" s="3">
        <f t="shared" si="148"/>
        <v>8.490891372937185E-3</v>
      </c>
      <c r="L1584" s="3">
        <f t="shared" si="149"/>
        <v>-4.325301556943377E-3</v>
      </c>
      <c r="M1584" s="3">
        <f t="shared" si="150"/>
        <v>-1.6139444838144908E-4</v>
      </c>
      <c r="N1584" s="3">
        <f t="shared" si="151"/>
        <v>-1.1053796261850104E-3</v>
      </c>
    </row>
    <row r="1585" spans="1:14" ht="15" customHeight="1">
      <c r="A1585" s="1">
        <v>41390</v>
      </c>
      <c r="B1585">
        <v>159</v>
      </c>
      <c r="C1585">
        <v>13.61</v>
      </c>
      <c r="D1585">
        <v>42.77</v>
      </c>
      <c r="E1585">
        <v>123.39</v>
      </c>
      <c r="F1585">
        <v>124.07</v>
      </c>
      <c r="G1585">
        <v>108.89</v>
      </c>
      <c r="I1585" s="3">
        <f t="shared" si="146"/>
        <v>-2.136081731988467E-3</v>
      </c>
      <c r="J1585" s="3">
        <f t="shared" si="147"/>
        <v>-7.3448405799160976E-4</v>
      </c>
      <c r="K1585" s="3">
        <f t="shared" si="148"/>
        <v>-9.3088873285688545E-3</v>
      </c>
      <c r="L1585" s="3">
        <f t="shared" si="149"/>
        <v>9.1183567543437361E-3</v>
      </c>
      <c r="M1585" s="3">
        <f t="shared" si="150"/>
        <v>1.2904268263786249E-3</v>
      </c>
      <c r="N1585" s="3">
        <f t="shared" si="151"/>
        <v>3.5880253774554383E-3</v>
      </c>
    </row>
    <row r="1586" spans="1:14" ht="15" customHeight="1">
      <c r="A1586" s="1">
        <v>41393</v>
      </c>
      <c r="B1586">
        <v>160.1</v>
      </c>
      <c r="C1586">
        <v>13.71</v>
      </c>
      <c r="D1586">
        <v>43.22</v>
      </c>
      <c r="E1586">
        <v>122.94</v>
      </c>
      <c r="F1586">
        <v>124.12</v>
      </c>
      <c r="G1586">
        <v>108.85</v>
      </c>
      <c r="I1586" s="3">
        <f t="shared" si="146"/>
        <v>6.8944177824373648E-3</v>
      </c>
      <c r="J1586" s="3">
        <f t="shared" si="147"/>
        <v>7.3206769108483966E-3</v>
      </c>
      <c r="K1586" s="3">
        <f t="shared" si="148"/>
        <v>1.046642883992247E-2</v>
      </c>
      <c r="L1586" s="3">
        <f t="shared" si="149"/>
        <v>-3.6536394315789997E-3</v>
      </c>
      <c r="M1586" s="3">
        <f t="shared" si="150"/>
        <v>4.0291712539938752E-4</v>
      </c>
      <c r="N1586" s="3">
        <f t="shared" si="151"/>
        <v>-3.6741067741321247E-4</v>
      </c>
    </row>
    <row r="1587" spans="1:14" ht="15" customHeight="1">
      <c r="A1587" s="1">
        <v>41394</v>
      </c>
      <c r="B1587">
        <v>160.44999999999999</v>
      </c>
      <c r="C1587">
        <v>13.52</v>
      </c>
      <c r="D1587">
        <v>43.76</v>
      </c>
      <c r="E1587">
        <v>123.01</v>
      </c>
      <c r="F1587">
        <v>124.12</v>
      </c>
      <c r="G1587">
        <v>108.83</v>
      </c>
      <c r="I1587" s="3">
        <f t="shared" si="146"/>
        <v>2.183747553196779E-3</v>
      </c>
      <c r="J1587" s="3">
        <f t="shared" si="147"/>
        <v>-1.3955422959405078E-2</v>
      </c>
      <c r="K1587" s="3">
        <f t="shared" si="148"/>
        <v>1.2416807034985777E-2</v>
      </c>
      <c r="L1587" s="3">
        <f t="shared" si="149"/>
        <v>5.6922140183037254E-4</v>
      </c>
      <c r="M1587" s="3">
        <f t="shared" si="150"/>
        <v>0</v>
      </c>
      <c r="N1587" s="3">
        <f t="shared" si="151"/>
        <v>-1.8375597258617207E-4</v>
      </c>
    </row>
    <row r="1588" spans="1:14" ht="15" customHeight="1">
      <c r="A1588" s="1">
        <v>41395</v>
      </c>
      <c r="B1588">
        <v>159.1</v>
      </c>
      <c r="C1588">
        <v>14.49</v>
      </c>
      <c r="D1588">
        <v>43.302</v>
      </c>
      <c r="E1588">
        <v>124.0099</v>
      </c>
      <c r="F1588">
        <v>124.19</v>
      </c>
      <c r="G1588">
        <v>109.05</v>
      </c>
      <c r="I1588" s="3">
        <f t="shared" si="146"/>
        <v>-8.4494322121246874E-3</v>
      </c>
      <c r="J1588" s="3">
        <f t="shared" si="147"/>
        <v>6.9288685717772927E-2</v>
      </c>
      <c r="K1588" s="3">
        <f t="shared" si="148"/>
        <v>-1.0521334795534576E-2</v>
      </c>
      <c r="L1588" s="3">
        <f t="shared" si="149"/>
        <v>8.095748247080467E-3</v>
      </c>
      <c r="M1588" s="3">
        <f t="shared" si="150"/>
        <v>5.6381137976176023E-4</v>
      </c>
      <c r="N1588" s="3">
        <f t="shared" si="151"/>
        <v>2.0194609396678685E-3</v>
      </c>
    </row>
    <row r="1589" spans="1:14" ht="15" customHeight="1">
      <c r="A1589" s="1">
        <v>41396</v>
      </c>
      <c r="B1589">
        <v>160.54</v>
      </c>
      <c r="C1589">
        <v>13.59</v>
      </c>
      <c r="D1589">
        <v>43.7</v>
      </c>
      <c r="E1589">
        <v>123.85</v>
      </c>
      <c r="F1589">
        <v>124.23</v>
      </c>
      <c r="G1589">
        <v>109.05</v>
      </c>
      <c r="I1589" s="3">
        <f t="shared" si="146"/>
        <v>9.0101973596895604E-3</v>
      </c>
      <c r="J1589" s="3">
        <f t="shared" si="147"/>
        <v>-6.4124528169538675E-2</v>
      </c>
      <c r="K1589" s="3">
        <f t="shared" si="148"/>
        <v>9.1492787833533824E-3</v>
      </c>
      <c r="L1589" s="3">
        <f t="shared" si="149"/>
        <v>-1.2902451924056398E-3</v>
      </c>
      <c r="M1589" s="3">
        <f t="shared" si="150"/>
        <v>3.2203526564446121E-4</v>
      </c>
      <c r="N1589" s="3">
        <f t="shared" si="151"/>
        <v>0</v>
      </c>
    </row>
    <row r="1590" spans="1:14" ht="15" customHeight="1">
      <c r="A1590" s="1">
        <v>41397</v>
      </c>
      <c r="B1590">
        <v>162.13</v>
      </c>
      <c r="C1590">
        <v>12.85</v>
      </c>
      <c r="D1590">
        <v>44</v>
      </c>
      <c r="E1590">
        <v>120.93</v>
      </c>
      <c r="F1590">
        <v>123.78</v>
      </c>
      <c r="G1590">
        <v>108.12</v>
      </c>
      <c r="I1590" s="3">
        <f t="shared" si="146"/>
        <v>9.8553498585469499E-3</v>
      </c>
      <c r="J1590" s="3">
        <f t="shared" si="147"/>
        <v>-5.5990416821823562E-2</v>
      </c>
      <c r="K1590" s="3">
        <f t="shared" si="148"/>
        <v>6.8415318167165638E-3</v>
      </c>
      <c r="L1590" s="3">
        <f t="shared" si="149"/>
        <v>-2.3859290138184316E-2</v>
      </c>
      <c r="M1590" s="3">
        <f t="shared" si="150"/>
        <v>-3.6288899143701253E-3</v>
      </c>
      <c r="N1590" s="3">
        <f t="shared" si="151"/>
        <v>-8.5647712393910891E-3</v>
      </c>
    </row>
    <row r="1591" spans="1:14" ht="15" customHeight="1">
      <c r="A1591" s="1">
        <v>41400</v>
      </c>
      <c r="B1591">
        <v>162.56</v>
      </c>
      <c r="C1591">
        <v>12.66</v>
      </c>
      <c r="D1591">
        <v>44.05</v>
      </c>
      <c r="E1591">
        <v>120.63</v>
      </c>
      <c r="F1591">
        <v>123.74</v>
      </c>
      <c r="G1591">
        <v>107.98</v>
      </c>
      <c r="I1591" s="3">
        <f t="shared" si="146"/>
        <v>2.648681828139383E-3</v>
      </c>
      <c r="J1591" s="3">
        <f t="shared" si="147"/>
        <v>-1.4896394625198622E-2</v>
      </c>
      <c r="K1591" s="3">
        <f t="shared" si="148"/>
        <v>1.135718463927207E-3</v>
      </c>
      <c r="L1591" s="3">
        <f t="shared" si="149"/>
        <v>-2.483856219891905E-3</v>
      </c>
      <c r="M1591" s="3">
        <f t="shared" si="150"/>
        <v>-3.2320620837273767E-4</v>
      </c>
      <c r="N1591" s="3">
        <f t="shared" si="151"/>
        <v>-1.2956966181059868E-3</v>
      </c>
    </row>
    <row r="1592" spans="1:14" ht="15" customHeight="1">
      <c r="A1592" s="1">
        <v>41401</v>
      </c>
      <c r="B1592">
        <v>163.38999999999999</v>
      </c>
      <c r="C1592">
        <v>12.83</v>
      </c>
      <c r="D1592">
        <v>44.395000000000003</v>
      </c>
      <c r="E1592">
        <v>120.16</v>
      </c>
      <c r="F1592">
        <v>123.7</v>
      </c>
      <c r="G1592">
        <v>107.83</v>
      </c>
      <c r="I1592" s="3">
        <f t="shared" si="146"/>
        <v>5.0928166526150254E-3</v>
      </c>
      <c r="J1592" s="3">
        <f t="shared" si="147"/>
        <v>1.3338761911514941E-2</v>
      </c>
      <c r="K1592" s="3">
        <f t="shared" si="148"/>
        <v>7.8014981021017086E-3</v>
      </c>
      <c r="L1592" s="3">
        <f t="shared" si="149"/>
        <v>-3.903821561467671E-3</v>
      </c>
      <c r="M1592" s="3">
        <f t="shared" si="150"/>
        <v>-3.2331070440046124E-4</v>
      </c>
      <c r="N1592" s="3">
        <f t="shared" si="151"/>
        <v>-1.3901118961599571E-3</v>
      </c>
    </row>
    <row r="1593" spans="1:14" ht="15" customHeight="1">
      <c r="A1593" s="1">
        <v>41402</v>
      </c>
      <c r="B1593">
        <v>164.16</v>
      </c>
      <c r="C1593">
        <v>12.66</v>
      </c>
      <c r="D1593">
        <v>44.79</v>
      </c>
      <c r="E1593">
        <v>120.35</v>
      </c>
      <c r="F1593">
        <v>123.73</v>
      </c>
      <c r="G1593">
        <v>107.96</v>
      </c>
      <c r="I1593" s="3">
        <f t="shared" si="146"/>
        <v>4.701580939672597E-3</v>
      </c>
      <c r="J1593" s="3">
        <f t="shared" si="147"/>
        <v>-1.3338761911514924E-2</v>
      </c>
      <c r="K1593" s="3">
        <f t="shared" si="148"/>
        <v>8.8580497349185095E-3</v>
      </c>
      <c r="L1593" s="3">
        <f t="shared" si="149"/>
        <v>1.5799762132563419E-3</v>
      </c>
      <c r="M1593" s="3">
        <f t="shared" si="150"/>
        <v>2.4249282744221202E-4</v>
      </c>
      <c r="N1593" s="3">
        <f t="shared" si="151"/>
        <v>1.2048752558228772E-3</v>
      </c>
    </row>
    <row r="1594" spans="1:14" ht="15" customHeight="1">
      <c r="A1594" s="1">
        <v>41403</v>
      </c>
      <c r="B1594">
        <v>163.72</v>
      </c>
      <c r="C1594">
        <v>13.13</v>
      </c>
      <c r="D1594">
        <v>44.44</v>
      </c>
      <c r="E1594">
        <v>120.04</v>
      </c>
      <c r="F1594">
        <v>123.71</v>
      </c>
      <c r="G1594">
        <v>107.94</v>
      </c>
      <c r="I1594" s="3">
        <f t="shared" si="146"/>
        <v>-2.6839103582024255E-3</v>
      </c>
      <c r="J1594" s="3">
        <f t="shared" si="147"/>
        <v>3.6452271598674826E-2</v>
      </c>
      <c r="K1594" s="3">
        <f t="shared" si="148"/>
        <v>-7.8449354477794896E-3</v>
      </c>
      <c r="L1594" s="3">
        <f t="shared" si="149"/>
        <v>-2.5791436569144372E-3</v>
      </c>
      <c r="M1594" s="3">
        <f t="shared" si="150"/>
        <v>-1.61655351144218E-4</v>
      </c>
      <c r="N1594" s="3">
        <f t="shared" si="151"/>
        <v>-1.8527095930716053E-4</v>
      </c>
    </row>
    <row r="1595" spans="1:14" ht="15" customHeight="1">
      <c r="A1595" s="1">
        <v>41404</v>
      </c>
      <c r="B1595">
        <v>164.23</v>
      </c>
      <c r="C1595">
        <v>12.59</v>
      </c>
      <c r="D1595">
        <v>44.27</v>
      </c>
      <c r="E1595">
        <v>118.75</v>
      </c>
      <c r="F1595">
        <v>123.41</v>
      </c>
      <c r="G1595">
        <v>107.33</v>
      </c>
      <c r="I1595" s="3">
        <f t="shared" si="146"/>
        <v>3.1102327252673003E-3</v>
      </c>
      <c r="J1595" s="3">
        <f t="shared" si="147"/>
        <v>-4.1996840258449103E-2</v>
      </c>
      <c r="K1595" s="3">
        <f t="shared" si="148"/>
        <v>-3.8327180273794704E-3</v>
      </c>
      <c r="L1595" s="3">
        <f t="shared" si="149"/>
        <v>-1.0804577657415855E-2</v>
      </c>
      <c r="M1595" s="3">
        <f t="shared" si="150"/>
        <v>-2.4279714096480842E-3</v>
      </c>
      <c r="N1595" s="3">
        <f t="shared" si="151"/>
        <v>-5.6673166970636858E-3</v>
      </c>
    </row>
    <row r="1596" spans="1:14" ht="15" customHeight="1">
      <c r="A1596" s="1">
        <v>41407</v>
      </c>
      <c r="B1596">
        <v>164.37</v>
      </c>
      <c r="C1596">
        <v>12.55</v>
      </c>
      <c r="D1596">
        <v>43.87</v>
      </c>
      <c r="E1596">
        <v>117.84</v>
      </c>
      <c r="F1596">
        <v>123.32</v>
      </c>
      <c r="G1596">
        <v>107.14</v>
      </c>
      <c r="I1596" s="3">
        <f t="shared" si="146"/>
        <v>8.5209986896468064E-4</v>
      </c>
      <c r="J1596" s="3">
        <f t="shared" si="147"/>
        <v>-3.182182478462831E-3</v>
      </c>
      <c r="K1596" s="3">
        <f t="shared" si="148"/>
        <v>-9.0765315659271373E-3</v>
      </c>
      <c r="L1596" s="3">
        <f t="shared" si="149"/>
        <v>-7.6926707603757341E-3</v>
      </c>
      <c r="M1596" s="3">
        <f t="shared" si="150"/>
        <v>-7.2954244714260616E-4</v>
      </c>
      <c r="N1596" s="3">
        <f t="shared" si="151"/>
        <v>-1.7718100406187735E-3</v>
      </c>
    </row>
    <row r="1597" spans="1:14" ht="15" customHeight="1">
      <c r="A1597" s="1">
        <v>41408</v>
      </c>
      <c r="B1597">
        <v>166.13</v>
      </c>
      <c r="C1597">
        <v>12.77</v>
      </c>
      <c r="D1597">
        <v>44.08</v>
      </c>
      <c r="E1597">
        <v>116.56</v>
      </c>
      <c r="F1597">
        <v>123.17</v>
      </c>
      <c r="G1597">
        <v>106.71</v>
      </c>
      <c r="I1597" s="3">
        <f t="shared" si="146"/>
        <v>1.0650630179953213E-2</v>
      </c>
      <c r="J1597" s="3">
        <f t="shared" si="147"/>
        <v>1.7378004466654839E-2</v>
      </c>
      <c r="K1597" s="3">
        <f t="shared" si="148"/>
        <v>4.7754496665364903E-3</v>
      </c>
      <c r="L1597" s="3">
        <f t="shared" si="149"/>
        <v>-1.0921610267425424E-2</v>
      </c>
      <c r="M1597" s="3">
        <f t="shared" si="150"/>
        <v>-1.2170880645565839E-3</v>
      </c>
      <c r="N1597" s="3">
        <f t="shared" si="151"/>
        <v>-4.0215158243408671E-3</v>
      </c>
    </row>
    <row r="1598" spans="1:14" ht="15" customHeight="1">
      <c r="A1598" s="1">
        <v>41409</v>
      </c>
      <c r="B1598">
        <v>166.97</v>
      </c>
      <c r="C1598">
        <v>12.81</v>
      </c>
      <c r="D1598">
        <v>44.045000000000002</v>
      </c>
      <c r="E1598">
        <v>117.34099999999999</v>
      </c>
      <c r="F1598">
        <v>123.28</v>
      </c>
      <c r="G1598">
        <v>106.99</v>
      </c>
      <c r="I1598" s="3">
        <f t="shared" si="146"/>
        <v>5.043541162478433E-3</v>
      </c>
      <c r="J1598" s="3">
        <f t="shared" si="147"/>
        <v>3.1274458641949517E-3</v>
      </c>
      <c r="K1598" s="3">
        <f t="shared" si="148"/>
        <v>-7.9432628289994407E-4</v>
      </c>
      <c r="L1598" s="3">
        <f t="shared" si="149"/>
        <v>6.6780638175046262E-3</v>
      </c>
      <c r="M1598" s="3">
        <f t="shared" si="150"/>
        <v>8.926760584673318E-4</v>
      </c>
      <c r="N1598" s="3">
        <f t="shared" si="151"/>
        <v>2.6204975220417677E-3</v>
      </c>
    </row>
    <row r="1599" spans="1:14" ht="15" customHeight="1">
      <c r="A1599" s="1">
        <v>41410</v>
      </c>
      <c r="B1599">
        <v>166.17</v>
      </c>
      <c r="C1599">
        <v>13.07</v>
      </c>
      <c r="D1599">
        <v>43.87</v>
      </c>
      <c r="E1599">
        <v>118.56</v>
      </c>
      <c r="F1599">
        <v>123.53</v>
      </c>
      <c r="G1599">
        <v>107.5</v>
      </c>
      <c r="I1599" s="3">
        <f t="shared" si="146"/>
        <v>-4.8027948477435863E-3</v>
      </c>
      <c r="J1599" s="3">
        <f t="shared" si="147"/>
        <v>2.0093411727487725E-2</v>
      </c>
      <c r="K1599" s="3">
        <f t="shared" si="148"/>
        <v>-3.9811233836365058E-3</v>
      </c>
      <c r="L1599" s="3">
        <f t="shared" si="149"/>
        <v>1.033493584332275E-2</v>
      </c>
      <c r="M1599" s="3">
        <f t="shared" si="150"/>
        <v>2.0258505368620431E-3</v>
      </c>
      <c r="N1599" s="3">
        <f t="shared" si="151"/>
        <v>4.7554754172023329E-3</v>
      </c>
    </row>
    <row r="1600" spans="1:14" ht="15" customHeight="1">
      <c r="A1600" s="1">
        <v>41411</v>
      </c>
      <c r="B1600">
        <v>167.8</v>
      </c>
      <c r="C1600">
        <v>12.45</v>
      </c>
      <c r="D1600">
        <v>44.02</v>
      </c>
      <c r="E1600">
        <v>117.06</v>
      </c>
      <c r="F1600">
        <v>123.3</v>
      </c>
      <c r="G1600">
        <v>106.92</v>
      </c>
      <c r="I1600" s="3">
        <f t="shared" si="146"/>
        <v>9.7614333199837287E-3</v>
      </c>
      <c r="J1600" s="3">
        <f t="shared" si="147"/>
        <v>-4.8598904725414026E-2</v>
      </c>
      <c r="K1600" s="3">
        <f t="shared" si="148"/>
        <v>3.4133609201930999E-3</v>
      </c>
      <c r="L1600" s="3">
        <f t="shared" si="149"/>
        <v>-1.2732537684701879E-2</v>
      </c>
      <c r="M1600" s="3">
        <f t="shared" si="150"/>
        <v>-1.8636313784237354E-3</v>
      </c>
      <c r="N1600" s="3">
        <f t="shared" si="151"/>
        <v>-5.4099562969992026E-3</v>
      </c>
    </row>
    <row r="1601" spans="1:14" ht="15" customHeight="1">
      <c r="A1601" s="1">
        <v>41414</v>
      </c>
      <c r="B1601">
        <v>167.84</v>
      </c>
      <c r="C1601">
        <v>13.02</v>
      </c>
      <c r="D1601">
        <v>44.12</v>
      </c>
      <c r="E1601">
        <v>116.922</v>
      </c>
      <c r="F1601">
        <v>123.27</v>
      </c>
      <c r="G1601">
        <v>106.84</v>
      </c>
      <c r="I1601" s="3">
        <f t="shared" si="146"/>
        <v>2.3835061488113092E-4</v>
      </c>
      <c r="J1601" s="3">
        <f t="shared" si="147"/>
        <v>4.476601386970664E-2</v>
      </c>
      <c r="K1601" s="3">
        <f t="shared" si="148"/>
        <v>2.2691182869859455E-3</v>
      </c>
      <c r="L1601" s="3">
        <f t="shared" si="149"/>
        <v>-1.1795780530225518E-3</v>
      </c>
      <c r="M1601" s="3">
        <f t="shared" si="150"/>
        <v>-2.4333860687052593E-4</v>
      </c>
      <c r="N1601" s="3">
        <f t="shared" si="151"/>
        <v>-7.4850302895812905E-4</v>
      </c>
    </row>
    <row r="1602" spans="1:14" ht="15" customHeight="1">
      <c r="A1602" s="1">
        <v>41415</v>
      </c>
      <c r="B1602">
        <v>168.05</v>
      </c>
      <c r="C1602">
        <v>13.37</v>
      </c>
      <c r="D1602">
        <v>44.09</v>
      </c>
      <c r="E1602">
        <v>117.84</v>
      </c>
      <c r="F1602">
        <v>123.38</v>
      </c>
      <c r="G1602">
        <v>107.12</v>
      </c>
      <c r="I1602" s="3">
        <f t="shared" si="146"/>
        <v>1.2504095231277179E-3</v>
      </c>
      <c r="J1602" s="3">
        <f t="shared" si="147"/>
        <v>2.6526754333428604E-2</v>
      </c>
      <c r="K1602" s="3">
        <f t="shared" si="148"/>
        <v>-6.801950154553619E-4</v>
      </c>
      <c r="L1602" s="3">
        <f t="shared" si="149"/>
        <v>7.8207263443225011E-3</v>
      </c>
      <c r="M1602" s="3">
        <f t="shared" si="150"/>
        <v>8.9195221806455415E-4</v>
      </c>
      <c r="N1602" s="3">
        <f t="shared" si="151"/>
        <v>2.6173131411568774E-3</v>
      </c>
    </row>
    <row r="1603" spans="1:14" ht="15" customHeight="1">
      <c r="A1603" s="1">
        <v>41416</v>
      </c>
      <c r="B1603">
        <v>166.79</v>
      </c>
      <c r="C1603">
        <v>13.82</v>
      </c>
      <c r="D1603">
        <v>43.59</v>
      </c>
      <c r="E1603">
        <v>116.09</v>
      </c>
      <c r="F1603">
        <v>122.97</v>
      </c>
      <c r="G1603">
        <v>106.27</v>
      </c>
      <c r="I1603" s="3">
        <f t="shared" si="146"/>
        <v>-7.5260180820330399E-3</v>
      </c>
      <c r="J1603" s="3">
        <f t="shared" si="147"/>
        <v>3.3103427225672208E-2</v>
      </c>
      <c r="K1603" s="3">
        <f t="shared" si="148"/>
        <v>-1.1405233119544986E-2</v>
      </c>
      <c r="L1603" s="3">
        <f t="shared" si="149"/>
        <v>-1.4962019804430378E-2</v>
      </c>
      <c r="M1603" s="3">
        <f t="shared" si="150"/>
        <v>-3.328600597136661E-3</v>
      </c>
      <c r="N1603" s="3">
        <f t="shared" si="151"/>
        <v>-7.9666759983133776E-3</v>
      </c>
    </row>
    <row r="1604" spans="1:14" ht="15" customHeight="1">
      <c r="A1604" s="1">
        <v>41417</v>
      </c>
      <c r="B1604">
        <v>166.3</v>
      </c>
      <c r="C1604">
        <v>14.07</v>
      </c>
      <c r="D1604">
        <v>43.27</v>
      </c>
      <c r="E1604">
        <v>116.64</v>
      </c>
      <c r="F1604">
        <v>123.01</v>
      </c>
      <c r="G1604">
        <v>106.38</v>
      </c>
      <c r="I1604" s="3">
        <f t="shared" ref="I1604:I1667" si="152">LN(B1604/B1603)</f>
        <v>-2.9421498901996447E-3</v>
      </c>
      <c r="J1604" s="3">
        <f t="shared" ref="J1604:J1667" si="153">LN(C1604/C1603)</f>
        <v>1.7928052786773958E-2</v>
      </c>
      <c r="K1604" s="3">
        <f t="shared" ref="K1604:K1667" si="154">LN(D1604/D1603)</f>
        <v>-7.368212013507785E-3</v>
      </c>
      <c r="L1604" s="3">
        <f t="shared" ref="L1604:L1667" si="155">LN(E1604/E1603)</f>
        <v>4.7265159104036454E-3</v>
      </c>
      <c r="M1604" s="3">
        <f t="shared" ref="M1604:M1667" si="156">LN(F1604/F1603)</f>
        <v>3.2522969633781506E-4</v>
      </c>
      <c r="N1604" s="3">
        <f t="shared" ref="N1604:N1667" si="157">LN(G1604/G1603)</f>
        <v>1.0345639295676699E-3</v>
      </c>
    </row>
    <row r="1605" spans="1:14" ht="15" customHeight="1">
      <c r="A1605" s="1">
        <v>41418</v>
      </c>
      <c r="B1605">
        <v>166.15</v>
      </c>
      <c r="C1605">
        <v>13.99</v>
      </c>
      <c r="D1605">
        <v>42.835000000000001</v>
      </c>
      <c r="E1605">
        <v>116.8</v>
      </c>
      <c r="F1605">
        <v>123.01</v>
      </c>
      <c r="G1605">
        <v>106.42</v>
      </c>
      <c r="I1605" s="3">
        <f t="shared" si="152"/>
        <v>-9.0239139827877834E-4</v>
      </c>
      <c r="J1605" s="3">
        <f t="shared" si="153"/>
        <v>-5.7020824489078387E-3</v>
      </c>
      <c r="K1605" s="3">
        <f t="shared" si="154"/>
        <v>-1.01040288207862E-2</v>
      </c>
      <c r="L1605" s="3">
        <f t="shared" si="155"/>
        <v>1.3708021337786216E-3</v>
      </c>
      <c r="M1605" s="3">
        <f t="shared" si="156"/>
        <v>0</v>
      </c>
      <c r="N1605" s="3">
        <f t="shared" si="157"/>
        <v>3.7593985405175818E-4</v>
      </c>
    </row>
    <row r="1606" spans="1:14" ht="15" customHeight="1">
      <c r="A1606" s="1">
        <v>41422</v>
      </c>
      <c r="B1606">
        <v>167.17</v>
      </c>
      <c r="C1606">
        <v>14.48</v>
      </c>
      <c r="D1606">
        <v>43.05</v>
      </c>
      <c r="E1606">
        <v>113.83799999999999</v>
      </c>
      <c r="F1606">
        <v>122.38</v>
      </c>
      <c r="G1606">
        <v>105.17</v>
      </c>
      <c r="I1606" s="3">
        <f t="shared" si="152"/>
        <v>6.1202639139360639E-3</v>
      </c>
      <c r="J1606" s="3">
        <f t="shared" si="153"/>
        <v>3.442559828018061E-2</v>
      </c>
      <c r="K1606" s="3">
        <f t="shared" si="154"/>
        <v>5.0067054577324892E-3</v>
      </c>
      <c r="L1606" s="3">
        <f t="shared" si="155"/>
        <v>-2.5686685284075136E-2</v>
      </c>
      <c r="M1606" s="3">
        <f t="shared" si="156"/>
        <v>-5.134694846299229E-3</v>
      </c>
      <c r="N1606" s="3">
        <f t="shared" si="157"/>
        <v>-1.1815440636286227E-2</v>
      </c>
    </row>
    <row r="1607" spans="1:14" ht="15" customHeight="1">
      <c r="A1607" s="1">
        <v>41423</v>
      </c>
      <c r="B1607">
        <v>166.04</v>
      </c>
      <c r="C1607">
        <v>14.83</v>
      </c>
      <c r="D1607">
        <v>42.45</v>
      </c>
      <c r="E1607">
        <v>115.11799999999999</v>
      </c>
      <c r="F1607">
        <v>122.52</v>
      </c>
      <c r="G1607">
        <v>105.6</v>
      </c>
      <c r="I1607" s="3">
        <f t="shared" si="152"/>
        <v>-6.7825355297013966E-3</v>
      </c>
      <c r="J1607" s="3">
        <f t="shared" si="153"/>
        <v>2.3883769192270372E-2</v>
      </c>
      <c r="K1607" s="3">
        <f t="shared" si="154"/>
        <v>-1.4035318116383368E-2</v>
      </c>
      <c r="L1607" s="3">
        <f t="shared" si="155"/>
        <v>1.1181304142328929E-2</v>
      </c>
      <c r="M1607" s="3">
        <f t="shared" si="156"/>
        <v>1.1433239301801409E-3</v>
      </c>
      <c r="N1607" s="3">
        <f t="shared" si="157"/>
        <v>4.0802827402239951E-3</v>
      </c>
    </row>
    <row r="1608" spans="1:14" ht="15" customHeight="1">
      <c r="A1608" s="1">
        <v>41424</v>
      </c>
      <c r="B1608">
        <v>166.7</v>
      </c>
      <c r="C1608">
        <v>14.53</v>
      </c>
      <c r="D1608">
        <v>42.35</v>
      </c>
      <c r="E1608">
        <v>114.84</v>
      </c>
      <c r="F1608">
        <v>122.52</v>
      </c>
      <c r="G1608">
        <v>105.61</v>
      </c>
      <c r="I1608" s="3">
        <f t="shared" si="152"/>
        <v>3.9670665719103507E-3</v>
      </c>
      <c r="J1608" s="3">
        <f t="shared" si="153"/>
        <v>-2.0436678567649282E-2</v>
      </c>
      <c r="K1608" s="3">
        <f t="shared" si="154"/>
        <v>-2.3584916592929396E-3</v>
      </c>
      <c r="L1608" s="3">
        <f t="shared" si="155"/>
        <v>-2.4178339995172154E-3</v>
      </c>
      <c r="M1608" s="3">
        <f t="shared" si="156"/>
        <v>0</v>
      </c>
      <c r="N1608" s="3">
        <f t="shared" si="157"/>
        <v>9.4692486222116139E-5</v>
      </c>
    </row>
    <row r="1609" spans="1:14" ht="15" customHeight="1">
      <c r="A1609" s="1">
        <v>41425</v>
      </c>
      <c r="B1609">
        <v>164.3</v>
      </c>
      <c r="C1609">
        <v>16.3</v>
      </c>
      <c r="D1609">
        <v>41.539000000000001</v>
      </c>
      <c r="E1609">
        <v>114.45</v>
      </c>
      <c r="F1609">
        <v>122.39</v>
      </c>
      <c r="G1609">
        <v>105.32</v>
      </c>
      <c r="I1609" s="3">
        <f t="shared" si="152"/>
        <v>-1.4501764713525812E-2</v>
      </c>
      <c r="J1609" s="3">
        <f t="shared" si="153"/>
        <v>0.11494963023052521</v>
      </c>
      <c r="K1609" s="3">
        <f t="shared" si="154"/>
        <v>-1.9335676122335634E-2</v>
      </c>
      <c r="L1609" s="3">
        <f t="shared" si="155"/>
        <v>-3.4018088542875097E-3</v>
      </c>
      <c r="M1609" s="3">
        <f t="shared" si="156"/>
        <v>-1.0616145703273262E-3</v>
      </c>
      <c r="N1609" s="3">
        <f t="shared" si="157"/>
        <v>-2.7497291302744993E-3</v>
      </c>
    </row>
    <row r="1610" spans="1:14" ht="15" customHeight="1">
      <c r="A1610" s="1">
        <v>41428</v>
      </c>
      <c r="B1610">
        <v>165.17</v>
      </c>
      <c r="C1610">
        <v>16.28</v>
      </c>
      <c r="D1610">
        <v>42.2</v>
      </c>
      <c r="E1610">
        <v>114.78</v>
      </c>
      <c r="F1610">
        <v>122.37</v>
      </c>
      <c r="G1610">
        <v>105.33</v>
      </c>
      <c r="I1610" s="3">
        <f t="shared" si="152"/>
        <v>5.2812214897764859E-3</v>
      </c>
      <c r="J1610" s="3">
        <f t="shared" si="153"/>
        <v>-1.2277472383224036E-3</v>
      </c>
      <c r="K1610" s="3">
        <f t="shared" si="154"/>
        <v>1.5787476066238301E-2</v>
      </c>
      <c r="L1610" s="3">
        <f t="shared" si="155"/>
        <v>2.8792062816408127E-3</v>
      </c>
      <c r="M1610" s="3">
        <f t="shared" si="156"/>
        <v>-1.6342539667030335E-4</v>
      </c>
      <c r="N1610" s="3">
        <f t="shared" si="157"/>
        <v>9.4944220341980546E-5</v>
      </c>
    </row>
    <row r="1611" spans="1:14" ht="15" customHeight="1">
      <c r="A1611" s="1">
        <v>41429</v>
      </c>
      <c r="B1611">
        <v>164.42</v>
      </c>
      <c r="C1611">
        <v>16.27</v>
      </c>
      <c r="D1611">
        <v>41.72</v>
      </c>
      <c r="E1611">
        <v>113.72</v>
      </c>
      <c r="F1611">
        <v>122.24</v>
      </c>
      <c r="G1611">
        <v>105.06</v>
      </c>
      <c r="I1611" s="3">
        <f t="shared" si="152"/>
        <v>-4.5511168090116372E-3</v>
      </c>
      <c r="J1611" s="3">
        <f t="shared" si="153"/>
        <v>-6.1443934344788324E-4</v>
      </c>
      <c r="K1611" s="3">
        <f t="shared" si="154"/>
        <v>-1.1439590909394544E-2</v>
      </c>
      <c r="L1611" s="3">
        <f t="shared" si="155"/>
        <v>-9.2779658974175006E-3</v>
      </c>
      <c r="M1611" s="3">
        <f t="shared" si="156"/>
        <v>-1.0629165793664907E-3</v>
      </c>
      <c r="N1611" s="3">
        <f t="shared" si="157"/>
        <v>-2.5666633226349958E-3</v>
      </c>
    </row>
    <row r="1612" spans="1:14" ht="15" customHeight="1">
      <c r="A1612" s="1">
        <v>41430</v>
      </c>
      <c r="B1612">
        <v>162.04</v>
      </c>
      <c r="C1612">
        <v>17.5</v>
      </c>
      <c r="D1612">
        <v>40.869999999999997</v>
      </c>
      <c r="E1612">
        <v>115.29</v>
      </c>
      <c r="F1612">
        <v>122.42</v>
      </c>
      <c r="G1612">
        <v>105.57</v>
      </c>
      <c r="I1612" s="3">
        <f t="shared" si="152"/>
        <v>-1.4580911389497549E-2</v>
      </c>
      <c r="J1612" s="3">
        <f t="shared" si="153"/>
        <v>7.2877959698521969E-2</v>
      </c>
      <c r="K1612" s="3">
        <f t="shared" si="154"/>
        <v>-2.0584332556385844E-2</v>
      </c>
      <c r="L1612" s="3">
        <f t="shared" si="155"/>
        <v>1.3711406462063218E-2</v>
      </c>
      <c r="M1612" s="3">
        <f t="shared" si="156"/>
        <v>1.4714300047133854E-3</v>
      </c>
      <c r="N1612" s="3">
        <f t="shared" si="157"/>
        <v>4.8426244757879908E-3</v>
      </c>
    </row>
    <row r="1613" spans="1:14" ht="15" customHeight="1">
      <c r="A1613" s="1">
        <v>41431</v>
      </c>
      <c r="B1613">
        <v>163.52000000000001</v>
      </c>
      <c r="C1613">
        <v>16.63</v>
      </c>
      <c r="D1613">
        <v>41.29</v>
      </c>
      <c r="E1613">
        <v>115.22</v>
      </c>
      <c r="F1613">
        <v>122.46</v>
      </c>
      <c r="G1613">
        <v>105.7</v>
      </c>
      <c r="I1613" s="3">
        <f t="shared" si="152"/>
        <v>9.0920886808500169E-3</v>
      </c>
      <c r="J1613" s="3">
        <f t="shared" si="153"/>
        <v>-5.0992587724632173E-2</v>
      </c>
      <c r="K1613" s="3">
        <f t="shared" si="154"/>
        <v>1.0224042321812975E-2</v>
      </c>
      <c r="L1613" s="3">
        <f t="shared" si="155"/>
        <v>-6.0734894062525169E-4</v>
      </c>
      <c r="M1613" s="3">
        <f t="shared" si="156"/>
        <v>3.2669062688458784E-4</v>
      </c>
      <c r="N1613" s="3">
        <f t="shared" si="157"/>
        <v>1.2306528745884651E-3</v>
      </c>
    </row>
    <row r="1614" spans="1:14" ht="15" customHeight="1">
      <c r="A1614" s="1">
        <v>41432</v>
      </c>
      <c r="B1614">
        <v>165.62</v>
      </c>
      <c r="C1614">
        <v>15.14</v>
      </c>
      <c r="D1614">
        <v>41.11</v>
      </c>
      <c r="E1614">
        <v>113.16</v>
      </c>
      <c r="F1614">
        <v>122.08</v>
      </c>
      <c r="G1614">
        <v>104.88</v>
      </c>
      <c r="I1614" s="3">
        <f t="shared" si="152"/>
        <v>1.276070059021427E-2</v>
      </c>
      <c r="J1614" s="3">
        <f t="shared" si="153"/>
        <v>-9.3868045195533489E-2</v>
      </c>
      <c r="K1614" s="3">
        <f t="shared" si="154"/>
        <v>-4.3689389882117938E-3</v>
      </c>
      <c r="L1614" s="3">
        <f t="shared" si="155"/>
        <v>-1.8040597870870631E-2</v>
      </c>
      <c r="M1614" s="3">
        <f t="shared" si="156"/>
        <v>-3.107878513661482E-3</v>
      </c>
      <c r="N1614" s="3">
        <f t="shared" si="157"/>
        <v>-7.7880534207475935E-3</v>
      </c>
    </row>
    <row r="1615" spans="1:14" ht="15" customHeight="1">
      <c r="A1615" s="1">
        <v>41435</v>
      </c>
      <c r="B1615">
        <v>165.6</v>
      </c>
      <c r="C1615">
        <v>15.44</v>
      </c>
      <c r="D1615">
        <v>40.53</v>
      </c>
      <c r="E1615">
        <v>112.62</v>
      </c>
      <c r="F1615">
        <v>121.93</v>
      </c>
      <c r="G1615">
        <v>104.62</v>
      </c>
      <c r="I1615" s="3">
        <f t="shared" si="152"/>
        <v>-1.2076565439478353E-4</v>
      </c>
      <c r="J1615" s="3">
        <f t="shared" si="153"/>
        <v>1.9621296587327312E-2</v>
      </c>
      <c r="K1615" s="3">
        <f t="shared" si="154"/>
        <v>-1.4208960269569778E-2</v>
      </c>
      <c r="L1615" s="3">
        <f t="shared" si="155"/>
        <v>-4.7834266068939165E-3</v>
      </c>
      <c r="M1615" s="3">
        <f t="shared" si="156"/>
        <v>-1.2294579639733729E-3</v>
      </c>
      <c r="N1615" s="3">
        <f t="shared" si="157"/>
        <v>-2.4821015129793556E-3</v>
      </c>
    </row>
    <row r="1616" spans="1:14" ht="15" customHeight="1">
      <c r="A1616" s="1">
        <v>41436</v>
      </c>
      <c r="B1616">
        <v>163.97</v>
      </c>
      <c r="C1616">
        <v>17.07</v>
      </c>
      <c r="D1616">
        <v>39.729999999999997</v>
      </c>
      <c r="E1616">
        <v>113.96</v>
      </c>
      <c r="F1616">
        <v>122.02</v>
      </c>
      <c r="G1616">
        <v>104.88</v>
      </c>
      <c r="I1616" s="3">
        <f t="shared" si="152"/>
        <v>-9.8917576893822017E-3</v>
      </c>
      <c r="J1616" s="3">
        <f t="shared" si="153"/>
        <v>0.10036099220971927</v>
      </c>
      <c r="K1616" s="3">
        <f t="shared" si="154"/>
        <v>-1.9935870813709684E-2</v>
      </c>
      <c r="L1616" s="3">
        <f t="shared" si="155"/>
        <v>1.1828189803234997E-2</v>
      </c>
      <c r="M1616" s="3">
        <f t="shared" si="156"/>
        <v>7.378561515329309E-4</v>
      </c>
      <c r="N1616" s="3">
        <f t="shared" si="157"/>
        <v>2.4821015129793717E-3</v>
      </c>
    </row>
    <row r="1617" spans="1:14" ht="15" customHeight="1">
      <c r="A1617" s="1">
        <v>41437</v>
      </c>
      <c r="B1617">
        <v>162.6</v>
      </c>
      <c r="C1617">
        <v>18.59</v>
      </c>
      <c r="D1617">
        <v>39.46</v>
      </c>
      <c r="E1617">
        <v>112.33</v>
      </c>
      <c r="F1617">
        <v>121.79</v>
      </c>
      <c r="G1617">
        <v>104.41</v>
      </c>
      <c r="I1617" s="3">
        <f t="shared" si="152"/>
        <v>-8.3902871480667982E-3</v>
      </c>
      <c r="J1617" s="3">
        <f t="shared" si="153"/>
        <v>8.530126492700342E-2</v>
      </c>
      <c r="K1617" s="3">
        <f t="shared" si="154"/>
        <v>-6.819069232038167E-3</v>
      </c>
      <c r="L1617" s="3">
        <f t="shared" si="155"/>
        <v>-1.4406541976229583E-2</v>
      </c>
      <c r="M1617" s="3">
        <f t="shared" si="156"/>
        <v>-1.886715624687139E-3</v>
      </c>
      <c r="N1617" s="3">
        <f t="shared" si="157"/>
        <v>-4.4913831534253729E-3</v>
      </c>
    </row>
    <row r="1618" spans="1:14" ht="15" customHeight="1">
      <c r="A1618" s="1">
        <v>41438</v>
      </c>
      <c r="B1618">
        <v>165.07</v>
      </c>
      <c r="C1618">
        <v>16.41</v>
      </c>
      <c r="D1618">
        <v>40.369999999999997</v>
      </c>
      <c r="E1618">
        <v>114.09</v>
      </c>
      <c r="F1618">
        <v>122.21</v>
      </c>
      <c r="G1618">
        <v>105.2</v>
      </c>
      <c r="I1618" s="3">
        <f t="shared" si="152"/>
        <v>1.5076429245739369E-2</v>
      </c>
      <c r="J1618" s="3">
        <f t="shared" si="153"/>
        <v>-0.1247328966313531</v>
      </c>
      <c r="K1618" s="3">
        <f t="shared" si="154"/>
        <v>2.2799434270380114E-2</v>
      </c>
      <c r="L1618" s="3">
        <f t="shared" si="155"/>
        <v>1.5546642954800153E-2</v>
      </c>
      <c r="M1618" s="3">
        <f t="shared" si="156"/>
        <v>3.4426263508899628E-3</v>
      </c>
      <c r="N1618" s="3">
        <f t="shared" si="157"/>
        <v>7.537844001590471E-3</v>
      </c>
    </row>
    <row r="1619" spans="1:14" ht="15" customHeight="1">
      <c r="A1619" s="1">
        <v>41439</v>
      </c>
      <c r="B1619">
        <v>164.02</v>
      </c>
      <c r="C1619">
        <v>17.149999999999999</v>
      </c>
      <c r="D1619">
        <v>39.79</v>
      </c>
      <c r="E1619">
        <v>113.82</v>
      </c>
      <c r="F1619">
        <v>122.37</v>
      </c>
      <c r="G1619">
        <v>105.34</v>
      </c>
      <c r="I1619" s="3">
        <f t="shared" si="152"/>
        <v>-6.3812547511843251E-3</v>
      </c>
      <c r="J1619" s="3">
        <f t="shared" si="153"/>
        <v>4.4107268509949407E-2</v>
      </c>
      <c r="K1619" s="3">
        <f t="shared" si="154"/>
        <v>-1.4471310426012128E-2</v>
      </c>
      <c r="L1619" s="3">
        <f t="shared" si="155"/>
        <v>-2.3693574333002549E-3</v>
      </c>
      <c r="M1619" s="3">
        <f t="shared" si="156"/>
        <v>1.3083655476675898E-3</v>
      </c>
      <c r="N1619" s="3">
        <f t="shared" si="157"/>
        <v>1.3299137516336896E-3</v>
      </c>
    </row>
    <row r="1620" spans="1:14" ht="15" customHeight="1">
      <c r="A1620" s="1">
        <v>41442</v>
      </c>
      <c r="B1620">
        <v>165.36</v>
      </c>
      <c r="C1620">
        <v>16.8</v>
      </c>
      <c r="D1620">
        <v>40.07</v>
      </c>
      <c r="E1620">
        <v>113.22</v>
      </c>
      <c r="F1620">
        <v>122.34</v>
      </c>
      <c r="G1620">
        <v>105.09</v>
      </c>
      <c r="I1620" s="3">
        <f t="shared" si="152"/>
        <v>8.1365437652477605E-3</v>
      </c>
      <c r="J1620" s="3">
        <f t="shared" si="153"/>
        <v>-2.0619287202735592E-2</v>
      </c>
      <c r="K1620" s="3">
        <f t="shared" si="154"/>
        <v>7.0123002092159527E-3</v>
      </c>
      <c r="L1620" s="3">
        <f t="shared" si="155"/>
        <v>-5.2854245664638857E-3</v>
      </c>
      <c r="M1620" s="3">
        <f t="shared" si="156"/>
        <v>-2.4518818315794223E-4</v>
      </c>
      <c r="N1620" s="3">
        <f t="shared" si="157"/>
        <v>-2.3760881777381121E-3</v>
      </c>
    </row>
    <row r="1621" spans="1:14" ht="15" customHeight="1">
      <c r="A1621" s="1">
        <v>41443</v>
      </c>
      <c r="B1621">
        <v>166.57</v>
      </c>
      <c r="C1621">
        <v>16.61</v>
      </c>
      <c r="D1621">
        <v>40.159999999999997</v>
      </c>
      <c r="E1621">
        <v>113.28</v>
      </c>
      <c r="F1621">
        <v>122.28</v>
      </c>
      <c r="G1621">
        <v>105.03</v>
      </c>
      <c r="I1621" s="3">
        <f t="shared" si="152"/>
        <v>7.2907261155035199E-3</v>
      </c>
      <c r="J1621" s="3">
        <f t="shared" si="153"/>
        <v>-1.1373962784009808E-2</v>
      </c>
      <c r="K1621" s="3">
        <f t="shared" si="154"/>
        <v>2.2435507354203869E-3</v>
      </c>
      <c r="L1621" s="3">
        <f t="shared" si="155"/>
        <v>5.2980133689589377E-4</v>
      </c>
      <c r="M1621" s="3">
        <f t="shared" si="156"/>
        <v>-4.9055679178510955E-4</v>
      </c>
      <c r="N1621" s="3">
        <f t="shared" si="157"/>
        <v>-5.7110224282115412E-4</v>
      </c>
    </row>
    <row r="1622" spans="1:14" ht="15" customHeight="1">
      <c r="A1622" s="1">
        <v>41444</v>
      </c>
      <c r="B1622">
        <v>164.39</v>
      </c>
      <c r="C1622">
        <v>16.64</v>
      </c>
      <c r="D1622">
        <v>38.880000000000003</v>
      </c>
      <c r="E1622">
        <v>112.11</v>
      </c>
      <c r="F1622">
        <v>121.28</v>
      </c>
      <c r="G1622">
        <v>103.59</v>
      </c>
      <c r="I1622" s="3">
        <f t="shared" si="152"/>
        <v>-1.3173987967597469E-2</v>
      </c>
      <c r="J1622" s="3">
        <f t="shared" si="153"/>
        <v>1.8045117678591391E-3</v>
      </c>
      <c r="K1622" s="3">
        <f t="shared" si="154"/>
        <v>-3.2391495791235285E-2</v>
      </c>
      <c r="L1622" s="3">
        <f t="shared" si="155"/>
        <v>-1.0382097779907482E-2</v>
      </c>
      <c r="M1622" s="3">
        <f t="shared" si="156"/>
        <v>-8.2115751285722158E-3</v>
      </c>
      <c r="N1622" s="3">
        <f t="shared" si="157"/>
        <v>-1.3805223564673291E-2</v>
      </c>
    </row>
    <row r="1623" spans="1:14" ht="15" customHeight="1">
      <c r="A1623" s="1">
        <v>41445</v>
      </c>
      <c r="B1623">
        <v>160.21</v>
      </c>
      <c r="C1623">
        <v>20.49</v>
      </c>
      <c r="D1623">
        <v>37.19</v>
      </c>
      <c r="E1623">
        <v>110.27</v>
      </c>
      <c r="F1623">
        <v>121.1</v>
      </c>
      <c r="G1623">
        <v>103.12</v>
      </c>
      <c r="I1623" s="3">
        <f t="shared" si="152"/>
        <v>-2.575619886279603E-2</v>
      </c>
      <c r="J1623" s="3">
        <f t="shared" si="153"/>
        <v>0.20812752685774566</v>
      </c>
      <c r="K1623" s="3">
        <f t="shared" si="154"/>
        <v>-4.4440071655259754E-2</v>
      </c>
      <c r="L1623" s="3">
        <f t="shared" si="155"/>
        <v>-1.6548628394915173E-2</v>
      </c>
      <c r="M1623" s="3">
        <f t="shared" si="156"/>
        <v>-1.4852713350150563E-3</v>
      </c>
      <c r="N1623" s="3">
        <f t="shared" si="157"/>
        <v>-4.547441439078744E-3</v>
      </c>
    </row>
    <row r="1624" spans="1:14" ht="15" customHeight="1">
      <c r="A1624" s="1">
        <v>41446</v>
      </c>
      <c r="B1624">
        <v>160.69999999999999</v>
      </c>
      <c r="C1624">
        <v>18.899999999999999</v>
      </c>
      <c r="D1624">
        <v>37.85</v>
      </c>
      <c r="E1624">
        <v>108.402</v>
      </c>
      <c r="F1624">
        <v>120.4</v>
      </c>
      <c r="G1624">
        <v>102.03</v>
      </c>
      <c r="I1624" s="3">
        <f t="shared" si="152"/>
        <v>3.053818084843772E-3</v>
      </c>
      <c r="J1624" s="3">
        <f t="shared" si="153"/>
        <v>-8.0775040185211727E-2</v>
      </c>
      <c r="K1624" s="3">
        <f t="shared" si="154"/>
        <v>1.7591071946479239E-2</v>
      </c>
      <c r="L1624" s="3">
        <f t="shared" si="155"/>
        <v>-1.708536475074195E-2</v>
      </c>
      <c r="M1624" s="3">
        <f t="shared" si="156"/>
        <v>-5.7971176843258461E-3</v>
      </c>
      <c r="N1624" s="3">
        <f t="shared" si="157"/>
        <v>-1.0626470943718179E-2</v>
      </c>
    </row>
    <row r="1625" spans="1:14" ht="15" customHeight="1">
      <c r="A1625" s="1">
        <v>41449</v>
      </c>
      <c r="B1625">
        <v>158.63999999999999</v>
      </c>
      <c r="C1625">
        <v>20.11</v>
      </c>
      <c r="D1625">
        <v>36.5</v>
      </c>
      <c r="E1625">
        <v>108.85</v>
      </c>
      <c r="F1625">
        <v>120.22</v>
      </c>
      <c r="G1625">
        <v>101.78</v>
      </c>
      <c r="I1625" s="3">
        <f t="shared" si="152"/>
        <v>-1.2901788531926348E-2</v>
      </c>
      <c r="J1625" s="3">
        <f t="shared" si="153"/>
        <v>6.2055281718964045E-2</v>
      </c>
      <c r="K1625" s="3">
        <f t="shared" si="154"/>
        <v>-3.6318719295011993E-2</v>
      </c>
      <c r="L1625" s="3">
        <f t="shared" si="155"/>
        <v>4.124248660711329E-3</v>
      </c>
      <c r="M1625" s="3">
        <f t="shared" si="156"/>
        <v>-1.4961352637046922E-3</v>
      </c>
      <c r="N1625" s="3">
        <f t="shared" si="157"/>
        <v>-2.45326652652715E-3</v>
      </c>
    </row>
    <row r="1626" spans="1:14" ht="15" customHeight="1">
      <c r="A1626" s="1">
        <v>41450</v>
      </c>
      <c r="B1626">
        <v>160.21</v>
      </c>
      <c r="C1626">
        <v>18.47</v>
      </c>
      <c r="D1626">
        <v>37.200000000000003</v>
      </c>
      <c r="E1626">
        <v>107.88</v>
      </c>
      <c r="F1626">
        <v>120.21</v>
      </c>
      <c r="G1626">
        <v>101.66</v>
      </c>
      <c r="I1626" s="3">
        <f t="shared" si="152"/>
        <v>9.8479704470825907E-3</v>
      </c>
      <c r="J1626" s="3">
        <f t="shared" si="153"/>
        <v>-8.5069409573412164E-2</v>
      </c>
      <c r="K1626" s="3">
        <f t="shared" si="154"/>
        <v>1.8996500690655085E-2</v>
      </c>
      <c r="L1626" s="3">
        <f t="shared" si="155"/>
        <v>-8.9512894090271761E-3</v>
      </c>
      <c r="M1626" s="3">
        <f t="shared" si="156"/>
        <v>-8.3184294853110876E-5</v>
      </c>
      <c r="N1626" s="3">
        <f t="shared" si="157"/>
        <v>-1.1797091419302563E-3</v>
      </c>
    </row>
    <row r="1627" spans="1:14" ht="15" customHeight="1">
      <c r="A1627" s="1">
        <v>41451</v>
      </c>
      <c r="B1627">
        <v>160.97</v>
      </c>
      <c r="C1627">
        <v>17.21</v>
      </c>
      <c r="D1627">
        <v>37.99</v>
      </c>
      <c r="E1627">
        <v>108.58</v>
      </c>
      <c r="F1627">
        <v>120.45</v>
      </c>
      <c r="G1627">
        <v>102.07</v>
      </c>
      <c r="I1627" s="3">
        <f t="shared" si="152"/>
        <v>4.7325575595151808E-3</v>
      </c>
      <c r="J1627" s="3">
        <f t="shared" si="153"/>
        <v>-7.0657183987700461E-2</v>
      </c>
      <c r="K1627" s="3">
        <f t="shared" si="154"/>
        <v>2.1014205920433335E-2</v>
      </c>
      <c r="L1627" s="3">
        <f t="shared" si="155"/>
        <v>6.4677302057757468E-3</v>
      </c>
      <c r="M1627" s="3">
        <f t="shared" si="156"/>
        <v>1.9945157447176509E-3</v>
      </c>
      <c r="N1627" s="3">
        <f t="shared" si="157"/>
        <v>4.0249403966504419E-3</v>
      </c>
    </row>
    <row r="1628" spans="1:14" ht="15" customHeight="1">
      <c r="A1628" s="1">
        <v>41452</v>
      </c>
      <c r="B1628">
        <v>161.91</v>
      </c>
      <c r="C1628">
        <v>16.86</v>
      </c>
      <c r="D1628">
        <v>38.57</v>
      </c>
      <c r="E1628">
        <v>109.69</v>
      </c>
      <c r="F1628">
        <v>120.8</v>
      </c>
      <c r="G1628">
        <v>102.62</v>
      </c>
      <c r="I1628" s="3">
        <f t="shared" si="152"/>
        <v>5.8226130805229476E-3</v>
      </c>
      <c r="J1628" s="3">
        <f t="shared" si="153"/>
        <v>-2.0546657649738728E-2</v>
      </c>
      <c r="K1628" s="3">
        <f t="shared" si="154"/>
        <v>1.5151805020602246E-2</v>
      </c>
      <c r="L1628" s="3">
        <f t="shared" si="155"/>
        <v>1.0170976945937648E-2</v>
      </c>
      <c r="M1628" s="3">
        <f t="shared" si="156"/>
        <v>2.9015564398340659E-3</v>
      </c>
      <c r="N1628" s="3">
        <f t="shared" si="157"/>
        <v>5.3739930984117801E-3</v>
      </c>
    </row>
    <row r="1629" spans="1:14" ht="15" customHeight="1">
      <c r="A1629" s="1">
        <v>41453</v>
      </c>
      <c r="B1629">
        <v>160.88</v>
      </c>
      <c r="C1629">
        <v>16.86</v>
      </c>
      <c r="D1629">
        <v>38.795000000000002</v>
      </c>
      <c r="E1629">
        <v>110.44</v>
      </c>
      <c r="F1629">
        <v>120.74</v>
      </c>
      <c r="G1629">
        <v>102.5</v>
      </c>
      <c r="I1629" s="3">
        <f t="shared" si="152"/>
        <v>-6.3818798342644882E-3</v>
      </c>
      <c r="J1629" s="3">
        <f t="shared" si="153"/>
        <v>0</v>
      </c>
      <c r="K1629" s="3">
        <f t="shared" si="154"/>
        <v>5.8166001257762183E-3</v>
      </c>
      <c r="L1629" s="3">
        <f t="shared" si="155"/>
        <v>6.8141816387108948E-3</v>
      </c>
      <c r="M1629" s="3">
        <f t="shared" si="156"/>
        <v>-4.96812132434438E-4</v>
      </c>
      <c r="N1629" s="3">
        <f t="shared" si="157"/>
        <v>-1.1700469353559488E-3</v>
      </c>
    </row>
    <row r="1630" spans="1:14" ht="15" customHeight="1">
      <c r="A1630" s="1">
        <v>41456</v>
      </c>
      <c r="B1630">
        <v>162.21</v>
      </c>
      <c r="C1630">
        <v>16.37</v>
      </c>
      <c r="D1630">
        <v>38.86</v>
      </c>
      <c r="E1630">
        <v>110.41</v>
      </c>
      <c r="F1630">
        <v>120.78</v>
      </c>
      <c r="G1630">
        <v>102.4</v>
      </c>
      <c r="I1630" s="3">
        <f t="shared" si="152"/>
        <v>8.2330465976266972E-3</v>
      </c>
      <c r="J1630" s="3">
        <f t="shared" si="153"/>
        <v>-2.9493561190665825E-2</v>
      </c>
      <c r="K1630" s="3">
        <f t="shared" si="154"/>
        <v>1.6740716033814055E-3</v>
      </c>
      <c r="L1630" s="3">
        <f t="shared" si="155"/>
        <v>-2.7167761090805326E-4</v>
      </c>
      <c r="M1630" s="3">
        <f t="shared" si="156"/>
        <v>3.3123551147508948E-4</v>
      </c>
      <c r="N1630" s="3">
        <f t="shared" si="157"/>
        <v>-9.7608597305534866E-4</v>
      </c>
    </row>
    <row r="1631" spans="1:14" ht="15" customHeight="1">
      <c r="A1631" s="1">
        <v>41457</v>
      </c>
      <c r="B1631">
        <v>161.94999999999999</v>
      </c>
      <c r="C1631">
        <v>16.440000000000001</v>
      </c>
      <c r="D1631">
        <v>38.200000000000003</v>
      </c>
      <c r="E1631">
        <v>110.34</v>
      </c>
      <c r="F1631">
        <v>120.8</v>
      </c>
      <c r="G1631">
        <v>102.44</v>
      </c>
      <c r="I1631" s="3">
        <f t="shared" si="152"/>
        <v>-1.6041464446850352E-3</v>
      </c>
      <c r="J1631" s="3">
        <f t="shared" si="153"/>
        <v>4.2669982449902635E-3</v>
      </c>
      <c r="K1631" s="3">
        <f t="shared" si="154"/>
        <v>-1.7129928336764428E-2</v>
      </c>
      <c r="L1631" s="3">
        <f t="shared" si="155"/>
        <v>-6.3420160676085861E-4</v>
      </c>
      <c r="M1631" s="3">
        <f t="shared" si="156"/>
        <v>1.6557662095948987E-4</v>
      </c>
      <c r="N1631" s="3">
        <f t="shared" si="157"/>
        <v>3.905487259169503E-4</v>
      </c>
    </row>
    <row r="1632" spans="1:14" ht="15" customHeight="1">
      <c r="A1632" s="1">
        <v>41458</v>
      </c>
      <c r="B1632">
        <v>162.12</v>
      </c>
      <c r="C1632">
        <v>16.2</v>
      </c>
      <c r="D1632">
        <v>37.9</v>
      </c>
      <c r="E1632">
        <v>110.01</v>
      </c>
      <c r="F1632">
        <v>120.65</v>
      </c>
      <c r="G1632">
        <v>102.24</v>
      </c>
      <c r="I1632" s="3">
        <f t="shared" si="152"/>
        <v>1.0491561427695489E-3</v>
      </c>
      <c r="J1632" s="3">
        <f t="shared" si="153"/>
        <v>-1.4706147389695562E-2</v>
      </c>
      <c r="K1632" s="3">
        <f t="shared" si="154"/>
        <v>-7.8844035241489828E-3</v>
      </c>
      <c r="L1632" s="3">
        <f t="shared" si="155"/>
        <v>-2.9952370929403273E-3</v>
      </c>
      <c r="M1632" s="3">
        <f t="shared" si="156"/>
        <v>-1.2424934296737982E-3</v>
      </c>
      <c r="N1632" s="3">
        <f t="shared" si="157"/>
        <v>-1.9542707020998428E-3</v>
      </c>
    </row>
    <row r="1633" spans="1:14" ht="15" customHeight="1">
      <c r="A1633" s="1">
        <v>41460</v>
      </c>
      <c r="B1633">
        <v>163.91</v>
      </c>
      <c r="C1633">
        <v>14.89</v>
      </c>
      <c r="D1633">
        <v>37.72</v>
      </c>
      <c r="E1633">
        <v>106.26</v>
      </c>
      <c r="F1633">
        <v>119.69</v>
      </c>
      <c r="G1633">
        <v>100.52</v>
      </c>
      <c r="I1633" s="3">
        <f t="shared" si="152"/>
        <v>1.0980694941160943E-2</v>
      </c>
      <c r="J1633" s="3">
        <f t="shared" si="153"/>
        <v>-8.4321395542420727E-2</v>
      </c>
      <c r="K1633" s="3">
        <f t="shared" si="154"/>
        <v>-4.7606543231238961E-3</v>
      </c>
      <c r="L1633" s="3">
        <f t="shared" si="155"/>
        <v>-3.4682349728547161E-2</v>
      </c>
      <c r="M1633" s="3">
        <f t="shared" si="156"/>
        <v>-7.9887251857616737E-3</v>
      </c>
      <c r="N1633" s="3">
        <f t="shared" si="157"/>
        <v>-1.6966277953833209E-2</v>
      </c>
    </row>
    <row r="1634" spans="1:14" ht="15" customHeight="1">
      <c r="A1634" s="1">
        <v>41463</v>
      </c>
      <c r="B1634">
        <v>164.81</v>
      </c>
      <c r="C1634">
        <v>14.78</v>
      </c>
      <c r="D1634">
        <v>37.78</v>
      </c>
      <c r="E1634">
        <v>107.29</v>
      </c>
      <c r="F1634">
        <v>120.16</v>
      </c>
      <c r="G1634">
        <v>101.11</v>
      </c>
      <c r="I1634" s="3">
        <f t="shared" si="152"/>
        <v>5.4757985448200533E-3</v>
      </c>
      <c r="J1634" s="3">
        <f t="shared" si="153"/>
        <v>-7.4149311758619904E-3</v>
      </c>
      <c r="K1634" s="3">
        <f t="shared" si="154"/>
        <v>1.5894043081068363E-3</v>
      </c>
      <c r="L1634" s="3">
        <f t="shared" si="155"/>
        <v>9.6465276258577374E-3</v>
      </c>
      <c r="M1634" s="3">
        <f t="shared" si="156"/>
        <v>3.9191211305455833E-3</v>
      </c>
      <c r="N1634" s="3">
        <f t="shared" si="157"/>
        <v>5.8523204279162539E-3</v>
      </c>
    </row>
    <row r="1635" spans="1:14" ht="15" customHeight="1">
      <c r="A1635" s="1">
        <v>41464</v>
      </c>
      <c r="B1635">
        <v>165.99</v>
      </c>
      <c r="C1635">
        <v>14.35</v>
      </c>
      <c r="D1635">
        <v>38.229999999999997</v>
      </c>
      <c r="E1635">
        <v>107.4</v>
      </c>
      <c r="F1635">
        <v>120.24</v>
      </c>
      <c r="G1635">
        <v>101.28</v>
      </c>
      <c r="I1635" s="3">
        <f t="shared" si="152"/>
        <v>7.1342503320393951E-3</v>
      </c>
      <c r="J1635" s="3">
        <f t="shared" si="153"/>
        <v>-2.9524973314425551E-2</v>
      </c>
      <c r="K1635" s="3">
        <f t="shared" si="154"/>
        <v>1.1840685634957835E-2</v>
      </c>
      <c r="L1635" s="3">
        <f t="shared" si="155"/>
        <v>1.024733426109505E-3</v>
      </c>
      <c r="M1635" s="3">
        <f t="shared" si="156"/>
        <v>6.6555742889448243E-4</v>
      </c>
      <c r="N1635" s="3">
        <f t="shared" si="157"/>
        <v>1.6799252925584218E-3</v>
      </c>
    </row>
    <row r="1636" spans="1:14" ht="15" customHeight="1">
      <c r="A1636" s="1">
        <v>41465</v>
      </c>
      <c r="B1636">
        <v>166.06</v>
      </c>
      <c r="C1636">
        <v>14.21</v>
      </c>
      <c r="D1636">
        <v>37.86</v>
      </c>
      <c r="E1636">
        <v>106.55500000000001</v>
      </c>
      <c r="F1636">
        <v>120.08</v>
      </c>
      <c r="G1636">
        <v>100.92</v>
      </c>
      <c r="I1636" s="3">
        <f t="shared" si="152"/>
        <v>4.216232557564131E-4</v>
      </c>
      <c r="J1636" s="3">
        <f t="shared" si="153"/>
        <v>-9.8040000966207429E-3</v>
      </c>
      <c r="K1636" s="3">
        <f t="shared" si="154"/>
        <v>-9.7254019271445485E-3</v>
      </c>
      <c r="L1636" s="3">
        <f t="shared" si="155"/>
        <v>-7.8988983054750841E-3</v>
      </c>
      <c r="M1636" s="3">
        <f t="shared" si="156"/>
        <v>-1.3315581195124599E-3</v>
      </c>
      <c r="N1636" s="3">
        <f t="shared" si="157"/>
        <v>-3.5608346230090694E-3</v>
      </c>
    </row>
    <row r="1637" spans="1:14" ht="15" customHeight="1">
      <c r="A1637" s="1">
        <v>41466</v>
      </c>
      <c r="B1637">
        <v>168.46</v>
      </c>
      <c r="C1637">
        <v>14.01</v>
      </c>
      <c r="D1637">
        <v>39.615000000000002</v>
      </c>
      <c r="E1637">
        <v>107.81</v>
      </c>
      <c r="F1637">
        <v>120.74</v>
      </c>
      <c r="G1637">
        <v>101.93</v>
      </c>
      <c r="I1637" s="3">
        <f t="shared" si="152"/>
        <v>1.4349164053333183E-2</v>
      </c>
      <c r="J1637" s="3">
        <f t="shared" si="153"/>
        <v>-1.4174581760093681E-2</v>
      </c>
      <c r="K1637" s="3">
        <f t="shared" si="154"/>
        <v>4.5312688636028456E-2</v>
      </c>
      <c r="L1637" s="3">
        <f t="shared" si="155"/>
        <v>1.170913478173722E-2</v>
      </c>
      <c r="M1637" s="3">
        <f t="shared" si="156"/>
        <v>5.4812860430736247E-3</v>
      </c>
      <c r="N1637" s="3">
        <f t="shared" si="157"/>
        <v>9.958179407464577E-3</v>
      </c>
    </row>
    <row r="1638" spans="1:14" ht="15" customHeight="1">
      <c r="A1638" s="1">
        <v>41467</v>
      </c>
      <c r="B1638">
        <v>168.4</v>
      </c>
      <c r="C1638">
        <v>13.84</v>
      </c>
      <c r="D1638">
        <v>39.200000000000003</v>
      </c>
      <c r="E1638">
        <v>107.72</v>
      </c>
      <c r="F1638">
        <v>120.65</v>
      </c>
      <c r="G1638">
        <v>101.85</v>
      </c>
      <c r="I1638" s="3">
        <f t="shared" si="152"/>
        <v>-3.56231078991308E-4</v>
      </c>
      <c r="J1638" s="3">
        <f t="shared" si="153"/>
        <v>-1.220841015939207E-2</v>
      </c>
      <c r="K1638" s="3">
        <f t="shared" si="154"/>
        <v>-1.0531087620788316E-2</v>
      </c>
      <c r="L1638" s="3">
        <f t="shared" si="155"/>
        <v>-8.3515060762847878E-4</v>
      </c>
      <c r="M1638" s="3">
        <f t="shared" si="156"/>
        <v>-7.4568129723924157E-4</v>
      </c>
      <c r="N1638" s="3">
        <f t="shared" si="157"/>
        <v>-7.8516050750673707E-4</v>
      </c>
    </row>
    <row r="1639" spans="1:14" ht="15" customHeight="1">
      <c r="A1639" s="1">
        <v>41470</v>
      </c>
      <c r="B1639">
        <v>169.15</v>
      </c>
      <c r="C1639">
        <v>13.79</v>
      </c>
      <c r="D1639">
        <v>39.71</v>
      </c>
      <c r="E1639">
        <v>108.29</v>
      </c>
      <c r="F1639">
        <v>120.83</v>
      </c>
      <c r="G1639">
        <v>102.17</v>
      </c>
      <c r="I1639" s="3">
        <f t="shared" si="152"/>
        <v>4.4437934184912275E-3</v>
      </c>
      <c r="J1639" s="3">
        <f t="shared" si="153"/>
        <v>-3.6192583843130685E-3</v>
      </c>
      <c r="K1639" s="3">
        <f t="shared" si="154"/>
        <v>1.2926298346743258E-2</v>
      </c>
      <c r="L1639" s="3">
        <f t="shared" si="155"/>
        <v>5.2775456968900568E-3</v>
      </c>
      <c r="M1639" s="3">
        <f t="shared" si="156"/>
        <v>1.4908069681759686E-3</v>
      </c>
      <c r="N1639" s="3">
        <f t="shared" si="157"/>
        <v>3.1369499305174552E-3</v>
      </c>
    </row>
    <row r="1640" spans="1:14" ht="15" customHeight="1">
      <c r="A1640" s="1">
        <v>41471</v>
      </c>
      <c r="B1640">
        <v>168.44</v>
      </c>
      <c r="C1640">
        <v>14.42</v>
      </c>
      <c r="D1640">
        <v>39.78</v>
      </c>
      <c r="E1640">
        <v>108.66</v>
      </c>
      <c r="F1640">
        <v>120.86</v>
      </c>
      <c r="G1640">
        <v>102.22</v>
      </c>
      <c r="I1640" s="3">
        <f t="shared" si="152"/>
        <v>-4.2062919329905364E-3</v>
      </c>
      <c r="J1640" s="3">
        <f t="shared" si="153"/>
        <v>4.4672440051592599E-2</v>
      </c>
      <c r="K1640" s="3">
        <f t="shared" si="154"/>
        <v>1.7612282826660478E-3</v>
      </c>
      <c r="L1640" s="3">
        <f t="shared" si="155"/>
        <v>3.4109274830888808E-3</v>
      </c>
      <c r="M1640" s="3">
        <f t="shared" si="156"/>
        <v>2.4825189419554178E-4</v>
      </c>
      <c r="N1640" s="3">
        <f t="shared" si="157"/>
        <v>4.8926073680108514E-4</v>
      </c>
    </row>
    <row r="1641" spans="1:14" ht="15" customHeight="1">
      <c r="A1641" s="1">
        <v>41472</v>
      </c>
      <c r="B1641">
        <v>168.8</v>
      </c>
      <c r="C1641">
        <v>13.78</v>
      </c>
      <c r="D1641">
        <v>40.11</v>
      </c>
      <c r="E1641">
        <v>108.86</v>
      </c>
      <c r="F1641">
        <v>121.18</v>
      </c>
      <c r="G1641">
        <v>102.67</v>
      </c>
      <c r="I1641" s="3">
        <f t="shared" si="152"/>
        <v>2.1349788681298216E-3</v>
      </c>
      <c r="J1641" s="3">
        <f t="shared" si="153"/>
        <v>-4.5397866271290603E-2</v>
      </c>
      <c r="K1641" s="3">
        <f t="shared" si="154"/>
        <v>8.2614063561353319E-3</v>
      </c>
      <c r="L1641" s="3">
        <f t="shared" si="155"/>
        <v>1.838911882677082E-3</v>
      </c>
      <c r="M1641" s="3">
        <f t="shared" si="156"/>
        <v>2.6441925834306914E-3</v>
      </c>
      <c r="N1641" s="3">
        <f t="shared" si="157"/>
        <v>4.3926079707399587E-3</v>
      </c>
    </row>
    <row r="1642" spans="1:14" ht="15" customHeight="1">
      <c r="A1642" s="1">
        <v>41473</v>
      </c>
      <c r="B1642">
        <v>169.76</v>
      </c>
      <c r="C1642">
        <v>13.77</v>
      </c>
      <c r="D1642">
        <v>39.72</v>
      </c>
      <c r="E1642">
        <v>107.5</v>
      </c>
      <c r="F1642">
        <v>120.99</v>
      </c>
      <c r="G1642">
        <v>102.19</v>
      </c>
      <c r="I1642" s="3">
        <f t="shared" si="152"/>
        <v>5.6710927038161026E-3</v>
      </c>
      <c r="J1642" s="3">
        <f t="shared" si="153"/>
        <v>-7.2595284494901655E-4</v>
      </c>
      <c r="K1642" s="3">
        <f t="shared" si="154"/>
        <v>-9.7708406049896931E-3</v>
      </c>
      <c r="L1642" s="3">
        <f t="shared" si="155"/>
        <v>-1.2571805438336426E-2</v>
      </c>
      <c r="M1642" s="3">
        <f t="shared" si="156"/>
        <v>-1.5691459634565911E-3</v>
      </c>
      <c r="N1642" s="3">
        <f t="shared" si="157"/>
        <v>-4.6861356867557444E-3</v>
      </c>
    </row>
    <row r="1643" spans="1:14" ht="15" customHeight="1">
      <c r="A1643" s="1">
        <v>41474</v>
      </c>
      <c r="B1643">
        <v>170.15</v>
      </c>
      <c r="C1643">
        <v>12.54</v>
      </c>
      <c r="D1643">
        <v>39.549999999999997</v>
      </c>
      <c r="E1643">
        <v>109.2</v>
      </c>
      <c r="F1643">
        <v>121.23</v>
      </c>
      <c r="G1643">
        <v>102.75</v>
      </c>
      <c r="I1643" s="3">
        <f t="shared" si="152"/>
        <v>2.2947260812418743E-3</v>
      </c>
      <c r="J1643" s="3">
        <f t="shared" si="153"/>
        <v>-9.3568777535788822E-2</v>
      </c>
      <c r="K1643" s="3">
        <f t="shared" si="154"/>
        <v>-4.2891449633089733E-3</v>
      </c>
      <c r="L1643" s="3">
        <f t="shared" si="155"/>
        <v>1.5690215743087196E-2</v>
      </c>
      <c r="M1643" s="3">
        <f t="shared" si="156"/>
        <v>1.9816702051055316E-3</v>
      </c>
      <c r="N1643" s="3">
        <f t="shared" si="157"/>
        <v>5.4650277522263853E-3</v>
      </c>
    </row>
    <row r="1644" spans="1:14" ht="15" customHeight="1">
      <c r="A1644" s="1">
        <v>41477</v>
      </c>
      <c r="B1644">
        <v>170.42</v>
      </c>
      <c r="C1644">
        <v>12.29</v>
      </c>
      <c r="D1644">
        <v>39.97</v>
      </c>
      <c r="E1644">
        <v>109.36</v>
      </c>
      <c r="F1644">
        <v>121.26</v>
      </c>
      <c r="G1644">
        <v>102.74</v>
      </c>
      <c r="I1644" s="3">
        <f t="shared" si="152"/>
        <v>1.5855774528950484E-3</v>
      </c>
      <c r="J1644" s="3">
        <f t="shared" si="153"/>
        <v>-2.0137611626831194E-2</v>
      </c>
      <c r="K1644" s="3">
        <f t="shared" si="154"/>
        <v>1.0563478509569246E-2</v>
      </c>
      <c r="L1644" s="3">
        <f t="shared" si="155"/>
        <v>1.464129104889448E-3</v>
      </c>
      <c r="M1644" s="3">
        <f t="shared" si="156"/>
        <v>2.4743288509261461E-4</v>
      </c>
      <c r="N1644" s="3">
        <f t="shared" si="157"/>
        <v>-9.7328337222208546E-5</v>
      </c>
    </row>
    <row r="1645" spans="1:14" ht="15" customHeight="1">
      <c r="A1645" s="1">
        <v>41478</v>
      </c>
      <c r="B1645">
        <v>170.07</v>
      </c>
      <c r="C1645">
        <v>12.66</v>
      </c>
      <c r="D1645">
        <v>40.409999999999997</v>
      </c>
      <c r="E1645">
        <v>108.9</v>
      </c>
      <c r="F1645">
        <v>121.19</v>
      </c>
      <c r="G1645">
        <v>102.62</v>
      </c>
      <c r="I1645" s="3">
        <f t="shared" si="152"/>
        <v>-2.055861395487856E-3</v>
      </c>
      <c r="J1645" s="3">
        <f t="shared" si="153"/>
        <v>2.9661493138086699E-2</v>
      </c>
      <c r="K1645" s="3">
        <f t="shared" si="154"/>
        <v>1.0948106367150118E-2</v>
      </c>
      <c r="L1645" s="3">
        <f t="shared" si="155"/>
        <v>-4.2151624767793197E-3</v>
      </c>
      <c r="M1645" s="3">
        <f t="shared" si="156"/>
        <v>-5.7743866318871553E-4</v>
      </c>
      <c r="N1645" s="3">
        <f t="shared" si="157"/>
        <v>-1.1686795253029458E-3</v>
      </c>
    </row>
    <row r="1646" spans="1:14" ht="15" customHeight="1">
      <c r="A1646" s="1">
        <v>41479</v>
      </c>
      <c r="B1646">
        <v>169.47</v>
      </c>
      <c r="C1646">
        <v>13.18</v>
      </c>
      <c r="D1646">
        <v>39.92</v>
      </c>
      <c r="E1646">
        <v>107.52</v>
      </c>
      <c r="F1646">
        <v>120.86</v>
      </c>
      <c r="G1646">
        <v>101.93</v>
      </c>
      <c r="I1646" s="3">
        <f t="shared" si="152"/>
        <v>-3.5341969990415854E-3</v>
      </c>
      <c r="J1646" s="3">
        <f t="shared" si="153"/>
        <v>4.0253112358331081E-2</v>
      </c>
      <c r="K1646" s="3">
        <f t="shared" si="154"/>
        <v>-1.2199827647118988E-2</v>
      </c>
      <c r="L1646" s="3">
        <f t="shared" si="155"/>
        <v>-1.2753153164075435E-2</v>
      </c>
      <c r="M1646" s="3">
        <f t="shared" si="156"/>
        <v>-2.7267110469835266E-3</v>
      </c>
      <c r="N1646" s="3">
        <f t="shared" si="157"/>
        <v>-6.7465423334972466E-3</v>
      </c>
    </row>
    <row r="1647" spans="1:14" ht="15" customHeight="1">
      <c r="A1647" s="1">
        <v>41480</v>
      </c>
      <c r="B1647">
        <v>169.79</v>
      </c>
      <c r="C1647">
        <v>12.97</v>
      </c>
      <c r="D1647">
        <v>40.19</v>
      </c>
      <c r="E1647">
        <v>107.48</v>
      </c>
      <c r="F1647">
        <v>120.99</v>
      </c>
      <c r="G1647">
        <v>102.08</v>
      </c>
      <c r="I1647" s="3">
        <f t="shared" si="152"/>
        <v>1.8864593226400825E-3</v>
      </c>
      <c r="J1647" s="3">
        <f t="shared" si="153"/>
        <v>-1.6061530746008627E-2</v>
      </c>
      <c r="K1647" s="3">
        <f t="shared" si="154"/>
        <v>6.740757017846509E-3</v>
      </c>
      <c r="L1647" s="3">
        <f t="shared" si="155"/>
        <v>-3.7209302754885246E-4</v>
      </c>
      <c r="M1647" s="3">
        <f t="shared" si="156"/>
        <v>1.0750466199740214E-3</v>
      </c>
      <c r="N1647" s="3">
        <f t="shared" si="157"/>
        <v>1.4705164161581854E-3</v>
      </c>
    </row>
    <row r="1648" spans="1:14" ht="15" customHeight="1">
      <c r="A1648" s="1">
        <v>41481</v>
      </c>
      <c r="B1648">
        <v>170.02</v>
      </c>
      <c r="C1648">
        <v>12.72</v>
      </c>
      <c r="D1648">
        <v>40.06</v>
      </c>
      <c r="E1648">
        <v>108.14</v>
      </c>
      <c r="F1648">
        <v>121.05</v>
      </c>
      <c r="G1648">
        <v>102.17</v>
      </c>
      <c r="I1648" s="3">
        <f t="shared" si="152"/>
        <v>1.3536978612924777E-3</v>
      </c>
      <c r="J1648" s="3">
        <f t="shared" si="153"/>
        <v>-1.9463440416376428E-2</v>
      </c>
      <c r="K1648" s="3">
        <f t="shared" si="154"/>
        <v>-3.239878223437462E-3</v>
      </c>
      <c r="L1648" s="3">
        <f t="shared" si="155"/>
        <v>6.1219002065682074E-3</v>
      </c>
      <c r="M1648" s="3">
        <f t="shared" si="156"/>
        <v>4.9578583068113846E-4</v>
      </c>
      <c r="N1648" s="3">
        <f t="shared" si="157"/>
        <v>8.8127300685268098E-4</v>
      </c>
    </row>
    <row r="1649" spans="1:14" ht="15" customHeight="1">
      <c r="A1649" s="1">
        <v>41484</v>
      </c>
      <c r="B1649">
        <v>169.52</v>
      </c>
      <c r="C1649">
        <v>13.39</v>
      </c>
      <c r="D1649">
        <v>39.56</v>
      </c>
      <c r="E1649">
        <v>107.35</v>
      </c>
      <c r="F1649">
        <v>121.01</v>
      </c>
      <c r="G1649">
        <v>101.96</v>
      </c>
      <c r="I1649" s="3">
        <f t="shared" si="152"/>
        <v>-2.945163229169153E-3</v>
      </c>
      <c r="J1649" s="3">
        <f t="shared" si="153"/>
        <v>5.1332601791104965E-2</v>
      </c>
      <c r="K1649" s="3">
        <f t="shared" si="154"/>
        <v>-1.2559823483160834E-2</v>
      </c>
      <c r="L1649" s="3">
        <f t="shared" si="155"/>
        <v>-7.3321596290688634E-3</v>
      </c>
      <c r="M1649" s="3">
        <f t="shared" si="156"/>
        <v>-3.3049657410630129E-4</v>
      </c>
      <c r="N1649" s="3">
        <f t="shared" si="157"/>
        <v>-2.0575130954177145E-3</v>
      </c>
    </row>
    <row r="1650" spans="1:14" ht="15" customHeight="1">
      <c r="A1650" s="1">
        <v>41485</v>
      </c>
      <c r="B1650">
        <v>169.49</v>
      </c>
      <c r="C1650">
        <v>13.39</v>
      </c>
      <c r="D1650">
        <v>39.29</v>
      </c>
      <c r="E1650">
        <v>107.31</v>
      </c>
      <c r="F1650">
        <v>120.97</v>
      </c>
      <c r="G1650">
        <v>101.93</v>
      </c>
      <c r="I1650" s="3">
        <f t="shared" si="152"/>
        <v>-1.7698593008054841E-4</v>
      </c>
      <c r="J1650" s="3">
        <f t="shared" si="153"/>
        <v>0</v>
      </c>
      <c r="K1650" s="3">
        <f t="shared" si="154"/>
        <v>-6.848473184143054E-3</v>
      </c>
      <c r="L1650" s="3">
        <f t="shared" si="155"/>
        <v>-3.7268238575395205E-4</v>
      </c>
      <c r="M1650" s="3">
        <f t="shared" si="156"/>
        <v>-3.306058382043675E-4</v>
      </c>
      <c r="N1650" s="3">
        <f t="shared" si="157"/>
        <v>-2.9427632759319394E-4</v>
      </c>
    </row>
    <row r="1651" spans="1:14" ht="15" customHeight="1">
      <c r="A1651" s="1">
        <v>41486</v>
      </c>
      <c r="B1651">
        <v>169.55</v>
      </c>
      <c r="C1651">
        <v>13.45</v>
      </c>
      <c r="D1651">
        <v>39.06</v>
      </c>
      <c r="E1651">
        <v>107.7</v>
      </c>
      <c r="F1651">
        <v>120.98</v>
      </c>
      <c r="G1651">
        <v>102</v>
      </c>
      <c r="I1651" s="3">
        <f t="shared" si="152"/>
        <v>3.5394054168464258E-4</v>
      </c>
      <c r="J1651" s="3">
        <f t="shared" si="153"/>
        <v>4.470946344766853E-3</v>
      </c>
      <c r="K1651" s="3">
        <f t="shared" si="154"/>
        <v>-5.8711081218354453E-3</v>
      </c>
      <c r="L1651" s="3">
        <f t="shared" si="155"/>
        <v>3.6277422233068094E-3</v>
      </c>
      <c r="M1651" s="3">
        <f t="shared" si="156"/>
        <v>8.2661707011304455E-5</v>
      </c>
      <c r="N1651" s="3">
        <f t="shared" si="157"/>
        <v>6.8651010394959436E-4</v>
      </c>
    </row>
    <row r="1652" spans="1:14" ht="15" customHeight="1">
      <c r="A1652" s="1">
        <v>41487</v>
      </c>
      <c r="B1652">
        <v>171.55</v>
      </c>
      <c r="C1652">
        <v>12.94</v>
      </c>
      <c r="D1652">
        <v>39.78</v>
      </c>
      <c r="E1652">
        <v>105.3601</v>
      </c>
      <c r="F1652">
        <v>120.37</v>
      </c>
      <c r="G1652">
        <v>100.96</v>
      </c>
      <c r="I1652" s="3">
        <f t="shared" si="152"/>
        <v>1.1726900732811209E-2</v>
      </c>
      <c r="J1652" s="3">
        <f t="shared" si="153"/>
        <v>-3.865581697509364E-2</v>
      </c>
      <c r="K1652" s="3">
        <f t="shared" si="154"/>
        <v>1.8265347977293189E-2</v>
      </c>
      <c r="L1652" s="3">
        <f t="shared" si="155"/>
        <v>-2.1965577600964317E-2</v>
      </c>
      <c r="M1652" s="3">
        <f t="shared" si="156"/>
        <v>-5.0549102871247408E-3</v>
      </c>
      <c r="N1652" s="3">
        <f t="shared" si="157"/>
        <v>-1.0248414491368107E-2</v>
      </c>
    </row>
    <row r="1653" spans="1:14" ht="15" customHeight="1">
      <c r="A1653" s="1">
        <v>41488</v>
      </c>
      <c r="B1653">
        <v>171.86</v>
      </c>
      <c r="C1653">
        <v>11.98</v>
      </c>
      <c r="D1653">
        <v>39.799999999999997</v>
      </c>
      <c r="E1653">
        <v>106.52</v>
      </c>
      <c r="F1653">
        <v>121.01</v>
      </c>
      <c r="G1653">
        <v>101.82</v>
      </c>
      <c r="I1653" s="3">
        <f t="shared" si="152"/>
        <v>1.8054225806181934E-3</v>
      </c>
      <c r="J1653" s="3">
        <f t="shared" si="153"/>
        <v>-7.7084696385451193E-2</v>
      </c>
      <c r="K1653" s="3">
        <f t="shared" si="154"/>
        <v>5.0263886456587855E-4</v>
      </c>
      <c r="L1653" s="3">
        <f t="shared" si="155"/>
        <v>1.0948754384352836E-2</v>
      </c>
      <c r="M1653" s="3">
        <f t="shared" si="156"/>
        <v>5.3028544183176913E-3</v>
      </c>
      <c r="N1653" s="3">
        <f t="shared" si="157"/>
        <v>8.4821496812869015E-3</v>
      </c>
    </row>
    <row r="1654" spans="1:14" ht="15" customHeight="1">
      <c r="A1654" s="1">
        <v>41491</v>
      </c>
      <c r="B1654">
        <v>171.69</v>
      </c>
      <c r="C1654">
        <v>11.84</v>
      </c>
      <c r="D1654">
        <v>39.5</v>
      </c>
      <c r="E1654">
        <v>105.7</v>
      </c>
      <c r="F1654">
        <v>120.87</v>
      </c>
      <c r="G1654">
        <v>101.5</v>
      </c>
      <c r="I1654" s="3">
        <f t="shared" si="152"/>
        <v>-9.8966679595651353E-4</v>
      </c>
      <c r="J1654" s="3">
        <f t="shared" si="153"/>
        <v>-1.1754963231443732E-2</v>
      </c>
      <c r="K1654" s="3">
        <f t="shared" si="154"/>
        <v>-7.5662403833158132E-3</v>
      </c>
      <c r="L1654" s="3">
        <f t="shared" si="155"/>
        <v>-7.7278680695394867E-3</v>
      </c>
      <c r="M1654" s="3">
        <f t="shared" si="156"/>
        <v>-1.1575989385955664E-3</v>
      </c>
      <c r="N1654" s="3">
        <f t="shared" si="157"/>
        <v>-3.147749992347884E-3</v>
      </c>
    </row>
    <row r="1655" spans="1:14" ht="15" customHeight="1">
      <c r="A1655" s="1">
        <v>41492</v>
      </c>
      <c r="B1655">
        <v>170.78</v>
      </c>
      <c r="C1655">
        <v>12.72</v>
      </c>
      <c r="D1655">
        <v>39.01</v>
      </c>
      <c r="E1655">
        <v>106.01</v>
      </c>
      <c r="F1655">
        <v>120.85</v>
      </c>
      <c r="G1655">
        <v>101.53</v>
      </c>
      <c r="I1655" s="3">
        <f t="shared" si="152"/>
        <v>-5.3143466096604777E-3</v>
      </c>
      <c r="J1655" s="3">
        <f t="shared" si="153"/>
        <v>7.169192845611648E-2</v>
      </c>
      <c r="K1655" s="3">
        <f t="shared" si="154"/>
        <v>-1.2482648388511132E-2</v>
      </c>
      <c r="L1655" s="3">
        <f t="shared" si="155"/>
        <v>2.9285364088144062E-3</v>
      </c>
      <c r="M1655" s="3">
        <f t="shared" si="156"/>
        <v>-1.6548072187363641E-4</v>
      </c>
      <c r="N1655" s="3">
        <f t="shared" si="157"/>
        <v>2.9552283128935234E-4</v>
      </c>
    </row>
    <row r="1656" spans="1:14" ht="15" customHeight="1">
      <c r="A1656" s="1">
        <v>41493</v>
      </c>
      <c r="B1656">
        <v>170.11</v>
      </c>
      <c r="C1656">
        <v>12.98</v>
      </c>
      <c r="D1656">
        <v>38.56</v>
      </c>
      <c r="E1656">
        <v>106.8</v>
      </c>
      <c r="F1656">
        <v>120.97</v>
      </c>
      <c r="G1656">
        <v>101.9</v>
      </c>
      <c r="I1656" s="3">
        <f t="shared" si="152"/>
        <v>-3.9308918579685553E-3</v>
      </c>
      <c r="J1656" s="3">
        <f t="shared" si="153"/>
        <v>2.0234153363967791E-2</v>
      </c>
      <c r="K1656" s="3">
        <f t="shared" si="154"/>
        <v>-1.1602553776220154E-2</v>
      </c>
      <c r="L1656" s="3">
        <f t="shared" si="155"/>
        <v>7.4244972410880388E-3</v>
      </c>
      <c r="M1656" s="3">
        <f t="shared" si="156"/>
        <v>9.924738222649161E-4</v>
      </c>
      <c r="N1656" s="3">
        <f t="shared" si="157"/>
        <v>3.6376189155477496E-3</v>
      </c>
    </row>
    <row r="1657" spans="1:14" ht="15" customHeight="1">
      <c r="A1657" s="1">
        <v>41494</v>
      </c>
      <c r="B1657">
        <v>170.7</v>
      </c>
      <c r="C1657">
        <v>12.73</v>
      </c>
      <c r="D1657">
        <v>39.42</v>
      </c>
      <c r="E1657">
        <v>107.09</v>
      </c>
      <c r="F1657">
        <v>121.02</v>
      </c>
      <c r="G1657">
        <v>102.05</v>
      </c>
      <c r="I1657" s="3">
        <f t="shared" si="152"/>
        <v>3.4623431789032742E-3</v>
      </c>
      <c r="J1657" s="3">
        <f t="shared" si="153"/>
        <v>-1.9448298706628793E-2</v>
      </c>
      <c r="K1657" s="3">
        <f t="shared" si="154"/>
        <v>2.2057831982229201E-2</v>
      </c>
      <c r="L1657" s="3">
        <f t="shared" si="155"/>
        <v>2.7116758866892626E-3</v>
      </c>
      <c r="M1657" s="3">
        <f t="shared" si="156"/>
        <v>4.1324022241847431E-4</v>
      </c>
      <c r="N1657" s="3">
        <f t="shared" si="157"/>
        <v>1.4709490271745819E-3</v>
      </c>
    </row>
    <row r="1658" spans="1:14" ht="15" customHeight="1">
      <c r="A1658" s="1">
        <v>41495</v>
      </c>
      <c r="B1658">
        <v>170.23</v>
      </c>
      <c r="C1658">
        <v>13.41</v>
      </c>
      <c r="D1658">
        <v>39.58</v>
      </c>
      <c r="E1658">
        <v>107.26</v>
      </c>
      <c r="F1658">
        <v>121.09</v>
      </c>
      <c r="G1658">
        <v>102.12</v>
      </c>
      <c r="I1658" s="3">
        <f t="shared" si="152"/>
        <v>-2.7571659739158345E-3</v>
      </c>
      <c r="J1658" s="3">
        <f t="shared" si="153"/>
        <v>5.2039284724271974E-2</v>
      </c>
      <c r="K1658" s="3">
        <f t="shared" si="154"/>
        <v>4.0506384498455233E-3</v>
      </c>
      <c r="L1658" s="3">
        <f t="shared" si="155"/>
        <v>1.5861911419954178E-3</v>
      </c>
      <c r="M1658" s="3">
        <f t="shared" si="156"/>
        <v>5.7824957209949297E-4</v>
      </c>
      <c r="N1658" s="3">
        <f t="shared" si="157"/>
        <v>6.8570311742936253E-4</v>
      </c>
    </row>
    <row r="1659" spans="1:14" ht="15" customHeight="1">
      <c r="A1659" s="1">
        <v>41498</v>
      </c>
      <c r="B1659">
        <v>169.97</v>
      </c>
      <c r="C1659">
        <v>12.81</v>
      </c>
      <c r="D1659">
        <v>39.9</v>
      </c>
      <c r="E1659">
        <v>106.53</v>
      </c>
      <c r="F1659">
        <v>121</v>
      </c>
      <c r="G1659">
        <v>101.92</v>
      </c>
      <c r="I1659" s="3">
        <f t="shared" si="152"/>
        <v>-1.5285129372189618E-3</v>
      </c>
      <c r="J1659" s="3">
        <f t="shared" si="153"/>
        <v>-4.5774581384944286E-2</v>
      </c>
      <c r="K1659" s="3">
        <f t="shared" si="154"/>
        <v>8.0523837213981164E-3</v>
      </c>
      <c r="L1659" s="3">
        <f t="shared" si="155"/>
        <v>-6.8291579316729365E-3</v>
      </c>
      <c r="M1659" s="3">
        <f t="shared" si="156"/>
        <v>-7.4352516953390274E-4</v>
      </c>
      <c r="N1659" s="3">
        <f t="shared" si="157"/>
        <v>-1.9604005494299331E-3</v>
      </c>
    </row>
    <row r="1660" spans="1:14" ht="15" customHeight="1">
      <c r="A1660" s="1">
        <v>41499</v>
      </c>
      <c r="B1660">
        <v>170.58</v>
      </c>
      <c r="C1660">
        <v>12.31</v>
      </c>
      <c r="D1660">
        <v>40.06</v>
      </c>
      <c r="E1660">
        <v>104.99</v>
      </c>
      <c r="F1660">
        <v>120.5</v>
      </c>
      <c r="G1660">
        <v>101</v>
      </c>
      <c r="I1660" s="3">
        <f t="shared" si="152"/>
        <v>3.5824440017034912E-3</v>
      </c>
      <c r="J1660" s="3">
        <f t="shared" si="153"/>
        <v>-3.9814175712280783E-2</v>
      </c>
      <c r="K1660" s="3">
        <f t="shared" si="154"/>
        <v>4.0020063418544664E-3</v>
      </c>
      <c r="L1660" s="3">
        <f t="shared" si="155"/>
        <v>-1.4561528096256313E-2</v>
      </c>
      <c r="M1660" s="3">
        <f t="shared" si="156"/>
        <v>-4.1407926660313879E-3</v>
      </c>
      <c r="N1660" s="3">
        <f t="shared" si="157"/>
        <v>-9.0676749825937975E-3</v>
      </c>
    </row>
    <row r="1661" spans="1:14" ht="15" customHeight="1">
      <c r="A1661" s="1">
        <v>41500</v>
      </c>
      <c r="B1661">
        <v>169.67</v>
      </c>
      <c r="C1661">
        <v>13.04</v>
      </c>
      <c r="D1661">
        <v>40.179000000000002</v>
      </c>
      <c r="E1661">
        <v>105.15</v>
      </c>
      <c r="F1661">
        <v>120.52</v>
      </c>
      <c r="G1661">
        <v>101.09</v>
      </c>
      <c r="I1661" s="3">
        <f t="shared" si="152"/>
        <v>-5.3490208361154697E-3</v>
      </c>
      <c r="J1661" s="3">
        <f t="shared" si="153"/>
        <v>5.7609616302144659E-2</v>
      </c>
      <c r="K1661" s="3">
        <f t="shared" si="154"/>
        <v>2.9661408354226008E-3</v>
      </c>
      <c r="L1661" s="3">
        <f t="shared" si="155"/>
        <v>1.522794621858968E-3</v>
      </c>
      <c r="M1661" s="3">
        <f t="shared" si="156"/>
        <v>1.6596133139075471E-4</v>
      </c>
      <c r="N1661" s="3">
        <f t="shared" si="157"/>
        <v>8.9069232470677547E-4</v>
      </c>
    </row>
    <row r="1662" spans="1:14" ht="15" customHeight="1">
      <c r="A1662" s="1">
        <v>41501</v>
      </c>
      <c r="B1662">
        <v>167.23</v>
      </c>
      <c r="C1662">
        <v>14.73</v>
      </c>
      <c r="D1662">
        <v>39.71</v>
      </c>
      <c r="E1662">
        <v>103.73</v>
      </c>
      <c r="F1662">
        <v>120.27</v>
      </c>
      <c r="G1662">
        <v>100.53100000000001</v>
      </c>
      <c r="I1662" s="3">
        <f t="shared" si="152"/>
        <v>-1.4485263661816634E-2</v>
      </c>
      <c r="J1662" s="3">
        <f t="shared" si="153"/>
        <v>0.12186467397603208</v>
      </c>
      <c r="K1662" s="3">
        <f t="shared" si="154"/>
        <v>-1.1741425929934728E-2</v>
      </c>
      <c r="L1662" s="3">
        <f t="shared" si="155"/>
        <v>-1.3596532704972122E-2</v>
      </c>
      <c r="M1662" s="3">
        <f t="shared" si="156"/>
        <v>-2.0764989395751898E-3</v>
      </c>
      <c r="N1662" s="3">
        <f t="shared" si="157"/>
        <v>-5.5450715186922987E-3</v>
      </c>
    </row>
    <row r="1663" spans="1:14" ht="15" customHeight="1">
      <c r="A1663" s="1">
        <v>41502</v>
      </c>
      <c r="B1663">
        <v>166.72</v>
      </c>
      <c r="C1663">
        <v>14.37</v>
      </c>
      <c r="D1663">
        <v>39.28</v>
      </c>
      <c r="E1663">
        <v>103.37</v>
      </c>
      <c r="F1663">
        <v>120.05</v>
      </c>
      <c r="G1663">
        <v>100.14</v>
      </c>
      <c r="I1663" s="3">
        <f t="shared" si="152"/>
        <v>-3.0543518280292847E-3</v>
      </c>
      <c r="J1663" s="3">
        <f t="shared" si="153"/>
        <v>-2.4743530383605401E-2</v>
      </c>
      <c r="K1663" s="3">
        <f t="shared" si="154"/>
        <v>-1.0887561656894914E-2</v>
      </c>
      <c r="L1663" s="3">
        <f t="shared" si="155"/>
        <v>-3.4765848633432675E-3</v>
      </c>
      <c r="M1663" s="3">
        <f t="shared" si="156"/>
        <v>-1.8308926552630847E-3</v>
      </c>
      <c r="N1663" s="3">
        <f t="shared" si="157"/>
        <v>-3.8969307454753085E-3</v>
      </c>
    </row>
    <row r="1664" spans="1:14" ht="15" customHeight="1">
      <c r="A1664" s="1">
        <v>41505</v>
      </c>
      <c r="B1664">
        <v>165.65</v>
      </c>
      <c r="C1664">
        <v>15.1</v>
      </c>
      <c r="D1664">
        <v>38.51</v>
      </c>
      <c r="E1664">
        <v>102.47</v>
      </c>
      <c r="F1664">
        <v>119.87</v>
      </c>
      <c r="G1664">
        <v>99.71</v>
      </c>
      <c r="I1664" s="3">
        <f t="shared" si="152"/>
        <v>-6.438629819097136E-3</v>
      </c>
      <c r="J1664" s="3">
        <f t="shared" si="153"/>
        <v>4.9552043729945192E-2</v>
      </c>
      <c r="K1664" s="3">
        <f t="shared" si="154"/>
        <v>-1.9797535659447692E-2</v>
      </c>
      <c r="L1664" s="3">
        <f t="shared" si="155"/>
        <v>-8.7447117687669135E-3</v>
      </c>
      <c r="M1664" s="3">
        <f t="shared" si="156"/>
        <v>-1.5005004482537573E-3</v>
      </c>
      <c r="N1664" s="3">
        <f t="shared" si="157"/>
        <v>-4.3032340610971677E-3</v>
      </c>
    </row>
    <row r="1665" spans="1:14" ht="15" customHeight="1">
      <c r="A1665" s="1">
        <v>41506</v>
      </c>
      <c r="B1665">
        <v>166.44</v>
      </c>
      <c r="C1665">
        <v>14.91</v>
      </c>
      <c r="D1665">
        <v>38.46</v>
      </c>
      <c r="E1665">
        <v>103.26</v>
      </c>
      <c r="F1665">
        <v>120.16</v>
      </c>
      <c r="G1665">
        <v>100.25</v>
      </c>
      <c r="I1665" s="3">
        <f t="shared" si="152"/>
        <v>4.7577553688355747E-3</v>
      </c>
      <c r="J1665" s="3">
        <f t="shared" si="153"/>
        <v>-1.2662615044231525E-2</v>
      </c>
      <c r="K1665" s="3">
        <f t="shared" si="154"/>
        <v>-1.2992076661837637E-3</v>
      </c>
      <c r="L1665" s="3">
        <f t="shared" si="155"/>
        <v>7.6800066398764744E-3</v>
      </c>
      <c r="M1665" s="3">
        <f t="shared" si="156"/>
        <v>2.4163657968161601E-3</v>
      </c>
      <c r="N1665" s="3">
        <f t="shared" si="157"/>
        <v>5.401093345977096E-3</v>
      </c>
    </row>
    <row r="1666" spans="1:14" ht="15" customHeight="1">
      <c r="A1666" s="1">
        <v>41507</v>
      </c>
      <c r="B1666">
        <v>165.41</v>
      </c>
      <c r="C1666">
        <v>15.94</v>
      </c>
      <c r="D1666">
        <v>37.61</v>
      </c>
      <c r="E1666">
        <v>102.13</v>
      </c>
      <c r="F1666">
        <v>119.73</v>
      </c>
      <c r="G1666">
        <v>99.62</v>
      </c>
      <c r="I1666" s="3">
        <f t="shared" si="152"/>
        <v>-6.2076438606107421E-3</v>
      </c>
      <c r="J1666" s="3">
        <f t="shared" si="153"/>
        <v>6.6799544585421977E-2</v>
      </c>
      <c r="K1666" s="3">
        <f t="shared" si="154"/>
        <v>-2.2348767678388715E-2</v>
      </c>
      <c r="L1666" s="3">
        <f t="shared" si="155"/>
        <v>-1.1003567861495568E-2</v>
      </c>
      <c r="M1666" s="3">
        <f t="shared" si="156"/>
        <v>-3.5849802870723153E-3</v>
      </c>
      <c r="N1666" s="3">
        <f t="shared" si="157"/>
        <v>-6.304118541541167E-3</v>
      </c>
    </row>
    <row r="1667" spans="1:14" ht="15" customHeight="1">
      <c r="A1667" s="1">
        <v>41508</v>
      </c>
      <c r="B1667">
        <v>166.91</v>
      </c>
      <c r="C1667">
        <v>14.76</v>
      </c>
      <c r="D1667">
        <v>38.22</v>
      </c>
      <c r="E1667">
        <v>103.17</v>
      </c>
      <c r="F1667">
        <v>119.52</v>
      </c>
      <c r="G1667">
        <v>99.58</v>
      </c>
      <c r="I1667" s="3">
        <f t="shared" si="152"/>
        <v>9.0275047361962294E-3</v>
      </c>
      <c r="J1667" s="3">
        <f t="shared" si="153"/>
        <v>-7.6910854189742528E-2</v>
      </c>
      <c r="K1667" s="3">
        <f t="shared" si="154"/>
        <v>1.6088966329881851E-2</v>
      </c>
      <c r="L1667" s="3">
        <f t="shared" si="155"/>
        <v>1.0131601522277102E-2</v>
      </c>
      <c r="M1667" s="3">
        <f t="shared" si="156"/>
        <v>-1.7554863442451577E-3</v>
      </c>
      <c r="N1667" s="3">
        <f t="shared" si="157"/>
        <v>-4.0160643110067918E-4</v>
      </c>
    </row>
    <row r="1668" spans="1:14" ht="15" customHeight="1">
      <c r="A1668" s="1">
        <v>41509</v>
      </c>
      <c r="B1668">
        <v>167.54</v>
      </c>
      <c r="C1668">
        <v>13.98</v>
      </c>
      <c r="D1668">
        <v>38.67</v>
      </c>
      <c r="E1668">
        <v>104.29</v>
      </c>
      <c r="F1668">
        <v>119.77</v>
      </c>
      <c r="G1668">
        <v>100.14</v>
      </c>
      <c r="I1668" s="3">
        <f t="shared" ref="I1668:I1731" si="158">LN(B1668/B1667)</f>
        <v>3.7673837353372815E-3</v>
      </c>
      <c r="J1668" s="3">
        <f t="shared" ref="J1668:J1731" si="159">LN(C1668/C1667)</f>
        <v>-5.4293082366662249E-2</v>
      </c>
      <c r="K1668" s="3">
        <f t="shared" ref="K1668:K1731" si="160">LN(D1668/D1667)</f>
        <v>1.1705166807078754E-2</v>
      </c>
      <c r="L1668" s="3">
        <f t="shared" ref="L1668:L1731" si="161">LN(E1668/E1667)</f>
        <v>1.0797367020836985E-2</v>
      </c>
      <c r="M1668" s="3">
        <f t="shared" ref="M1668:M1731" si="162">LN(F1668/F1667)</f>
        <v>2.0895155749081542E-3</v>
      </c>
      <c r="N1668" s="3">
        <f t="shared" ref="N1668:N1731" si="163">LN(G1668/G1667)</f>
        <v>5.6078656877620358E-3</v>
      </c>
    </row>
    <row r="1669" spans="1:14" ht="15" customHeight="1">
      <c r="A1669" s="1">
        <v>41512</v>
      </c>
      <c r="B1669">
        <v>166.88</v>
      </c>
      <c r="C1669">
        <v>14.99</v>
      </c>
      <c r="D1669">
        <v>38.21</v>
      </c>
      <c r="E1669">
        <v>104.81</v>
      </c>
      <c r="F1669">
        <v>119.98</v>
      </c>
      <c r="G1669">
        <v>100.34</v>
      </c>
      <c r="I1669" s="3">
        <f t="shared" si="158"/>
        <v>-3.9471374732010858E-3</v>
      </c>
      <c r="J1669" s="3">
        <f t="shared" si="159"/>
        <v>6.9755575308842091E-2</v>
      </c>
      <c r="K1669" s="3">
        <f t="shared" si="160"/>
        <v>-1.1966844160397129E-2</v>
      </c>
      <c r="L1669" s="3">
        <f t="shared" si="161"/>
        <v>4.9737070489643967E-3</v>
      </c>
      <c r="M1669" s="3">
        <f t="shared" si="162"/>
        <v>1.7518252655316546E-3</v>
      </c>
      <c r="N1669" s="3">
        <f t="shared" si="163"/>
        <v>1.9952121543082746E-3</v>
      </c>
    </row>
    <row r="1670" spans="1:14" ht="15" customHeight="1">
      <c r="A1670" s="1">
        <v>41513</v>
      </c>
      <c r="B1670">
        <v>164.19</v>
      </c>
      <c r="C1670">
        <v>16.77</v>
      </c>
      <c r="D1670">
        <v>37.22</v>
      </c>
      <c r="E1670">
        <v>106.13</v>
      </c>
      <c r="F1670">
        <v>120.27</v>
      </c>
      <c r="G1670">
        <v>100.91</v>
      </c>
      <c r="I1670" s="3">
        <f t="shared" si="158"/>
        <v>-1.6250697428525803E-2</v>
      </c>
      <c r="J1670" s="3">
        <f t="shared" si="159"/>
        <v>0.11220826372061105</v>
      </c>
      <c r="K1670" s="3">
        <f t="shared" si="160"/>
        <v>-2.6251010244703953E-2</v>
      </c>
      <c r="L1670" s="3">
        <f t="shared" si="161"/>
        <v>1.2515570591645184E-2</v>
      </c>
      <c r="M1670" s="3">
        <f t="shared" si="162"/>
        <v>2.4141530975782472E-3</v>
      </c>
      <c r="N1670" s="3">
        <f t="shared" si="163"/>
        <v>5.6646114203305316E-3</v>
      </c>
    </row>
    <row r="1671" spans="1:14" ht="15" customHeight="1">
      <c r="A1671" s="1">
        <v>41514</v>
      </c>
      <c r="B1671">
        <v>164.75</v>
      </c>
      <c r="C1671">
        <v>16.489999999999998</v>
      </c>
      <c r="D1671">
        <v>37.19</v>
      </c>
      <c r="E1671">
        <v>105.27</v>
      </c>
      <c r="F1671">
        <v>120.03</v>
      </c>
      <c r="G1671">
        <v>100.5</v>
      </c>
      <c r="I1671" s="3">
        <f t="shared" si="158"/>
        <v>3.4048795586800384E-3</v>
      </c>
      <c r="J1671" s="3">
        <f t="shared" si="159"/>
        <v>-1.6837439263610022E-2</v>
      </c>
      <c r="K1671" s="3">
        <f t="shared" si="160"/>
        <v>-8.0634327712604135E-4</v>
      </c>
      <c r="L1671" s="3">
        <f t="shared" si="161"/>
        <v>-8.1362795104976925E-3</v>
      </c>
      <c r="M1671" s="3">
        <f t="shared" si="162"/>
        <v>-1.9975037852718726E-3</v>
      </c>
      <c r="N1671" s="3">
        <f t="shared" si="163"/>
        <v>-4.0713029773069521E-3</v>
      </c>
    </row>
    <row r="1672" spans="1:14" ht="15" customHeight="1">
      <c r="A1672" s="1">
        <v>41515</v>
      </c>
      <c r="B1672">
        <v>165.04</v>
      </c>
      <c r="C1672">
        <v>16.809999999999999</v>
      </c>
      <c r="D1672">
        <v>37.409999999999997</v>
      </c>
      <c r="E1672">
        <v>106.11</v>
      </c>
      <c r="F1672">
        <v>120.09</v>
      </c>
      <c r="G1672">
        <v>100.6</v>
      </c>
      <c r="I1672" s="3">
        <f t="shared" si="158"/>
        <v>1.7586953803798164E-3</v>
      </c>
      <c r="J1672" s="3">
        <f t="shared" si="159"/>
        <v>1.9219810849016639E-2</v>
      </c>
      <c r="K1672" s="3">
        <f t="shared" si="160"/>
        <v>5.8981404230760695E-3</v>
      </c>
      <c r="L1672" s="3">
        <f t="shared" si="161"/>
        <v>7.9478136222654837E-3</v>
      </c>
      <c r="M1672" s="3">
        <f t="shared" si="162"/>
        <v>4.9975013533855794E-4</v>
      </c>
      <c r="N1672" s="3">
        <f t="shared" si="163"/>
        <v>9.945301665083635E-4</v>
      </c>
    </row>
    <row r="1673" spans="1:14" ht="15" customHeight="1">
      <c r="A1673" s="1">
        <v>41516</v>
      </c>
      <c r="B1673">
        <v>164.4</v>
      </c>
      <c r="C1673">
        <v>17.010000000000002</v>
      </c>
      <c r="D1673">
        <v>37.72</v>
      </c>
      <c r="E1673">
        <v>105.99</v>
      </c>
      <c r="F1673">
        <v>119.96</v>
      </c>
      <c r="G1673">
        <v>100.41</v>
      </c>
      <c r="I1673" s="3">
        <f t="shared" si="158"/>
        <v>-3.8853861409167511E-3</v>
      </c>
      <c r="J1673" s="3">
        <f t="shared" si="159"/>
        <v>1.1827458987246405E-2</v>
      </c>
      <c r="K1673" s="3">
        <f t="shared" si="160"/>
        <v>8.2524094052021223E-3</v>
      </c>
      <c r="L1673" s="3">
        <f t="shared" si="161"/>
        <v>-1.1315418463354106E-3</v>
      </c>
      <c r="M1673" s="3">
        <f t="shared" si="162"/>
        <v>-1.0831077917836946E-3</v>
      </c>
      <c r="N1673" s="3">
        <f t="shared" si="163"/>
        <v>-1.8904537742938615E-3</v>
      </c>
    </row>
    <row r="1674" spans="1:14" ht="15" customHeight="1">
      <c r="A1674" s="1">
        <v>41520</v>
      </c>
      <c r="B1674">
        <v>165.22</v>
      </c>
      <c r="C1674">
        <v>16.61</v>
      </c>
      <c r="D1674">
        <v>37.94</v>
      </c>
      <c r="E1674">
        <v>104.22</v>
      </c>
      <c r="F1674">
        <v>119.63</v>
      </c>
      <c r="G1674">
        <v>99.69</v>
      </c>
      <c r="I1674" s="3">
        <f t="shared" si="158"/>
        <v>4.9754365122797314E-3</v>
      </c>
      <c r="J1674" s="3">
        <f t="shared" si="159"/>
        <v>-2.379648278256704E-2</v>
      </c>
      <c r="K1674" s="3">
        <f t="shared" si="160"/>
        <v>5.8155067416112817E-3</v>
      </c>
      <c r="L1674" s="3">
        <f t="shared" si="161"/>
        <v>-1.6840700558094935E-2</v>
      </c>
      <c r="M1674" s="3">
        <f t="shared" si="162"/>
        <v>-2.7547076979955063E-3</v>
      </c>
      <c r="N1674" s="3">
        <f t="shared" si="163"/>
        <v>-7.1964328567323474E-3</v>
      </c>
    </row>
    <row r="1675" spans="1:14" ht="15" customHeight="1">
      <c r="A1675" s="1">
        <v>41521</v>
      </c>
      <c r="B1675">
        <v>166.59</v>
      </c>
      <c r="C1675">
        <v>15.88</v>
      </c>
      <c r="D1675">
        <v>38.53</v>
      </c>
      <c r="E1675">
        <v>103.99</v>
      </c>
      <c r="F1675">
        <v>119.31</v>
      </c>
      <c r="G1675">
        <v>99.36</v>
      </c>
      <c r="I1675" s="3">
        <f t="shared" si="158"/>
        <v>8.2577847872663604E-3</v>
      </c>
      <c r="J1675" s="3">
        <f t="shared" si="159"/>
        <v>-4.4944467806213778E-2</v>
      </c>
      <c r="K1675" s="3">
        <f t="shared" si="160"/>
        <v>1.5431194131198069E-2</v>
      </c>
      <c r="L1675" s="3">
        <f t="shared" si="161"/>
        <v>-2.2093088089271593E-3</v>
      </c>
      <c r="M1675" s="3">
        <f t="shared" si="162"/>
        <v>-2.6784982951038412E-3</v>
      </c>
      <c r="N1675" s="3">
        <f t="shared" si="163"/>
        <v>-3.3157528494439366E-3</v>
      </c>
    </row>
    <row r="1676" spans="1:14" ht="15" customHeight="1">
      <c r="A1676" s="1">
        <v>41522</v>
      </c>
      <c r="B1676">
        <v>166.76</v>
      </c>
      <c r="C1676">
        <v>15.77</v>
      </c>
      <c r="D1676">
        <v>39.049999999999997</v>
      </c>
      <c r="E1676">
        <v>102.54</v>
      </c>
      <c r="F1676">
        <v>118.78</v>
      </c>
      <c r="G1676">
        <v>98.6</v>
      </c>
      <c r="I1676" s="3">
        <f t="shared" si="158"/>
        <v>1.0199490909705519E-3</v>
      </c>
      <c r="J1676" s="3">
        <f t="shared" si="159"/>
        <v>-6.9510548440426994E-3</v>
      </c>
      <c r="K1676" s="3">
        <f t="shared" si="160"/>
        <v>1.34057176476287E-2</v>
      </c>
      <c r="L1676" s="3">
        <f t="shared" si="161"/>
        <v>-1.4041774316586764E-2</v>
      </c>
      <c r="M1676" s="3">
        <f t="shared" si="162"/>
        <v>-4.4521052999947812E-3</v>
      </c>
      <c r="N1676" s="3">
        <f t="shared" si="163"/>
        <v>-7.6783565765789364E-3</v>
      </c>
    </row>
    <row r="1677" spans="1:14" ht="15" customHeight="1">
      <c r="A1677" s="1">
        <v>41523</v>
      </c>
      <c r="B1677">
        <v>166.89</v>
      </c>
      <c r="C1677">
        <v>15.85</v>
      </c>
      <c r="D1677">
        <v>39.58</v>
      </c>
      <c r="E1677">
        <v>103.05</v>
      </c>
      <c r="F1677">
        <v>119.24</v>
      </c>
      <c r="G1677">
        <v>99.2</v>
      </c>
      <c r="I1677" s="3">
        <f t="shared" si="158"/>
        <v>7.7925974271546251E-4</v>
      </c>
      <c r="J1677" s="3">
        <f t="shared" si="159"/>
        <v>5.060099348342552E-3</v>
      </c>
      <c r="K1677" s="3">
        <f t="shared" si="160"/>
        <v>1.3481063888724798E-2</v>
      </c>
      <c r="L1677" s="3">
        <f t="shared" si="161"/>
        <v>4.9613409809135282E-3</v>
      </c>
      <c r="M1677" s="3">
        <f t="shared" si="162"/>
        <v>3.8652262221564424E-3</v>
      </c>
      <c r="N1677" s="3">
        <f t="shared" si="163"/>
        <v>6.066752682237362E-3</v>
      </c>
    </row>
    <row r="1678" spans="1:14" ht="15" customHeight="1">
      <c r="A1678" s="1">
        <v>41526</v>
      </c>
      <c r="B1678">
        <v>168.55</v>
      </c>
      <c r="C1678">
        <v>15.63</v>
      </c>
      <c r="D1678">
        <v>40.744999999999997</v>
      </c>
      <c r="E1678">
        <v>103.1</v>
      </c>
      <c r="F1678">
        <v>119.46</v>
      </c>
      <c r="G1678">
        <v>99.4</v>
      </c>
      <c r="I1678" s="3">
        <f t="shared" si="158"/>
        <v>9.8975289247583385E-3</v>
      </c>
      <c r="J1678" s="3">
        <f t="shared" si="159"/>
        <v>-1.3977355889904269E-2</v>
      </c>
      <c r="K1678" s="3">
        <f t="shared" si="160"/>
        <v>2.9009192597763363E-2</v>
      </c>
      <c r="L1678" s="3">
        <f t="shared" si="161"/>
        <v>4.8508368644606902E-4</v>
      </c>
      <c r="M1678" s="3">
        <f t="shared" si="162"/>
        <v>1.8433184942893146E-3</v>
      </c>
      <c r="N1678" s="3">
        <f t="shared" si="163"/>
        <v>2.0140993717011856E-3</v>
      </c>
    </row>
    <row r="1679" spans="1:14" ht="15" customHeight="1">
      <c r="A1679" s="1">
        <v>41527</v>
      </c>
      <c r="B1679">
        <v>169.72</v>
      </c>
      <c r="C1679">
        <v>14.53</v>
      </c>
      <c r="D1679">
        <v>41.06</v>
      </c>
      <c r="E1679">
        <v>102.38</v>
      </c>
      <c r="F1679">
        <v>119.18</v>
      </c>
      <c r="G1679">
        <v>98.944999999999993</v>
      </c>
      <c r="I1679" s="3">
        <f t="shared" si="158"/>
        <v>6.9175786540543278E-3</v>
      </c>
      <c r="J1679" s="3">
        <f t="shared" si="159"/>
        <v>-7.2976666851193778E-2</v>
      </c>
      <c r="K1679" s="3">
        <f t="shared" si="160"/>
        <v>7.7012788186044453E-3</v>
      </c>
      <c r="L1679" s="3">
        <f t="shared" si="161"/>
        <v>-7.0080099934770922E-3</v>
      </c>
      <c r="M1679" s="3">
        <f t="shared" si="162"/>
        <v>-2.3466319853269937E-3</v>
      </c>
      <c r="N1679" s="3">
        <f t="shared" si="163"/>
        <v>-4.5879734616615427E-3</v>
      </c>
    </row>
    <row r="1680" spans="1:14" ht="15" customHeight="1">
      <c r="A1680" s="1">
        <v>41528</v>
      </c>
      <c r="B1680">
        <v>170.29</v>
      </c>
      <c r="C1680">
        <v>13.82</v>
      </c>
      <c r="D1680">
        <v>41.115000000000002</v>
      </c>
      <c r="E1680">
        <v>103.29</v>
      </c>
      <c r="F1680">
        <v>119.52</v>
      </c>
      <c r="G1680">
        <v>99.44</v>
      </c>
      <c r="I1680" s="3">
        <f t="shared" si="158"/>
        <v>3.3528457043892328E-3</v>
      </c>
      <c r="J1680" s="3">
        <f t="shared" si="159"/>
        <v>-5.0098659242667633E-2</v>
      </c>
      <c r="K1680" s="3">
        <f t="shared" si="160"/>
        <v>1.3386068320712216E-3</v>
      </c>
      <c r="L1680" s="3">
        <f t="shared" si="161"/>
        <v>8.8491849891048878E-3</v>
      </c>
      <c r="M1680" s="3">
        <f t="shared" si="162"/>
        <v>2.848766065674174E-3</v>
      </c>
      <c r="N1680" s="3">
        <f t="shared" si="163"/>
        <v>4.9903070015886852E-3</v>
      </c>
    </row>
    <row r="1681" spans="1:14" ht="15" customHeight="1">
      <c r="A1681" s="1">
        <v>41529</v>
      </c>
      <c r="B1681">
        <v>169.94</v>
      </c>
      <c r="C1681">
        <v>14.29</v>
      </c>
      <c r="D1681">
        <v>40.58</v>
      </c>
      <c r="E1681">
        <v>103.15</v>
      </c>
      <c r="F1681">
        <v>119.5</v>
      </c>
      <c r="G1681">
        <v>99.45</v>
      </c>
      <c r="I1681" s="3">
        <f t="shared" si="158"/>
        <v>-2.0574324631179846E-3</v>
      </c>
      <c r="J1681" s="3">
        <f t="shared" si="159"/>
        <v>3.3443173602252137E-2</v>
      </c>
      <c r="K1681" s="3">
        <f t="shared" si="160"/>
        <v>-1.3097684025190208E-2</v>
      </c>
      <c r="L1681" s="3">
        <f t="shared" si="161"/>
        <v>-1.3563265012812788E-3</v>
      </c>
      <c r="M1681" s="3">
        <f t="shared" si="162"/>
        <v>-1.6735001294182044E-4</v>
      </c>
      <c r="N1681" s="3">
        <f t="shared" si="163"/>
        <v>1.0055809752561621E-4</v>
      </c>
    </row>
    <row r="1682" spans="1:14" ht="15" customHeight="1">
      <c r="A1682" s="1">
        <v>41530</v>
      </c>
      <c r="B1682">
        <v>170.18</v>
      </c>
      <c r="C1682">
        <v>14.16</v>
      </c>
      <c r="D1682">
        <v>40.875</v>
      </c>
      <c r="E1682">
        <v>103.55</v>
      </c>
      <c r="F1682">
        <v>119.59</v>
      </c>
      <c r="G1682">
        <v>99.58</v>
      </c>
      <c r="I1682" s="3">
        <f t="shared" si="158"/>
        <v>1.4112668460160205E-3</v>
      </c>
      <c r="J1682" s="3">
        <f t="shared" si="159"/>
        <v>-9.1389036762022941E-3</v>
      </c>
      <c r="K1682" s="3">
        <f t="shared" si="160"/>
        <v>7.243294819748918E-3</v>
      </c>
      <c r="L1682" s="3">
        <f t="shared" si="161"/>
        <v>3.8703483243323579E-3</v>
      </c>
      <c r="M1682" s="3">
        <f t="shared" si="162"/>
        <v>7.5285460915078706E-4</v>
      </c>
      <c r="N1682" s="3">
        <f t="shared" si="163"/>
        <v>1.306335914055457E-3</v>
      </c>
    </row>
    <row r="1683" spans="1:14" ht="15" customHeight="1">
      <c r="A1683" s="1">
        <v>41533</v>
      </c>
      <c r="B1683">
        <v>171.3</v>
      </c>
      <c r="C1683">
        <v>14.38</v>
      </c>
      <c r="D1683">
        <v>41.33</v>
      </c>
      <c r="E1683">
        <v>102.86</v>
      </c>
      <c r="F1683">
        <v>119.9</v>
      </c>
      <c r="G1683">
        <v>99.8</v>
      </c>
      <c r="I1683" s="3">
        <f t="shared" si="158"/>
        <v>6.5597049086630471E-3</v>
      </c>
      <c r="J1683" s="3">
        <f t="shared" si="159"/>
        <v>1.5417264027327033E-2</v>
      </c>
      <c r="K1683" s="3">
        <f t="shared" si="160"/>
        <v>1.106999930622359E-2</v>
      </c>
      <c r="L1683" s="3">
        <f t="shared" si="161"/>
        <v>-6.68574749482298E-3</v>
      </c>
      <c r="M1683" s="3">
        <f t="shared" si="162"/>
        <v>2.5888360527523877E-3</v>
      </c>
      <c r="N1683" s="3">
        <f t="shared" si="163"/>
        <v>2.2068421033815577E-3</v>
      </c>
    </row>
    <row r="1684" spans="1:14" ht="15" customHeight="1">
      <c r="A1684" s="1">
        <v>41534</v>
      </c>
      <c r="B1684">
        <v>171.99</v>
      </c>
      <c r="C1684">
        <v>14.53</v>
      </c>
      <c r="D1684">
        <v>41.3</v>
      </c>
      <c r="E1684">
        <v>103.71</v>
      </c>
      <c r="F1684">
        <v>120.03</v>
      </c>
      <c r="G1684">
        <v>100</v>
      </c>
      <c r="I1684" s="3">
        <f t="shared" si="158"/>
        <v>4.0199302583267251E-3</v>
      </c>
      <c r="J1684" s="3">
        <f t="shared" si="159"/>
        <v>1.0377125289290729E-2</v>
      </c>
      <c r="K1684" s="3">
        <f t="shared" si="160"/>
        <v>-7.261285566539851E-4</v>
      </c>
      <c r="L1684" s="3">
        <f t="shared" si="161"/>
        <v>8.229702254872729E-3</v>
      </c>
      <c r="M1684" s="3">
        <f t="shared" si="162"/>
        <v>1.0836495037847582E-3</v>
      </c>
      <c r="N1684" s="3">
        <f t="shared" si="163"/>
        <v>2.0020026706731903E-3</v>
      </c>
    </row>
    <row r="1685" spans="1:14" ht="15" customHeight="1">
      <c r="A1685" s="1">
        <v>41535</v>
      </c>
      <c r="B1685">
        <v>174.01</v>
      </c>
      <c r="C1685">
        <v>13.59</v>
      </c>
      <c r="D1685">
        <v>42.97</v>
      </c>
      <c r="E1685">
        <v>104.99</v>
      </c>
      <c r="F1685">
        <v>120.88</v>
      </c>
      <c r="G1685">
        <v>101.24</v>
      </c>
      <c r="I1685" s="3">
        <f t="shared" si="158"/>
        <v>1.1676433239085888E-2</v>
      </c>
      <c r="J1685" s="3">
        <f t="shared" si="159"/>
        <v>-6.6881249419139102E-2</v>
      </c>
      <c r="K1685" s="3">
        <f t="shared" si="160"/>
        <v>3.9639697819916712E-2</v>
      </c>
      <c r="L1685" s="3">
        <f t="shared" si="161"/>
        <v>1.2266564925207096E-2</v>
      </c>
      <c r="M1685" s="3">
        <f t="shared" si="162"/>
        <v>7.0566064272306363E-3</v>
      </c>
      <c r="N1685" s="3">
        <f t="shared" si="163"/>
        <v>1.2323749688831903E-2</v>
      </c>
    </row>
    <row r="1686" spans="1:14" ht="15" customHeight="1">
      <c r="A1686" s="1">
        <v>41536</v>
      </c>
      <c r="B1686">
        <v>173.78</v>
      </c>
      <c r="C1686">
        <v>13.16</v>
      </c>
      <c r="D1686">
        <v>42.795000000000002</v>
      </c>
      <c r="E1686">
        <v>104.37</v>
      </c>
      <c r="F1686">
        <v>120.68</v>
      </c>
      <c r="G1686">
        <v>100.89</v>
      </c>
      <c r="I1686" s="3">
        <f t="shared" si="158"/>
        <v>-1.3226374164270584E-3</v>
      </c>
      <c r="J1686" s="3">
        <f t="shared" si="159"/>
        <v>-3.2152302265881179E-2</v>
      </c>
      <c r="K1686" s="3">
        <f t="shared" si="160"/>
        <v>-4.0809244533306366E-3</v>
      </c>
      <c r="L1686" s="3">
        <f t="shared" si="161"/>
        <v>-5.9228296948894933E-3</v>
      </c>
      <c r="M1686" s="3">
        <f t="shared" si="162"/>
        <v>-1.6559036736237362E-3</v>
      </c>
      <c r="N1686" s="3">
        <f t="shared" si="163"/>
        <v>-3.4631212566352738E-3</v>
      </c>
    </row>
    <row r="1687" spans="1:14" ht="15" customHeight="1">
      <c r="A1687" s="1">
        <v>41537</v>
      </c>
      <c r="B1687">
        <v>172.47</v>
      </c>
      <c r="C1687">
        <v>13.12</v>
      </c>
      <c r="D1687">
        <v>41.78</v>
      </c>
      <c r="E1687">
        <v>104.925</v>
      </c>
      <c r="F1687">
        <v>120.67</v>
      </c>
      <c r="G1687">
        <v>100.99</v>
      </c>
      <c r="I1687" s="3">
        <f t="shared" si="158"/>
        <v>-7.5668231077507253E-3</v>
      </c>
      <c r="J1687" s="3">
        <f t="shared" si="159"/>
        <v>-3.044142381228244E-3</v>
      </c>
      <c r="K1687" s="3">
        <f t="shared" si="160"/>
        <v>-2.4003517205153348E-2</v>
      </c>
      <c r="L1687" s="3">
        <f t="shared" si="161"/>
        <v>5.3035313876941886E-3</v>
      </c>
      <c r="M1687" s="3">
        <f t="shared" si="162"/>
        <v>-8.286720535100747E-5</v>
      </c>
      <c r="N1687" s="3">
        <f t="shared" si="163"/>
        <v>9.906876181774956E-4</v>
      </c>
    </row>
    <row r="1688" spans="1:14" ht="15" customHeight="1">
      <c r="A1688" s="1">
        <v>41540</v>
      </c>
      <c r="B1688">
        <v>171.75</v>
      </c>
      <c r="C1688">
        <v>14.31</v>
      </c>
      <c r="D1688">
        <v>41.645000000000003</v>
      </c>
      <c r="E1688">
        <v>105.69</v>
      </c>
      <c r="F1688">
        <v>120.86</v>
      </c>
      <c r="G1688">
        <v>101.37</v>
      </c>
      <c r="I1688" s="3">
        <f t="shared" si="158"/>
        <v>-4.1833772008504824E-3</v>
      </c>
      <c r="J1688" s="3">
        <f t="shared" si="159"/>
        <v>8.6820810052416653E-2</v>
      </c>
      <c r="K1688" s="3">
        <f t="shared" si="160"/>
        <v>-3.2364427411158345E-3</v>
      </c>
      <c r="L1688" s="3">
        <f t="shared" si="161"/>
        <v>7.2644718016013033E-3</v>
      </c>
      <c r="M1688" s="3">
        <f t="shared" si="162"/>
        <v>1.5733038479031143E-3</v>
      </c>
      <c r="N1688" s="3">
        <f t="shared" si="163"/>
        <v>3.7556873558427669E-3</v>
      </c>
    </row>
    <row r="1689" spans="1:14" ht="15" customHeight="1">
      <c r="A1689" s="1">
        <v>41541</v>
      </c>
      <c r="B1689">
        <v>170.54</v>
      </c>
      <c r="C1689">
        <v>14.08</v>
      </c>
      <c r="D1689">
        <v>41.23</v>
      </c>
      <c r="E1689">
        <v>106.83</v>
      </c>
      <c r="F1689">
        <v>121.015</v>
      </c>
      <c r="G1689">
        <v>101.74</v>
      </c>
      <c r="I1689" s="3">
        <f t="shared" si="158"/>
        <v>-7.07005778855523E-3</v>
      </c>
      <c r="J1689" s="3">
        <f t="shared" si="159"/>
        <v>-1.6203242838463219E-2</v>
      </c>
      <c r="K1689" s="3">
        <f t="shared" si="160"/>
        <v>-1.001516666849527E-2</v>
      </c>
      <c r="L1689" s="3">
        <f t="shared" si="161"/>
        <v>1.0728504936539998E-2</v>
      </c>
      <c r="M1689" s="3">
        <f t="shared" si="162"/>
        <v>1.2816539222110747E-3</v>
      </c>
      <c r="N1689" s="3">
        <f t="shared" si="163"/>
        <v>3.6433500003105884E-3</v>
      </c>
    </row>
    <row r="1690" spans="1:14" ht="15" customHeight="1">
      <c r="A1690" s="1">
        <v>41542</v>
      </c>
      <c r="B1690">
        <v>170.05</v>
      </c>
      <c r="C1690">
        <v>14.01</v>
      </c>
      <c r="D1690">
        <v>40.984999999999999</v>
      </c>
      <c r="E1690">
        <v>107.05</v>
      </c>
      <c r="F1690">
        <v>121.2</v>
      </c>
      <c r="G1690">
        <v>102.015</v>
      </c>
      <c r="I1690" s="3">
        <f t="shared" si="158"/>
        <v>-2.8773618606989988E-3</v>
      </c>
      <c r="J1690" s="3">
        <f t="shared" si="159"/>
        <v>-4.9839903809807372E-3</v>
      </c>
      <c r="K1690" s="3">
        <f t="shared" si="160"/>
        <v>-5.9600006138145626E-3</v>
      </c>
      <c r="L1690" s="3">
        <f t="shared" si="161"/>
        <v>2.0572290778957027E-3</v>
      </c>
      <c r="M1690" s="3">
        <f t="shared" si="162"/>
        <v>1.5275687795906073E-3</v>
      </c>
      <c r="N1690" s="3">
        <f t="shared" si="163"/>
        <v>2.6993219010927137E-3</v>
      </c>
    </row>
    <row r="1691" spans="1:14" ht="15" customHeight="1">
      <c r="A1691" s="1">
        <v>41543</v>
      </c>
      <c r="B1691">
        <v>170.58</v>
      </c>
      <c r="C1691">
        <v>14.06</v>
      </c>
      <c r="D1691">
        <v>41.1</v>
      </c>
      <c r="E1691">
        <v>106.3</v>
      </c>
      <c r="F1691">
        <v>121.09</v>
      </c>
      <c r="G1691">
        <v>101.8</v>
      </c>
      <c r="I1691" s="3">
        <f t="shared" si="158"/>
        <v>3.1118834377590106E-3</v>
      </c>
      <c r="J1691" s="3">
        <f t="shared" si="159"/>
        <v>3.5625260336033114E-3</v>
      </c>
      <c r="K1691" s="3">
        <f t="shared" si="160"/>
        <v>2.8019753971950077E-3</v>
      </c>
      <c r="L1691" s="3">
        <f t="shared" si="161"/>
        <v>-7.0307296877895739E-3</v>
      </c>
      <c r="M1691" s="3">
        <f t="shared" si="162"/>
        <v>-9.0800286893912192E-4</v>
      </c>
      <c r="N1691" s="3">
        <f t="shared" si="163"/>
        <v>-2.1097571792894182E-3</v>
      </c>
    </row>
    <row r="1692" spans="1:14" ht="15" customHeight="1">
      <c r="A1692" s="1">
        <v>41544</v>
      </c>
      <c r="B1692">
        <v>169.85</v>
      </c>
      <c r="C1692">
        <v>15.46</v>
      </c>
      <c r="D1692">
        <v>40.515000000000001</v>
      </c>
      <c r="E1692">
        <v>106.56</v>
      </c>
      <c r="F1692">
        <v>121.25</v>
      </c>
      <c r="G1692">
        <v>101.94</v>
      </c>
      <c r="I1692" s="3">
        <f t="shared" si="158"/>
        <v>-4.2887002843705856E-3</v>
      </c>
      <c r="J1692" s="3">
        <f t="shared" si="159"/>
        <v>9.4922156776757124E-2</v>
      </c>
      <c r="K1692" s="3">
        <f t="shared" si="160"/>
        <v>-1.4335845589500391E-2</v>
      </c>
      <c r="L1692" s="3">
        <f t="shared" si="161"/>
        <v>2.4429214441767377E-3</v>
      </c>
      <c r="M1692" s="3">
        <f t="shared" si="162"/>
        <v>1.3204590513175895E-3</v>
      </c>
      <c r="N1692" s="3">
        <f t="shared" si="163"/>
        <v>1.3743007954732048E-3</v>
      </c>
    </row>
    <row r="1693" spans="1:14" ht="15" customHeight="1">
      <c r="A1693" s="1">
        <v>41547</v>
      </c>
      <c r="B1693">
        <v>168.9</v>
      </c>
      <c r="C1693">
        <v>16.600000000000001</v>
      </c>
      <c r="D1693">
        <v>40.134999999999998</v>
      </c>
      <c r="E1693">
        <v>106.4</v>
      </c>
      <c r="F1693">
        <v>121.33</v>
      </c>
      <c r="G1693">
        <v>102.11</v>
      </c>
      <c r="I1693" s="3">
        <f t="shared" si="158"/>
        <v>-5.6088707928384713E-3</v>
      </c>
      <c r="J1693" s="3">
        <f t="shared" si="159"/>
        <v>7.1146652203221736E-2</v>
      </c>
      <c r="K1693" s="3">
        <f t="shared" si="160"/>
        <v>-9.4235043291484837E-3</v>
      </c>
      <c r="L1693" s="3">
        <f t="shared" si="161"/>
        <v>-1.5026298845350185E-3</v>
      </c>
      <c r="M1693" s="3">
        <f t="shared" si="162"/>
        <v>6.5957624618911959E-4</v>
      </c>
      <c r="N1693" s="3">
        <f t="shared" si="163"/>
        <v>1.6662586555510669E-3</v>
      </c>
    </row>
    <row r="1694" spans="1:14" ht="15" customHeight="1">
      <c r="A1694" s="1">
        <v>41548</v>
      </c>
      <c r="B1694">
        <v>170.27</v>
      </c>
      <c r="C1694">
        <v>15.54</v>
      </c>
      <c r="D1694">
        <v>40.93</v>
      </c>
      <c r="E1694">
        <v>105.8</v>
      </c>
      <c r="F1694">
        <v>121.04</v>
      </c>
      <c r="G1694">
        <v>101.73</v>
      </c>
      <c r="I1694" s="3">
        <f t="shared" si="158"/>
        <v>8.0785886187981857E-3</v>
      </c>
      <c r="J1694" s="3">
        <f t="shared" si="159"/>
        <v>-6.5985350422996261E-2</v>
      </c>
      <c r="K1694" s="3">
        <f t="shared" si="160"/>
        <v>1.9614518920771609E-2</v>
      </c>
      <c r="L1694" s="3">
        <f t="shared" si="161"/>
        <v>-5.6550574833450998E-3</v>
      </c>
      <c r="M1694" s="3">
        <f t="shared" si="162"/>
        <v>-2.3930365836811536E-3</v>
      </c>
      <c r="N1694" s="3">
        <f t="shared" si="163"/>
        <v>-3.7284187617895805E-3</v>
      </c>
    </row>
    <row r="1695" spans="1:14" ht="15" customHeight="1">
      <c r="A1695" s="1">
        <v>41549</v>
      </c>
      <c r="B1695">
        <v>170.01</v>
      </c>
      <c r="C1695">
        <v>16.600000000000001</v>
      </c>
      <c r="D1695">
        <v>41.06</v>
      </c>
      <c r="E1695">
        <v>105.96</v>
      </c>
      <c r="F1695">
        <v>121.23</v>
      </c>
      <c r="G1695">
        <v>101.9</v>
      </c>
      <c r="I1695" s="3">
        <f t="shared" si="158"/>
        <v>-1.5281535829151116E-3</v>
      </c>
      <c r="J1695" s="3">
        <f t="shared" si="159"/>
        <v>6.5985350422996317E-2</v>
      </c>
      <c r="K1695" s="3">
        <f t="shared" si="160"/>
        <v>3.1711210864758528E-3</v>
      </c>
      <c r="L1695" s="3">
        <f t="shared" si="161"/>
        <v>1.5111449796700075E-3</v>
      </c>
      <c r="M1695" s="3">
        <f t="shared" si="162"/>
        <v>1.5684982783914054E-3</v>
      </c>
      <c r="N1695" s="3">
        <f t="shared" si="163"/>
        <v>1.6696954230221214E-3</v>
      </c>
    </row>
    <row r="1696" spans="1:14" ht="15" customHeight="1">
      <c r="A1696" s="1">
        <v>41550</v>
      </c>
      <c r="B1696">
        <v>168.55</v>
      </c>
      <c r="C1696">
        <v>17.670000000000002</v>
      </c>
      <c r="D1696">
        <v>40.950000000000003</v>
      </c>
      <c r="E1696">
        <v>105.79</v>
      </c>
      <c r="F1696">
        <v>121.33</v>
      </c>
      <c r="G1696">
        <v>102.04</v>
      </c>
      <c r="I1696" s="3">
        <f t="shared" si="158"/>
        <v>-8.624817169567707E-3</v>
      </c>
      <c r="J1696" s="3">
        <f t="shared" si="159"/>
        <v>6.2465590969107525E-2</v>
      </c>
      <c r="K1696" s="3">
        <f t="shared" si="160"/>
        <v>-2.6826012917090507E-3</v>
      </c>
      <c r="L1696" s="3">
        <f t="shared" si="161"/>
        <v>-1.6056674051856882E-3</v>
      </c>
      <c r="M1696" s="3">
        <f t="shared" si="162"/>
        <v>8.2453830528969824E-4</v>
      </c>
      <c r="N1696" s="3">
        <f t="shared" si="163"/>
        <v>1.3729530449315664E-3</v>
      </c>
    </row>
    <row r="1697" spans="1:14" ht="15" customHeight="1">
      <c r="A1697" s="1">
        <v>41551</v>
      </c>
      <c r="B1697">
        <v>169.79</v>
      </c>
      <c r="C1697">
        <v>16.739999999999998</v>
      </c>
      <c r="D1697">
        <v>41.5</v>
      </c>
      <c r="E1697">
        <v>105.71</v>
      </c>
      <c r="F1697">
        <v>121.12</v>
      </c>
      <c r="G1697">
        <v>101.76</v>
      </c>
      <c r="I1697" s="3">
        <f t="shared" si="158"/>
        <v>7.3299376478505388E-3</v>
      </c>
      <c r="J1697" s="3">
        <f t="shared" si="159"/>
        <v>-5.4067221270275939E-2</v>
      </c>
      <c r="K1697" s="3">
        <f t="shared" si="160"/>
        <v>1.3341616937574137E-2</v>
      </c>
      <c r="L1697" s="3">
        <f t="shared" si="161"/>
        <v>-7.5650121811162232E-4</v>
      </c>
      <c r="M1697" s="3">
        <f t="shared" si="162"/>
        <v>-1.7323163746429788E-3</v>
      </c>
      <c r="N1697" s="3">
        <f t="shared" si="163"/>
        <v>-2.7477936817986159E-3</v>
      </c>
    </row>
    <row r="1698" spans="1:14" ht="15" customHeight="1">
      <c r="A1698" s="1">
        <v>41554</v>
      </c>
      <c r="B1698">
        <v>168.34</v>
      </c>
      <c r="C1698">
        <v>19.41</v>
      </c>
      <c r="D1698">
        <v>41.13</v>
      </c>
      <c r="E1698">
        <v>106.14</v>
      </c>
      <c r="F1698">
        <v>121.16</v>
      </c>
      <c r="G1698">
        <v>101.85</v>
      </c>
      <c r="I1698" s="3">
        <f t="shared" si="158"/>
        <v>-8.5766355444902992E-3</v>
      </c>
      <c r="J1698" s="3">
        <f t="shared" si="159"/>
        <v>0.14798733211958964</v>
      </c>
      <c r="K1698" s="3">
        <f t="shared" si="160"/>
        <v>-8.9556449943198873E-3</v>
      </c>
      <c r="L1698" s="3">
        <f t="shared" si="161"/>
        <v>4.0594816191774083E-3</v>
      </c>
      <c r="M1698" s="3">
        <f t="shared" si="162"/>
        <v>3.3019646989794553E-4</v>
      </c>
      <c r="N1698" s="3">
        <f t="shared" si="163"/>
        <v>8.8404308100266881E-4</v>
      </c>
    </row>
    <row r="1699" spans="1:14" ht="15" customHeight="1">
      <c r="A1699" s="1">
        <v>41555</v>
      </c>
      <c r="B1699">
        <v>166.42</v>
      </c>
      <c r="C1699">
        <v>20.34</v>
      </c>
      <c r="D1699">
        <v>40.74</v>
      </c>
      <c r="E1699">
        <v>106.17</v>
      </c>
      <c r="F1699">
        <v>121.01</v>
      </c>
      <c r="G1699">
        <v>101.8</v>
      </c>
      <c r="I1699" s="3">
        <f t="shared" si="158"/>
        <v>-1.1471030311146307E-2</v>
      </c>
      <c r="J1699" s="3">
        <f t="shared" si="159"/>
        <v>4.6800993439494988E-2</v>
      </c>
      <c r="K1699" s="3">
        <f t="shared" si="160"/>
        <v>-9.5273714436729957E-3</v>
      </c>
      <c r="L1699" s="3">
        <f t="shared" si="161"/>
        <v>2.8260562573283735E-4</v>
      </c>
      <c r="M1699" s="3">
        <f t="shared" si="162"/>
        <v>-1.238799349075305E-3</v>
      </c>
      <c r="N1699" s="3">
        <f t="shared" si="163"/>
        <v>-4.9103855639245518E-4</v>
      </c>
    </row>
    <row r="1700" spans="1:14" ht="15" customHeight="1">
      <c r="A1700" s="1">
        <v>41556</v>
      </c>
      <c r="B1700">
        <v>166.49</v>
      </c>
      <c r="C1700">
        <v>19.600000000000001</v>
      </c>
      <c r="D1700">
        <v>41.06</v>
      </c>
      <c r="E1700">
        <v>105.32</v>
      </c>
      <c r="F1700">
        <v>120.99</v>
      </c>
      <c r="G1700">
        <v>101.62</v>
      </c>
      <c r="I1700" s="3">
        <f t="shared" si="158"/>
        <v>4.2053408447710871E-4</v>
      </c>
      <c r="J1700" s="3">
        <f t="shared" si="159"/>
        <v>-3.7059824383942265E-2</v>
      </c>
      <c r="K1700" s="3">
        <f t="shared" si="160"/>
        <v>7.8240007921277256E-3</v>
      </c>
      <c r="L1700" s="3">
        <f t="shared" si="161"/>
        <v>-8.0382483973731461E-3</v>
      </c>
      <c r="M1700" s="3">
        <f t="shared" si="162"/>
        <v>-1.6528925657471413E-4</v>
      </c>
      <c r="N1700" s="3">
        <f t="shared" si="163"/>
        <v>-1.7697379508364891E-3</v>
      </c>
    </row>
    <row r="1701" spans="1:14" ht="15" customHeight="1">
      <c r="A1701" s="1">
        <v>41557</v>
      </c>
      <c r="B1701">
        <v>170.14</v>
      </c>
      <c r="C1701">
        <v>16.48</v>
      </c>
      <c r="D1701">
        <v>41.98</v>
      </c>
      <c r="E1701">
        <v>105.49</v>
      </c>
      <c r="F1701">
        <v>120.98</v>
      </c>
      <c r="G1701">
        <v>101.4</v>
      </c>
      <c r="I1701" s="3">
        <f t="shared" si="158"/>
        <v>2.1686379990977389E-2</v>
      </c>
      <c r="J1701" s="3">
        <f t="shared" si="159"/>
        <v>-0.17338204175514593</v>
      </c>
      <c r="K1701" s="3">
        <f t="shared" si="160"/>
        <v>2.2158902801699201E-2</v>
      </c>
      <c r="L1701" s="3">
        <f t="shared" si="161"/>
        <v>1.6128270656087787E-3</v>
      </c>
      <c r="M1701" s="3">
        <f t="shared" si="162"/>
        <v>-8.2654874618192308E-5</v>
      </c>
      <c r="N1701" s="3">
        <f t="shared" si="163"/>
        <v>-2.167275008503001E-3</v>
      </c>
    </row>
    <row r="1702" spans="1:14" ht="15" customHeight="1">
      <c r="A1702" s="1">
        <v>41558</v>
      </c>
      <c r="B1702">
        <v>171.2</v>
      </c>
      <c r="C1702">
        <v>15.72</v>
      </c>
      <c r="D1702">
        <v>42.15</v>
      </c>
      <c r="E1702">
        <v>105.455</v>
      </c>
      <c r="F1702">
        <v>121.08</v>
      </c>
      <c r="G1702">
        <v>101.55</v>
      </c>
      <c r="I1702" s="3">
        <f t="shared" si="158"/>
        <v>6.2108361599035374E-3</v>
      </c>
      <c r="J1702" s="3">
        <f t="shared" si="159"/>
        <v>-4.7213737480265132E-2</v>
      </c>
      <c r="K1702" s="3">
        <f t="shared" si="160"/>
        <v>4.0413700553776329E-3</v>
      </c>
      <c r="L1702" s="3">
        <f t="shared" si="161"/>
        <v>-3.318400561394476E-4</v>
      </c>
      <c r="M1702" s="3">
        <f t="shared" si="162"/>
        <v>8.2624147474968869E-4</v>
      </c>
      <c r="N1702" s="3">
        <f t="shared" si="163"/>
        <v>1.4781968693107436E-3</v>
      </c>
    </row>
    <row r="1703" spans="1:14" ht="15" customHeight="1">
      <c r="A1703" s="1">
        <v>41561</v>
      </c>
      <c r="B1703">
        <v>171.97</v>
      </c>
      <c r="C1703">
        <v>16.07</v>
      </c>
      <c r="D1703">
        <v>42.42</v>
      </c>
      <c r="E1703">
        <v>104.61</v>
      </c>
      <c r="F1703">
        <v>120.845</v>
      </c>
      <c r="G1703">
        <v>101.21</v>
      </c>
      <c r="I1703" s="3">
        <f t="shared" si="158"/>
        <v>4.4875792884665347E-3</v>
      </c>
      <c r="J1703" s="3">
        <f t="shared" si="159"/>
        <v>2.2020392748360776E-2</v>
      </c>
      <c r="K1703" s="3">
        <f t="shared" si="160"/>
        <v>6.3852646886719718E-3</v>
      </c>
      <c r="L1703" s="3">
        <f t="shared" si="161"/>
        <v>-8.0451722819083783E-3</v>
      </c>
      <c r="M1703" s="3">
        <f t="shared" si="162"/>
        <v>-1.9427514635778577E-3</v>
      </c>
      <c r="N1703" s="3">
        <f t="shared" si="163"/>
        <v>-3.3537218255838513E-3</v>
      </c>
    </row>
    <row r="1704" spans="1:14" ht="15" customHeight="1">
      <c r="A1704" s="1">
        <v>41562</v>
      </c>
      <c r="B1704">
        <v>170.58</v>
      </c>
      <c r="C1704">
        <v>18.66</v>
      </c>
      <c r="D1704">
        <v>41.91</v>
      </c>
      <c r="E1704">
        <v>104.54</v>
      </c>
      <c r="F1704">
        <v>120.95</v>
      </c>
      <c r="G1704">
        <v>101.23</v>
      </c>
      <c r="I1704" s="3">
        <f t="shared" si="158"/>
        <v>-8.1156481051445836E-3</v>
      </c>
      <c r="J1704" s="3">
        <f t="shared" si="159"/>
        <v>0.14942801566977656</v>
      </c>
      <c r="K1704" s="3">
        <f t="shared" si="160"/>
        <v>-1.2095487199556387E-2</v>
      </c>
      <c r="L1704" s="3">
        <f t="shared" si="161"/>
        <v>-6.6937607089368443E-4</v>
      </c>
      <c r="M1704" s="3">
        <f t="shared" si="162"/>
        <v>8.6850436609634777E-4</v>
      </c>
      <c r="N1704" s="3">
        <f t="shared" si="163"/>
        <v>1.9758940985056979E-4</v>
      </c>
    </row>
    <row r="1705" spans="1:14" ht="15" customHeight="1">
      <c r="A1705" s="1">
        <v>41563</v>
      </c>
      <c r="B1705">
        <v>173.04</v>
      </c>
      <c r="C1705">
        <v>14.71</v>
      </c>
      <c r="D1705">
        <v>42.21</v>
      </c>
      <c r="E1705">
        <v>105.85</v>
      </c>
      <c r="F1705">
        <v>121.25</v>
      </c>
      <c r="G1705">
        <v>101.72</v>
      </c>
      <c r="I1705" s="3">
        <f t="shared" si="158"/>
        <v>1.4318386753839733E-2</v>
      </c>
      <c r="J1705" s="3">
        <f t="shared" si="159"/>
        <v>-0.23785466080585158</v>
      </c>
      <c r="K1705" s="3">
        <f t="shared" si="160"/>
        <v>7.1326978574272866E-3</v>
      </c>
      <c r="L1705" s="3">
        <f t="shared" si="161"/>
        <v>1.2453224296098206E-2</v>
      </c>
      <c r="M1705" s="3">
        <f t="shared" si="162"/>
        <v>2.4772927615561912E-3</v>
      </c>
      <c r="N1705" s="3">
        <f t="shared" si="163"/>
        <v>4.8287849432585355E-3</v>
      </c>
    </row>
    <row r="1706" spans="1:14" ht="15" customHeight="1">
      <c r="A1706" s="1">
        <v>41564</v>
      </c>
      <c r="B1706">
        <v>174.15</v>
      </c>
      <c r="C1706">
        <v>13.48</v>
      </c>
      <c r="D1706">
        <v>42.5</v>
      </c>
      <c r="E1706">
        <v>106.81</v>
      </c>
      <c r="F1706">
        <v>121.53100000000001</v>
      </c>
      <c r="G1706">
        <v>102.3</v>
      </c>
      <c r="I1706" s="3">
        <f t="shared" si="158"/>
        <v>6.3942151672069202E-3</v>
      </c>
      <c r="J1706" s="3">
        <f t="shared" si="159"/>
        <v>-8.7320429129185181E-2</v>
      </c>
      <c r="K1706" s="3">
        <f t="shared" si="160"/>
        <v>6.8469161359636559E-3</v>
      </c>
      <c r="L1706" s="3">
        <f t="shared" si="161"/>
        <v>9.0285575207299778E-3</v>
      </c>
      <c r="M1706" s="3">
        <f t="shared" si="162"/>
        <v>2.3148444522291668E-3</v>
      </c>
      <c r="N1706" s="3">
        <f t="shared" si="163"/>
        <v>5.6857324036618338E-3</v>
      </c>
    </row>
    <row r="1707" spans="1:14" ht="15" customHeight="1">
      <c r="A1707" s="1">
        <v>41565</v>
      </c>
      <c r="B1707">
        <v>175.33</v>
      </c>
      <c r="C1707">
        <v>13.04</v>
      </c>
      <c r="D1707">
        <v>42.494999999999997</v>
      </c>
      <c r="E1707">
        <v>107.04</v>
      </c>
      <c r="F1707">
        <v>121.55</v>
      </c>
      <c r="G1707">
        <v>102.31</v>
      </c>
      <c r="I1707" s="3">
        <f t="shared" si="158"/>
        <v>6.7529156700267311E-3</v>
      </c>
      <c r="J1707" s="3">
        <f t="shared" si="159"/>
        <v>-3.3185548985654213E-2</v>
      </c>
      <c r="K1707" s="3">
        <f t="shared" si="160"/>
        <v>-1.1765397978160611E-4</v>
      </c>
      <c r="L1707" s="3">
        <f t="shared" si="161"/>
        <v>2.1510412783142742E-3</v>
      </c>
      <c r="M1707" s="3">
        <f t="shared" si="162"/>
        <v>1.5632649231059372E-4</v>
      </c>
      <c r="N1707" s="3">
        <f t="shared" si="163"/>
        <v>9.7746933267930908E-5</v>
      </c>
    </row>
    <row r="1708" spans="1:14" ht="15" customHeight="1">
      <c r="A1708" s="1">
        <v>41568</v>
      </c>
      <c r="B1708">
        <v>175.36</v>
      </c>
      <c r="C1708">
        <v>13.16</v>
      </c>
      <c r="D1708">
        <v>42.515000000000001</v>
      </c>
      <c r="E1708">
        <v>106.7</v>
      </c>
      <c r="F1708">
        <v>121.49</v>
      </c>
      <c r="G1708">
        <v>102.24</v>
      </c>
      <c r="I1708" s="3">
        <f t="shared" si="158"/>
        <v>1.7109127761366557E-4</v>
      </c>
      <c r="J1708" s="3">
        <f t="shared" si="159"/>
        <v>9.1603693986644155E-3</v>
      </c>
      <c r="K1708" s="3">
        <f t="shared" si="160"/>
        <v>4.7053288716629736E-4</v>
      </c>
      <c r="L1708" s="3">
        <f t="shared" si="161"/>
        <v>-3.1814380722106931E-3</v>
      </c>
      <c r="M1708" s="3">
        <f t="shared" si="162"/>
        <v>-4.9374589548158631E-4</v>
      </c>
      <c r="N1708" s="3">
        <f t="shared" si="163"/>
        <v>-6.8442926162399348E-4</v>
      </c>
    </row>
    <row r="1709" spans="1:14" ht="15" customHeight="1">
      <c r="A1709" s="1">
        <v>41569</v>
      </c>
      <c r="B1709">
        <v>176.3</v>
      </c>
      <c r="C1709">
        <v>13.33</v>
      </c>
      <c r="D1709">
        <v>42.91</v>
      </c>
      <c r="E1709">
        <v>107.89</v>
      </c>
      <c r="F1709">
        <v>121.83</v>
      </c>
      <c r="G1709">
        <v>102.95</v>
      </c>
      <c r="I1709" s="3">
        <f t="shared" si="158"/>
        <v>5.3460856441738735E-3</v>
      </c>
      <c r="J1709" s="3">
        <f t="shared" si="159"/>
        <v>1.2835208293446072E-2</v>
      </c>
      <c r="K1709" s="3">
        <f t="shared" si="160"/>
        <v>9.2479441656775109E-3</v>
      </c>
      <c r="L1709" s="3">
        <f t="shared" si="161"/>
        <v>1.1091031255540987E-2</v>
      </c>
      <c r="M1709" s="3">
        <f t="shared" si="162"/>
        <v>2.7946754996652848E-3</v>
      </c>
      <c r="N1709" s="3">
        <f t="shared" si="163"/>
        <v>6.920442844573757E-3</v>
      </c>
    </row>
    <row r="1710" spans="1:14" ht="15" customHeight="1">
      <c r="A1710" s="1">
        <v>41570</v>
      </c>
      <c r="B1710">
        <v>175.62</v>
      </c>
      <c r="C1710">
        <v>13.42</v>
      </c>
      <c r="D1710">
        <v>41.965000000000003</v>
      </c>
      <c r="E1710">
        <v>108.31</v>
      </c>
      <c r="F1710">
        <v>121.88</v>
      </c>
      <c r="G1710">
        <v>103.125</v>
      </c>
      <c r="I1710" s="3">
        <f t="shared" si="158"/>
        <v>-3.8645194719751502E-3</v>
      </c>
      <c r="J1710" s="3">
        <f t="shared" si="159"/>
        <v>6.7289973529183807E-3</v>
      </c>
      <c r="K1710" s="3">
        <f t="shared" si="160"/>
        <v>-2.2268961468642306E-2</v>
      </c>
      <c r="L1710" s="3">
        <f t="shared" si="161"/>
        <v>3.8852962843970418E-3</v>
      </c>
      <c r="M1710" s="3">
        <f t="shared" si="162"/>
        <v>4.1032375119220467E-4</v>
      </c>
      <c r="N1710" s="3">
        <f t="shared" si="163"/>
        <v>1.6984111810465531E-3</v>
      </c>
    </row>
    <row r="1711" spans="1:14" ht="15" customHeight="1">
      <c r="A1711" s="1">
        <v>41571</v>
      </c>
      <c r="B1711">
        <v>176.2</v>
      </c>
      <c r="C1711">
        <v>13.2</v>
      </c>
      <c r="D1711">
        <v>41.875</v>
      </c>
      <c r="E1711">
        <v>107.89</v>
      </c>
      <c r="F1711">
        <v>121.81</v>
      </c>
      <c r="G1711">
        <v>102.92</v>
      </c>
      <c r="I1711" s="3">
        <f t="shared" si="158"/>
        <v>3.2971435702295118E-3</v>
      </c>
      <c r="J1711" s="3">
        <f t="shared" si="159"/>
        <v>-1.6529301951210582E-2</v>
      </c>
      <c r="K1711" s="3">
        <f t="shared" si="160"/>
        <v>-2.1469473895604761E-3</v>
      </c>
      <c r="L1711" s="3">
        <f t="shared" si="161"/>
        <v>-3.885296284397024E-3</v>
      </c>
      <c r="M1711" s="3">
        <f t="shared" si="162"/>
        <v>-5.7450040564065619E-4</v>
      </c>
      <c r="N1711" s="3">
        <f t="shared" si="163"/>
        <v>-1.9898572413016092E-3</v>
      </c>
    </row>
    <row r="1712" spans="1:14" ht="15" customHeight="1">
      <c r="A1712" s="1">
        <v>41572</v>
      </c>
      <c r="B1712">
        <v>176.99</v>
      </c>
      <c r="C1712">
        <v>13.09</v>
      </c>
      <c r="D1712">
        <v>42.12</v>
      </c>
      <c r="E1712">
        <v>108.29</v>
      </c>
      <c r="F1712">
        <v>121.91</v>
      </c>
      <c r="G1712">
        <v>103.1</v>
      </c>
      <c r="I1712" s="3">
        <f t="shared" si="158"/>
        <v>4.473520300583427E-3</v>
      </c>
      <c r="J1712" s="3">
        <f t="shared" si="159"/>
        <v>-8.3682496705165792E-3</v>
      </c>
      <c r="K1712" s="3">
        <f t="shared" si="160"/>
        <v>5.83369712054409E-3</v>
      </c>
      <c r="L1712" s="3">
        <f t="shared" si="161"/>
        <v>3.7006240770394712E-3</v>
      </c>
      <c r="M1712" s="3">
        <f t="shared" si="162"/>
        <v>8.2061386518721342E-4</v>
      </c>
      <c r="N1712" s="3">
        <f t="shared" si="163"/>
        <v>1.7474036093708142E-3</v>
      </c>
    </row>
    <row r="1713" spans="1:14" ht="15" customHeight="1">
      <c r="A1713" s="1">
        <v>41575</v>
      </c>
      <c r="B1713">
        <v>177.19</v>
      </c>
      <c r="C1713">
        <v>13.31</v>
      </c>
      <c r="D1713">
        <v>42.24</v>
      </c>
      <c r="E1713">
        <v>107.92</v>
      </c>
      <c r="F1713">
        <v>121.88</v>
      </c>
      <c r="G1713">
        <v>103</v>
      </c>
      <c r="I1713" s="3">
        <f t="shared" si="158"/>
        <v>1.1293693673156103E-3</v>
      </c>
      <c r="J1713" s="3">
        <f t="shared" si="159"/>
        <v>1.6667052485211643E-2</v>
      </c>
      <c r="K1713" s="3">
        <f t="shared" si="160"/>
        <v>2.8449521322313448E-3</v>
      </c>
      <c r="L1713" s="3">
        <f t="shared" si="161"/>
        <v>-3.4226017407876525E-3</v>
      </c>
      <c r="M1713" s="3">
        <f t="shared" si="162"/>
        <v>-2.4611345954656791E-4</v>
      </c>
      <c r="N1713" s="3">
        <f t="shared" si="163"/>
        <v>-9.704027932784053E-4</v>
      </c>
    </row>
    <row r="1714" spans="1:14" ht="15" customHeight="1">
      <c r="A1714" s="1">
        <v>41576</v>
      </c>
      <c r="B1714">
        <v>178.24</v>
      </c>
      <c r="C1714">
        <v>13.41</v>
      </c>
      <c r="D1714">
        <v>42.36</v>
      </c>
      <c r="E1714">
        <v>108.06</v>
      </c>
      <c r="F1714">
        <v>121.97</v>
      </c>
      <c r="G1714">
        <v>103.14</v>
      </c>
      <c r="I1714" s="3">
        <f t="shared" si="158"/>
        <v>5.9083535689413141E-3</v>
      </c>
      <c r="J1714" s="3">
        <f t="shared" si="159"/>
        <v>7.4850648865669271E-3</v>
      </c>
      <c r="K1714" s="3">
        <f t="shared" si="160"/>
        <v>2.8368813351995355E-3</v>
      </c>
      <c r="L1714" s="3">
        <f t="shared" si="161"/>
        <v>1.2964165164192972E-3</v>
      </c>
      <c r="M1714" s="3">
        <f t="shared" si="162"/>
        <v>7.3815873763874028E-4</v>
      </c>
      <c r="N1714" s="3">
        <f t="shared" si="163"/>
        <v>1.3583003931771792E-3</v>
      </c>
    </row>
    <row r="1715" spans="1:14" ht="15" customHeight="1">
      <c r="A1715" s="1">
        <v>41577</v>
      </c>
      <c r="B1715">
        <v>177.37</v>
      </c>
      <c r="C1715">
        <v>13.65</v>
      </c>
      <c r="D1715">
        <v>42.145000000000003</v>
      </c>
      <c r="E1715">
        <v>107.41</v>
      </c>
      <c r="F1715">
        <v>121.84</v>
      </c>
      <c r="G1715">
        <v>102.87</v>
      </c>
      <c r="I1715" s="3">
        <f t="shared" si="158"/>
        <v>-4.8930105214241631E-3</v>
      </c>
      <c r="J1715" s="3">
        <f t="shared" si="159"/>
        <v>1.773882433738163E-2</v>
      </c>
      <c r="K1715" s="3">
        <f t="shared" si="160"/>
        <v>-5.0884672837601423E-3</v>
      </c>
      <c r="L1715" s="3">
        <f t="shared" si="161"/>
        <v>-6.0333408059641833E-3</v>
      </c>
      <c r="M1715" s="3">
        <f t="shared" si="162"/>
        <v>-1.0664042682404559E-3</v>
      </c>
      <c r="N1715" s="3">
        <f t="shared" si="163"/>
        <v>-2.6212334798741926E-3</v>
      </c>
    </row>
    <row r="1716" spans="1:14" ht="15" customHeight="1">
      <c r="A1716" s="1">
        <v>41578</v>
      </c>
      <c r="B1716">
        <v>176.69</v>
      </c>
      <c r="C1716">
        <v>13.75</v>
      </c>
      <c r="D1716">
        <v>41.865000000000002</v>
      </c>
      <c r="E1716">
        <v>107.64</v>
      </c>
      <c r="F1716">
        <v>121.84</v>
      </c>
      <c r="G1716">
        <v>102.75</v>
      </c>
      <c r="I1716" s="3">
        <f t="shared" si="158"/>
        <v>-3.8411615889363637E-3</v>
      </c>
      <c r="J1716" s="3">
        <f t="shared" si="159"/>
        <v>7.2993024816115351E-3</v>
      </c>
      <c r="K1716" s="3">
        <f t="shared" si="160"/>
        <v>-6.665897793050303E-3</v>
      </c>
      <c r="L1716" s="3">
        <f t="shared" si="161"/>
        <v>2.1390382487494423E-3</v>
      </c>
      <c r="M1716" s="3">
        <f t="shared" si="162"/>
        <v>0</v>
      </c>
      <c r="N1716" s="3">
        <f t="shared" si="163"/>
        <v>-1.1672017665946765E-3</v>
      </c>
    </row>
    <row r="1717" spans="1:14" ht="15" customHeight="1">
      <c r="A1717" s="1">
        <v>41579</v>
      </c>
      <c r="B1717">
        <v>177.21</v>
      </c>
      <c r="C1717">
        <v>13.28</v>
      </c>
      <c r="D1717">
        <v>41.844999999999999</v>
      </c>
      <c r="E1717">
        <v>106.19</v>
      </c>
      <c r="F1717">
        <v>121.42</v>
      </c>
      <c r="G1717">
        <v>102.02</v>
      </c>
      <c r="I1717" s="3">
        <f t="shared" si="158"/>
        <v>2.9386853586949231E-3</v>
      </c>
      <c r="J1717" s="3">
        <f t="shared" si="159"/>
        <v>-3.477968006429253E-2</v>
      </c>
      <c r="K1717" s="3">
        <f t="shared" si="160"/>
        <v>-4.7784017155785716E-4</v>
      </c>
      <c r="L1717" s="3">
        <f t="shared" si="161"/>
        <v>-1.3562383442950909E-2</v>
      </c>
      <c r="M1717" s="3">
        <f t="shared" si="162"/>
        <v>-3.4530988846184301E-3</v>
      </c>
      <c r="N1717" s="3">
        <f t="shared" si="163"/>
        <v>-7.1299808815635602E-3</v>
      </c>
    </row>
    <row r="1718" spans="1:14" ht="15" customHeight="1">
      <c r="A1718" s="1">
        <v>41582</v>
      </c>
      <c r="B1718">
        <v>177.81</v>
      </c>
      <c r="C1718">
        <v>12.93</v>
      </c>
      <c r="D1718">
        <v>42.119</v>
      </c>
      <c r="E1718">
        <v>106.29</v>
      </c>
      <c r="F1718">
        <v>121.56</v>
      </c>
      <c r="G1718">
        <v>102.22</v>
      </c>
      <c r="I1718" s="3">
        <f t="shared" si="158"/>
        <v>3.3800944806028862E-3</v>
      </c>
      <c r="J1718" s="3">
        <f t="shared" si="159"/>
        <v>-2.6708951264521677E-2</v>
      </c>
      <c r="K1718" s="3">
        <f t="shared" si="160"/>
        <v>6.5266298086906257E-3</v>
      </c>
      <c r="L1718" s="3">
        <f t="shared" si="161"/>
        <v>9.4126512973618669E-4</v>
      </c>
      <c r="M1718" s="3">
        <f t="shared" si="162"/>
        <v>1.1523583463043253E-3</v>
      </c>
      <c r="N1718" s="3">
        <f t="shared" si="163"/>
        <v>1.9584808453530418E-3</v>
      </c>
    </row>
    <row r="1719" spans="1:14" ht="15" customHeight="1">
      <c r="A1719" s="1">
        <v>41583</v>
      </c>
      <c r="B1719">
        <v>177.31</v>
      </c>
      <c r="C1719">
        <v>13.27</v>
      </c>
      <c r="D1719">
        <v>41.28</v>
      </c>
      <c r="E1719">
        <v>105.02</v>
      </c>
      <c r="F1719">
        <v>121.39</v>
      </c>
      <c r="G1719">
        <v>101.76</v>
      </c>
      <c r="I1719" s="3">
        <f t="shared" si="158"/>
        <v>-2.8159513989593284E-3</v>
      </c>
      <c r="J1719" s="3">
        <f t="shared" si="159"/>
        <v>2.5955655560350073E-2</v>
      </c>
      <c r="K1719" s="3">
        <f t="shared" si="160"/>
        <v>-2.0120824120220624E-2</v>
      </c>
      <c r="L1719" s="3">
        <f t="shared" si="161"/>
        <v>-1.2020399335777181E-2</v>
      </c>
      <c r="M1719" s="3">
        <f t="shared" si="162"/>
        <v>-1.3994651388800293E-3</v>
      </c>
      <c r="N1719" s="3">
        <f t="shared" si="163"/>
        <v>-4.5102537483214262E-3</v>
      </c>
    </row>
    <row r="1720" spans="1:14" ht="15" customHeight="1">
      <c r="A1720" s="1">
        <v>41584</v>
      </c>
      <c r="B1720">
        <v>178.16</v>
      </c>
      <c r="C1720">
        <v>12.67</v>
      </c>
      <c r="D1720">
        <v>41.43</v>
      </c>
      <c r="E1720">
        <v>105.07</v>
      </c>
      <c r="F1720">
        <v>121.65</v>
      </c>
      <c r="G1720">
        <v>102.07</v>
      </c>
      <c r="I1720" s="3">
        <f t="shared" si="158"/>
        <v>4.7824098802150983E-3</v>
      </c>
      <c r="J1720" s="3">
        <f t="shared" si="159"/>
        <v>-4.6268854011068464E-2</v>
      </c>
      <c r="K1720" s="3">
        <f t="shared" si="160"/>
        <v>3.6271349160032097E-3</v>
      </c>
      <c r="L1720" s="3">
        <f t="shared" si="161"/>
        <v>4.759864909705624E-4</v>
      </c>
      <c r="M1720" s="3">
        <f t="shared" si="162"/>
        <v>2.1395663198194468E-3</v>
      </c>
      <c r="N1720" s="3">
        <f t="shared" si="163"/>
        <v>3.041752823594797E-3</v>
      </c>
    </row>
    <row r="1721" spans="1:14" ht="15" customHeight="1">
      <c r="A1721" s="1">
        <v>41585</v>
      </c>
      <c r="B1721">
        <v>175.91</v>
      </c>
      <c r="C1721">
        <v>13.91</v>
      </c>
      <c r="D1721">
        <v>40.71</v>
      </c>
      <c r="E1721">
        <v>105.96</v>
      </c>
      <c r="F1721">
        <v>121.77</v>
      </c>
      <c r="G1721">
        <v>102.34</v>
      </c>
      <c r="I1721" s="3">
        <f t="shared" si="158"/>
        <v>-1.270952233829804E-2</v>
      </c>
      <c r="J1721" s="3">
        <f t="shared" si="159"/>
        <v>9.337101160230378E-2</v>
      </c>
      <c r="K1721" s="3">
        <f t="shared" si="160"/>
        <v>-1.7531493574422963E-2</v>
      </c>
      <c r="L1721" s="3">
        <f t="shared" si="161"/>
        <v>8.4348697031850477E-3</v>
      </c>
      <c r="M1721" s="3">
        <f t="shared" si="162"/>
        <v>9.8595028938444802E-4</v>
      </c>
      <c r="N1721" s="3">
        <f t="shared" si="163"/>
        <v>2.6417509615389249E-3</v>
      </c>
    </row>
    <row r="1722" spans="1:14" ht="15" customHeight="1">
      <c r="A1722" s="1">
        <v>41586</v>
      </c>
      <c r="B1722">
        <v>178.3</v>
      </c>
      <c r="C1722">
        <v>12.9</v>
      </c>
      <c r="D1722">
        <v>40.57</v>
      </c>
      <c r="E1722">
        <v>103.41</v>
      </c>
      <c r="F1722">
        <v>121.2</v>
      </c>
      <c r="G1722">
        <v>101.19</v>
      </c>
      <c r="I1722" s="3">
        <f t="shared" si="158"/>
        <v>1.3495024258280586E-2</v>
      </c>
      <c r="J1722" s="3">
        <f t="shared" si="159"/>
        <v>-7.5380694567725059E-2</v>
      </c>
      <c r="K1722" s="3">
        <f t="shared" si="160"/>
        <v>-3.4448852965316013E-3</v>
      </c>
      <c r="L1722" s="3">
        <f t="shared" si="161"/>
        <v>-2.4359995206985275E-2</v>
      </c>
      <c r="M1722" s="3">
        <f t="shared" si="162"/>
        <v>-4.691945883701901E-3</v>
      </c>
      <c r="N1722" s="3">
        <f t="shared" si="163"/>
        <v>-1.1300665635277207E-2</v>
      </c>
    </row>
    <row r="1723" spans="1:14" ht="15" customHeight="1">
      <c r="A1723" s="1">
        <v>41589</v>
      </c>
      <c r="B1723">
        <v>178.3</v>
      </c>
      <c r="C1723">
        <v>12.53</v>
      </c>
      <c r="D1723">
        <v>40.375</v>
      </c>
      <c r="E1723">
        <v>103.02</v>
      </c>
      <c r="F1723">
        <v>121.17</v>
      </c>
      <c r="G1723">
        <v>101.14</v>
      </c>
      <c r="I1723" s="3">
        <f t="shared" si="158"/>
        <v>0</v>
      </c>
      <c r="J1723" s="3">
        <f t="shared" si="159"/>
        <v>-2.9101542459649618E-2</v>
      </c>
      <c r="K1723" s="3">
        <f t="shared" si="160"/>
        <v>-4.8180956755352229E-3</v>
      </c>
      <c r="L1723" s="3">
        <f t="shared" si="161"/>
        <v>-3.7785250594445014E-3</v>
      </c>
      <c r="M1723" s="3">
        <f t="shared" si="162"/>
        <v>-2.4755539178288738E-4</v>
      </c>
      <c r="N1723" s="3">
        <f t="shared" si="163"/>
        <v>-4.9424208983160319E-4</v>
      </c>
    </row>
    <row r="1724" spans="1:14" ht="15" customHeight="1">
      <c r="A1724" s="1">
        <v>41590</v>
      </c>
      <c r="B1724">
        <v>177.9</v>
      </c>
      <c r="C1724">
        <v>12.82</v>
      </c>
      <c r="D1724">
        <v>40.1</v>
      </c>
      <c r="E1724">
        <v>103.5</v>
      </c>
      <c r="F1724">
        <v>121.06</v>
      </c>
      <c r="G1724">
        <v>101.05</v>
      </c>
      <c r="I1724" s="3">
        <f t="shared" si="158"/>
        <v>-2.2459301973052439E-3</v>
      </c>
      <c r="J1724" s="3">
        <f t="shared" si="159"/>
        <v>2.2880682584547032E-2</v>
      </c>
      <c r="K1724" s="3">
        <f t="shared" si="160"/>
        <v>-6.8344472302970328E-3</v>
      </c>
      <c r="L1724" s="3">
        <f t="shared" si="161"/>
        <v>4.6484685679846951E-3</v>
      </c>
      <c r="M1724" s="3">
        <f t="shared" si="162"/>
        <v>-9.0822777988999379E-4</v>
      </c>
      <c r="N1724" s="3">
        <f t="shared" si="163"/>
        <v>-8.9025180220694941E-4</v>
      </c>
    </row>
    <row r="1725" spans="1:14" ht="15" customHeight="1">
      <c r="A1725" s="1">
        <v>41591</v>
      </c>
      <c r="B1725">
        <v>179.28</v>
      </c>
      <c r="C1725">
        <v>12.52</v>
      </c>
      <c r="D1725">
        <v>40.26</v>
      </c>
      <c r="E1725">
        <v>103.88</v>
      </c>
      <c r="F1725">
        <v>121.35</v>
      </c>
      <c r="G1725">
        <v>101.47</v>
      </c>
      <c r="I1725" s="3">
        <f t="shared" si="158"/>
        <v>7.7272348208820953E-3</v>
      </c>
      <c r="J1725" s="3">
        <f t="shared" si="159"/>
        <v>-2.3679085820571551E-2</v>
      </c>
      <c r="K1725" s="3">
        <f t="shared" si="160"/>
        <v>3.9820858991219416E-3</v>
      </c>
      <c r="L1725" s="3">
        <f t="shared" si="161"/>
        <v>3.6647740891239738E-3</v>
      </c>
      <c r="M1725" s="3">
        <f t="shared" si="162"/>
        <v>2.3926417090691619E-3</v>
      </c>
      <c r="N1725" s="3">
        <f t="shared" si="163"/>
        <v>4.1477444413615125E-3</v>
      </c>
    </row>
    <row r="1726" spans="1:14" ht="15" customHeight="1">
      <c r="A1726" s="1">
        <v>41592</v>
      </c>
      <c r="B1726">
        <v>180.35</v>
      </c>
      <c r="C1726">
        <v>12.37</v>
      </c>
      <c r="D1726">
        <v>40.924999999999997</v>
      </c>
      <c r="E1726">
        <v>104.52</v>
      </c>
      <c r="F1726">
        <v>121.7</v>
      </c>
      <c r="G1726">
        <v>101.96</v>
      </c>
      <c r="I1726" s="3">
        <f t="shared" si="158"/>
        <v>5.9505778568763688E-3</v>
      </c>
      <c r="J1726" s="3">
        <f t="shared" si="159"/>
        <v>-1.2053179267556009E-2</v>
      </c>
      <c r="K1726" s="3">
        <f t="shared" si="160"/>
        <v>1.6382703045553219E-2</v>
      </c>
      <c r="L1726" s="3">
        <f t="shared" si="161"/>
        <v>6.1420538578641493E-3</v>
      </c>
      <c r="M1726" s="3">
        <f t="shared" si="162"/>
        <v>2.8800678208711393E-3</v>
      </c>
      <c r="N1726" s="3">
        <f t="shared" si="163"/>
        <v>4.817391216923054E-3</v>
      </c>
    </row>
    <row r="1727" spans="1:14" ht="15" customHeight="1">
      <c r="A1727" s="1">
        <v>41593</v>
      </c>
      <c r="B1727">
        <v>181.12</v>
      </c>
      <c r="C1727">
        <v>12.19</v>
      </c>
      <c r="D1727">
        <v>41.61</v>
      </c>
      <c r="E1727">
        <v>104.73</v>
      </c>
      <c r="F1727">
        <v>121.67</v>
      </c>
      <c r="G1727">
        <v>101.88</v>
      </c>
      <c r="I1727" s="3">
        <f t="shared" si="158"/>
        <v>4.2603876652700734E-3</v>
      </c>
      <c r="J1727" s="3">
        <f t="shared" si="159"/>
        <v>-1.4658242911216337E-2</v>
      </c>
      <c r="K1727" s="3">
        <f t="shared" si="160"/>
        <v>1.6599399737651271E-2</v>
      </c>
      <c r="L1727" s="3">
        <f t="shared" si="161"/>
        <v>2.0071691326427736E-3</v>
      </c>
      <c r="M1727" s="3">
        <f t="shared" si="162"/>
        <v>-2.4653819412374554E-4</v>
      </c>
      <c r="N1727" s="3">
        <f t="shared" si="163"/>
        <v>-7.8492939665844152E-4</v>
      </c>
    </row>
    <row r="1728" spans="1:14" ht="15" customHeight="1">
      <c r="A1728" s="1">
        <v>41596</v>
      </c>
      <c r="B1728">
        <v>180.52</v>
      </c>
      <c r="C1728">
        <v>13.1</v>
      </c>
      <c r="D1728">
        <v>42.02</v>
      </c>
      <c r="E1728">
        <v>105.36</v>
      </c>
      <c r="F1728">
        <v>121.84</v>
      </c>
      <c r="G1728">
        <v>102.24</v>
      </c>
      <c r="I1728" s="3">
        <f t="shared" si="158"/>
        <v>-3.3182200560176985E-3</v>
      </c>
      <c r="J1728" s="3">
        <f t="shared" si="159"/>
        <v>7.1996286713925661E-2</v>
      </c>
      <c r="K1728" s="3">
        <f t="shared" si="160"/>
        <v>9.8051724220044999E-3</v>
      </c>
      <c r="L1728" s="3">
        <f t="shared" si="161"/>
        <v>5.9974476499712621E-3</v>
      </c>
      <c r="M1728" s="3">
        <f t="shared" si="162"/>
        <v>1.3962467875486993E-3</v>
      </c>
      <c r="N1728" s="3">
        <f t="shared" si="163"/>
        <v>3.5273405179684406E-3</v>
      </c>
    </row>
    <row r="1729" spans="1:14" ht="15" customHeight="1">
      <c r="A1729" s="1">
        <v>41597</v>
      </c>
      <c r="B1729">
        <v>180.08</v>
      </c>
      <c r="C1729">
        <v>13.39</v>
      </c>
      <c r="D1729">
        <v>41.62</v>
      </c>
      <c r="E1729">
        <v>104.56</v>
      </c>
      <c r="F1729">
        <v>121.64</v>
      </c>
      <c r="G1729">
        <v>101.86</v>
      </c>
      <c r="I1729" s="3">
        <f t="shared" si="158"/>
        <v>-2.4403783603236182E-3</v>
      </c>
      <c r="J1729" s="3">
        <f t="shared" si="159"/>
        <v>2.1895929495975391E-2</v>
      </c>
      <c r="K1729" s="3">
        <f t="shared" si="160"/>
        <v>-9.5648744513661746E-3</v>
      </c>
      <c r="L1729" s="3">
        <f t="shared" si="161"/>
        <v>-7.6219881190590115E-3</v>
      </c>
      <c r="M1729" s="3">
        <f t="shared" si="162"/>
        <v>-1.6428457777425182E-3</v>
      </c>
      <c r="N1729" s="3">
        <f t="shared" si="163"/>
        <v>-3.7236691727660287E-3</v>
      </c>
    </row>
    <row r="1730" spans="1:14" ht="15" customHeight="1">
      <c r="A1730" s="1">
        <v>41598</v>
      </c>
      <c r="B1730">
        <v>179.51</v>
      </c>
      <c r="C1730">
        <v>13.4</v>
      </c>
      <c r="D1730">
        <v>41.1</v>
      </c>
      <c r="E1730">
        <v>102.78</v>
      </c>
      <c r="F1730">
        <v>121.53</v>
      </c>
      <c r="G1730">
        <v>101.3</v>
      </c>
      <c r="I1730" s="3">
        <f t="shared" si="158"/>
        <v>-3.1702799154981584E-3</v>
      </c>
      <c r="J1730" s="3">
        <f t="shared" si="159"/>
        <v>7.4654725378456299E-4</v>
      </c>
      <c r="K1730" s="3">
        <f t="shared" si="160"/>
        <v>-1.2572699463299314E-2</v>
      </c>
      <c r="L1730" s="3">
        <f t="shared" si="161"/>
        <v>-1.7170287751883007E-2</v>
      </c>
      <c r="M1730" s="3">
        <f t="shared" si="162"/>
        <v>-9.0471692645496652E-4</v>
      </c>
      <c r="N1730" s="3">
        <f t="shared" si="163"/>
        <v>-5.5129102018208649E-3</v>
      </c>
    </row>
    <row r="1731" spans="1:14" ht="15" customHeight="1">
      <c r="A1731" s="1">
        <v>41599</v>
      </c>
      <c r="B1731">
        <v>180.9</v>
      </c>
      <c r="C1731">
        <v>12.66</v>
      </c>
      <c r="D1731">
        <v>41.09</v>
      </c>
      <c r="E1731">
        <v>102.95</v>
      </c>
      <c r="F1731">
        <v>121.57</v>
      </c>
      <c r="G1731">
        <v>101.39</v>
      </c>
      <c r="I1731" s="3">
        <f t="shared" si="158"/>
        <v>7.7134757182707493E-3</v>
      </c>
      <c r="J1731" s="3">
        <f t="shared" si="159"/>
        <v>-5.6807290240835515E-2</v>
      </c>
      <c r="K1731" s="3">
        <f t="shared" si="160"/>
        <v>-2.4333860687052593E-4</v>
      </c>
      <c r="L1731" s="3">
        <f t="shared" si="161"/>
        <v>1.6526519097148761E-3</v>
      </c>
      <c r="M1731" s="3">
        <f t="shared" si="162"/>
        <v>3.2908268499370365E-4</v>
      </c>
      <c r="N1731" s="3">
        <f t="shared" si="163"/>
        <v>8.8805570985074037E-4</v>
      </c>
    </row>
    <row r="1732" spans="1:14" ht="15" customHeight="1">
      <c r="A1732" s="1">
        <v>41600</v>
      </c>
      <c r="B1732">
        <v>181.84</v>
      </c>
      <c r="C1732">
        <v>12.26</v>
      </c>
      <c r="D1732">
        <v>41.35</v>
      </c>
      <c r="E1732">
        <v>103.91</v>
      </c>
      <c r="F1732">
        <v>121.66</v>
      </c>
      <c r="G1732">
        <v>101.68</v>
      </c>
      <c r="I1732" s="3">
        <f t="shared" ref="I1732:I1795" si="164">LN(B1732/B1731)</f>
        <v>5.1827871430382257E-3</v>
      </c>
      <c r="J1732" s="3">
        <f t="shared" ref="J1732:J1795" si="165">LN(C1732/C1731)</f>
        <v>-3.2105486207964856E-2</v>
      </c>
      <c r="K1732" s="3">
        <f t="shared" ref="K1732:K1795" si="166">LN(D1732/D1731)</f>
        <v>6.3076385743818146E-3</v>
      </c>
      <c r="L1732" s="3">
        <f t="shared" ref="L1732:L1795" si="167">LN(E1732/E1731)</f>
        <v>9.2817063907567506E-3</v>
      </c>
      <c r="M1732" s="3">
        <f t="shared" ref="M1732:M1795" si="168">LN(F1732/F1731)</f>
        <v>7.4004032485676125E-4</v>
      </c>
      <c r="N1732" s="3">
        <f t="shared" ref="N1732:N1795" si="169">LN(G1732/G1731)</f>
        <v>2.8561599167103236E-3</v>
      </c>
    </row>
    <row r="1733" spans="1:14" ht="15" customHeight="1">
      <c r="A1733" s="1">
        <v>41603</v>
      </c>
      <c r="B1733">
        <v>181.66</v>
      </c>
      <c r="C1733">
        <v>12.79</v>
      </c>
      <c r="D1733">
        <v>40.85</v>
      </c>
      <c r="E1733">
        <v>104.21</v>
      </c>
      <c r="F1733">
        <v>121.73</v>
      </c>
      <c r="G1733">
        <v>101.76</v>
      </c>
      <c r="I1733" s="3">
        <f t="shared" si="164"/>
        <v>-9.9037147022034517E-4</v>
      </c>
      <c r="J1733" s="3">
        <f t="shared" si="165"/>
        <v>4.2321685082685835E-2</v>
      </c>
      <c r="K1733" s="3">
        <f t="shared" si="166"/>
        <v>-1.2165600163688476E-2</v>
      </c>
      <c r="L1733" s="3">
        <f t="shared" si="167"/>
        <v>2.8829541397806897E-3</v>
      </c>
      <c r="M1733" s="3">
        <f t="shared" si="168"/>
        <v>5.752085289457673E-4</v>
      </c>
      <c r="N1733" s="3">
        <f t="shared" si="169"/>
        <v>7.8647271061335459E-4</v>
      </c>
    </row>
    <row r="1734" spans="1:14" ht="15" customHeight="1">
      <c r="A1734" s="1">
        <v>41604</v>
      </c>
      <c r="B1734">
        <v>181.69</v>
      </c>
      <c r="C1734">
        <v>12.81</v>
      </c>
      <c r="D1734">
        <v>40.880000000000003</v>
      </c>
      <c r="E1734">
        <v>104.6</v>
      </c>
      <c r="F1734">
        <v>121.83</v>
      </c>
      <c r="G1734">
        <v>101.98</v>
      </c>
      <c r="I1734" s="3">
        <f t="shared" si="164"/>
        <v>1.6513004028161175E-4</v>
      </c>
      <c r="J1734" s="3">
        <f t="shared" si="165"/>
        <v>1.5625003178916343E-3</v>
      </c>
      <c r="K1734" s="3">
        <f t="shared" si="166"/>
        <v>7.3412458943709631E-4</v>
      </c>
      <c r="L1734" s="3">
        <f t="shared" si="167"/>
        <v>3.7354576264865256E-3</v>
      </c>
      <c r="M1734" s="3">
        <f t="shared" si="168"/>
        <v>8.2115294481105384E-4</v>
      </c>
      <c r="N1734" s="3">
        <f t="shared" si="169"/>
        <v>2.1596160351975875E-3</v>
      </c>
    </row>
    <row r="1735" spans="1:14" ht="15" customHeight="1">
      <c r="A1735" s="1">
        <v>41605</v>
      </c>
      <c r="B1735">
        <v>182.14</v>
      </c>
      <c r="C1735">
        <v>12.98</v>
      </c>
      <c r="D1735">
        <v>41.14</v>
      </c>
      <c r="E1735">
        <v>104.42</v>
      </c>
      <c r="F1735">
        <v>121.75</v>
      </c>
      <c r="G1735">
        <v>101.75</v>
      </c>
      <c r="I1735" s="3">
        <f t="shared" si="164"/>
        <v>2.473684025323318E-3</v>
      </c>
      <c r="J1735" s="3">
        <f t="shared" si="165"/>
        <v>1.3183595367301073E-2</v>
      </c>
      <c r="K1735" s="3">
        <f t="shared" si="166"/>
        <v>6.3399383293621563E-3</v>
      </c>
      <c r="L1735" s="3">
        <f t="shared" si="167"/>
        <v>-1.722323648416137E-3</v>
      </c>
      <c r="M1735" s="3">
        <f t="shared" si="168"/>
        <v>-6.5686840361689003E-4</v>
      </c>
      <c r="N1735" s="3">
        <f t="shared" si="169"/>
        <v>-2.2578913043053688E-3</v>
      </c>
    </row>
    <row r="1736" spans="1:14" ht="15" customHeight="1">
      <c r="A1736" s="1">
        <v>41607</v>
      </c>
      <c r="B1736">
        <v>181.96</v>
      </c>
      <c r="C1736">
        <v>13.7</v>
      </c>
      <c r="D1736">
        <v>41.48</v>
      </c>
      <c r="E1736">
        <v>104.45</v>
      </c>
      <c r="F1736">
        <v>121.75</v>
      </c>
      <c r="G1736">
        <v>101.69</v>
      </c>
      <c r="I1736" s="3">
        <f t="shared" si="164"/>
        <v>-9.8873943786903723E-4</v>
      </c>
      <c r="J1736" s="3">
        <f t="shared" si="165"/>
        <v>5.3986121558135272E-2</v>
      </c>
      <c r="K1736" s="3">
        <f t="shared" si="166"/>
        <v>8.2304991365154435E-3</v>
      </c>
      <c r="L1736" s="3">
        <f t="shared" si="167"/>
        <v>2.8726002016856025E-4</v>
      </c>
      <c r="M1736" s="3">
        <f t="shared" si="168"/>
        <v>0</v>
      </c>
      <c r="N1736" s="3">
        <f t="shared" si="169"/>
        <v>-5.8985451965826868E-4</v>
      </c>
    </row>
    <row r="1737" spans="1:14" ht="15" customHeight="1">
      <c r="A1737" s="1">
        <v>41610</v>
      </c>
      <c r="B1737">
        <v>181.57</v>
      </c>
      <c r="C1737">
        <v>14.23</v>
      </c>
      <c r="D1737">
        <v>40.700000000000003</v>
      </c>
      <c r="E1737">
        <v>103.33</v>
      </c>
      <c r="F1737">
        <v>121.39</v>
      </c>
      <c r="G1737">
        <v>101.09</v>
      </c>
      <c r="I1737" s="3">
        <f t="shared" si="164"/>
        <v>-2.1456284192278492E-3</v>
      </c>
      <c r="J1737" s="3">
        <f t="shared" si="165"/>
        <v>3.7956579267681839E-2</v>
      </c>
      <c r="K1737" s="3">
        <f t="shared" si="166"/>
        <v>-1.898329091277717E-2</v>
      </c>
      <c r="L1737" s="3">
        <f t="shared" si="167"/>
        <v>-1.0780737776311246E-2</v>
      </c>
      <c r="M1737" s="3">
        <f t="shared" si="168"/>
        <v>-2.9612590529868774E-3</v>
      </c>
      <c r="N1737" s="3">
        <f t="shared" si="169"/>
        <v>-5.9177606370798422E-3</v>
      </c>
    </row>
    <row r="1738" spans="1:14" ht="15" customHeight="1">
      <c r="A1738" s="1">
        <v>41611</v>
      </c>
      <c r="B1738">
        <v>180.88</v>
      </c>
      <c r="C1738">
        <v>14.55</v>
      </c>
      <c r="D1738">
        <v>40.549999999999997</v>
      </c>
      <c r="E1738">
        <v>103.71</v>
      </c>
      <c r="F1738">
        <v>121.5</v>
      </c>
      <c r="G1738">
        <v>101.27</v>
      </c>
      <c r="I1738" s="3">
        <f t="shared" si="164"/>
        <v>-3.8074263128612244E-3</v>
      </c>
      <c r="J1738" s="3">
        <f t="shared" si="165"/>
        <v>2.2238581515740444E-2</v>
      </c>
      <c r="K1738" s="3">
        <f t="shared" si="166"/>
        <v>-3.692311887127491E-3</v>
      </c>
      <c r="L1738" s="3">
        <f t="shared" si="167"/>
        <v>3.6707923753791869E-3</v>
      </c>
      <c r="M1738" s="3">
        <f t="shared" si="168"/>
        <v>9.0575987089080447E-4</v>
      </c>
      <c r="N1738" s="3">
        <f t="shared" si="169"/>
        <v>1.7790081782274258E-3</v>
      </c>
    </row>
    <row r="1739" spans="1:14" ht="15" customHeight="1">
      <c r="A1739" s="1">
        <v>41612</v>
      </c>
      <c r="B1739">
        <v>180.67</v>
      </c>
      <c r="C1739">
        <v>14.7</v>
      </c>
      <c r="D1739">
        <v>40.56</v>
      </c>
      <c r="E1739">
        <v>102.72</v>
      </c>
      <c r="F1739">
        <v>121.28</v>
      </c>
      <c r="G1739">
        <v>100.81</v>
      </c>
      <c r="I1739" s="3">
        <f t="shared" si="164"/>
        <v>-1.1616651838786164E-3</v>
      </c>
      <c r="J1739" s="3">
        <f t="shared" si="165"/>
        <v>1.0256500167189061E-2</v>
      </c>
      <c r="K1739" s="3">
        <f t="shared" si="166"/>
        <v>2.4657872150585475E-4</v>
      </c>
      <c r="L1739" s="3">
        <f t="shared" si="167"/>
        <v>-9.5917026599917563E-3</v>
      </c>
      <c r="M1739" s="3">
        <f t="shared" si="168"/>
        <v>-1.8123408865416035E-3</v>
      </c>
      <c r="N1739" s="3">
        <f t="shared" si="169"/>
        <v>-4.5526602783433553E-3</v>
      </c>
    </row>
    <row r="1740" spans="1:14" ht="15" customHeight="1">
      <c r="A1740" s="1">
        <v>41613</v>
      </c>
      <c r="B1740">
        <v>179.99</v>
      </c>
      <c r="C1740">
        <v>15.08</v>
      </c>
      <c r="D1740">
        <v>40.43</v>
      </c>
      <c r="E1740">
        <v>102.43</v>
      </c>
      <c r="F1740">
        <v>121.12</v>
      </c>
      <c r="G1740">
        <v>100.56</v>
      </c>
      <c r="I1740" s="3">
        <f t="shared" si="164"/>
        <v>-3.7708689944479195E-3</v>
      </c>
      <c r="J1740" s="3">
        <f t="shared" si="165"/>
        <v>2.5521868795119553E-2</v>
      </c>
      <c r="K1740" s="3">
        <f t="shared" si="166"/>
        <v>-3.2102756302483213E-3</v>
      </c>
      <c r="L1740" s="3">
        <f t="shared" si="167"/>
        <v>-2.8272014932077096E-3</v>
      </c>
      <c r="M1740" s="3">
        <f t="shared" si="168"/>
        <v>-1.320132204922844E-3</v>
      </c>
      <c r="N1740" s="3">
        <f t="shared" si="169"/>
        <v>-2.4829927838581779E-3</v>
      </c>
    </row>
    <row r="1741" spans="1:14" ht="15" customHeight="1">
      <c r="A1741" s="1">
        <v>41614</v>
      </c>
      <c r="B1741">
        <v>181.99</v>
      </c>
      <c r="C1741">
        <v>13.79</v>
      </c>
      <c r="D1741">
        <v>41.33</v>
      </c>
      <c r="E1741">
        <v>102.92</v>
      </c>
      <c r="F1741">
        <v>121.06</v>
      </c>
      <c r="G1741">
        <v>100.65</v>
      </c>
      <c r="I1741" s="3">
        <f t="shared" si="164"/>
        <v>1.1050446720927646E-2</v>
      </c>
      <c r="J1741" s="3">
        <f t="shared" si="165"/>
        <v>-8.9425670774599592E-2</v>
      </c>
      <c r="K1741" s="3">
        <f t="shared" si="166"/>
        <v>2.2016544870961538E-2</v>
      </c>
      <c r="L1741" s="3">
        <f t="shared" si="167"/>
        <v>4.7723489651002298E-3</v>
      </c>
      <c r="M1741" s="3">
        <f t="shared" si="168"/>
        <v>-4.9549922559752704E-4</v>
      </c>
      <c r="N1741" s="3">
        <f t="shared" si="169"/>
        <v>8.9458780380859604E-4</v>
      </c>
    </row>
    <row r="1742" spans="1:14" ht="15" customHeight="1">
      <c r="A1742" s="1">
        <v>41617</v>
      </c>
      <c r="B1742">
        <v>182.39</v>
      </c>
      <c r="C1742">
        <v>13.49</v>
      </c>
      <c r="D1742">
        <v>41.335000000000001</v>
      </c>
      <c r="E1742">
        <v>103.16</v>
      </c>
      <c r="F1742">
        <v>121.08</v>
      </c>
      <c r="G1742">
        <v>100.77</v>
      </c>
      <c r="I1742" s="3">
        <f t="shared" si="164"/>
        <v>2.1955110635906543E-3</v>
      </c>
      <c r="J1742" s="3">
        <f t="shared" si="165"/>
        <v>-2.19950215855459E-2</v>
      </c>
      <c r="K1742" s="3">
        <f t="shared" si="166"/>
        <v>1.2097018099800774E-4</v>
      </c>
      <c r="L1742" s="3">
        <f t="shared" si="167"/>
        <v>2.3291935996004516E-3</v>
      </c>
      <c r="M1742" s="3">
        <f t="shared" si="168"/>
        <v>1.6519368997667928E-4</v>
      </c>
      <c r="N1742" s="3">
        <f t="shared" si="169"/>
        <v>1.1915402065104219E-3</v>
      </c>
    </row>
    <row r="1743" spans="1:14" ht="15" customHeight="1">
      <c r="A1743" s="1">
        <v>41618</v>
      </c>
      <c r="B1743">
        <v>181.83</v>
      </c>
      <c r="C1743">
        <v>13.91</v>
      </c>
      <c r="D1743">
        <v>41.42</v>
      </c>
      <c r="E1743">
        <v>103.9</v>
      </c>
      <c r="F1743">
        <v>121.29</v>
      </c>
      <c r="G1743">
        <v>101.19</v>
      </c>
      <c r="I1743" s="3">
        <f t="shared" si="164"/>
        <v>-3.0750669446028269E-3</v>
      </c>
      <c r="J1743" s="3">
        <f t="shared" si="165"/>
        <v>3.0659335715687023E-2</v>
      </c>
      <c r="K1743" s="3">
        <f t="shared" si="166"/>
        <v>2.0542572627992154E-3</v>
      </c>
      <c r="L1743" s="3">
        <f t="shared" si="167"/>
        <v>7.1477170920377199E-3</v>
      </c>
      <c r="M1743" s="3">
        <f t="shared" si="168"/>
        <v>1.7328881672714698E-3</v>
      </c>
      <c r="N1743" s="3">
        <f t="shared" si="169"/>
        <v>4.1592454493576134E-3</v>
      </c>
    </row>
    <row r="1744" spans="1:14" ht="15" customHeight="1">
      <c r="A1744" s="1">
        <v>41619</v>
      </c>
      <c r="B1744">
        <v>179.72</v>
      </c>
      <c r="C1744">
        <v>15.42</v>
      </c>
      <c r="D1744">
        <v>40.58</v>
      </c>
      <c r="E1744">
        <v>103.1</v>
      </c>
      <c r="F1744">
        <v>121.12</v>
      </c>
      <c r="G1744">
        <v>100.8</v>
      </c>
      <c r="I1744" s="3">
        <f t="shared" si="164"/>
        <v>-1.1672100429344178E-2</v>
      </c>
      <c r="J1744" s="3">
        <f t="shared" si="165"/>
        <v>0.10305736219983193</v>
      </c>
      <c r="K1744" s="3">
        <f t="shared" si="166"/>
        <v>-2.0488521569769515E-2</v>
      </c>
      <c r="L1744" s="3">
        <f t="shared" si="167"/>
        <v>-7.7295070822675513E-3</v>
      </c>
      <c r="M1744" s="3">
        <f t="shared" si="168"/>
        <v>-1.4025826316506134E-3</v>
      </c>
      <c r="N1744" s="3">
        <f t="shared" si="169"/>
        <v>-3.8615821044003071E-3</v>
      </c>
    </row>
    <row r="1745" spans="1:14" ht="15" customHeight="1">
      <c r="A1745" s="1">
        <v>41620</v>
      </c>
      <c r="B1745">
        <v>179.17</v>
      </c>
      <c r="C1745">
        <v>15.54</v>
      </c>
      <c r="D1745">
        <v>40.22</v>
      </c>
      <c r="E1745">
        <v>102.71</v>
      </c>
      <c r="F1745">
        <v>120.89</v>
      </c>
      <c r="G1745">
        <v>100.51</v>
      </c>
      <c r="I1745" s="3">
        <f t="shared" si="164"/>
        <v>-3.0650083901527015E-3</v>
      </c>
      <c r="J1745" s="3">
        <f t="shared" si="165"/>
        <v>7.7519768043179237E-3</v>
      </c>
      <c r="K1745" s="3">
        <f t="shared" si="166"/>
        <v>-8.9109500531626851E-3</v>
      </c>
      <c r="L1745" s="3">
        <f t="shared" si="167"/>
        <v>-3.7899078452013112E-3</v>
      </c>
      <c r="M1745" s="3">
        <f t="shared" si="168"/>
        <v>-1.9007484752381113E-3</v>
      </c>
      <c r="N1745" s="3">
        <f t="shared" si="169"/>
        <v>-2.8811306006196464E-3</v>
      </c>
    </row>
    <row r="1746" spans="1:14" ht="15" customHeight="1">
      <c r="A1746" s="1">
        <v>41621</v>
      </c>
      <c r="B1746">
        <v>179.1</v>
      </c>
      <c r="C1746">
        <v>15.76</v>
      </c>
      <c r="D1746">
        <v>40.340000000000003</v>
      </c>
      <c r="E1746">
        <v>103.21</v>
      </c>
      <c r="F1746">
        <v>120.87</v>
      </c>
      <c r="G1746">
        <v>100.66</v>
      </c>
      <c r="I1746" s="3">
        <f t="shared" si="164"/>
        <v>-3.9076674514049663E-4</v>
      </c>
      <c r="J1746" s="3">
        <f t="shared" si="165"/>
        <v>1.405773949023173E-2</v>
      </c>
      <c r="K1746" s="3">
        <f t="shared" si="166"/>
        <v>2.9791481815598375E-3</v>
      </c>
      <c r="L1746" s="3">
        <f t="shared" si="167"/>
        <v>4.8562644001289585E-3</v>
      </c>
      <c r="M1746" s="3">
        <f t="shared" si="168"/>
        <v>-1.6545334253488013E-4</v>
      </c>
      <c r="N1746" s="3">
        <f t="shared" si="169"/>
        <v>1.4912763115653941E-3</v>
      </c>
    </row>
    <row r="1747" spans="1:14" ht="15" customHeight="1">
      <c r="A1747" s="1">
        <v>41624</v>
      </c>
      <c r="B1747">
        <v>180.17</v>
      </c>
      <c r="C1747">
        <v>16.03</v>
      </c>
      <c r="D1747">
        <v>40.54</v>
      </c>
      <c r="E1747">
        <v>102.83</v>
      </c>
      <c r="F1747">
        <v>120.92</v>
      </c>
      <c r="G1747">
        <v>100.61</v>
      </c>
      <c r="I1747" s="3">
        <f t="shared" si="164"/>
        <v>5.9565405609427391E-3</v>
      </c>
      <c r="J1747" s="3">
        <f t="shared" si="165"/>
        <v>1.6986882191728499E-2</v>
      </c>
      <c r="K1747" s="3">
        <f t="shared" si="166"/>
        <v>4.9456084977881178E-3</v>
      </c>
      <c r="L1747" s="3">
        <f t="shared" si="167"/>
        <v>-3.6886083367426623E-3</v>
      </c>
      <c r="M1747" s="3">
        <f t="shared" si="168"/>
        <v>4.1358203989160013E-4</v>
      </c>
      <c r="N1747" s="3">
        <f t="shared" si="169"/>
        <v>-4.9684504425458902E-4</v>
      </c>
    </row>
    <row r="1748" spans="1:14" ht="15" customHeight="1">
      <c r="A1748" s="1">
        <v>41625</v>
      </c>
      <c r="B1748">
        <v>179.56</v>
      </c>
      <c r="C1748">
        <v>16.21</v>
      </c>
      <c r="D1748">
        <v>40.270000000000003</v>
      </c>
      <c r="E1748">
        <v>103.29</v>
      </c>
      <c r="F1748">
        <v>121.11</v>
      </c>
      <c r="G1748">
        <v>100.93</v>
      </c>
      <c r="I1748" s="3">
        <f t="shared" si="164"/>
        <v>-3.3914357138773005E-3</v>
      </c>
      <c r="J1748" s="3">
        <f t="shared" si="165"/>
        <v>1.1166369126123081E-2</v>
      </c>
      <c r="K1748" s="3">
        <f t="shared" si="166"/>
        <v>-6.6823661604911233E-3</v>
      </c>
      <c r="L1748" s="3">
        <f t="shared" si="167"/>
        <v>4.4634267774428128E-3</v>
      </c>
      <c r="M1748" s="3">
        <f t="shared" si="168"/>
        <v>1.5700536217017514E-3</v>
      </c>
      <c r="N1748" s="3">
        <f t="shared" si="169"/>
        <v>3.1755509468089872E-3</v>
      </c>
    </row>
    <row r="1749" spans="1:14" ht="15" customHeight="1">
      <c r="A1749" s="1">
        <v>41626</v>
      </c>
      <c r="B1749">
        <v>182.67</v>
      </c>
      <c r="C1749">
        <v>13.8</v>
      </c>
      <c r="D1749">
        <v>40.93</v>
      </c>
      <c r="E1749">
        <v>102.77</v>
      </c>
      <c r="F1749">
        <v>120.91</v>
      </c>
      <c r="G1749">
        <v>100.55</v>
      </c>
      <c r="I1749" s="3">
        <f t="shared" si="164"/>
        <v>1.7171832374861012E-2</v>
      </c>
      <c r="J1749" s="3">
        <f t="shared" si="165"/>
        <v>-0.16095974358442577</v>
      </c>
      <c r="K1749" s="3">
        <f t="shared" si="166"/>
        <v>1.6256515640948845E-2</v>
      </c>
      <c r="L1749" s="3">
        <f t="shared" si="167"/>
        <v>-5.0470843815604207E-3</v>
      </c>
      <c r="M1749" s="3">
        <f t="shared" si="168"/>
        <v>-1.6527563468037491E-3</v>
      </c>
      <c r="N1749" s="3">
        <f t="shared" si="169"/>
        <v>-3.772091032107126E-3</v>
      </c>
    </row>
    <row r="1750" spans="1:14" ht="15" customHeight="1">
      <c r="A1750" s="1">
        <v>41627</v>
      </c>
      <c r="B1750">
        <v>182.56</v>
      </c>
      <c r="C1750">
        <v>14.15</v>
      </c>
      <c r="D1750">
        <v>40.25</v>
      </c>
      <c r="E1750">
        <v>102.67</v>
      </c>
      <c r="F1750">
        <v>120.57</v>
      </c>
      <c r="G1750">
        <v>100.13</v>
      </c>
      <c r="I1750" s="3">
        <f t="shared" si="164"/>
        <v>-6.0236017482677689E-4</v>
      </c>
      <c r="J1750" s="3">
        <f t="shared" si="165"/>
        <v>2.5046031926087516E-2</v>
      </c>
      <c r="K1750" s="3">
        <f t="shared" si="166"/>
        <v>-1.675328663973925E-2</v>
      </c>
      <c r="L1750" s="3">
        <f t="shared" si="167"/>
        <v>-9.7352032610826243E-4</v>
      </c>
      <c r="M1750" s="3">
        <f t="shared" si="168"/>
        <v>-2.8159700569360176E-3</v>
      </c>
      <c r="N1750" s="3">
        <f t="shared" si="169"/>
        <v>-4.1857744989496366E-3</v>
      </c>
    </row>
    <row r="1751" spans="1:14" ht="15" customHeight="1">
      <c r="A1751" s="1">
        <v>41628</v>
      </c>
      <c r="B1751">
        <v>183.53</v>
      </c>
      <c r="C1751">
        <v>13.79</v>
      </c>
      <c r="D1751">
        <v>39.950000000000003</v>
      </c>
      <c r="E1751">
        <v>104.25</v>
      </c>
      <c r="F1751">
        <v>120.45</v>
      </c>
      <c r="G1751">
        <v>100.44</v>
      </c>
      <c r="I1751" s="3">
        <f t="shared" si="164"/>
        <v>5.2992557566151951E-3</v>
      </c>
      <c r="J1751" s="3">
        <f t="shared" si="165"/>
        <v>-2.5770932284036326E-2</v>
      </c>
      <c r="K1751" s="3">
        <f t="shared" si="166"/>
        <v>-7.4813316522886284E-3</v>
      </c>
      <c r="L1751" s="3">
        <f t="shared" si="167"/>
        <v>1.5271899368037386E-2</v>
      </c>
      <c r="M1751" s="3">
        <f t="shared" si="168"/>
        <v>-9.9576806833902689E-4</v>
      </c>
      <c r="N1751" s="3">
        <f t="shared" si="169"/>
        <v>3.0911925696728796E-3</v>
      </c>
    </row>
    <row r="1752" spans="1:14" ht="15" customHeight="1">
      <c r="A1752" s="1">
        <v>41631</v>
      </c>
      <c r="B1752">
        <v>183.59</v>
      </c>
      <c r="C1752">
        <v>13.04</v>
      </c>
      <c r="D1752">
        <v>40.24</v>
      </c>
      <c r="E1752">
        <v>103.66</v>
      </c>
      <c r="F1752">
        <v>120.33</v>
      </c>
      <c r="G1752">
        <v>100.12</v>
      </c>
      <c r="I1752" s="3">
        <f t="shared" si="164"/>
        <v>3.2686860173352717E-4</v>
      </c>
      <c r="J1752" s="3">
        <f t="shared" si="165"/>
        <v>-5.5922135306703591E-2</v>
      </c>
      <c r="K1752" s="3">
        <f t="shared" si="166"/>
        <v>7.2328535792000577E-3</v>
      </c>
      <c r="L1752" s="3">
        <f t="shared" si="167"/>
        <v>-5.6755479173503159E-3</v>
      </c>
      <c r="M1752" s="3">
        <f t="shared" si="168"/>
        <v>-9.9676061080920461E-4</v>
      </c>
      <c r="N1752" s="3">
        <f t="shared" si="169"/>
        <v>-3.1910677258107033E-3</v>
      </c>
    </row>
    <row r="1753" spans="1:14" ht="15" customHeight="1">
      <c r="A1753" s="1">
        <v>41632</v>
      </c>
      <c r="B1753">
        <v>184.12</v>
      </c>
      <c r="C1753">
        <v>12.48</v>
      </c>
      <c r="D1753">
        <v>40.450000000000003</v>
      </c>
      <c r="E1753">
        <v>102.83</v>
      </c>
      <c r="F1753">
        <v>120.09</v>
      </c>
      <c r="G1753">
        <v>99.73</v>
      </c>
      <c r="I1753" s="3">
        <f t="shared" si="164"/>
        <v>2.8827084769265411E-3</v>
      </c>
      <c r="J1753" s="3">
        <f t="shared" si="165"/>
        <v>-4.3894193557225146E-2</v>
      </c>
      <c r="K1753" s="3">
        <f t="shared" si="166"/>
        <v>5.2051177130168717E-3</v>
      </c>
      <c r="L1753" s="3">
        <f t="shared" si="167"/>
        <v>-8.0391735204612784E-3</v>
      </c>
      <c r="M1753" s="3">
        <f t="shared" si="168"/>
        <v>-1.9965067774792653E-3</v>
      </c>
      <c r="N1753" s="3">
        <f t="shared" si="169"/>
        <v>-3.9029321497968698E-3</v>
      </c>
    </row>
    <row r="1754" spans="1:14" ht="15" customHeight="1">
      <c r="A1754" s="1">
        <v>41634</v>
      </c>
      <c r="B1754">
        <v>185.01</v>
      </c>
      <c r="C1754">
        <v>12.33</v>
      </c>
      <c r="D1754">
        <v>40.19</v>
      </c>
      <c r="E1754">
        <v>102.1</v>
      </c>
      <c r="F1754">
        <v>120.01</v>
      </c>
      <c r="G1754">
        <v>99.48</v>
      </c>
      <c r="I1754" s="3">
        <f t="shared" si="164"/>
        <v>4.8221587224704029E-3</v>
      </c>
      <c r="J1754" s="3">
        <f t="shared" si="165"/>
        <v>-1.2092045765028746E-2</v>
      </c>
      <c r="K1754" s="3">
        <f t="shared" si="166"/>
        <v>-6.4484350433910275E-3</v>
      </c>
      <c r="L1754" s="3">
        <f t="shared" si="167"/>
        <v>-7.1244140704793662E-3</v>
      </c>
      <c r="M1754" s="3">
        <f t="shared" si="168"/>
        <v>-6.6638902924198609E-4</v>
      </c>
      <c r="N1754" s="3">
        <f t="shared" si="169"/>
        <v>-2.509915478572653E-3</v>
      </c>
    </row>
    <row r="1755" spans="1:14" ht="15" customHeight="1">
      <c r="A1755" s="1">
        <v>41635</v>
      </c>
      <c r="B1755">
        <v>184.97</v>
      </c>
      <c r="C1755">
        <v>12.46</v>
      </c>
      <c r="D1755">
        <v>40.67</v>
      </c>
      <c r="E1755">
        <v>101.81</v>
      </c>
      <c r="F1755">
        <v>120</v>
      </c>
      <c r="G1755">
        <v>99.42</v>
      </c>
      <c r="I1755" s="3">
        <f t="shared" si="164"/>
        <v>-2.1622790505351281E-4</v>
      </c>
      <c r="J1755" s="3">
        <f t="shared" si="165"/>
        <v>1.0488196183054179E-2</v>
      </c>
      <c r="K1755" s="3">
        <f t="shared" si="166"/>
        <v>1.1872511458023455E-2</v>
      </c>
      <c r="L1755" s="3">
        <f t="shared" si="167"/>
        <v>-2.8443940515154287E-3</v>
      </c>
      <c r="M1755" s="3">
        <f t="shared" si="168"/>
        <v>-8.3329861304075426E-5</v>
      </c>
      <c r="N1755" s="3">
        <f t="shared" si="169"/>
        <v>-6.0331826867740035E-4</v>
      </c>
    </row>
    <row r="1756" spans="1:14" ht="15" customHeight="1">
      <c r="A1756" s="1">
        <v>41638</v>
      </c>
      <c r="B1756">
        <v>184.88</v>
      </c>
      <c r="C1756">
        <v>13.56</v>
      </c>
      <c r="D1756">
        <v>40.82</v>
      </c>
      <c r="E1756">
        <v>102.51</v>
      </c>
      <c r="F1756">
        <v>120.17</v>
      </c>
      <c r="G1756">
        <v>99.69</v>
      </c>
      <c r="I1756" s="3">
        <f t="shared" si="164"/>
        <v>-4.8668380033240843E-4</v>
      </c>
      <c r="J1756" s="3">
        <f t="shared" si="165"/>
        <v>8.4600769152942332E-2</v>
      </c>
      <c r="K1756" s="3">
        <f t="shared" si="166"/>
        <v>3.6814374625656239E-3</v>
      </c>
      <c r="L1756" s="3">
        <f t="shared" si="167"/>
        <v>6.8520236762059242E-3</v>
      </c>
      <c r="M1756" s="3">
        <f t="shared" si="168"/>
        <v>1.4156641411623484E-3</v>
      </c>
      <c r="N1756" s="3">
        <f t="shared" si="169"/>
        <v>2.7120703680860968E-3</v>
      </c>
    </row>
    <row r="1757" spans="1:14" ht="15" customHeight="1">
      <c r="A1757" s="1">
        <v>41639</v>
      </c>
      <c r="B1757">
        <v>185.65</v>
      </c>
      <c r="C1757">
        <v>13.72</v>
      </c>
      <c r="D1757">
        <v>41.14</v>
      </c>
      <c r="E1757">
        <v>101.86</v>
      </c>
      <c r="F1757">
        <v>120.03</v>
      </c>
      <c r="G1757">
        <v>99.24</v>
      </c>
      <c r="I1757" s="3">
        <f t="shared" si="164"/>
        <v>4.1562146569637777E-3</v>
      </c>
      <c r="J1757" s="3">
        <f t="shared" si="165"/>
        <v>1.17303397854896E-2</v>
      </c>
      <c r="K1757" s="3">
        <f t="shared" si="166"/>
        <v>7.8087268431124915E-3</v>
      </c>
      <c r="L1757" s="3">
        <f t="shared" si="167"/>
        <v>-6.3610333388516979E-3</v>
      </c>
      <c r="M1757" s="3">
        <f t="shared" si="168"/>
        <v>-1.1656953859550089E-3</v>
      </c>
      <c r="N1757" s="3">
        <f t="shared" si="169"/>
        <v>-4.5242122110124138E-3</v>
      </c>
    </row>
    <row r="1758" spans="1:14" ht="15" customHeight="1">
      <c r="A1758" s="1">
        <v>41641</v>
      </c>
      <c r="B1758">
        <v>184.01</v>
      </c>
      <c r="C1758">
        <v>14.23</v>
      </c>
      <c r="D1758">
        <v>39.700000000000003</v>
      </c>
      <c r="E1758">
        <v>102.17</v>
      </c>
      <c r="F1758">
        <v>120.15</v>
      </c>
      <c r="G1758">
        <v>99.63</v>
      </c>
      <c r="I1758" s="3">
        <f t="shared" si="164"/>
        <v>-8.8730766648061933E-3</v>
      </c>
      <c r="J1758" s="3">
        <f t="shared" si="165"/>
        <v>3.6497789804021762E-2</v>
      </c>
      <c r="K1758" s="3">
        <f t="shared" si="166"/>
        <v>-3.5629696531666345E-2</v>
      </c>
      <c r="L1758" s="3">
        <f t="shared" si="167"/>
        <v>3.0387711468736443E-3</v>
      </c>
      <c r="M1758" s="3">
        <f t="shared" si="168"/>
        <v>9.9925064522450591E-4</v>
      </c>
      <c r="N1758" s="3">
        <f t="shared" si="169"/>
        <v>3.9221652331645814E-3</v>
      </c>
    </row>
    <row r="1759" spans="1:14" ht="15" customHeight="1">
      <c r="A1759" s="1">
        <v>41642</v>
      </c>
      <c r="B1759">
        <v>183.93</v>
      </c>
      <c r="C1759">
        <v>13.76</v>
      </c>
      <c r="D1759">
        <v>39.65</v>
      </c>
      <c r="E1759">
        <v>102.17</v>
      </c>
      <c r="F1759">
        <v>120.06</v>
      </c>
      <c r="G1759">
        <v>99.57</v>
      </c>
      <c r="I1759" s="3">
        <f t="shared" si="164"/>
        <v>-4.3485351557659408E-4</v>
      </c>
      <c r="J1759" s="3">
        <f t="shared" si="165"/>
        <v>-3.3586579596563464E-2</v>
      </c>
      <c r="K1759" s="3">
        <f t="shared" si="166"/>
        <v>-1.2602396122878884E-3</v>
      </c>
      <c r="L1759" s="3">
        <f t="shared" si="167"/>
        <v>0</v>
      </c>
      <c r="M1759" s="3">
        <f t="shared" si="168"/>
        <v>-7.4934435878094537E-4</v>
      </c>
      <c r="N1759" s="3">
        <f t="shared" si="169"/>
        <v>-6.0240965677202244E-4</v>
      </c>
    </row>
    <row r="1760" spans="1:14" ht="15" customHeight="1">
      <c r="A1760" s="1">
        <v>41645</v>
      </c>
      <c r="B1760">
        <v>183.43</v>
      </c>
      <c r="C1760">
        <v>13.55</v>
      </c>
      <c r="D1760">
        <v>39.270000000000003</v>
      </c>
      <c r="E1760">
        <v>102.6</v>
      </c>
      <c r="F1760">
        <v>120.25</v>
      </c>
      <c r="G1760">
        <v>99.85</v>
      </c>
      <c r="I1760" s="3">
        <f t="shared" si="164"/>
        <v>-2.7221271164469289E-3</v>
      </c>
      <c r="J1760" s="3">
        <f t="shared" si="165"/>
        <v>-1.5379285179487667E-2</v>
      </c>
      <c r="K1760" s="3">
        <f t="shared" si="166"/>
        <v>-9.6300794909386523E-3</v>
      </c>
      <c r="L1760" s="3">
        <f t="shared" si="167"/>
        <v>4.1998401333368518E-3</v>
      </c>
      <c r="M1760" s="3">
        <f t="shared" si="168"/>
        <v>1.5812911621734653E-3</v>
      </c>
      <c r="N1760" s="3">
        <f t="shared" si="169"/>
        <v>2.8081454618312566E-3</v>
      </c>
    </row>
    <row r="1761" spans="1:14" ht="15" customHeight="1">
      <c r="A1761" s="1">
        <v>41646</v>
      </c>
      <c r="B1761">
        <v>184.56</v>
      </c>
      <c r="C1761">
        <v>12.92</v>
      </c>
      <c r="D1761">
        <v>39.43</v>
      </c>
      <c r="E1761">
        <v>102.86</v>
      </c>
      <c r="F1761">
        <v>120.35</v>
      </c>
      <c r="G1761">
        <v>100.01</v>
      </c>
      <c r="I1761" s="3">
        <f t="shared" si="164"/>
        <v>6.1414905392388171E-3</v>
      </c>
      <c r="J1761" s="3">
        <f t="shared" si="165"/>
        <v>-4.7610048971254156E-2</v>
      </c>
      <c r="K1761" s="3">
        <f t="shared" si="166"/>
        <v>4.0660792996175628E-3</v>
      </c>
      <c r="L1761" s="3">
        <f t="shared" si="167"/>
        <v>2.5309076101009665E-3</v>
      </c>
      <c r="M1761" s="3">
        <f t="shared" si="168"/>
        <v>8.3125524321028474E-4</v>
      </c>
      <c r="N1761" s="3">
        <f t="shared" si="169"/>
        <v>1.6011211266006506E-3</v>
      </c>
    </row>
    <row r="1762" spans="1:14" ht="15" customHeight="1">
      <c r="A1762" s="1">
        <v>41647</v>
      </c>
      <c r="B1762">
        <v>184.66</v>
      </c>
      <c r="C1762">
        <v>12.87</v>
      </c>
      <c r="D1762">
        <v>39.36</v>
      </c>
      <c r="E1762">
        <v>102.58</v>
      </c>
      <c r="F1762">
        <v>119.9</v>
      </c>
      <c r="G1762">
        <v>99.52</v>
      </c>
      <c r="I1762" s="3">
        <f t="shared" si="164"/>
        <v>5.4168247898365594E-4</v>
      </c>
      <c r="J1762" s="3">
        <f t="shared" si="165"/>
        <v>-3.8774767464205412E-3</v>
      </c>
      <c r="K1762" s="3">
        <f t="shared" si="166"/>
        <v>-1.7768757054831079E-3</v>
      </c>
      <c r="L1762" s="3">
        <f t="shared" si="167"/>
        <v>-2.7258583856477922E-3</v>
      </c>
      <c r="M1762" s="3">
        <f t="shared" si="168"/>
        <v>-3.7461021956123092E-3</v>
      </c>
      <c r="N1762" s="3">
        <f t="shared" si="169"/>
        <v>-4.9115519975553995E-3</v>
      </c>
    </row>
    <row r="1763" spans="1:14" ht="15" customHeight="1">
      <c r="A1763" s="1">
        <v>41648</v>
      </c>
      <c r="B1763">
        <v>184.75</v>
      </c>
      <c r="C1763">
        <v>12.89</v>
      </c>
      <c r="D1763">
        <v>39.11</v>
      </c>
      <c r="E1763">
        <v>103.18</v>
      </c>
      <c r="F1763">
        <v>120.05</v>
      </c>
      <c r="G1763">
        <v>99.78</v>
      </c>
      <c r="I1763" s="3">
        <f t="shared" si="164"/>
        <v>4.8726348382939526E-4</v>
      </c>
      <c r="J1763" s="3">
        <f t="shared" si="165"/>
        <v>1.55279534306082E-3</v>
      </c>
      <c r="K1763" s="3">
        <f t="shared" si="166"/>
        <v>-6.371883416629919E-3</v>
      </c>
      <c r="L1763" s="3">
        <f t="shared" si="167"/>
        <v>5.8320538553816295E-3</v>
      </c>
      <c r="M1763" s="3">
        <f t="shared" si="168"/>
        <v>1.2502606337936289E-3</v>
      </c>
      <c r="N1763" s="3">
        <f t="shared" si="169"/>
        <v>2.6091334420219555E-3</v>
      </c>
    </row>
    <row r="1764" spans="1:14" ht="15" customHeight="1">
      <c r="A1764" s="1">
        <v>41649</v>
      </c>
      <c r="B1764">
        <v>185.23</v>
      </c>
      <c r="C1764">
        <v>12.14</v>
      </c>
      <c r="D1764">
        <v>39.869999999999997</v>
      </c>
      <c r="E1764">
        <v>104.41</v>
      </c>
      <c r="F1764">
        <v>120.65</v>
      </c>
      <c r="G1764">
        <v>100.62</v>
      </c>
      <c r="I1764" s="3">
        <f t="shared" si="164"/>
        <v>2.5947363063203574E-3</v>
      </c>
      <c r="J1764" s="3">
        <f t="shared" si="165"/>
        <v>-5.9946031319743846E-2</v>
      </c>
      <c r="K1764" s="3">
        <f t="shared" si="166"/>
        <v>1.924597262584082E-2</v>
      </c>
      <c r="L1764" s="3">
        <f t="shared" si="167"/>
        <v>1.1850420485514936E-2</v>
      </c>
      <c r="M1764" s="3">
        <f t="shared" si="168"/>
        <v>4.9854694037786808E-3</v>
      </c>
      <c r="N1764" s="3">
        <f t="shared" si="169"/>
        <v>8.3832826302811889E-3</v>
      </c>
    </row>
    <row r="1765" spans="1:14" ht="15" customHeight="1">
      <c r="A1765" s="1">
        <v>41652</v>
      </c>
      <c r="B1765">
        <v>182.78</v>
      </c>
      <c r="C1765">
        <v>13.28</v>
      </c>
      <c r="D1765">
        <v>39.369999999999997</v>
      </c>
      <c r="E1765">
        <v>104.93</v>
      </c>
      <c r="F1765">
        <v>120.86</v>
      </c>
      <c r="G1765">
        <v>100.91</v>
      </c>
      <c r="I1765" s="3">
        <f t="shared" si="164"/>
        <v>-1.3315052290576031E-2</v>
      </c>
      <c r="J1765" s="3">
        <f t="shared" si="165"/>
        <v>8.9753358416935547E-2</v>
      </c>
      <c r="K1765" s="3">
        <f t="shared" si="166"/>
        <v>-1.2620056437617462E-2</v>
      </c>
      <c r="L1765" s="3">
        <f t="shared" si="167"/>
        <v>4.9680048678007746E-3</v>
      </c>
      <c r="M1765" s="3">
        <f t="shared" si="168"/>
        <v>1.73905886237163E-3</v>
      </c>
      <c r="N1765" s="3">
        <f t="shared" si="169"/>
        <v>2.8779854132647636E-3</v>
      </c>
    </row>
    <row r="1766" spans="1:14" ht="15" customHeight="1">
      <c r="A1766" s="1">
        <v>41653</v>
      </c>
      <c r="B1766">
        <v>184.73</v>
      </c>
      <c r="C1766">
        <v>12.28</v>
      </c>
      <c r="D1766">
        <v>39.81</v>
      </c>
      <c r="E1766">
        <v>104.45</v>
      </c>
      <c r="F1766">
        <v>120.54</v>
      </c>
      <c r="G1766">
        <v>100.53</v>
      </c>
      <c r="I1766" s="3">
        <f t="shared" si="164"/>
        <v>1.0612055726490386E-2</v>
      </c>
      <c r="J1766" s="3">
        <f t="shared" si="165"/>
        <v>-7.8287221329291445E-2</v>
      </c>
      <c r="K1766" s="3">
        <f t="shared" si="166"/>
        <v>1.1114032056579713E-2</v>
      </c>
      <c r="L1766" s="3">
        <f t="shared" si="167"/>
        <v>-4.5849731672449306E-3</v>
      </c>
      <c r="M1766" s="3">
        <f t="shared" si="168"/>
        <v>-2.6512028785143564E-3</v>
      </c>
      <c r="N1766" s="3">
        <f t="shared" si="169"/>
        <v>-3.7728400591086307E-3</v>
      </c>
    </row>
    <row r="1767" spans="1:14" ht="15" customHeight="1">
      <c r="A1767" s="1">
        <v>41654</v>
      </c>
      <c r="B1767">
        <v>185.78</v>
      </c>
      <c r="C1767">
        <v>12.28</v>
      </c>
      <c r="D1767">
        <v>39.799999999999997</v>
      </c>
      <c r="E1767">
        <v>104.34</v>
      </c>
      <c r="F1767">
        <v>120.43</v>
      </c>
      <c r="G1767">
        <v>100.44</v>
      </c>
      <c r="I1767" s="3">
        <f t="shared" si="164"/>
        <v>5.6678783888288366E-3</v>
      </c>
      <c r="J1767" s="3">
        <f t="shared" si="165"/>
        <v>0</v>
      </c>
      <c r="K1767" s="3">
        <f t="shared" si="166"/>
        <v>-2.512247218339292E-4</v>
      </c>
      <c r="L1767" s="3">
        <f t="shared" si="167"/>
        <v>-1.0536904083280755E-3</v>
      </c>
      <c r="M1767" s="3">
        <f t="shared" si="168"/>
        <v>-9.1297678250950426E-4</v>
      </c>
      <c r="N1767" s="3">
        <f t="shared" si="169"/>
        <v>-8.9565612794451728E-4</v>
      </c>
    </row>
    <row r="1768" spans="1:14" ht="15" customHeight="1">
      <c r="A1768" s="1">
        <v>41655</v>
      </c>
      <c r="B1768">
        <v>185.46</v>
      </c>
      <c r="C1768">
        <v>12.53</v>
      </c>
      <c r="D1768">
        <v>39.58</v>
      </c>
      <c r="E1768">
        <v>105.04</v>
      </c>
      <c r="F1768">
        <v>120.59</v>
      </c>
      <c r="G1768">
        <v>100.72</v>
      </c>
      <c r="I1768" s="3">
        <f t="shared" si="164"/>
        <v>-1.7239525872947772E-3</v>
      </c>
      <c r="J1768" s="3">
        <f t="shared" si="165"/>
        <v>2.0153846188980428E-2</v>
      </c>
      <c r="K1768" s="3">
        <f t="shared" si="166"/>
        <v>-5.5429721159722762E-3</v>
      </c>
      <c r="L1768" s="3">
        <f t="shared" si="167"/>
        <v>6.6864324002941138E-3</v>
      </c>
      <c r="M1768" s="3">
        <f t="shared" si="168"/>
        <v>1.327690843112582E-3</v>
      </c>
      <c r="N1768" s="3">
        <f t="shared" si="169"/>
        <v>2.7838554467075768E-3</v>
      </c>
    </row>
    <row r="1769" spans="1:14" ht="15" customHeight="1">
      <c r="A1769" s="1">
        <v>41656</v>
      </c>
      <c r="B1769">
        <v>184.75</v>
      </c>
      <c r="C1769">
        <v>12.44</v>
      </c>
      <c r="D1769">
        <v>39.44</v>
      </c>
      <c r="E1769">
        <v>105.48</v>
      </c>
      <c r="F1769">
        <v>120.72</v>
      </c>
      <c r="G1769">
        <v>100.96</v>
      </c>
      <c r="I1769" s="3">
        <f t="shared" si="164"/>
        <v>-3.8356655437688501E-3</v>
      </c>
      <c r="J1769" s="3">
        <f t="shared" si="165"/>
        <v>-7.2086815969435005E-3</v>
      </c>
      <c r="K1769" s="3">
        <f t="shared" si="166"/>
        <v>-3.5434104399849784E-3</v>
      </c>
      <c r="L1769" s="3">
        <f t="shared" si="167"/>
        <v>4.1801314905452304E-3</v>
      </c>
      <c r="M1769" s="3">
        <f t="shared" si="168"/>
        <v>1.0774523440923588E-3</v>
      </c>
      <c r="N1769" s="3">
        <f t="shared" si="169"/>
        <v>2.3800090568113275E-3</v>
      </c>
    </row>
    <row r="1770" spans="1:14" ht="15" customHeight="1">
      <c r="A1770" s="1">
        <v>41660</v>
      </c>
      <c r="B1770">
        <v>185.26</v>
      </c>
      <c r="C1770">
        <v>12.87</v>
      </c>
      <c r="D1770">
        <v>39.32</v>
      </c>
      <c r="E1770">
        <v>105.56</v>
      </c>
      <c r="F1770">
        <v>120.57</v>
      </c>
      <c r="G1770">
        <v>100.85</v>
      </c>
      <c r="I1770" s="3">
        <f t="shared" si="164"/>
        <v>2.7566839975701951E-3</v>
      </c>
      <c r="J1770" s="3">
        <f t="shared" si="165"/>
        <v>3.3981934297001845E-2</v>
      </c>
      <c r="K1770" s="3">
        <f t="shared" si="166"/>
        <v>-3.0472344554687463E-3</v>
      </c>
      <c r="L1770" s="3">
        <f t="shared" si="167"/>
        <v>7.5815015003741551E-4</v>
      </c>
      <c r="M1770" s="3">
        <f t="shared" si="168"/>
        <v>-1.2433173303740275E-3</v>
      </c>
      <c r="N1770" s="3">
        <f t="shared" si="169"/>
        <v>-1.090134392682217E-3</v>
      </c>
    </row>
    <row r="1771" spans="1:14" ht="15" customHeight="1">
      <c r="A1771" s="1">
        <v>41661</v>
      </c>
      <c r="B1771">
        <v>185.39</v>
      </c>
      <c r="C1771">
        <v>12.84</v>
      </c>
      <c r="D1771">
        <v>39.82</v>
      </c>
      <c r="E1771">
        <v>105.3</v>
      </c>
      <c r="F1771">
        <v>120.37</v>
      </c>
      <c r="G1771">
        <v>100.57</v>
      </c>
      <c r="I1771" s="3">
        <f t="shared" si="164"/>
        <v>7.0147041861941479E-4</v>
      </c>
      <c r="J1771" s="3">
        <f t="shared" si="165"/>
        <v>-2.3337233462201001E-3</v>
      </c>
      <c r="K1771" s="3">
        <f t="shared" si="166"/>
        <v>1.2636003357084452E-2</v>
      </c>
      <c r="L1771" s="3">
        <f t="shared" si="167"/>
        <v>-2.4660924951935542E-3</v>
      </c>
      <c r="M1771" s="3">
        <f t="shared" si="168"/>
        <v>-1.6601647375759406E-3</v>
      </c>
      <c r="N1771" s="3">
        <f t="shared" si="169"/>
        <v>-2.7802619438317515E-3</v>
      </c>
    </row>
    <row r="1772" spans="1:14" ht="15" customHeight="1">
      <c r="A1772" s="1">
        <v>41662</v>
      </c>
      <c r="B1772">
        <v>183.87</v>
      </c>
      <c r="C1772">
        <v>13.77</v>
      </c>
      <c r="D1772">
        <v>38.909999999999997</v>
      </c>
      <c r="E1772">
        <v>106.79</v>
      </c>
      <c r="F1772">
        <v>120.84</v>
      </c>
      <c r="G1772">
        <v>101.25</v>
      </c>
      <c r="I1772" s="3">
        <f t="shared" si="164"/>
        <v>-8.2327280787507853E-3</v>
      </c>
      <c r="J1772" s="3">
        <f t="shared" si="165"/>
        <v>6.9927014478748245E-2</v>
      </c>
      <c r="K1772" s="3">
        <f t="shared" si="166"/>
        <v>-2.3118011639588126E-2</v>
      </c>
      <c r="L1772" s="3">
        <f t="shared" si="167"/>
        <v>1.4050870043524084E-2</v>
      </c>
      <c r="M1772" s="3">
        <f t="shared" si="168"/>
        <v>3.8970241268277113E-3</v>
      </c>
      <c r="N1772" s="3">
        <f t="shared" si="169"/>
        <v>6.7387035302595944E-3</v>
      </c>
    </row>
    <row r="1773" spans="1:14" ht="15" customHeight="1">
      <c r="A1773" s="1">
        <v>41663</v>
      </c>
      <c r="B1773">
        <v>179.9</v>
      </c>
      <c r="C1773">
        <v>18.14</v>
      </c>
      <c r="D1773">
        <v>37.96</v>
      </c>
      <c r="E1773">
        <v>107.48</v>
      </c>
      <c r="F1773">
        <v>121.08</v>
      </c>
      <c r="G1773">
        <v>101.66</v>
      </c>
      <c r="I1773" s="3">
        <f t="shared" si="164"/>
        <v>-2.1827845209262689E-2</v>
      </c>
      <c r="J1773" s="3">
        <f t="shared" si="165"/>
        <v>0.27562713194642718</v>
      </c>
      <c r="K1773" s="3">
        <f t="shared" si="166"/>
        <v>-2.4718313254734954E-2</v>
      </c>
      <c r="L1773" s="3">
        <f t="shared" si="167"/>
        <v>6.4404945638366811E-3</v>
      </c>
      <c r="M1773" s="3">
        <f t="shared" si="168"/>
        <v>1.9841276350466854E-3</v>
      </c>
      <c r="N1773" s="3">
        <f t="shared" si="169"/>
        <v>4.0412060321078106E-3</v>
      </c>
    </row>
    <row r="1774" spans="1:14" ht="15" customHeight="1">
      <c r="A1774" s="1">
        <v>41666</v>
      </c>
      <c r="B1774">
        <v>178.96</v>
      </c>
      <c r="C1774">
        <v>17.420000000000002</v>
      </c>
      <c r="D1774">
        <v>37.71</v>
      </c>
      <c r="E1774">
        <v>106.73</v>
      </c>
      <c r="F1774">
        <v>120.94</v>
      </c>
      <c r="G1774">
        <v>101.35</v>
      </c>
      <c r="I1774" s="3">
        <f t="shared" si="164"/>
        <v>-5.238823774613233E-3</v>
      </c>
      <c r="J1774" s="3">
        <f t="shared" si="165"/>
        <v>-4.0500473262633715E-2</v>
      </c>
      <c r="K1774" s="3">
        <f t="shared" si="166"/>
        <v>-6.607662471461345E-3</v>
      </c>
      <c r="L1774" s="3">
        <f t="shared" si="167"/>
        <v>-7.0025028214168433E-3</v>
      </c>
      <c r="M1774" s="3">
        <f t="shared" si="168"/>
        <v>-1.1569293084511042E-3</v>
      </c>
      <c r="N1774" s="3">
        <f t="shared" si="169"/>
        <v>-3.054039120747463E-3</v>
      </c>
    </row>
    <row r="1775" spans="1:14" ht="15" customHeight="1">
      <c r="A1775" s="1">
        <v>41667</v>
      </c>
      <c r="B1775">
        <v>180.12</v>
      </c>
      <c r="C1775">
        <v>15.8</v>
      </c>
      <c r="D1775">
        <v>37.96</v>
      </c>
      <c r="E1775">
        <v>106.99</v>
      </c>
      <c r="F1775">
        <v>121.1</v>
      </c>
      <c r="G1775">
        <v>101.5</v>
      </c>
      <c r="I1775" s="3">
        <f t="shared" si="164"/>
        <v>6.4609782514967592E-3</v>
      </c>
      <c r="J1775" s="3">
        <f t="shared" si="165"/>
        <v>-9.7609031391435702E-2</v>
      </c>
      <c r="K1775" s="3">
        <f t="shared" si="166"/>
        <v>6.6076624714613234E-3</v>
      </c>
      <c r="L1775" s="3">
        <f t="shared" si="167"/>
        <v>2.4330912246414292E-3</v>
      </c>
      <c r="M1775" s="3">
        <f t="shared" si="168"/>
        <v>1.3220957139796466E-3</v>
      </c>
      <c r="N1775" s="3">
        <f t="shared" si="169"/>
        <v>1.4789255838329929E-3</v>
      </c>
    </row>
    <row r="1776" spans="1:14" ht="15" customHeight="1">
      <c r="A1776" s="1">
        <v>41668</v>
      </c>
      <c r="B1776">
        <v>178.38</v>
      </c>
      <c r="C1776">
        <v>17.350000000000001</v>
      </c>
      <c r="D1776">
        <v>37.29</v>
      </c>
      <c r="E1776">
        <v>107.87</v>
      </c>
      <c r="F1776">
        <v>121.35</v>
      </c>
      <c r="G1776">
        <v>101.98</v>
      </c>
      <c r="I1776" s="3">
        <f t="shared" si="164"/>
        <v>-9.7071891953095877E-3</v>
      </c>
      <c r="J1776" s="3">
        <f t="shared" si="165"/>
        <v>9.3582566359947147E-2</v>
      </c>
      <c r="K1776" s="3">
        <f t="shared" si="166"/>
        <v>-1.7807779550997743E-2</v>
      </c>
      <c r="L1776" s="3">
        <f t="shared" si="167"/>
        <v>8.191426236822558E-3</v>
      </c>
      <c r="M1776" s="3">
        <f t="shared" si="168"/>
        <v>2.0622816135638222E-3</v>
      </c>
      <c r="N1776" s="3">
        <f t="shared" si="169"/>
        <v>4.7179171451676586E-3</v>
      </c>
    </row>
    <row r="1777" spans="1:14" ht="15" customHeight="1">
      <c r="A1777" s="1">
        <v>41669</v>
      </c>
      <c r="B1777">
        <v>180.3</v>
      </c>
      <c r="C1777">
        <v>17.29</v>
      </c>
      <c r="D1777">
        <v>37.68</v>
      </c>
      <c r="E1777">
        <v>107.56</v>
      </c>
      <c r="F1777">
        <v>121.3</v>
      </c>
      <c r="G1777">
        <v>101.88</v>
      </c>
      <c r="I1777" s="3">
        <f t="shared" si="164"/>
        <v>1.0706023971210293E-2</v>
      </c>
      <c r="J1777" s="3">
        <f t="shared" si="165"/>
        <v>-3.464206697669238E-3</v>
      </c>
      <c r="K1777" s="3">
        <f t="shared" si="166"/>
        <v>1.0404255517432889E-2</v>
      </c>
      <c r="L1777" s="3">
        <f t="shared" si="167"/>
        <v>-2.8779669866737527E-3</v>
      </c>
      <c r="M1777" s="3">
        <f t="shared" si="168"/>
        <v>-4.1211622260588264E-4</v>
      </c>
      <c r="N1777" s="3">
        <f t="shared" si="169"/>
        <v>-9.8106551575352814E-4</v>
      </c>
    </row>
    <row r="1778" spans="1:14" ht="15" customHeight="1">
      <c r="A1778" s="1">
        <v>41670</v>
      </c>
      <c r="B1778">
        <v>179.17</v>
      </c>
      <c r="C1778">
        <v>18.41</v>
      </c>
      <c r="D1778">
        <v>37.67</v>
      </c>
      <c r="E1778">
        <v>108.28</v>
      </c>
      <c r="F1778">
        <v>121.57</v>
      </c>
      <c r="G1778">
        <v>102.28</v>
      </c>
      <c r="I1778" s="3">
        <f t="shared" si="164"/>
        <v>-6.287054397465173E-3</v>
      </c>
      <c r="J1778" s="3">
        <f t="shared" si="165"/>
        <v>6.2765695549787517E-2</v>
      </c>
      <c r="K1778" s="3">
        <f t="shared" si="166"/>
        <v>-2.654280042125806E-4</v>
      </c>
      <c r="L1778" s="3">
        <f t="shared" si="167"/>
        <v>6.6716333454364535E-3</v>
      </c>
      <c r="M1778" s="3">
        <f t="shared" si="168"/>
        <v>2.2234126176980096E-3</v>
      </c>
      <c r="N1778" s="3">
        <f t="shared" si="169"/>
        <v>3.9185003117295659E-3</v>
      </c>
    </row>
    <row r="1779" spans="1:14" ht="15" customHeight="1">
      <c r="A1779" s="1">
        <v>41673</v>
      </c>
      <c r="B1779">
        <v>175.17</v>
      </c>
      <c r="C1779">
        <v>21.44</v>
      </c>
      <c r="D1779">
        <v>36.67</v>
      </c>
      <c r="E1779">
        <v>109.32</v>
      </c>
      <c r="F1779">
        <v>121.82</v>
      </c>
      <c r="G1779">
        <v>102.66</v>
      </c>
      <c r="I1779" s="3">
        <f t="shared" si="164"/>
        <v>-2.2578144848250704E-2</v>
      </c>
      <c r="J1779" s="3">
        <f t="shared" si="165"/>
        <v>0.15236434095761489</v>
      </c>
      <c r="K1779" s="3">
        <f t="shared" si="166"/>
        <v>-2.6905039620715093E-2</v>
      </c>
      <c r="L1779" s="3">
        <f t="shared" si="167"/>
        <v>9.5588963137667633E-3</v>
      </c>
      <c r="M1779" s="3">
        <f t="shared" si="168"/>
        <v>2.0543168406358782E-3</v>
      </c>
      <c r="N1779" s="3">
        <f t="shared" si="169"/>
        <v>3.7084067091712452E-3</v>
      </c>
    </row>
    <row r="1780" spans="1:14" ht="15" customHeight="1">
      <c r="A1780" s="1">
        <v>41674</v>
      </c>
      <c r="B1780">
        <v>176.37</v>
      </c>
      <c r="C1780">
        <v>19.11</v>
      </c>
      <c r="D1780">
        <v>37.520000000000003</v>
      </c>
      <c r="E1780">
        <v>108.16</v>
      </c>
      <c r="F1780">
        <v>121.68</v>
      </c>
      <c r="G1780">
        <v>102.35</v>
      </c>
      <c r="I1780" s="3">
        <f t="shared" si="164"/>
        <v>6.827130118717461E-3</v>
      </c>
      <c r="J1780" s="3">
        <f t="shared" si="165"/>
        <v>-0.11504657795041962</v>
      </c>
      <c r="K1780" s="3">
        <f t="shared" si="166"/>
        <v>2.2915142054789294E-2</v>
      </c>
      <c r="L1780" s="3">
        <f t="shared" si="167"/>
        <v>-1.0667748765213307E-2</v>
      </c>
      <c r="M1780" s="3">
        <f t="shared" si="168"/>
        <v>-1.1498974573009857E-3</v>
      </c>
      <c r="N1780" s="3">
        <f t="shared" si="169"/>
        <v>-3.0242450248585836E-3</v>
      </c>
    </row>
    <row r="1781" spans="1:14" ht="15" customHeight="1">
      <c r="A1781" s="1">
        <v>41675</v>
      </c>
      <c r="B1781">
        <v>176.14</v>
      </c>
      <c r="C1781">
        <v>19.95</v>
      </c>
      <c r="D1781">
        <v>37.39</v>
      </c>
      <c r="E1781">
        <v>107.16</v>
      </c>
      <c r="F1781">
        <v>121.48</v>
      </c>
      <c r="G1781">
        <v>101.98</v>
      </c>
      <c r="I1781" s="3">
        <f t="shared" si="164"/>
        <v>-1.3049277049599118E-3</v>
      </c>
      <c r="J1781" s="3">
        <f t="shared" si="165"/>
        <v>4.3017385083690858E-2</v>
      </c>
      <c r="K1781" s="3">
        <f t="shared" si="166"/>
        <v>-3.4708351490016203E-3</v>
      </c>
      <c r="L1781" s="3">
        <f t="shared" si="167"/>
        <v>-9.2885676182459208E-3</v>
      </c>
      <c r="M1781" s="3">
        <f t="shared" si="168"/>
        <v>-1.6450077734894424E-3</v>
      </c>
      <c r="N1781" s="3">
        <f t="shared" si="169"/>
        <v>-3.6215964802887627E-3</v>
      </c>
    </row>
    <row r="1782" spans="1:14" ht="15" customHeight="1">
      <c r="A1782" s="1">
        <v>41676</v>
      </c>
      <c r="B1782">
        <v>178.49</v>
      </c>
      <c r="C1782">
        <v>17.23</v>
      </c>
      <c r="D1782">
        <v>38.130000000000003</v>
      </c>
      <c r="E1782">
        <v>106.7</v>
      </c>
      <c r="F1782">
        <v>121.355</v>
      </c>
      <c r="G1782">
        <v>101.79</v>
      </c>
      <c r="I1782" s="3">
        <f t="shared" si="164"/>
        <v>1.325344386410301E-2</v>
      </c>
      <c r="J1782" s="3">
        <f t="shared" si="165"/>
        <v>-0.14657709279603415</v>
      </c>
      <c r="K1782" s="3">
        <f t="shared" si="166"/>
        <v>1.959808488045001E-2</v>
      </c>
      <c r="L1782" s="3">
        <f t="shared" si="167"/>
        <v>-4.3018863687002513E-3</v>
      </c>
      <c r="M1782" s="3">
        <f t="shared" si="168"/>
        <v>-1.0295057223253031E-3</v>
      </c>
      <c r="N1782" s="3">
        <f t="shared" si="169"/>
        <v>-1.8648481627611812E-3</v>
      </c>
    </row>
    <row r="1783" spans="1:14" ht="15" customHeight="1">
      <c r="A1783" s="1">
        <v>41677</v>
      </c>
      <c r="B1783">
        <v>180.82</v>
      </c>
      <c r="C1783">
        <v>15.29</v>
      </c>
      <c r="D1783">
        <v>38.28</v>
      </c>
      <c r="E1783">
        <v>106.79</v>
      </c>
      <c r="F1783">
        <v>121.605</v>
      </c>
      <c r="G1783">
        <v>102.06</v>
      </c>
      <c r="I1783" s="3">
        <f t="shared" si="164"/>
        <v>1.296948406780378E-2</v>
      </c>
      <c r="J1783" s="3">
        <f t="shared" si="165"/>
        <v>-0.11945303059886743</v>
      </c>
      <c r="K1783" s="3">
        <f t="shared" si="166"/>
        <v>3.9261927152811149E-3</v>
      </c>
      <c r="L1783" s="3">
        <f t="shared" si="167"/>
        <v>8.4313087574612404E-4</v>
      </c>
      <c r="M1783" s="3">
        <f t="shared" si="168"/>
        <v>2.0579526525574847E-3</v>
      </c>
      <c r="N1783" s="3">
        <f t="shared" si="169"/>
        <v>2.6490081715768625E-3</v>
      </c>
    </row>
    <row r="1784" spans="1:14" ht="15" customHeight="1">
      <c r="A1784" s="1">
        <v>41680</v>
      </c>
      <c r="B1784">
        <v>181.07</v>
      </c>
      <c r="C1784">
        <v>15.26</v>
      </c>
      <c r="D1784">
        <v>37.85</v>
      </c>
      <c r="E1784">
        <v>107.09</v>
      </c>
      <c r="F1784">
        <v>121.58</v>
      </c>
      <c r="G1784">
        <v>102.11</v>
      </c>
      <c r="I1784" s="3">
        <f t="shared" si="164"/>
        <v>1.3816355233308019E-3</v>
      </c>
      <c r="J1784" s="3">
        <f t="shared" si="165"/>
        <v>-1.9639940846599437E-3</v>
      </c>
      <c r="K1784" s="3">
        <f t="shared" si="166"/>
        <v>-1.1296586701295724E-2</v>
      </c>
      <c r="L1784" s="3">
        <f t="shared" si="167"/>
        <v>2.8053132293298644E-3</v>
      </c>
      <c r="M1784" s="3">
        <f t="shared" si="168"/>
        <v>-2.0560478720381905E-4</v>
      </c>
      <c r="N1784" s="3">
        <f t="shared" si="169"/>
        <v>4.8978793162119142E-4</v>
      </c>
    </row>
    <row r="1785" spans="1:14" ht="15" customHeight="1">
      <c r="A1785" s="1">
        <v>41681</v>
      </c>
      <c r="B1785">
        <v>183.07</v>
      </c>
      <c r="C1785">
        <v>14.51</v>
      </c>
      <c r="D1785">
        <v>38.65</v>
      </c>
      <c r="E1785">
        <v>106.47</v>
      </c>
      <c r="F1785">
        <v>121.3</v>
      </c>
      <c r="G1785">
        <v>101.66</v>
      </c>
      <c r="I1785" s="3">
        <f t="shared" si="164"/>
        <v>1.0984896530372212E-2</v>
      </c>
      <c r="J1785" s="3">
        <f t="shared" si="165"/>
        <v>-5.0396958960214476E-2</v>
      </c>
      <c r="K1785" s="3">
        <f t="shared" si="166"/>
        <v>2.0915795149973038E-2</v>
      </c>
      <c r="L1785" s="3">
        <f t="shared" si="167"/>
        <v>-5.8063470862688826E-3</v>
      </c>
      <c r="M1785" s="3">
        <f t="shared" si="168"/>
        <v>-2.3056663705719816E-3</v>
      </c>
      <c r="N1785" s="3">
        <f t="shared" si="169"/>
        <v>-4.4167515486901645E-3</v>
      </c>
    </row>
    <row r="1786" spans="1:14" ht="15" customHeight="1">
      <c r="A1786" s="1">
        <v>41682</v>
      </c>
      <c r="B1786">
        <v>183.22</v>
      </c>
      <c r="C1786">
        <v>14.3</v>
      </c>
      <c r="D1786">
        <v>38.590000000000003</v>
      </c>
      <c r="E1786">
        <v>105.92</v>
      </c>
      <c r="F1786">
        <v>121.13</v>
      </c>
      <c r="G1786">
        <v>101.42</v>
      </c>
      <c r="I1786" s="3">
        <f t="shared" si="164"/>
        <v>8.1902322413937535E-4</v>
      </c>
      <c r="J1786" s="3">
        <f t="shared" si="165"/>
        <v>-1.4578529630234862E-2</v>
      </c>
      <c r="K1786" s="3">
        <f t="shared" si="166"/>
        <v>-1.5535994839034014E-3</v>
      </c>
      <c r="L1786" s="3">
        <f t="shared" si="167"/>
        <v>-5.1791631378167282E-3</v>
      </c>
      <c r="M1786" s="3">
        <f t="shared" si="168"/>
        <v>-1.4024669212935913E-3</v>
      </c>
      <c r="N1786" s="3">
        <f t="shared" si="169"/>
        <v>-2.3636016518834169E-3</v>
      </c>
    </row>
    <row r="1787" spans="1:14" ht="15" customHeight="1">
      <c r="A1787" s="1">
        <v>41683</v>
      </c>
      <c r="B1787">
        <v>184.11</v>
      </c>
      <c r="C1787">
        <v>14.14</v>
      </c>
      <c r="D1787">
        <v>38.630000000000003</v>
      </c>
      <c r="E1787">
        <v>106.52</v>
      </c>
      <c r="F1787">
        <v>121.44</v>
      </c>
      <c r="G1787">
        <v>101.9</v>
      </c>
      <c r="I1787" s="3">
        <f t="shared" si="164"/>
        <v>4.845788482052896E-3</v>
      </c>
      <c r="J1787" s="3">
        <f t="shared" si="165"/>
        <v>-1.1251876797434919E-2</v>
      </c>
      <c r="K1787" s="3">
        <f t="shared" si="166"/>
        <v>1.0360011286625582E-3</v>
      </c>
      <c r="L1787" s="3">
        <f t="shared" si="167"/>
        <v>5.6486687570333413E-3</v>
      </c>
      <c r="M1787" s="3">
        <f t="shared" si="168"/>
        <v>2.5559646186089848E-3</v>
      </c>
      <c r="N1787" s="3">
        <f t="shared" si="169"/>
        <v>4.721629861806082E-3</v>
      </c>
    </row>
    <row r="1788" spans="1:14" ht="15" customHeight="1">
      <c r="A1788" s="1">
        <v>41684</v>
      </c>
      <c r="B1788">
        <v>185.09</v>
      </c>
      <c r="C1788">
        <v>13.57</v>
      </c>
      <c r="D1788">
        <v>39.1</v>
      </c>
      <c r="E1788">
        <v>106.58</v>
      </c>
      <c r="F1788">
        <v>121.41</v>
      </c>
      <c r="G1788">
        <v>101.83</v>
      </c>
      <c r="I1788" s="3">
        <f t="shared" si="164"/>
        <v>5.308788199510044E-3</v>
      </c>
      <c r="J1788" s="3">
        <f t="shared" si="165"/>
        <v>-4.1146186621648928E-2</v>
      </c>
      <c r="K1788" s="3">
        <f t="shared" si="166"/>
        <v>1.2093290313130084E-2</v>
      </c>
      <c r="L1788" s="3">
        <f t="shared" si="167"/>
        <v>5.6311592290473104E-4</v>
      </c>
      <c r="M1788" s="3">
        <f t="shared" si="168"/>
        <v>-2.4706609143592615E-4</v>
      </c>
      <c r="N1788" s="3">
        <f t="shared" si="169"/>
        <v>-6.8718404510509357E-4</v>
      </c>
    </row>
    <row r="1789" spans="1:14" ht="15" customHeight="1">
      <c r="A1789" s="1">
        <v>41688</v>
      </c>
      <c r="B1789">
        <v>185.37</v>
      </c>
      <c r="C1789">
        <v>13.87</v>
      </c>
      <c r="D1789">
        <v>38.770000000000003</v>
      </c>
      <c r="E1789">
        <v>106.82</v>
      </c>
      <c r="F1789">
        <v>121.61499999999999</v>
      </c>
      <c r="G1789">
        <v>102.08</v>
      </c>
      <c r="I1789" s="3">
        <f t="shared" si="164"/>
        <v>1.5116344723725438E-3</v>
      </c>
      <c r="J1789" s="3">
        <f t="shared" si="165"/>
        <v>2.1866760479962354E-2</v>
      </c>
      <c r="K1789" s="3">
        <f t="shared" si="166"/>
        <v>-8.4757153084822397E-3</v>
      </c>
      <c r="L1789" s="3">
        <f t="shared" si="167"/>
        <v>2.2492980429881129E-3</v>
      </c>
      <c r="M1789" s="3">
        <f t="shared" si="168"/>
        <v>1.6870696317058667E-3</v>
      </c>
      <c r="N1789" s="3">
        <f t="shared" si="169"/>
        <v>2.4520634129057317E-3</v>
      </c>
    </row>
    <row r="1790" spans="1:14" ht="15" customHeight="1">
      <c r="A1790" s="1">
        <v>41689</v>
      </c>
      <c r="B1790">
        <v>184.14</v>
      </c>
      <c r="C1790">
        <v>15.5</v>
      </c>
      <c r="D1790">
        <v>38.6</v>
      </c>
      <c r="E1790">
        <v>106.37</v>
      </c>
      <c r="F1790">
        <v>121.48</v>
      </c>
      <c r="G1790">
        <v>101.88</v>
      </c>
      <c r="I1790" s="3">
        <f t="shared" si="164"/>
        <v>-6.6574898812982062E-3</v>
      </c>
      <c r="J1790" s="3">
        <f t="shared" si="165"/>
        <v>0.11111178959846076</v>
      </c>
      <c r="K1790" s="3">
        <f t="shared" si="166"/>
        <v>-4.3944752120526421E-3</v>
      </c>
      <c r="L1790" s="3">
        <f t="shared" si="167"/>
        <v>-4.2215926480506675E-3</v>
      </c>
      <c r="M1790" s="3">
        <f t="shared" si="168"/>
        <v>-1.1106770100415342E-3</v>
      </c>
      <c r="N1790" s="3">
        <f t="shared" si="169"/>
        <v>-1.9611694852235441E-3</v>
      </c>
    </row>
    <row r="1791" spans="1:14" ht="15" customHeight="1">
      <c r="A1791" s="1">
        <v>41690</v>
      </c>
      <c r="B1791">
        <v>185.18</v>
      </c>
      <c r="C1791">
        <v>14.79</v>
      </c>
      <c r="D1791">
        <v>38.799999999999997</v>
      </c>
      <c r="E1791">
        <v>106.11</v>
      </c>
      <c r="F1791">
        <v>121.34</v>
      </c>
      <c r="G1791">
        <v>101.77</v>
      </c>
      <c r="I1791" s="3">
        <f t="shared" si="164"/>
        <v>5.6319871602013962E-3</v>
      </c>
      <c r="J1791" s="3">
        <f t="shared" si="165"/>
        <v>-4.6888747202492594E-2</v>
      </c>
      <c r="K1791" s="3">
        <f t="shared" si="166"/>
        <v>5.1679701584423773E-3</v>
      </c>
      <c r="L1791" s="3">
        <f t="shared" si="167"/>
        <v>-2.4472903780745937E-3</v>
      </c>
      <c r="M1791" s="3">
        <f t="shared" si="168"/>
        <v>-1.1531176633962018E-3</v>
      </c>
      <c r="N1791" s="3">
        <f t="shared" si="169"/>
        <v>-1.0802849074160444E-3</v>
      </c>
    </row>
    <row r="1792" spans="1:14" ht="15" customHeight="1">
      <c r="A1792" s="1">
        <v>41691</v>
      </c>
      <c r="B1792">
        <v>185.08</v>
      </c>
      <c r="C1792">
        <v>14.68</v>
      </c>
      <c r="D1792">
        <v>39.07</v>
      </c>
      <c r="E1792">
        <v>106.67</v>
      </c>
      <c r="F1792">
        <v>121.37</v>
      </c>
      <c r="G1792">
        <v>101.9</v>
      </c>
      <c r="I1792" s="3">
        <f t="shared" si="164"/>
        <v>-5.4016098110216417E-4</v>
      </c>
      <c r="J1792" s="3">
        <f t="shared" si="165"/>
        <v>-7.4652535363388664E-3</v>
      </c>
      <c r="K1792" s="3">
        <f t="shared" si="166"/>
        <v>6.9346624377514352E-3</v>
      </c>
      <c r="L1792" s="3">
        <f t="shared" si="167"/>
        <v>5.2636647518925668E-3</v>
      </c>
      <c r="M1792" s="3">
        <f t="shared" si="168"/>
        <v>2.4720860411828487E-4</v>
      </c>
      <c r="N1792" s="3">
        <f t="shared" si="169"/>
        <v>1.2765750248390686E-3</v>
      </c>
    </row>
    <row r="1793" spans="1:14" ht="15" customHeight="1">
      <c r="A1793" s="1">
        <v>41694</v>
      </c>
      <c r="B1793">
        <v>185.86</v>
      </c>
      <c r="C1793">
        <v>14.23</v>
      </c>
      <c r="D1793">
        <v>39.03</v>
      </c>
      <c r="E1793">
        <v>106.4</v>
      </c>
      <c r="F1793">
        <v>121.32</v>
      </c>
      <c r="G1793">
        <v>101.8</v>
      </c>
      <c r="I1793" s="3">
        <f t="shared" si="164"/>
        <v>4.2055380903945182E-3</v>
      </c>
      <c r="J1793" s="3">
        <f t="shared" si="165"/>
        <v>-3.1133611084608444E-2</v>
      </c>
      <c r="K1793" s="3">
        <f t="shared" si="166"/>
        <v>-1.0243278744556392E-3</v>
      </c>
      <c r="L1793" s="3">
        <f t="shared" si="167"/>
        <v>-2.534379729847369E-3</v>
      </c>
      <c r="M1793" s="3">
        <f t="shared" si="168"/>
        <v>-4.1204829788984125E-4</v>
      </c>
      <c r="N1793" s="3">
        <f t="shared" si="169"/>
        <v>-9.8183611225681304E-4</v>
      </c>
    </row>
    <row r="1794" spans="1:14" ht="15" customHeight="1">
      <c r="A1794" s="1">
        <v>41695</v>
      </c>
      <c r="B1794">
        <v>185.95</v>
      </c>
      <c r="C1794">
        <v>13.67</v>
      </c>
      <c r="D1794">
        <v>38.54</v>
      </c>
      <c r="E1794">
        <v>107.35</v>
      </c>
      <c r="F1794">
        <v>121.515</v>
      </c>
      <c r="G1794">
        <v>102.15</v>
      </c>
      <c r="I1794" s="3">
        <f t="shared" si="164"/>
        <v>4.8411824188574197E-4</v>
      </c>
      <c r="J1794" s="3">
        <f t="shared" si="165"/>
        <v>-4.0148761365902841E-2</v>
      </c>
      <c r="K1794" s="3">
        <f t="shared" si="166"/>
        <v>-1.2633918206303295E-2</v>
      </c>
      <c r="L1794" s="3">
        <f t="shared" si="167"/>
        <v>8.8889474172459942E-3</v>
      </c>
      <c r="M1794" s="3">
        <f t="shared" si="168"/>
        <v>1.6060291301839783E-3</v>
      </c>
      <c r="N1794" s="3">
        <f t="shared" si="169"/>
        <v>3.4322171472087096E-3</v>
      </c>
    </row>
    <row r="1795" spans="1:14" ht="15" customHeight="1">
      <c r="A1795" s="1">
        <v>41696</v>
      </c>
      <c r="B1795">
        <v>185.95</v>
      </c>
      <c r="C1795">
        <v>14.35</v>
      </c>
      <c r="D1795">
        <v>38.44</v>
      </c>
      <c r="E1795">
        <v>107.92</v>
      </c>
      <c r="F1795">
        <v>121.7</v>
      </c>
      <c r="G1795">
        <v>102.45</v>
      </c>
      <c r="I1795" s="3">
        <f t="shared" si="164"/>
        <v>0</v>
      </c>
      <c r="J1795" s="3">
        <f t="shared" si="165"/>
        <v>4.8546291469771831E-2</v>
      </c>
      <c r="K1795" s="3">
        <f t="shared" si="166"/>
        <v>-2.5980788841286745E-3</v>
      </c>
      <c r="L1795" s="3">
        <f t="shared" si="167"/>
        <v>5.2956875747105026E-3</v>
      </c>
      <c r="M1795" s="3">
        <f t="shared" si="168"/>
        <v>1.521288042917306E-3</v>
      </c>
      <c r="N1795" s="3">
        <f t="shared" si="169"/>
        <v>2.9325534212777198E-3</v>
      </c>
    </row>
    <row r="1796" spans="1:14" ht="15" customHeight="1">
      <c r="A1796" s="1">
        <v>41697</v>
      </c>
      <c r="B1796">
        <v>186.94</v>
      </c>
      <c r="C1796">
        <v>14.04</v>
      </c>
      <c r="D1796">
        <v>39.200000000000003</v>
      </c>
      <c r="E1796">
        <v>108.51</v>
      </c>
      <c r="F1796">
        <v>121.74</v>
      </c>
      <c r="G1796">
        <v>102.57</v>
      </c>
      <c r="I1796" s="3">
        <f t="shared" ref="I1796:I1859" si="170">LN(B1796/B1795)</f>
        <v>5.3098893833584222E-3</v>
      </c>
      <c r="J1796" s="3">
        <f t="shared" ref="J1796:J1859" si="171">LN(C1796/C1795)</f>
        <v>-2.1839543607965122E-2</v>
      </c>
      <c r="K1796" s="3">
        <f t="shared" ref="K1796:K1859" si="172">LN(D1796/D1795)</f>
        <v>1.9578162694325201E-2</v>
      </c>
      <c r="L1796" s="3">
        <f t="shared" ref="L1796:L1859" si="173">LN(E1796/E1795)</f>
        <v>5.4521227326158649E-3</v>
      </c>
      <c r="M1796" s="3">
        <f t="shared" ref="M1796:M1859" si="174">LN(F1796/F1795)</f>
        <v>3.2862307229676119E-4</v>
      </c>
      <c r="N1796" s="3">
        <f t="shared" ref="N1796:N1859" si="175">LN(G1796/G1795)</f>
        <v>1.1706176344107827E-3</v>
      </c>
    </row>
    <row r="1797" spans="1:14" ht="15" customHeight="1">
      <c r="A1797" s="1">
        <v>41698</v>
      </c>
      <c r="B1797">
        <v>187.34</v>
      </c>
      <c r="C1797">
        <v>14</v>
      </c>
      <c r="D1797">
        <v>38.89</v>
      </c>
      <c r="E1797">
        <v>108.57</v>
      </c>
      <c r="F1797">
        <v>121.64</v>
      </c>
      <c r="G1797">
        <v>102.47</v>
      </c>
      <c r="I1797" s="3">
        <f t="shared" si="170"/>
        <v>2.1374380265471293E-3</v>
      </c>
      <c r="J1797" s="3">
        <f t="shared" si="171"/>
        <v>-2.8530689824063991E-3</v>
      </c>
      <c r="K1797" s="3">
        <f t="shared" si="172"/>
        <v>-7.9395986287610042E-3</v>
      </c>
      <c r="L1797" s="3">
        <f t="shared" si="173"/>
        <v>5.5279161164443482E-4</v>
      </c>
      <c r="M1797" s="3">
        <f t="shared" si="174"/>
        <v>-8.217602566143791E-4</v>
      </c>
      <c r="N1797" s="3">
        <f t="shared" si="175"/>
        <v>-9.7541950769305366E-4</v>
      </c>
    </row>
    <row r="1798" spans="1:14" ht="15" customHeight="1">
      <c r="A1798" s="1">
        <v>41701</v>
      </c>
      <c r="B1798">
        <v>186.09</v>
      </c>
      <c r="C1798">
        <v>16</v>
      </c>
      <c r="D1798">
        <v>38.21</v>
      </c>
      <c r="E1798">
        <v>109.03</v>
      </c>
      <c r="F1798">
        <v>121.84</v>
      </c>
      <c r="G1798">
        <v>102.81</v>
      </c>
      <c r="I1798" s="3">
        <f t="shared" si="170"/>
        <v>-6.6947201278486669E-3</v>
      </c>
      <c r="J1798" s="3">
        <f t="shared" si="171"/>
        <v>0.13353139262452257</v>
      </c>
      <c r="K1798" s="3">
        <f t="shared" si="172"/>
        <v>-1.7639886708847374E-2</v>
      </c>
      <c r="L1798" s="3">
        <f t="shared" si="173"/>
        <v>4.2279474745296154E-3</v>
      </c>
      <c r="M1798" s="3">
        <f t="shared" si="174"/>
        <v>1.6428457777425856E-3</v>
      </c>
      <c r="N1798" s="3">
        <f t="shared" si="175"/>
        <v>3.3125517430005924E-3</v>
      </c>
    </row>
    <row r="1799" spans="1:14" ht="15" customHeight="1">
      <c r="A1799" s="1">
        <v>41702</v>
      </c>
      <c r="B1799">
        <v>188.82</v>
      </c>
      <c r="C1799">
        <v>14.1</v>
      </c>
      <c r="D1799">
        <v>38.840000000000003</v>
      </c>
      <c r="E1799">
        <v>107.39</v>
      </c>
      <c r="F1799">
        <v>121.4</v>
      </c>
      <c r="G1799">
        <v>102.02</v>
      </c>
      <c r="I1799" s="3">
        <f t="shared" si="170"/>
        <v>1.4563752651234644E-2</v>
      </c>
      <c r="J1799" s="3">
        <f t="shared" si="171"/>
        <v>-0.12641392485565867</v>
      </c>
      <c r="K1799" s="3">
        <f t="shared" si="172"/>
        <v>1.635338196431568E-2</v>
      </c>
      <c r="L1799" s="3">
        <f t="shared" si="173"/>
        <v>-1.5156005848165316E-2</v>
      </c>
      <c r="M1799" s="3">
        <f t="shared" si="174"/>
        <v>-3.6178299615084912E-3</v>
      </c>
      <c r="N1799" s="3">
        <f t="shared" si="175"/>
        <v>-7.7137520598467568E-3</v>
      </c>
    </row>
    <row r="1800" spans="1:14" ht="15" customHeight="1">
      <c r="A1800" s="1">
        <v>41703</v>
      </c>
      <c r="B1800">
        <v>188.74</v>
      </c>
      <c r="C1800">
        <v>13.89</v>
      </c>
      <c r="D1800">
        <v>38.96</v>
      </c>
      <c r="E1800">
        <v>107.62</v>
      </c>
      <c r="F1800">
        <v>121.44</v>
      </c>
      <c r="G1800">
        <v>102.13</v>
      </c>
      <c r="I1800" s="3">
        <f t="shared" si="170"/>
        <v>-4.2377371118347031E-4</v>
      </c>
      <c r="J1800" s="3">
        <f t="shared" si="171"/>
        <v>-1.5005640617870162E-2</v>
      </c>
      <c r="K1800" s="3">
        <f t="shared" si="172"/>
        <v>3.084835351210095E-3</v>
      </c>
      <c r="L1800" s="3">
        <f t="shared" si="173"/>
        <v>2.1394361911486041E-3</v>
      </c>
      <c r="M1800" s="3">
        <f t="shared" si="174"/>
        <v>3.2943502192181391E-4</v>
      </c>
      <c r="N1800" s="3">
        <f t="shared" si="175"/>
        <v>1.0776390952271816E-3</v>
      </c>
    </row>
    <row r="1801" spans="1:14" ht="15" customHeight="1">
      <c r="A1801" s="1">
        <v>41704</v>
      </c>
      <c r="B1801">
        <v>189.28</v>
      </c>
      <c r="C1801">
        <v>14.21</v>
      </c>
      <c r="D1801">
        <v>39.5</v>
      </c>
      <c r="E1801">
        <v>106.56</v>
      </c>
      <c r="F1801">
        <v>121.23</v>
      </c>
      <c r="G1801">
        <v>101.69</v>
      </c>
      <c r="I1801" s="3">
        <f t="shared" si="170"/>
        <v>2.8569936368895549E-3</v>
      </c>
      <c r="J1801" s="3">
        <f t="shared" si="171"/>
        <v>2.2776785342756931E-2</v>
      </c>
      <c r="K1801" s="3">
        <f t="shared" si="172"/>
        <v>1.3765193132741832E-2</v>
      </c>
      <c r="L1801" s="3">
        <f t="shared" si="173"/>
        <v>-9.8982972691946426E-3</v>
      </c>
      <c r="M1801" s="3">
        <f t="shared" si="174"/>
        <v>-1.7307458888277587E-3</v>
      </c>
      <c r="N1801" s="3">
        <f t="shared" si="175"/>
        <v>-4.3175417869615327E-3</v>
      </c>
    </row>
    <row r="1802" spans="1:14" ht="15" customHeight="1">
      <c r="A1802" s="1">
        <v>41705</v>
      </c>
      <c r="B1802">
        <v>189.4</v>
      </c>
      <c r="C1802">
        <v>14.11</v>
      </c>
      <c r="D1802">
        <v>38.950000000000003</v>
      </c>
      <c r="E1802">
        <v>105.89</v>
      </c>
      <c r="F1802">
        <v>120.91</v>
      </c>
      <c r="G1802">
        <v>101.25</v>
      </c>
      <c r="I1802" s="3">
        <f t="shared" si="170"/>
        <v>6.3378052190118613E-4</v>
      </c>
      <c r="J1802" s="3">
        <f t="shared" si="171"/>
        <v>-7.0621762442867686E-3</v>
      </c>
      <c r="K1802" s="3">
        <f t="shared" si="172"/>
        <v>-1.4021899590318876E-2</v>
      </c>
      <c r="L1802" s="3">
        <f t="shared" si="173"/>
        <v>-6.3073873497159171E-3</v>
      </c>
      <c r="M1802" s="3">
        <f t="shared" si="174"/>
        <v>-2.6431005723367229E-3</v>
      </c>
      <c r="N1802" s="3">
        <f t="shared" si="175"/>
        <v>-4.3362638163975337E-3</v>
      </c>
    </row>
    <row r="1803" spans="1:14" ht="15" customHeight="1">
      <c r="A1803" s="1">
        <v>41708</v>
      </c>
      <c r="B1803">
        <v>189.32</v>
      </c>
      <c r="C1803">
        <v>14.2</v>
      </c>
      <c r="D1803">
        <v>38.72</v>
      </c>
      <c r="E1803">
        <v>106.04</v>
      </c>
      <c r="F1803">
        <v>120.96</v>
      </c>
      <c r="G1803">
        <v>101.36</v>
      </c>
      <c r="I1803" s="3">
        <f t="shared" si="170"/>
        <v>-4.2247571393068552E-4</v>
      </c>
      <c r="J1803" s="3">
        <f t="shared" si="171"/>
        <v>6.358198742492503E-3</v>
      </c>
      <c r="K1803" s="3">
        <f t="shared" si="172"/>
        <v>-5.9225099083811145E-3</v>
      </c>
      <c r="L1803" s="3">
        <f t="shared" si="173"/>
        <v>1.4155619784617505E-3</v>
      </c>
      <c r="M1803" s="3">
        <f t="shared" si="174"/>
        <v>4.1344524506739083E-4</v>
      </c>
      <c r="N1803" s="3">
        <f t="shared" si="175"/>
        <v>1.0858300262351027E-3</v>
      </c>
    </row>
    <row r="1804" spans="1:14" ht="15" customHeight="1">
      <c r="A1804" s="1">
        <v>41709</v>
      </c>
      <c r="B1804">
        <v>188.38</v>
      </c>
      <c r="C1804">
        <v>14.8</v>
      </c>
      <c r="D1804">
        <v>38.270000000000003</v>
      </c>
      <c r="E1804">
        <v>106.32</v>
      </c>
      <c r="F1804">
        <v>121.03</v>
      </c>
      <c r="G1804">
        <v>101.46</v>
      </c>
      <c r="I1804" s="3">
        <f t="shared" si="170"/>
        <v>-4.9775056433761337E-3</v>
      </c>
      <c r="J1804" s="3">
        <f t="shared" si="171"/>
        <v>4.1385216162854489E-2</v>
      </c>
      <c r="K1804" s="3">
        <f t="shared" si="172"/>
        <v>-1.16899629707653E-2</v>
      </c>
      <c r="L1804" s="3">
        <f t="shared" si="173"/>
        <v>2.6370329841649493E-3</v>
      </c>
      <c r="M1804" s="3">
        <f t="shared" si="174"/>
        <v>5.7853631928958689E-4</v>
      </c>
      <c r="N1804" s="3">
        <f t="shared" si="175"/>
        <v>9.8609612566021737E-4</v>
      </c>
    </row>
    <row r="1805" spans="1:14" ht="15" customHeight="1">
      <c r="A1805" s="1">
        <v>41710</v>
      </c>
      <c r="B1805">
        <v>188.4</v>
      </c>
      <c r="C1805">
        <v>14.47</v>
      </c>
      <c r="D1805">
        <v>38.42</v>
      </c>
      <c r="E1805">
        <v>107.06</v>
      </c>
      <c r="F1805">
        <v>121.2</v>
      </c>
      <c r="G1805">
        <v>101.86</v>
      </c>
      <c r="I1805" s="3">
        <f t="shared" si="170"/>
        <v>1.0616274759174855E-4</v>
      </c>
      <c r="J1805" s="3">
        <f t="shared" si="171"/>
        <v>-2.2549640126676936E-2</v>
      </c>
      <c r="K1805" s="3">
        <f t="shared" si="172"/>
        <v>3.9118579027996288E-3</v>
      </c>
      <c r="L1805" s="3">
        <f t="shared" si="173"/>
        <v>6.9360105602453989E-3</v>
      </c>
      <c r="M1805" s="3">
        <f t="shared" si="174"/>
        <v>1.4036248847015956E-3</v>
      </c>
      <c r="N1805" s="3">
        <f t="shared" si="175"/>
        <v>3.9346893179146728E-3</v>
      </c>
    </row>
    <row r="1806" spans="1:14" ht="15" customHeight="1">
      <c r="A1806" s="1">
        <v>41711</v>
      </c>
      <c r="B1806">
        <v>186.27</v>
      </c>
      <c r="C1806">
        <v>16.22</v>
      </c>
      <c r="D1806">
        <v>37.76</v>
      </c>
      <c r="E1806">
        <v>108.5</v>
      </c>
      <c r="F1806">
        <v>121.54</v>
      </c>
      <c r="G1806">
        <v>102.46</v>
      </c>
      <c r="I1806" s="3">
        <f t="shared" si="170"/>
        <v>-1.1370128097351535E-2</v>
      </c>
      <c r="J1806" s="3">
        <f t="shared" si="171"/>
        <v>0.11416750804387432</v>
      </c>
      <c r="K1806" s="3">
        <f t="shared" si="172"/>
        <v>-1.7327816063110776E-2</v>
      </c>
      <c r="L1806" s="3">
        <f t="shared" si="173"/>
        <v>1.3360748015278886E-2</v>
      </c>
      <c r="M1806" s="3">
        <f t="shared" si="174"/>
        <v>2.8013530719950145E-3</v>
      </c>
      <c r="N1806" s="3">
        <f t="shared" si="175"/>
        <v>5.8731570545976636E-3</v>
      </c>
    </row>
    <row r="1807" spans="1:14" ht="15" customHeight="1">
      <c r="A1807" s="1">
        <v>41712</v>
      </c>
      <c r="B1807">
        <v>185.76</v>
      </c>
      <c r="C1807">
        <v>17.82</v>
      </c>
      <c r="D1807">
        <v>38.01</v>
      </c>
      <c r="E1807">
        <v>108.52</v>
      </c>
      <c r="F1807">
        <v>121.55</v>
      </c>
      <c r="G1807">
        <v>102.47</v>
      </c>
      <c r="I1807" s="3">
        <f t="shared" si="170"/>
        <v>-2.7417160953298841E-3</v>
      </c>
      <c r="J1807" s="3">
        <f t="shared" si="171"/>
        <v>9.4076373355396384E-2</v>
      </c>
      <c r="K1807" s="3">
        <f t="shared" si="172"/>
        <v>6.5989417238574329E-3</v>
      </c>
      <c r="L1807" s="3">
        <f t="shared" si="173"/>
        <v>1.8431481021671269E-4</v>
      </c>
      <c r="M1807" s="3">
        <f t="shared" si="174"/>
        <v>8.2274054923057359E-5</v>
      </c>
      <c r="N1807" s="3">
        <f t="shared" si="175"/>
        <v>9.7594300570277815E-5</v>
      </c>
    </row>
    <row r="1808" spans="1:14" ht="15" customHeight="1">
      <c r="A1808" s="1">
        <v>41715</v>
      </c>
      <c r="B1808">
        <v>187.46</v>
      </c>
      <c r="C1808">
        <v>15.64</v>
      </c>
      <c r="D1808">
        <v>38.42</v>
      </c>
      <c r="E1808">
        <v>107.71</v>
      </c>
      <c r="F1808">
        <v>121.3</v>
      </c>
      <c r="G1808">
        <v>102.06</v>
      </c>
      <c r="I1808" s="3">
        <f t="shared" si="170"/>
        <v>9.1099713687583777E-3</v>
      </c>
      <c r="J1808" s="3">
        <f t="shared" si="171"/>
        <v>-0.13048968692549823</v>
      </c>
      <c r="K1808" s="3">
        <f t="shared" si="172"/>
        <v>1.0728874339253361E-2</v>
      </c>
      <c r="L1808" s="3">
        <f t="shared" si="173"/>
        <v>-7.4920574280522099E-3</v>
      </c>
      <c r="M1808" s="3">
        <f t="shared" si="174"/>
        <v>-2.0588848121279027E-3</v>
      </c>
      <c r="N1808" s="3">
        <f t="shared" si="175"/>
        <v>-4.0091971758010707E-3</v>
      </c>
    </row>
    <row r="1809" spans="1:14" ht="15" customHeight="1">
      <c r="A1809" s="1">
        <v>41716</v>
      </c>
      <c r="B1809">
        <v>188.84</v>
      </c>
      <c r="C1809">
        <v>14.52</v>
      </c>
      <c r="D1809">
        <v>39.01</v>
      </c>
      <c r="E1809">
        <v>108.1</v>
      </c>
      <c r="F1809">
        <v>121.48</v>
      </c>
      <c r="G1809">
        <v>102.31</v>
      </c>
      <c r="I1809" s="3">
        <f t="shared" si="170"/>
        <v>7.3346063597461526E-3</v>
      </c>
      <c r="J1809" s="3">
        <f t="shared" si="171"/>
        <v>-7.4304725720514997E-2</v>
      </c>
      <c r="K1809" s="3">
        <f t="shared" si="172"/>
        <v>1.5239866178154518E-2</v>
      </c>
      <c r="L1809" s="3">
        <f t="shared" si="173"/>
        <v>3.6142942824838506E-3</v>
      </c>
      <c r="M1809" s="3">
        <f t="shared" si="174"/>
        <v>1.4828242275437074E-3</v>
      </c>
      <c r="N1809" s="3">
        <f t="shared" si="175"/>
        <v>2.4465442550231234E-3</v>
      </c>
    </row>
    <row r="1810" spans="1:14" ht="15" customHeight="1">
      <c r="A1810" s="1">
        <v>41717</v>
      </c>
      <c r="B1810">
        <v>187.8</v>
      </c>
      <c r="C1810">
        <v>15.12</v>
      </c>
      <c r="D1810">
        <v>38.24</v>
      </c>
      <c r="E1810">
        <v>107.26</v>
      </c>
      <c r="F1810">
        <v>120.68</v>
      </c>
      <c r="G1810">
        <v>101.36</v>
      </c>
      <c r="I1810" s="3">
        <f t="shared" si="170"/>
        <v>-5.5225289039234435E-3</v>
      </c>
      <c r="J1810" s="3">
        <f t="shared" si="171"/>
        <v>4.0491361354736993E-2</v>
      </c>
      <c r="K1810" s="3">
        <f t="shared" si="172"/>
        <v>-1.9935935335364488E-2</v>
      </c>
      <c r="L1810" s="3">
        <f t="shared" si="173"/>
        <v>-7.8009310903833879E-3</v>
      </c>
      <c r="M1810" s="3">
        <f t="shared" si="174"/>
        <v>-6.607225886687669E-3</v>
      </c>
      <c r="N1810" s="3">
        <f t="shared" si="175"/>
        <v>-9.3288838779650093E-3</v>
      </c>
    </row>
    <row r="1811" spans="1:14" ht="15" customHeight="1">
      <c r="A1811" s="1">
        <v>41718</v>
      </c>
      <c r="B1811">
        <v>188.9</v>
      </c>
      <c r="C1811">
        <v>14.52</v>
      </c>
      <c r="D1811">
        <v>38.42</v>
      </c>
      <c r="E1811">
        <v>107.07</v>
      </c>
      <c r="F1811">
        <v>120.64</v>
      </c>
      <c r="G1811">
        <v>101.38</v>
      </c>
      <c r="I1811" s="3">
        <f t="shared" si="170"/>
        <v>5.8402077333012817E-3</v>
      </c>
      <c r="J1811" s="3">
        <f t="shared" si="171"/>
        <v>-4.0491361354736875E-2</v>
      </c>
      <c r="K1811" s="3">
        <f t="shared" si="172"/>
        <v>4.6960691572100035E-3</v>
      </c>
      <c r="L1811" s="3">
        <f t="shared" si="173"/>
        <v>-1.7729673846005878E-3</v>
      </c>
      <c r="M1811" s="3">
        <f t="shared" si="174"/>
        <v>-3.3151003121441129E-4</v>
      </c>
      <c r="N1811" s="3">
        <f t="shared" si="175"/>
        <v>1.9729703131966857E-4</v>
      </c>
    </row>
    <row r="1812" spans="1:14" ht="15" customHeight="1">
      <c r="A1812" s="1">
        <v>41719</v>
      </c>
      <c r="B1812">
        <v>188.19</v>
      </c>
      <c r="C1812">
        <v>15</v>
      </c>
      <c r="D1812">
        <v>38.65</v>
      </c>
      <c r="E1812">
        <v>108.23</v>
      </c>
      <c r="F1812">
        <v>120.63</v>
      </c>
      <c r="G1812">
        <v>101.57</v>
      </c>
      <c r="I1812" s="3">
        <f t="shared" si="170"/>
        <v>-3.7656837307023195E-3</v>
      </c>
      <c r="J1812" s="3">
        <f t="shared" si="171"/>
        <v>3.2523191705560145E-2</v>
      </c>
      <c r="K1812" s="3">
        <f t="shared" si="172"/>
        <v>5.9686176930203155E-3</v>
      </c>
      <c r="L1812" s="3">
        <f t="shared" si="173"/>
        <v>1.0775766136876443E-2</v>
      </c>
      <c r="M1812" s="3">
        <f t="shared" si="174"/>
        <v>-8.2894682353616681E-5</v>
      </c>
      <c r="N1812" s="3">
        <f t="shared" si="175"/>
        <v>1.8723829072064279E-3</v>
      </c>
    </row>
    <row r="1813" spans="1:14" ht="15" customHeight="1">
      <c r="A1813" s="1">
        <v>41722</v>
      </c>
      <c r="B1813">
        <v>187.4</v>
      </c>
      <c r="C1813">
        <v>15.09</v>
      </c>
      <c r="D1813">
        <v>38.99</v>
      </c>
      <c r="E1813">
        <v>109</v>
      </c>
      <c r="F1813">
        <v>120.52</v>
      </c>
      <c r="G1813">
        <v>101.61</v>
      </c>
      <c r="I1813" s="3">
        <f t="shared" si="170"/>
        <v>-4.2067209724396841E-3</v>
      </c>
      <c r="J1813" s="3">
        <f t="shared" si="171"/>
        <v>5.9820716775474689E-3</v>
      </c>
      <c r="K1813" s="3">
        <f t="shared" si="172"/>
        <v>8.7584279610749757E-3</v>
      </c>
      <c r="L1813" s="3">
        <f t="shared" si="173"/>
        <v>7.0892899220887156E-3</v>
      </c>
      <c r="M1813" s="3">
        <f t="shared" si="174"/>
        <v>-9.1229531519184477E-4</v>
      </c>
      <c r="N1813" s="3">
        <f t="shared" si="175"/>
        <v>3.93739546380349E-4</v>
      </c>
    </row>
    <row r="1814" spans="1:14" ht="15" customHeight="1">
      <c r="A1814" s="1">
        <v>41723</v>
      </c>
      <c r="B1814">
        <v>187.49</v>
      </c>
      <c r="C1814">
        <v>14.02</v>
      </c>
      <c r="D1814">
        <v>39.49</v>
      </c>
      <c r="E1814">
        <v>108.59</v>
      </c>
      <c r="F1814">
        <v>120.51</v>
      </c>
      <c r="G1814">
        <v>101.55</v>
      </c>
      <c r="I1814" s="3">
        <f t="shared" si="170"/>
        <v>4.8014085053756019E-4</v>
      </c>
      <c r="J1814" s="3">
        <f t="shared" si="171"/>
        <v>-7.354739117331352E-2</v>
      </c>
      <c r="K1814" s="3">
        <f t="shared" si="172"/>
        <v>1.2742272304052105E-2</v>
      </c>
      <c r="L1814" s="3">
        <f t="shared" si="173"/>
        <v>-3.7685600003346375E-3</v>
      </c>
      <c r="M1814" s="3">
        <f t="shared" si="174"/>
        <v>-8.2977222799856908E-5</v>
      </c>
      <c r="N1814" s="3">
        <f t="shared" si="175"/>
        <v>-5.9066747139636987E-4</v>
      </c>
    </row>
    <row r="1815" spans="1:14" ht="15" customHeight="1">
      <c r="A1815" s="1">
        <v>41724</v>
      </c>
      <c r="B1815">
        <v>186.09</v>
      </c>
      <c r="C1815">
        <v>14.93</v>
      </c>
      <c r="D1815">
        <v>39.5</v>
      </c>
      <c r="E1815">
        <v>109.44</v>
      </c>
      <c r="F1815">
        <v>120.85</v>
      </c>
      <c r="G1815">
        <v>101.98</v>
      </c>
      <c r="I1815" s="3">
        <f t="shared" si="170"/>
        <v>-7.4950830017235931E-3</v>
      </c>
      <c r="J1815" s="3">
        <f t="shared" si="171"/>
        <v>6.288772994465501E-2</v>
      </c>
      <c r="K1815" s="3">
        <f t="shared" si="172"/>
        <v>2.5319660851803096E-4</v>
      </c>
      <c r="L1815" s="3">
        <f t="shared" si="173"/>
        <v>7.7971316454312437E-3</v>
      </c>
      <c r="M1815" s="3">
        <f t="shared" si="174"/>
        <v>2.8173701101913383E-3</v>
      </c>
      <c r="N1815" s="3">
        <f t="shared" si="175"/>
        <v>4.2254276006160755E-3</v>
      </c>
    </row>
    <row r="1816" spans="1:14" ht="15" customHeight="1">
      <c r="A1816" s="1">
        <v>41725</v>
      </c>
      <c r="B1816">
        <v>185.77</v>
      </c>
      <c r="C1816">
        <v>14.62</v>
      </c>
      <c r="D1816">
        <v>39.96</v>
      </c>
      <c r="E1816">
        <v>109.99</v>
      </c>
      <c r="F1816">
        <v>120.81</v>
      </c>
      <c r="G1816">
        <v>102.08</v>
      </c>
      <c r="I1816" s="3">
        <f t="shared" si="170"/>
        <v>-1.7210782498230147E-3</v>
      </c>
      <c r="J1816" s="3">
        <f t="shared" si="171"/>
        <v>-2.0982157229466569E-2</v>
      </c>
      <c r="K1816" s="3">
        <f t="shared" si="172"/>
        <v>1.1578281873276515E-2</v>
      </c>
      <c r="L1816" s="3">
        <f t="shared" si="173"/>
        <v>5.0129986947848671E-3</v>
      </c>
      <c r="M1816" s="3">
        <f t="shared" si="174"/>
        <v>-3.3104361801947701E-4</v>
      </c>
      <c r="N1816" s="3">
        <f t="shared" si="175"/>
        <v>9.8010396947006929E-4</v>
      </c>
    </row>
    <row r="1817" spans="1:14" ht="15" customHeight="1">
      <c r="A1817" s="1">
        <v>41726</v>
      </c>
      <c r="B1817">
        <v>186.56</v>
      </c>
      <c r="C1817">
        <v>14.41</v>
      </c>
      <c r="D1817">
        <v>40.28</v>
      </c>
      <c r="E1817">
        <v>109.37</v>
      </c>
      <c r="F1817">
        <v>120.59</v>
      </c>
      <c r="G1817">
        <v>101.72</v>
      </c>
      <c r="I1817" s="3">
        <f t="shared" si="170"/>
        <v>4.2435537588146402E-3</v>
      </c>
      <c r="J1817" s="3">
        <f t="shared" si="171"/>
        <v>-1.4468044310201718E-2</v>
      </c>
      <c r="K1817" s="3">
        <f t="shared" si="172"/>
        <v>7.9761140700088176E-3</v>
      </c>
      <c r="L1817" s="3">
        <f t="shared" si="173"/>
        <v>-5.6528232218907336E-3</v>
      </c>
      <c r="M1817" s="3">
        <f t="shared" si="174"/>
        <v>-1.8227014159713081E-3</v>
      </c>
      <c r="N1817" s="3">
        <f t="shared" si="175"/>
        <v>-3.5328790425608681E-3</v>
      </c>
    </row>
    <row r="1818" spans="1:14" ht="15" customHeight="1">
      <c r="A1818" s="1">
        <v>41729</v>
      </c>
      <c r="B1818">
        <v>188.14</v>
      </c>
      <c r="C1818">
        <v>13.88</v>
      </c>
      <c r="D1818">
        <v>40.58</v>
      </c>
      <c r="E1818">
        <v>109.1</v>
      </c>
      <c r="F1818">
        <v>120.71</v>
      </c>
      <c r="G1818">
        <v>101.73</v>
      </c>
      <c r="I1818" s="3">
        <f t="shared" si="170"/>
        <v>8.4334633816778217E-3</v>
      </c>
      <c r="J1818" s="3">
        <f t="shared" si="171"/>
        <v>-3.7473454932772203E-2</v>
      </c>
      <c r="K1818" s="3">
        <f t="shared" si="172"/>
        <v>7.4202665473070044E-3</v>
      </c>
      <c r="L1818" s="3">
        <f t="shared" si="173"/>
        <v>-2.4717365081093966E-3</v>
      </c>
      <c r="M1818" s="3">
        <f t="shared" si="174"/>
        <v>9.9461259753443358E-4</v>
      </c>
      <c r="N1818" s="3">
        <f t="shared" si="175"/>
        <v>9.8304251738117262E-5</v>
      </c>
    </row>
    <row r="1819" spans="1:14" ht="15" customHeight="1">
      <c r="A1819" s="1">
        <v>41730</v>
      </c>
      <c r="B1819">
        <v>189.38</v>
      </c>
      <c r="C1819">
        <v>13.1</v>
      </c>
      <c r="D1819">
        <v>40.97</v>
      </c>
      <c r="E1819">
        <v>107.89</v>
      </c>
      <c r="F1819">
        <v>120.53</v>
      </c>
      <c r="G1819">
        <v>101.33</v>
      </c>
      <c r="I1819" s="3">
        <f t="shared" si="170"/>
        <v>6.5692120115486523E-3</v>
      </c>
      <c r="J1819" s="3">
        <f t="shared" si="171"/>
        <v>-5.7836724871552683E-2</v>
      </c>
      <c r="K1819" s="3">
        <f t="shared" si="172"/>
        <v>9.5647571611110118E-3</v>
      </c>
      <c r="L1819" s="3">
        <f t="shared" si="173"/>
        <v>-1.1152703275776379E-2</v>
      </c>
      <c r="M1819" s="3">
        <f t="shared" si="174"/>
        <v>-1.4922901127833821E-3</v>
      </c>
      <c r="N1819" s="3">
        <f t="shared" si="175"/>
        <v>-3.9397273454308294E-3</v>
      </c>
    </row>
    <row r="1820" spans="1:14" ht="15" customHeight="1">
      <c r="A1820" s="1">
        <v>41731</v>
      </c>
      <c r="B1820">
        <v>189.99</v>
      </c>
      <c r="C1820">
        <v>13.09</v>
      </c>
      <c r="D1820">
        <v>41.12</v>
      </c>
      <c r="E1820">
        <v>107.27</v>
      </c>
      <c r="F1820">
        <v>120.21</v>
      </c>
      <c r="G1820">
        <v>100.89</v>
      </c>
      <c r="I1820" s="3">
        <f t="shared" si="170"/>
        <v>3.215860641094677E-3</v>
      </c>
      <c r="J1820" s="3">
        <f t="shared" si="171"/>
        <v>-7.6365028529733333E-4</v>
      </c>
      <c r="K1820" s="3">
        <f t="shared" si="172"/>
        <v>3.6545295881299472E-3</v>
      </c>
      <c r="L1820" s="3">
        <f t="shared" si="173"/>
        <v>-5.7631689539109363E-3</v>
      </c>
      <c r="M1820" s="3">
        <f t="shared" si="174"/>
        <v>-2.6584712840893479E-3</v>
      </c>
      <c r="N1820" s="3">
        <f t="shared" si="175"/>
        <v>-4.3517030399381979E-3</v>
      </c>
    </row>
    <row r="1821" spans="1:14" ht="15" customHeight="1">
      <c r="A1821" s="1">
        <v>41732</v>
      </c>
      <c r="B1821">
        <v>189.81</v>
      </c>
      <c r="C1821">
        <v>13.37</v>
      </c>
      <c r="D1821">
        <v>40.880000000000003</v>
      </c>
      <c r="E1821">
        <v>107.74</v>
      </c>
      <c r="F1821">
        <v>120.22</v>
      </c>
      <c r="G1821">
        <v>100.96</v>
      </c>
      <c r="I1821" s="3">
        <f t="shared" si="170"/>
        <v>-9.4786736954608419E-4</v>
      </c>
      <c r="J1821" s="3">
        <f t="shared" si="171"/>
        <v>2.1164811192043116E-2</v>
      </c>
      <c r="K1821" s="3">
        <f t="shared" si="172"/>
        <v>-5.8536752514605408E-3</v>
      </c>
      <c r="L1821" s="3">
        <f t="shared" si="173"/>
        <v>4.3718966430498843E-3</v>
      </c>
      <c r="M1821" s="3">
        <f t="shared" si="174"/>
        <v>8.3184294853068172E-5</v>
      </c>
      <c r="N1821" s="3">
        <f t="shared" si="175"/>
        <v>6.9358437261514384E-4</v>
      </c>
    </row>
    <row r="1822" spans="1:14" ht="15" customHeight="1">
      <c r="A1822" s="1">
        <v>41733</v>
      </c>
      <c r="B1822">
        <v>187.56</v>
      </c>
      <c r="C1822">
        <v>13.96</v>
      </c>
      <c r="D1822">
        <v>40.81</v>
      </c>
      <c r="E1822">
        <v>108.46</v>
      </c>
      <c r="F1822">
        <v>120.69</v>
      </c>
      <c r="G1822">
        <v>101.58</v>
      </c>
      <c r="I1822" s="3">
        <f t="shared" si="170"/>
        <v>-1.1924777605517091E-2</v>
      </c>
      <c r="J1822" s="3">
        <f t="shared" si="171"/>
        <v>4.3182706220374685E-2</v>
      </c>
      <c r="K1822" s="3">
        <f t="shared" si="172"/>
        <v>-1.7137964777347416E-3</v>
      </c>
      <c r="L1822" s="3">
        <f t="shared" si="173"/>
        <v>6.6605241605267995E-3</v>
      </c>
      <c r="M1822" s="3">
        <f t="shared" si="174"/>
        <v>3.9018770187904742E-3</v>
      </c>
      <c r="N1822" s="3">
        <f t="shared" si="175"/>
        <v>6.1222665801959689E-3</v>
      </c>
    </row>
    <row r="1823" spans="1:14" ht="15" customHeight="1">
      <c r="A1823" s="1">
        <v>41736</v>
      </c>
      <c r="B1823">
        <v>185.41</v>
      </c>
      <c r="C1823">
        <v>15.57</v>
      </c>
      <c r="D1823">
        <v>41.03</v>
      </c>
      <c r="E1823">
        <v>109.11</v>
      </c>
      <c r="F1823">
        <v>120.82</v>
      </c>
      <c r="G1823">
        <v>101.82</v>
      </c>
      <c r="I1823" s="3">
        <f t="shared" si="170"/>
        <v>-1.1529205111623579E-2</v>
      </c>
      <c r="J1823" s="3">
        <f t="shared" si="171"/>
        <v>0.10914988851168059</v>
      </c>
      <c r="K1823" s="3">
        <f t="shared" si="172"/>
        <v>5.3763570363802747E-3</v>
      </c>
      <c r="L1823" s="3">
        <f t="shared" si="173"/>
        <v>5.9751062540927278E-3</v>
      </c>
      <c r="M1823" s="3">
        <f t="shared" si="174"/>
        <v>1.0765600807885792E-3</v>
      </c>
      <c r="N1823" s="3">
        <f t="shared" si="175"/>
        <v>2.3598831010909478E-3</v>
      </c>
    </row>
    <row r="1824" spans="1:14" ht="15" customHeight="1">
      <c r="A1824" s="1">
        <v>41737</v>
      </c>
      <c r="B1824">
        <v>186.24</v>
      </c>
      <c r="C1824">
        <v>14.89</v>
      </c>
      <c r="D1824">
        <v>41.41</v>
      </c>
      <c r="E1824">
        <v>109.37</v>
      </c>
      <c r="F1824">
        <v>120.93</v>
      </c>
      <c r="G1824">
        <v>101.96</v>
      </c>
      <c r="I1824" s="3">
        <f t="shared" si="170"/>
        <v>4.4665754333109969E-3</v>
      </c>
      <c r="J1824" s="3">
        <f t="shared" si="171"/>
        <v>-4.4656139149989338E-2</v>
      </c>
      <c r="K1824" s="3">
        <f t="shared" si="172"/>
        <v>9.2188911033809946E-3</v>
      </c>
      <c r="L1824" s="3">
        <f t="shared" si="173"/>
        <v>2.3800816801271751E-3</v>
      </c>
      <c r="M1824" s="3">
        <f t="shared" si="174"/>
        <v>9.1003108658897227E-4</v>
      </c>
      <c r="N1824" s="3">
        <f t="shared" si="175"/>
        <v>1.3740310337247686E-3</v>
      </c>
    </row>
    <row r="1825" spans="1:14" ht="15" customHeight="1">
      <c r="A1825" s="1">
        <v>41738</v>
      </c>
      <c r="B1825">
        <v>188.24</v>
      </c>
      <c r="C1825">
        <v>13.82</v>
      </c>
      <c r="D1825">
        <v>41.74</v>
      </c>
      <c r="E1825">
        <v>108.83</v>
      </c>
      <c r="F1825">
        <v>121.13</v>
      </c>
      <c r="G1825">
        <v>101.93</v>
      </c>
      <c r="I1825" s="3">
        <f t="shared" si="170"/>
        <v>1.0681579876034004E-2</v>
      </c>
      <c r="J1825" s="3">
        <f t="shared" si="171"/>
        <v>-7.4573028356393747E-2</v>
      </c>
      <c r="K1825" s="3">
        <f t="shared" si="172"/>
        <v>7.9375040915790306E-3</v>
      </c>
      <c r="L1825" s="3">
        <f t="shared" si="173"/>
        <v>-4.9495976391641383E-3</v>
      </c>
      <c r="M1825" s="3">
        <f t="shared" si="174"/>
        <v>1.6524832315265147E-3</v>
      </c>
      <c r="N1825" s="3">
        <f t="shared" si="175"/>
        <v>-2.9427632759319394E-4</v>
      </c>
    </row>
    <row r="1826" spans="1:14" ht="15" customHeight="1">
      <c r="A1826" s="1">
        <v>41739</v>
      </c>
      <c r="B1826">
        <v>184.23</v>
      </c>
      <c r="C1826">
        <v>15.89</v>
      </c>
      <c r="D1826">
        <v>41.34</v>
      </c>
      <c r="E1826">
        <v>109.84</v>
      </c>
      <c r="F1826">
        <v>121.35</v>
      </c>
      <c r="G1826">
        <v>102.36</v>
      </c>
      <c r="I1826" s="3">
        <f t="shared" si="170"/>
        <v>-2.1532767409689551E-2</v>
      </c>
      <c r="J1826" s="3">
        <f t="shared" si="171"/>
        <v>0.13957316220910071</v>
      </c>
      <c r="K1826" s="3">
        <f t="shared" si="172"/>
        <v>-9.6293473954324471E-3</v>
      </c>
      <c r="L1826" s="3">
        <f t="shared" si="173"/>
        <v>9.2377297517454438E-3</v>
      </c>
      <c r="M1826" s="3">
        <f t="shared" si="174"/>
        <v>1.8145831438995011E-3</v>
      </c>
      <c r="N1826" s="3">
        <f t="shared" si="175"/>
        <v>4.2097081112666655E-3</v>
      </c>
    </row>
    <row r="1827" spans="1:14" ht="15" customHeight="1">
      <c r="A1827" s="1">
        <v>41740</v>
      </c>
      <c r="B1827">
        <v>182.6</v>
      </c>
      <c r="C1827">
        <v>17.03</v>
      </c>
      <c r="D1827">
        <v>41.32</v>
      </c>
      <c r="E1827">
        <v>110.73</v>
      </c>
      <c r="F1827">
        <v>121.45</v>
      </c>
      <c r="G1827">
        <v>102.57</v>
      </c>
      <c r="I1827" s="3">
        <f t="shared" si="170"/>
        <v>-8.8870088485494287E-3</v>
      </c>
      <c r="J1827" s="3">
        <f t="shared" si="171"/>
        <v>6.9286514125972226E-2</v>
      </c>
      <c r="K1827" s="3">
        <f t="shared" si="172"/>
        <v>-4.8391000218443107E-4</v>
      </c>
      <c r="L1827" s="3">
        <f t="shared" si="173"/>
        <v>8.0700442503011845E-3</v>
      </c>
      <c r="M1827" s="3">
        <f t="shared" si="174"/>
        <v>8.2372327557122258E-4</v>
      </c>
      <c r="N1827" s="3">
        <f t="shared" si="175"/>
        <v>2.0494810277315724E-3</v>
      </c>
    </row>
    <row r="1828" spans="1:14" ht="15" customHeight="1">
      <c r="A1828" s="1">
        <v>41743</v>
      </c>
      <c r="B1828">
        <v>184.03</v>
      </c>
      <c r="C1828">
        <v>16.11</v>
      </c>
      <c r="D1828">
        <v>41.26</v>
      </c>
      <c r="E1828">
        <v>110.44</v>
      </c>
      <c r="F1828">
        <v>121.3</v>
      </c>
      <c r="G1828">
        <v>102.41</v>
      </c>
      <c r="I1828" s="3">
        <f t="shared" si="170"/>
        <v>7.8008196362350192E-3</v>
      </c>
      <c r="J1828" s="3">
        <f t="shared" si="171"/>
        <v>-5.5536297485714044E-2</v>
      </c>
      <c r="K1828" s="3">
        <f t="shared" si="172"/>
        <v>-1.4531366083321388E-3</v>
      </c>
      <c r="L1828" s="3">
        <f t="shared" si="173"/>
        <v>-2.6224186480632225E-3</v>
      </c>
      <c r="M1828" s="3">
        <f t="shared" si="174"/>
        <v>-1.2358394981770949E-3</v>
      </c>
      <c r="N1828" s="3">
        <f t="shared" si="175"/>
        <v>-1.5611282319733634E-3</v>
      </c>
    </row>
    <row r="1829" spans="1:14" ht="15" customHeight="1">
      <c r="A1829" s="1">
        <v>41744</v>
      </c>
      <c r="B1829">
        <v>185.36</v>
      </c>
      <c r="C1829">
        <v>15.61</v>
      </c>
      <c r="D1829">
        <v>40.65</v>
      </c>
      <c r="E1829">
        <v>111.13</v>
      </c>
      <c r="F1829">
        <v>121.29</v>
      </c>
      <c r="G1829">
        <v>102.53</v>
      </c>
      <c r="I1829" s="3">
        <f t="shared" si="170"/>
        <v>7.2010923270177619E-3</v>
      </c>
      <c r="J1829" s="3">
        <f t="shared" si="171"/>
        <v>-3.1528462661542279E-2</v>
      </c>
      <c r="K1829" s="3">
        <f t="shared" si="172"/>
        <v>-1.4894671649286175E-2</v>
      </c>
      <c r="L1829" s="3">
        <f t="shared" si="173"/>
        <v>6.2283001356014406E-3</v>
      </c>
      <c r="M1829" s="3">
        <f t="shared" si="174"/>
        <v>-8.2443629215198997E-5</v>
      </c>
      <c r="N1829" s="3">
        <f t="shared" si="175"/>
        <v>1.17107459465362E-3</v>
      </c>
    </row>
    <row r="1830" spans="1:14" ht="15" customHeight="1">
      <c r="A1830" s="1">
        <v>41745</v>
      </c>
      <c r="B1830">
        <v>187.25</v>
      </c>
      <c r="C1830">
        <v>14.18</v>
      </c>
      <c r="D1830">
        <v>41.07</v>
      </c>
      <c r="E1830">
        <v>111.27</v>
      </c>
      <c r="F1830">
        <v>121.09</v>
      </c>
      <c r="G1830">
        <v>102.37</v>
      </c>
      <c r="I1830" s="3">
        <f t="shared" si="170"/>
        <v>1.0144742273207941E-2</v>
      </c>
      <c r="J1830" s="3">
        <f t="shared" si="171"/>
        <v>-9.6079213423359289E-2</v>
      </c>
      <c r="K1830" s="3">
        <f t="shared" si="172"/>
        <v>1.0279091974647695E-2</v>
      </c>
      <c r="L1830" s="3">
        <f t="shared" si="173"/>
        <v>1.2589929720540336E-3</v>
      </c>
      <c r="M1830" s="3">
        <f t="shared" si="174"/>
        <v>-1.6503015545142868E-3</v>
      </c>
      <c r="N1830" s="3">
        <f t="shared" si="175"/>
        <v>-1.561737750320391E-3</v>
      </c>
    </row>
    <row r="1831" spans="1:14" ht="15" customHeight="1">
      <c r="A1831" s="1">
        <v>41746</v>
      </c>
      <c r="B1831">
        <v>187.54</v>
      </c>
      <c r="C1831">
        <v>13.36</v>
      </c>
      <c r="D1831">
        <v>41.56</v>
      </c>
      <c r="E1831">
        <v>110.05</v>
      </c>
      <c r="F1831">
        <v>120.67</v>
      </c>
      <c r="G1831">
        <v>101.79</v>
      </c>
      <c r="I1831" s="3">
        <f t="shared" si="170"/>
        <v>1.5475335941502705E-3</v>
      </c>
      <c r="J1831" s="3">
        <f t="shared" si="171"/>
        <v>-5.9567352995481798E-2</v>
      </c>
      <c r="K1831" s="3">
        <f t="shared" si="172"/>
        <v>1.1860238262559459E-2</v>
      </c>
      <c r="L1831" s="3">
        <f t="shared" si="173"/>
        <v>-1.1024872197138423E-2</v>
      </c>
      <c r="M1831" s="3">
        <f t="shared" si="174"/>
        <v>-3.4745236807655366E-3</v>
      </c>
      <c r="N1831" s="3">
        <f t="shared" si="175"/>
        <v>-5.6818334674309462E-3</v>
      </c>
    </row>
    <row r="1832" spans="1:14" ht="15" customHeight="1">
      <c r="A1832" s="1">
        <v>41750</v>
      </c>
      <c r="B1832">
        <v>188.22</v>
      </c>
      <c r="C1832">
        <v>13.25</v>
      </c>
      <c r="D1832">
        <v>41.29</v>
      </c>
      <c r="E1832">
        <v>109.96</v>
      </c>
      <c r="F1832">
        <v>120.78</v>
      </c>
      <c r="G1832">
        <v>101.77</v>
      </c>
      <c r="I1832" s="3">
        <f t="shared" si="170"/>
        <v>3.6193354391626216E-3</v>
      </c>
      <c r="J1832" s="3">
        <f t="shared" si="171"/>
        <v>-8.2676156762683632E-3</v>
      </c>
      <c r="K1832" s="3">
        <f t="shared" si="172"/>
        <v>-6.5178263330278926E-3</v>
      </c>
      <c r="L1832" s="3">
        <f t="shared" si="173"/>
        <v>-8.1814467542573436E-4</v>
      </c>
      <c r="M1832" s="3">
        <f t="shared" si="174"/>
        <v>9.1116179424564371E-4</v>
      </c>
      <c r="N1832" s="3">
        <f t="shared" si="175"/>
        <v>-1.9650226040841178E-4</v>
      </c>
    </row>
    <row r="1833" spans="1:14" ht="15" customHeight="1">
      <c r="A1833" s="1">
        <v>41751</v>
      </c>
      <c r="B1833">
        <v>189.01</v>
      </c>
      <c r="C1833">
        <v>13.19</v>
      </c>
      <c r="D1833">
        <v>41.15</v>
      </c>
      <c r="E1833">
        <v>110.33</v>
      </c>
      <c r="F1833">
        <v>120.66</v>
      </c>
      <c r="G1833">
        <v>101.73</v>
      </c>
      <c r="I1833" s="3">
        <f t="shared" si="170"/>
        <v>4.1884322822232029E-3</v>
      </c>
      <c r="J1833" s="3">
        <f t="shared" si="171"/>
        <v>-4.5385857030080731E-3</v>
      </c>
      <c r="K1833" s="3">
        <f t="shared" si="172"/>
        <v>-3.3964127749201117E-3</v>
      </c>
      <c r="L1833" s="3">
        <f t="shared" si="173"/>
        <v>3.3592114751698934E-3</v>
      </c>
      <c r="M1833" s="3">
        <f t="shared" si="174"/>
        <v>-9.9403586713952955E-4</v>
      </c>
      <c r="N1833" s="3">
        <f t="shared" si="175"/>
        <v>-3.93120398183158E-4</v>
      </c>
    </row>
    <row r="1834" spans="1:14" ht="15" customHeight="1">
      <c r="A1834" s="1">
        <v>41752</v>
      </c>
      <c r="B1834">
        <v>188.62</v>
      </c>
      <c r="C1834">
        <v>13.27</v>
      </c>
      <c r="D1834">
        <v>40.93</v>
      </c>
      <c r="E1834">
        <v>110.96</v>
      </c>
      <c r="F1834">
        <v>120.83</v>
      </c>
      <c r="G1834">
        <v>101.99</v>
      </c>
      <c r="I1834" s="3">
        <f t="shared" si="170"/>
        <v>-2.0655145971261368E-3</v>
      </c>
      <c r="J1834" s="3">
        <f t="shared" si="171"/>
        <v>6.046881614892907E-3</v>
      </c>
      <c r="K1834" s="3">
        <f t="shared" si="172"/>
        <v>-5.3606366187671289E-3</v>
      </c>
      <c r="L1834" s="3">
        <f t="shared" si="173"/>
        <v>5.6939012343614204E-3</v>
      </c>
      <c r="M1834" s="3">
        <f t="shared" si="174"/>
        <v>1.4079260266011756E-3</v>
      </c>
      <c r="N1834" s="3">
        <f t="shared" si="175"/>
        <v>2.5525244567696976E-3</v>
      </c>
    </row>
    <row r="1835" spans="1:14" ht="15" customHeight="1">
      <c r="A1835" s="1">
        <v>41753</v>
      </c>
      <c r="B1835">
        <v>189.02</v>
      </c>
      <c r="C1835">
        <v>13.32</v>
      </c>
      <c r="D1835">
        <v>40.93</v>
      </c>
      <c r="E1835">
        <v>111.17</v>
      </c>
      <c r="F1835">
        <v>120.79</v>
      </c>
      <c r="G1835">
        <v>101.96</v>
      </c>
      <c r="I1835" s="3">
        <f t="shared" si="170"/>
        <v>2.1184204511712147E-3</v>
      </c>
      <c r="J1835" s="3">
        <f t="shared" si="171"/>
        <v>3.760816768126919E-3</v>
      </c>
      <c r="K1835" s="3">
        <f t="shared" si="172"/>
        <v>0</v>
      </c>
      <c r="L1835" s="3">
        <f t="shared" si="173"/>
        <v>1.8907852389474617E-3</v>
      </c>
      <c r="M1835" s="3">
        <f t="shared" si="174"/>
        <v>-3.3109842202977912E-4</v>
      </c>
      <c r="N1835" s="3">
        <f t="shared" si="175"/>
        <v>-2.9418975451209206E-4</v>
      </c>
    </row>
    <row r="1836" spans="1:14" ht="15" customHeight="1">
      <c r="A1836" s="1">
        <v>41754</v>
      </c>
      <c r="B1836">
        <v>187.45</v>
      </c>
      <c r="C1836">
        <v>14.06</v>
      </c>
      <c r="D1836">
        <v>40.46</v>
      </c>
      <c r="E1836">
        <v>111.33</v>
      </c>
      <c r="F1836">
        <v>120.91</v>
      </c>
      <c r="G1836">
        <v>102.1</v>
      </c>
      <c r="I1836" s="3">
        <f t="shared" si="170"/>
        <v>-8.3406863849891117E-3</v>
      </c>
      <c r="J1836" s="3">
        <f t="shared" si="171"/>
        <v>5.4067221270275793E-2</v>
      </c>
      <c r="K1836" s="3">
        <f t="shared" si="172"/>
        <v>-1.1549458764712254E-2</v>
      </c>
      <c r="L1836" s="3">
        <f t="shared" si="173"/>
        <v>1.4382024950923057E-3</v>
      </c>
      <c r="M1836" s="3">
        <f t="shared" si="174"/>
        <v>9.9296656896816909E-4</v>
      </c>
      <c r="N1836" s="3">
        <f t="shared" si="175"/>
        <v>1.3721456627052457E-3</v>
      </c>
    </row>
    <row r="1837" spans="1:14" ht="15" customHeight="1">
      <c r="A1837" s="1">
        <v>41757</v>
      </c>
      <c r="B1837">
        <v>188.07</v>
      </c>
      <c r="C1837">
        <v>13.97</v>
      </c>
      <c r="D1837">
        <v>40.58</v>
      </c>
      <c r="E1837">
        <v>110.79</v>
      </c>
      <c r="F1837">
        <v>120.82</v>
      </c>
      <c r="G1837">
        <v>101.95</v>
      </c>
      <c r="I1837" s="3">
        <f t="shared" si="170"/>
        <v>3.3020907720657925E-3</v>
      </c>
      <c r="J1837" s="3">
        <f t="shared" si="171"/>
        <v>-6.4217131136483953E-3</v>
      </c>
      <c r="K1837" s="3">
        <f t="shared" si="172"/>
        <v>2.9615026580692276E-3</v>
      </c>
      <c r="L1837" s="3">
        <f t="shared" si="173"/>
        <v>-4.8622462080343022E-3</v>
      </c>
      <c r="M1837" s="3">
        <f t="shared" si="174"/>
        <v>-7.4463247556021844E-4</v>
      </c>
      <c r="N1837" s="3">
        <f t="shared" si="175"/>
        <v>-1.470228150155594E-3</v>
      </c>
    </row>
    <row r="1838" spans="1:14" ht="15" customHeight="1">
      <c r="A1838" s="1">
        <v>41758</v>
      </c>
      <c r="B1838">
        <v>188.87</v>
      </c>
      <c r="C1838">
        <v>13.71</v>
      </c>
      <c r="D1838">
        <v>40.97</v>
      </c>
      <c r="E1838">
        <v>110.64</v>
      </c>
      <c r="F1838">
        <v>120.89</v>
      </c>
      <c r="G1838">
        <v>102.04</v>
      </c>
      <c r="I1838" s="3">
        <f t="shared" si="170"/>
        <v>4.2447137537679498E-3</v>
      </c>
      <c r="J1838" s="3">
        <f t="shared" si="171"/>
        <v>-1.8786679694647371E-2</v>
      </c>
      <c r="K1838" s="3">
        <f t="shared" si="172"/>
        <v>9.5647571611110118E-3</v>
      </c>
      <c r="L1838" s="3">
        <f t="shared" si="173"/>
        <v>-1.3548301760788143E-3</v>
      </c>
      <c r="M1838" s="3">
        <f t="shared" si="174"/>
        <v>5.7920650330544308E-4</v>
      </c>
      <c r="N1838" s="3">
        <f t="shared" si="175"/>
        <v>8.8239625314652081E-4</v>
      </c>
    </row>
    <row r="1839" spans="1:14" ht="15" customHeight="1">
      <c r="A1839" s="1">
        <v>41759</v>
      </c>
      <c r="B1839">
        <v>189.54</v>
      </c>
      <c r="C1839">
        <v>13.41</v>
      </c>
      <c r="D1839">
        <v>40.94</v>
      </c>
      <c r="E1839">
        <v>111.1</v>
      </c>
      <c r="F1839">
        <v>121.18</v>
      </c>
      <c r="G1839">
        <v>102.31</v>
      </c>
      <c r="I1839" s="3">
        <f t="shared" si="170"/>
        <v>3.5411363342940779E-3</v>
      </c>
      <c r="J1839" s="3">
        <f t="shared" si="171"/>
        <v>-2.2124796280635871E-2</v>
      </c>
      <c r="K1839" s="3">
        <f t="shared" si="172"/>
        <v>-7.3251132563623459E-4</v>
      </c>
      <c r="L1839" s="3">
        <f t="shared" si="173"/>
        <v>4.1490092890815412E-3</v>
      </c>
      <c r="M1839" s="3">
        <f t="shared" si="174"/>
        <v>2.3960023029425612E-3</v>
      </c>
      <c r="N1839" s="3">
        <f t="shared" si="175"/>
        <v>2.6425266172379696E-3</v>
      </c>
    </row>
    <row r="1840" spans="1:14" ht="15" customHeight="1">
      <c r="A1840" s="1">
        <v>41760</v>
      </c>
      <c r="B1840">
        <v>189.42</v>
      </c>
      <c r="C1840">
        <v>13.25</v>
      </c>
      <c r="D1840">
        <v>40.97</v>
      </c>
      <c r="E1840">
        <v>112.02</v>
      </c>
      <c r="F1840">
        <v>121.19</v>
      </c>
      <c r="G1840">
        <v>102.41</v>
      </c>
      <c r="I1840" s="3">
        <f t="shared" si="170"/>
        <v>-6.333122440935542E-4</v>
      </c>
      <c r="J1840" s="3">
        <f t="shared" si="171"/>
        <v>-1.2003144861355973E-2</v>
      </c>
      <c r="K1840" s="3">
        <f t="shared" si="172"/>
        <v>7.3251132563619556E-4</v>
      </c>
      <c r="L1840" s="3">
        <f t="shared" si="173"/>
        <v>8.2467301361020436E-3</v>
      </c>
      <c r="M1840" s="3">
        <f t="shared" si="174"/>
        <v>8.2518463552873738E-5</v>
      </c>
      <c r="N1840" s="3">
        <f t="shared" si="175"/>
        <v>9.7694419649759553E-4</v>
      </c>
    </row>
    <row r="1841" spans="1:14" ht="15" customHeight="1">
      <c r="A1841" s="1">
        <v>41761</v>
      </c>
      <c r="B1841">
        <v>189.26</v>
      </c>
      <c r="C1841">
        <v>12.91</v>
      </c>
      <c r="D1841">
        <v>41.24</v>
      </c>
      <c r="E1841">
        <v>112.71</v>
      </c>
      <c r="F1841">
        <v>121.13</v>
      </c>
      <c r="G1841">
        <v>102.56</v>
      </c>
      <c r="I1841" s="3">
        <f t="shared" si="170"/>
        <v>-8.4504071786864607E-4</v>
      </c>
      <c r="J1841" s="3">
        <f t="shared" si="171"/>
        <v>-2.5995347573680102E-2</v>
      </c>
      <c r="K1841" s="3">
        <f t="shared" si="172"/>
        <v>6.5685675899794455E-3</v>
      </c>
      <c r="L1841" s="3">
        <f t="shared" si="173"/>
        <v>6.1407214723008911E-3</v>
      </c>
      <c r="M1841" s="3">
        <f t="shared" si="174"/>
        <v>-4.9521295168524783E-4</v>
      </c>
      <c r="N1841" s="3">
        <f t="shared" si="175"/>
        <v>1.4636290850136595E-3</v>
      </c>
    </row>
    <row r="1842" spans="1:14" ht="15" customHeight="1">
      <c r="A1842" s="1">
        <v>41764</v>
      </c>
      <c r="B1842">
        <v>189.6</v>
      </c>
      <c r="C1842">
        <v>13.29</v>
      </c>
      <c r="D1842">
        <v>41.06</v>
      </c>
      <c r="E1842">
        <v>112.03</v>
      </c>
      <c r="F1842">
        <v>121.1</v>
      </c>
      <c r="G1842">
        <v>102.5</v>
      </c>
      <c r="I1842" s="3">
        <f t="shared" si="170"/>
        <v>1.7948587408348992E-3</v>
      </c>
      <c r="J1842" s="3">
        <f t="shared" si="171"/>
        <v>2.9009667866602779E-2</v>
      </c>
      <c r="K1842" s="3">
        <f t="shared" si="172"/>
        <v>-4.3742475579716476E-3</v>
      </c>
      <c r="L1842" s="3">
        <f t="shared" si="173"/>
        <v>-6.0514556833552672E-3</v>
      </c>
      <c r="M1842" s="3">
        <f t="shared" si="174"/>
        <v>-2.4769846966431783E-4</v>
      </c>
      <c r="N1842" s="3">
        <f t="shared" si="175"/>
        <v>-5.851945938970274E-4</v>
      </c>
    </row>
    <row r="1843" spans="1:14" ht="15" customHeight="1">
      <c r="A1843" s="1">
        <v>41765</v>
      </c>
      <c r="B1843">
        <v>187.96</v>
      </c>
      <c r="C1843">
        <v>13.8</v>
      </c>
      <c r="D1843">
        <v>41.22</v>
      </c>
      <c r="E1843">
        <v>112.48</v>
      </c>
      <c r="F1843">
        <v>121.12</v>
      </c>
      <c r="G1843">
        <v>102.62</v>
      </c>
      <c r="I1843" s="3">
        <f t="shared" si="170"/>
        <v>-8.6874155863064326E-3</v>
      </c>
      <c r="J1843" s="3">
        <f t="shared" si="171"/>
        <v>3.7656719438005137E-2</v>
      </c>
      <c r="K1843" s="3">
        <f t="shared" si="172"/>
        <v>3.8891638715253542E-3</v>
      </c>
      <c r="L1843" s="3">
        <f t="shared" si="173"/>
        <v>4.0087354917229551E-3</v>
      </c>
      <c r="M1843" s="3">
        <f t="shared" si="174"/>
        <v>1.6513913009214918E-4</v>
      </c>
      <c r="N1843" s="3">
        <f t="shared" si="175"/>
        <v>1.1700469353558708E-3</v>
      </c>
    </row>
    <row r="1844" spans="1:14" ht="15" customHeight="1">
      <c r="A1844" s="1">
        <v>41766</v>
      </c>
      <c r="B1844">
        <v>188.99</v>
      </c>
      <c r="C1844">
        <v>13.4</v>
      </c>
      <c r="D1844">
        <v>41.48</v>
      </c>
      <c r="E1844">
        <v>112.08</v>
      </c>
      <c r="F1844">
        <v>121.26</v>
      </c>
      <c r="G1844">
        <v>102.7</v>
      </c>
      <c r="I1844" s="3">
        <f t="shared" si="170"/>
        <v>5.464929372331207E-3</v>
      </c>
      <c r="J1844" s="3">
        <f t="shared" si="171"/>
        <v>-2.9413885206293341E-2</v>
      </c>
      <c r="K1844" s="3">
        <f t="shared" si="172"/>
        <v>6.2878078990136338E-3</v>
      </c>
      <c r="L1844" s="3">
        <f t="shared" si="173"/>
        <v>-3.5625260336033093E-3</v>
      </c>
      <c r="M1844" s="3">
        <f t="shared" si="174"/>
        <v>1.1552109544459128E-3</v>
      </c>
      <c r="N1844" s="3">
        <f t="shared" si="175"/>
        <v>7.7927142069386007E-4</v>
      </c>
    </row>
    <row r="1845" spans="1:14" ht="15" customHeight="1">
      <c r="A1845" s="1">
        <v>41767</v>
      </c>
      <c r="B1845">
        <v>188.87</v>
      </c>
      <c r="C1845">
        <v>13.43</v>
      </c>
      <c r="D1845">
        <v>41.37</v>
      </c>
      <c r="E1845">
        <v>111.6</v>
      </c>
      <c r="F1845">
        <v>121.43</v>
      </c>
      <c r="G1845">
        <v>102.81</v>
      </c>
      <c r="I1845" s="3">
        <f t="shared" si="170"/>
        <v>-6.3515589919145728E-4</v>
      </c>
      <c r="J1845" s="3">
        <f t="shared" si="171"/>
        <v>2.2363035782805166E-3</v>
      </c>
      <c r="K1845" s="3">
        <f t="shared" si="172"/>
        <v>-2.6554028880064443E-3</v>
      </c>
      <c r="L1845" s="3">
        <f t="shared" si="173"/>
        <v>-4.2918520815410323E-3</v>
      </c>
      <c r="M1845" s="3">
        <f t="shared" si="174"/>
        <v>1.4009644221429556E-3</v>
      </c>
      <c r="N1845" s="3">
        <f t="shared" si="175"/>
        <v>1.0705076201145294E-3</v>
      </c>
    </row>
    <row r="1846" spans="1:14" ht="15" customHeight="1">
      <c r="A1846" s="1">
        <v>41768</v>
      </c>
      <c r="B1846">
        <v>189.21</v>
      </c>
      <c r="C1846">
        <v>12.92</v>
      </c>
      <c r="D1846">
        <v>41.34</v>
      </c>
      <c r="E1846">
        <v>111.24</v>
      </c>
      <c r="F1846">
        <v>121.44</v>
      </c>
      <c r="G1846">
        <v>102.732</v>
      </c>
      <c r="I1846" s="3">
        <f t="shared" si="170"/>
        <v>1.7985616359148977E-3</v>
      </c>
      <c r="J1846" s="3">
        <f t="shared" si="171"/>
        <v>-3.8714512180690393E-2</v>
      </c>
      <c r="K1846" s="3">
        <f t="shared" si="172"/>
        <v>-7.2542621969777575E-4</v>
      </c>
      <c r="L1846" s="3">
        <f t="shared" si="173"/>
        <v>-3.2310205814464203E-3</v>
      </c>
      <c r="M1846" s="3">
        <f t="shared" si="174"/>
        <v>8.234858159212314E-5</v>
      </c>
      <c r="N1846" s="3">
        <f t="shared" si="175"/>
        <v>-7.5896900627823744E-4</v>
      </c>
    </row>
    <row r="1847" spans="1:14" ht="15" customHeight="1">
      <c r="A1847" s="1">
        <v>41771</v>
      </c>
      <c r="B1847">
        <v>190.88</v>
      </c>
      <c r="C1847">
        <v>12.23</v>
      </c>
      <c r="D1847">
        <v>42.01</v>
      </c>
      <c r="E1847">
        <v>110.79</v>
      </c>
      <c r="F1847">
        <v>121.28</v>
      </c>
      <c r="G1847">
        <v>102.46</v>
      </c>
      <c r="I1847" s="3">
        <f t="shared" si="170"/>
        <v>8.7874490059364051E-3</v>
      </c>
      <c r="J1847" s="3">
        <f t="shared" si="171"/>
        <v>-5.4884548655374753E-2</v>
      </c>
      <c r="K1847" s="3">
        <f t="shared" si="172"/>
        <v>1.6077130927668295E-2</v>
      </c>
      <c r="L1847" s="3">
        <f t="shared" si="173"/>
        <v>-4.0535118331824944E-3</v>
      </c>
      <c r="M1847" s="3">
        <f t="shared" si="174"/>
        <v>-1.3183917532582244E-3</v>
      </c>
      <c r="N1847" s="3">
        <f t="shared" si="175"/>
        <v>-2.6511770372927689E-3</v>
      </c>
    </row>
    <row r="1848" spans="1:14" ht="15" customHeight="1">
      <c r="A1848" s="1">
        <v>41772</v>
      </c>
      <c r="B1848">
        <v>191.14</v>
      </c>
      <c r="C1848">
        <v>12.13</v>
      </c>
      <c r="D1848">
        <v>42.19</v>
      </c>
      <c r="E1848">
        <v>111.75</v>
      </c>
      <c r="F1848">
        <v>121.49</v>
      </c>
      <c r="G1848">
        <v>102.86</v>
      </c>
      <c r="I1848" s="3">
        <f t="shared" si="170"/>
        <v>1.3611854884276677E-3</v>
      </c>
      <c r="J1848" s="3">
        <f t="shared" si="171"/>
        <v>-8.2102267431222002E-3</v>
      </c>
      <c r="K1848" s="3">
        <f t="shared" si="172"/>
        <v>4.2755409549566168E-3</v>
      </c>
      <c r="L1848" s="3">
        <f t="shared" si="173"/>
        <v>8.6277159610966669E-3</v>
      </c>
      <c r="M1848" s="3">
        <f t="shared" si="174"/>
        <v>1.7300329725891972E-3</v>
      </c>
      <c r="N1848" s="3">
        <f t="shared" si="175"/>
        <v>3.8963618357140276E-3</v>
      </c>
    </row>
    <row r="1849" spans="1:14" ht="15" customHeight="1">
      <c r="A1849" s="1">
        <v>41773</v>
      </c>
      <c r="B1849">
        <v>190.19</v>
      </c>
      <c r="C1849">
        <v>12.17</v>
      </c>
      <c r="D1849">
        <v>42.47</v>
      </c>
      <c r="E1849">
        <v>112.96</v>
      </c>
      <c r="F1849">
        <v>121.77</v>
      </c>
      <c r="G1849">
        <v>103.33</v>
      </c>
      <c r="I1849" s="3">
        <f t="shared" si="170"/>
        <v>-4.9825713444638271E-3</v>
      </c>
      <c r="J1849" s="3">
        <f t="shared" si="171"/>
        <v>3.2921840434768767E-3</v>
      </c>
      <c r="K1849" s="3">
        <f t="shared" si="172"/>
        <v>6.6147181889325895E-3</v>
      </c>
      <c r="L1849" s="3">
        <f t="shared" si="173"/>
        <v>1.0769540251253658E-2</v>
      </c>
      <c r="M1849" s="3">
        <f t="shared" si="174"/>
        <v>2.3020646522653289E-3</v>
      </c>
      <c r="N1849" s="3">
        <f t="shared" si="175"/>
        <v>4.5589098794934458E-3</v>
      </c>
    </row>
    <row r="1850" spans="1:14" ht="15" customHeight="1">
      <c r="A1850" s="1">
        <v>41774</v>
      </c>
      <c r="B1850">
        <v>188.55</v>
      </c>
      <c r="C1850">
        <v>13.17</v>
      </c>
      <c r="D1850">
        <v>42.09</v>
      </c>
      <c r="E1850">
        <v>113.86</v>
      </c>
      <c r="F1850">
        <v>121.95</v>
      </c>
      <c r="G1850">
        <v>103.7</v>
      </c>
      <c r="I1850" s="3">
        <f t="shared" si="170"/>
        <v>-8.6603487892034803E-3</v>
      </c>
      <c r="J1850" s="3">
        <f t="shared" si="171"/>
        <v>7.896760875575394E-2</v>
      </c>
      <c r="K1850" s="3">
        <f t="shared" si="172"/>
        <v>-8.9877615427004214E-3</v>
      </c>
      <c r="L1850" s="3">
        <f t="shared" si="173"/>
        <v>7.9358497780038853E-3</v>
      </c>
      <c r="M1850" s="3">
        <f t="shared" si="174"/>
        <v>1.4771051430132233E-3</v>
      </c>
      <c r="N1850" s="3">
        <f t="shared" si="175"/>
        <v>3.5743650092182108E-3</v>
      </c>
    </row>
    <row r="1851" spans="1:14" ht="15" customHeight="1">
      <c r="A1851" s="1">
        <v>41775</v>
      </c>
      <c r="B1851">
        <v>189.24</v>
      </c>
      <c r="C1851">
        <v>12.44</v>
      </c>
      <c r="D1851">
        <v>42.61</v>
      </c>
      <c r="E1851">
        <v>113.54</v>
      </c>
      <c r="F1851">
        <v>121.85</v>
      </c>
      <c r="G1851">
        <v>103.48</v>
      </c>
      <c r="I1851" s="3">
        <f t="shared" si="170"/>
        <v>3.6528270585812588E-3</v>
      </c>
      <c r="J1851" s="3">
        <f t="shared" si="171"/>
        <v>-5.7024428444156269E-2</v>
      </c>
      <c r="K1851" s="3">
        <f t="shared" si="172"/>
        <v>1.2278784729341215E-2</v>
      </c>
      <c r="L1851" s="3">
        <f t="shared" si="173"/>
        <v>-2.8144257803556501E-3</v>
      </c>
      <c r="M1851" s="3">
        <f t="shared" si="174"/>
        <v>-8.2034459071415801E-4</v>
      </c>
      <c r="N1851" s="3">
        <f t="shared" si="175"/>
        <v>-2.1237579176532624E-3</v>
      </c>
    </row>
    <row r="1852" spans="1:14" ht="15" customHeight="1">
      <c r="A1852" s="1">
        <v>41778</v>
      </c>
      <c r="B1852">
        <v>189.87</v>
      </c>
      <c r="C1852">
        <v>12.42</v>
      </c>
      <c r="D1852">
        <v>42.625999999999998</v>
      </c>
      <c r="E1852">
        <v>112.7</v>
      </c>
      <c r="F1852">
        <v>121.87</v>
      </c>
      <c r="G1852">
        <v>103.35</v>
      </c>
      <c r="I1852" s="3">
        <f t="shared" si="170"/>
        <v>3.3235766923763606E-3</v>
      </c>
      <c r="J1852" s="3">
        <f t="shared" si="171"/>
        <v>-1.6090108057006626E-3</v>
      </c>
      <c r="K1852" s="3">
        <f t="shared" si="172"/>
        <v>3.7542822722610981E-4</v>
      </c>
      <c r="L1852" s="3">
        <f t="shared" si="173"/>
        <v>-7.4257766968495384E-3</v>
      </c>
      <c r="M1852" s="3">
        <f t="shared" si="174"/>
        <v>1.6412276419583847E-4</v>
      </c>
      <c r="N1852" s="3">
        <f t="shared" si="175"/>
        <v>-1.2570711900512029E-3</v>
      </c>
    </row>
    <row r="1853" spans="1:14" ht="15" customHeight="1">
      <c r="A1853" s="1">
        <v>41779</v>
      </c>
      <c r="B1853">
        <v>188.68</v>
      </c>
      <c r="C1853">
        <v>12.96</v>
      </c>
      <c r="D1853">
        <v>42.27</v>
      </c>
      <c r="E1853">
        <v>112.95</v>
      </c>
      <c r="F1853">
        <v>122.07</v>
      </c>
      <c r="G1853">
        <v>103.65</v>
      </c>
      <c r="I1853" s="3">
        <f t="shared" si="170"/>
        <v>-6.287169039262735E-3</v>
      </c>
      <c r="J1853" s="3">
        <f t="shared" si="171"/>
        <v>4.2559614418795903E-2</v>
      </c>
      <c r="K1853" s="3">
        <f t="shared" si="172"/>
        <v>-8.3867811603482965E-3</v>
      </c>
      <c r="L1853" s="3">
        <f t="shared" si="173"/>
        <v>2.2158218682815597E-3</v>
      </c>
      <c r="M1853" s="3">
        <f t="shared" si="174"/>
        <v>1.6397478462971446E-3</v>
      </c>
      <c r="N1853" s="3">
        <f t="shared" si="175"/>
        <v>2.8985527540114791E-3</v>
      </c>
    </row>
    <row r="1854" spans="1:14" ht="15" customHeight="1">
      <c r="A1854" s="1">
        <v>41780</v>
      </c>
      <c r="B1854">
        <v>190.26</v>
      </c>
      <c r="C1854">
        <v>11.91</v>
      </c>
      <c r="D1854">
        <v>42.57</v>
      </c>
      <c r="E1854">
        <v>112.26</v>
      </c>
      <c r="F1854">
        <v>121.99</v>
      </c>
      <c r="G1854">
        <v>103.49</v>
      </c>
      <c r="I1854" s="3">
        <f t="shared" si="170"/>
        <v>8.3390993622498542E-3</v>
      </c>
      <c r="J1854" s="3">
        <f t="shared" si="171"/>
        <v>-8.4489307556919982E-2</v>
      </c>
      <c r="K1854" s="3">
        <f t="shared" si="172"/>
        <v>7.072165261362312E-3</v>
      </c>
      <c r="L1854" s="3">
        <f t="shared" si="173"/>
        <v>-6.1276333999590437E-3</v>
      </c>
      <c r="M1854" s="3">
        <f t="shared" si="174"/>
        <v>-6.5557652106201098E-4</v>
      </c>
      <c r="N1854" s="3">
        <f t="shared" si="175"/>
        <v>-1.5448492017070235E-3</v>
      </c>
    </row>
    <row r="1855" spans="1:14" ht="15" customHeight="1">
      <c r="A1855" s="1">
        <v>41781</v>
      </c>
      <c r="B1855">
        <v>190.74</v>
      </c>
      <c r="C1855">
        <v>12.03</v>
      </c>
      <c r="D1855">
        <v>42.9</v>
      </c>
      <c r="E1855">
        <v>112.1</v>
      </c>
      <c r="F1855">
        <v>121.86</v>
      </c>
      <c r="G1855">
        <v>103.38</v>
      </c>
      <c r="I1855" s="3">
        <f t="shared" si="170"/>
        <v>2.5196863724554555E-3</v>
      </c>
      <c r="J1855" s="3">
        <f t="shared" si="171"/>
        <v>1.0025146619378646E-2</v>
      </c>
      <c r="K1855" s="3">
        <f t="shared" si="172"/>
        <v>7.7220460939103185E-3</v>
      </c>
      <c r="L1855" s="3">
        <f t="shared" si="173"/>
        <v>-1.4262794359391699E-3</v>
      </c>
      <c r="M1855" s="3">
        <f t="shared" si="174"/>
        <v>-1.066229340297895E-3</v>
      </c>
      <c r="N1855" s="3">
        <f t="shared" si="175"/>
        <v>-1.0634699121883741E-3</v>
      </c>
    </row>
    <row r="1856" spans="1:14" ht="15" customHeight="1">
      <c r="A1856" s="1">
        <v>41782</v>
      </c>
      <c r="B1856">
        <v>191.55</v>
      </c>
      <c r="C1856">
        <v>11.36</v>
      </c>
      <c r="D1856">
        <v>42.9</v>
      </c>
      <c r="E1856">
        <v>112.7</v>
      </c>
      <c r="F1856">
        <v>121.97</v>
      </c>
      <c r="G1856">
        <v>103.59</v>
      </c>
      <c r="I1856" s="3">
        <f t="shared" si="170"/>
        <v>4.2376269958917471E-3</v>
      </c>
      <c r="J1856" s="3">
        <f t="shared" si="171"/>
        <v>-5.7305116693582271E-2</v>
      </c>
      <c r="K1856" s="3">
        <f t="shared" si="172"/>
        <v>0</v>
      </c>
      <c r="L1856" s="3">
        <f t="shared" si="173"/>
        <v>5.3380909676163995E-3</v>
      </c>
      <c r="M1856" s="3">
        <f t="shared" si="174"/>
        <v>9.0226803479856292E-4</v>
      </c>
      <c r="N1856" s="3">
        <f t="shared" si="175"/>
        <v>2.0292803021174032E-3</v>
      </c>
    </row>
    <row r="1857" spans="1:14" ht="15" customHeight="1">
      <c r="A1857" s="1">
        <v>41786</v>
      </c>
      <c r="B1857">
        <v>192.73</v>
      </c>
      <c r="C1857">
        <v>11.51</v>
      </c>
      <c r="D1857">
        <v>42.55</v>
      </c>
      <c r="E1857">
        <v>113.36</v>
      </c>
      <c r="F1857">
        <v>122.03</v>
      </c>
      <c r="G1857">
        <v>103.62</v>
      </c>
      <c r="I1857" s="3">
        <f t="shared" si="170"/>
        <v>6.1413745643020745E-3</v>
      </c>
      <c r="J1857" s="3">
        <f t="shared" si="171"/>
        <v>1.3117809440786049E-2</v>
      </c>
      <c r="K1857" s="3">
        <f t="shared" si="172"/>
        <v>-8.1919709145881463E-3</v>
      </c>
      <c r="L1857" s="3">
        <f t="shared" si="173"/>
        <v>5.8391743366943052E-3</v>
      </c>
      <c r="M1857" s="3">
        <f t="shared" si="174"/>
        <v>4.9180328860128184E-4</v>
      </c>
      <c r="N1857" s="3">
        <f t="shared" si="175"/>
        <v>2.8956131663167214E-4</v>
      </c>
    </row>
    <row r="1858" spans="1:14" ht="15" customHeight="1">
      <c r="A1858" s="1">
        <v>41787</v>
      </c>
      <c r="B1858">
        <v>192.56</v>
      </c>
      <c r="C1858">
        <v>11.68</v>
      </c>
      <c r="D1858">
        <v>42.71</v>
      </c>
      <c r="E1858">
        <v>114.76</v>
      </c>
      <c r="F1858">
        <v>122.31</v>
      </c>
      <c r="G1858">
        <v>104.19</v>
      </c>
      <c r="I1858" s="3">
        <f t="shared" si="170"/>
        <v>-8.8245223614361588E-4</v>
      </c>
      <c r="J1858" s="3">
        <f t="shared" si="171"/>
        <v>1.4661754666289764E-2</v>
      </c>
      <c r="K1858" s="3">
        <f t="shared" si="172"/>
        <v>3.7532298339921504E-3</v>
      </c>
      <c r="L1858" s="3">
        <f t="shared" si="173"/>
        <v>1.2274395730739181E-2</v>
      </c>
      <c r="M1858" s="3">
        <f t="shared" si="174"/>
        <v>2.2918893555236007E-3</v>
      </c>
      <c r="N1858" s="3">
        <f t="shared" si="175"/>
        <v>5.4857940374501372E-3</v>
      </c>
    </row>
    <row r="1859" spans="1:14" ht="15" customHeight="1">
      <c r="A1859" s="1">
        <v>41788</v>
      </c>
      <c r="B1859">
        <v>193.53</v>
      </c>
      <c r="C1859">
        <v>11.57</v>
      </c>
      <c r="D1859">
        <v>42.76</v>
      </c>
      <c r="E1859">
        <v>114.15</v>
      </c>
      <c r="F1859">
        <v>122.22</v>
      </c>
      <c r="G1859">
        <v>104.06</v>
      </c>
      <c r="I1859" s="3">
        <f t="shared" si="170"/>
        <v>5.0247457374435617E-3</v>
      </c>
      <c r="J1859" s="3">
        <f t="shared" si="171"/>
        <v>-9.462436194495747E-3</v>
      </c>
      <c r="K1859" s="3">
        <f t="shared" si="172"/>
        <v>1.1700013034693217E-3</v>
      </c>
      <c r="L1859" s="3">
        <f t="shared" si="173"/>
        <v>-5.3296181373594705E-3</v>
      </c>
      <c r="M1859" s="3">
        <f t="shared" si="174"/>
        <v>-7.3610603250231577E-4</v>
      </c>
      <c r="N1859" s="3">
        <f t="shared" si="175"/>
        <v>-1.2484995619348868E-3</v>
      </c>
    </row>
    <row r="1860" spans="1:14" ht="15" customHeight="1">
      <c r="A1860" s="1">
        <v>41789</v>
      </c>
      <c r="B1860">
        <v>193.87</v>
      </c>
      <c r="C1860">
        <v>11.4</v>
      </c>
      <c r="D1860">
        <v>42.21</v>
      </c>
      <c r="E1860">
        <v>114.1</v>
      </c>
      <c r="F1860">
        <v>122.11</v>
      </c>
      <c r="G1860">
        <v>103.98</v>
      </c>
      <c r="I1860" s="3">
        <f t="shared" ref="I1860:I1923" si="176">LN(B1860/B1859)</f>
        <v>1.755292138856217E-3</v>
      </c>
      <c r="J1860" s="3">
        <f t="shared" ref="J1860:J1923" si="177">LN(C1860/C1859)</f>
        <v>-1.4802185805135388E-2</v>
      </c>
      <c r="K1860" s="3">
        <f t="shared" ref="K1860:K1923" si="178">LN(D1860/D1859)</f>
        <v>-1.2945926362437075E-2</v>
      </c>
      <c r="L1860" s="3">
        <f t="shared" ref="L1860:L1923" si="179">LN(E1860/E1859)</f>
        <v>-4.3811610777463834E-4</v>
      </c>
      <c r="M1860" s="3">
        <f t="shared" ref="M1860:M1923" si="180">LN(F1860/F1859)</f>
        <v>-9.0042162183897104E-4</v>
      </c>
      <c r="N1860" s="3">
        <f t="shared" ref="N1860:N1923" si="181">LN(G1860/G1859)</f>
        <v>-7.6908290658767823E-4</v>
      </c>
    </row>
    <row r="1861" spans="1:14" ht="15" customHeight="1">
      <c r="A1861" s="1">
        <v>41792</v>
      </c>
      <c r="B1861">
        <v>194.11</v>
      </c>
      <c r="C1861">
        <v>11.58</v>
      </c>
      <c r="D1861">
        <v>42.42</v>
      </c>
      <c r="E1861">
        <v>112.96</v>
      </c>
      <c r="F1861">
        <v>121.69</v>
      </c>
      <c r="G1861">
        <v>103.33</v>
      </c>
      <c r="I1861" s="3">
        <f t="shared" si="176"/>
        <v>1.2371773318839623E-3</v>
      </c>
      <c r="J1861" s="3">
        <f t="shared" si="177"/>
        <v>1.5666116744399456E-2</v>
      </c>
      <c r="K1861" s="3">
        <f t="shared" si="178"/>
        <v>4.9627893421290972E-3</v>
      </c>
      <c r="L1861" s="3">
        <f t="shared" si="179"/>
        <v>-1.0041483123097982E-2</v>
      </c>
      <c r="M1861" s="3">
        <f t="shared" si="180"/>
        <v>-3.4454504962218016E-3</v>
      </c>
      <c r="N1861" s="3">
        <f t="shared" si="181"/>
        <v>-6.2708227293061698E-3</v>
      </c>
    </row>
    <row r="1862" spans="1:14" ht="15" customHeight="1">
      <c r="A1862" s="1">
        <v>41793</v>
      </c>
      <c r="B1862">
        <v>193.99</v>
      </c>
      <c r="C1862">
        <v>11.87</v>
      </c>
      <c r="D1862">
        <v>42.66</v>
      </c>
      <c r="E1862">
        <v>111.57</v>
      </c>
      <c r="F1862">
        <v>121.43</v>
      </c>
      <c r="G1862">
        <v>102.81</v>
      </c>
      <c r="I1862" s="3">
        <f t="shared" si="176"/>
        <v>-6.1839733998538535E-4</v>
      </c>
      <c r="J1862" s="3">
        <f t="shared" si="177"/>
        <v>2.4734736476727425E-2</v>
      </c>
      <c r="K1862" s="3">
        <f t="shared" si="178"/>
        <v>5.6417639066680941E-3</v>
      </c>
      <c r="L1862" s="3">
        <f t="shared" si="179"/>
        <v>-1.2381577139843614E-2</v>
      </c>
      <c r="M1862" s="3">
        <f t="shared" si="180"/>
        <v>-2.138862282981038E-3</v>
      </c>
      <c r="N1862" s="3">
        <f t="shared" si="181"/>
        <v>-5.0451256716364159E-3</v>
      </c>
    </row>
    <row r="1863" spans="1:14" ht="15" customHeight="1">
      <c r="A1863" s="1">
        <v>41794</v>
      </c>
      <c r="B1863">
        <v>194.34</v>
      </c>
      <c r="C1863">
        <v>12.08</v>
      </c>
      <c r="D1863">
        <v>42.42</v>
      </c>
      <c r="E1863">
        <v>111.54</v>
      </c>
      <c r="F1863">
        <v>121.44</v>
      </c>
      <c r="G1863">
        <v>102.73</v>
      </c>
      <c r="I1863" s="3">
        <f t="shared" si="176"/>
        <v>1.8025910682782794E-3</v>
      </c>
      <c r="J1863" s="3">
        <f t="shared" si="177"/>
        <v>1.7536983885092335E-2</v>
      </c>
      <c r="K1863" s="3">
        <f t="shared" si="178"/>
        <v>-5.6417639066680143E-3</v>
      </c>
      <c r="L1863" s="3">
        <f t="shared" si="179"/>
        <v>-2.689256436806461E-4</v>
      </c>
      <c r="M1863" s="3">
        <f t="shared" si="180"/>
        <v>8.234858159212314E-5</v>
      </c>
      <c r="N1863" s="3">
        <f t="shared" si="181"/>
        <v>-7.7843732645477477E-4</v>
      </c>
    </row>
    <row r="1864" spans="1:14" ht="15" customHeight="1">
      <c r="A1864" s="1">
        <v>41795</v>
      </c>
      <c r="B1864">
        <v>195.63</v>
      </c>
      <c r="C1864">
        <v>11.68</v>
      </c>
      <c r="D1864">
        <v>42.9</v>
      </c>
      <c r="E1864">
        <v>111.59</v>
      </c>
      <c r="F1864">
        <v>121.53</v>
      </c>
      <c r="G1864">
        <v>102.88</v>
      </c>
      <c r="I1864" s="3">
        <f t="shared" si="176"/>
        <v>6.6159176619276696E-3</v>
      </c>
      <c r="J1864" s="3">
        <f t="shared" si="177"/>
        <v>-3.3673215106587953E-2</v>
      </c>
      <c r="K1864" s="3">
        <f t="shared" si="178"/>
        <v>1.1251876797434847E-2</v>
      </c>
      <c r="L1864" s="3">
        <f t="shared" si="179"/>
        <v>4.4816923620217343E-4</v>
      </c>
      <c r="M1864" s="3">
        <f t="shared" si="180"/>
        <v>7.4083223538916375E-4</v>
      </c>
      <c r="N1864" s="3">
        <f t="shared" si="181"/>
        <v>1.4590732611369517E-3</v>
      </c>
    </row>
    <row r="1865" spans="1:14" ht="15" customHeight="1">
      <c r="A1865" s="1">
        <v>41796</v>
      </c>
      <c r="B1865">
        <v>196.62</v>
      </c>
      <c r="C1865">
        <v>10.73</v>
      </c>
      <c r="D1865">
        <v>43.36</v>
      </c>
      <c r="E1865">
        <v>111.59</v>
      </c>
      <c r="F1865">
        <v>121.42</v>
      </c>
      <c r="G1865">
        <v>102.8</v>
      </c>
      <c r="I1865" s="3">
        <f t="shared" si="176"/>
        <v>5.0478118655575928E-3</v>
      </c>
      <c r="J1865" s="3">
        <f t="shared" si="177"/>
        <v>-8.48344207574738E-2</v>
      </c>
      <c r="K1865" s="3">
        <f t="shared" si="178"/>
        <v>1.0665531197419585E-2</v>
      </c>
      <c r="L1865" s="3">
        <f t="shared" si="179"/>
        <v>0</v>
      </c>
      <c r="M1865" s="3">
        <f t="shared" si="180"/>
        <v>-9.0553618042089098E-4</v>
      </c>
      <c r="N1865" s="3">
        <f t="shared" si="181"/>
        <v>-7.7790746824445926E-4</v>
      </c>
    </row>
    <row r="1866" spans="1:14" ht="15" customHeight="1">
      <c r="A1866" s="1">
        <v>41799</v>
      </c>
      <c r="B1866">
        <v>196.84</v>
      </c>
      <c r="C1866">
        <v>11.15</v>
      </c>
      <c r="D1866">
        <v>43.63</v>
      </c>
      <c r="E1866">
        <v>111.43</v>
      </c>
      <c r="F1866">
        <v>121.26</v>
      </c>
      <c r="G1866">
        <v>102.65</v>
      </c>
      <c r="I1866" s="3">
        <f t="shared" si="176"/>
        <v>1.1182840589991901E-3</v>
      </c>
      <c r="J1866" s="3">
        <f t="shared" si="177"/>
        <v>3.839594126352075E-2</v>
      </c>
      <c r="K1866" s="3">
        <f t="shared" si="178"/>
        <v>6.207630004127618E-3</v>
      </c>
      <c r="L1866" s="3">
        <f t="shared" si="179"/>
        <v>-1.4348491386472271E-3</v>
      </c>
      <c r="M1866" s="3">
        <f t="shared" si="180"/>
        <v>-1.3186090587033045E-3</v>
      </c>
      <c r="N1866" s="3">
        <f t="shared" si="181"/>
        <v>-1.4602095561220389E-3</v>
      </c>
    </row>
    <row r="1867" spans="1:14" ht="15" customHeight="1">
      <c r="A1867" s="1">
        <v>41800</v>
      </c>
      <c r="B1867">
        <v>196.8</v>
      </c>
      <c r="C1867">
        <v>10.99</v>
      </c>
      <c r="D1867">
        <v>43.8</v>
      </c>
      <c r="E1867">
        <v>111.02</v>
      </c>
      <c r="F1867">
        <v>121.13</v>
      </c>
      <c r="G1867">
        <v>102.47</v>
      </c>
      <c r="I1867" s="3">
        <f t="shared" si="176"/>
        <v>-2.0323137962434084E-4</v>
      </c>
      <c r="J1867" s="3">
        <f t="shared" si="177"/>
        <v>-1.445372949059779E-2</v>
      </c>
      <c r="K1867" s="3">
        <f t="shared" si="178"/>
        <v>3.8888302468821109E-3</v>
      </c>
      <c r="L1867" s="3">
        <f t="shared" si="179"/>
        <v>-3.6862257969473879E-3</v>
      </c>
      <c r="M1867" s="3">
        <f t="shared" si="180"/>
        <v>-1.0726516148738946E-3</v>
      </c>
      <c r="N1867" s="3">
        <f t="shared" si="181"/>
        <v>-1.7550706533160877E-3</v>
      </c>
    </row>
    <row r="1868" spans="1:14" ht="15" customHeight="1">
      <c r="A1868" s="1">
        <v>41801</v>
      </c>
      <c r="B1868">
        <v>196.17</v>
      </c>
      <c r="C1868">
        <v>11.6</v>
      </c>
      <c r="D1868">
        <v>43.65</v>
      </c>
      <c r="E1868">
        <v>111.22</v>
      </c>
      <c r="F1868">
        <v>121.23</v>
      </c>
      <c r="G1868">
        <v>102.61</v>
      </c>
      <c r="I1868" s="3">
        <f t="shared" si="176"/>
        <v>-3.2063543768588694E-3</v>
      </c>
      <c r="J1868" s="3">
        <f t="shared" si="177"/>
        <v>5.4019329696788833E-2</v>
      </c>
      <c r="K1868" s="3">
        <f t="shared" si="178"/>
        <v>-3.4305350967892482E-3</v>
      </c>
      <c r="L1868" s="3">
        <f t="shared" si="179"/>
        <v>1.7998564974027122E-3</v>
      </c>
      <c r="M1868" s="3">
        <f t="shared" si="180"/>
        <v>8.2521872978130858E-4</v>
      </c>
      <c r="N1868" s="3">
        <f t="shared" si="181"/>
        <v>1.3653210624913453E-3</v>
      </c>
    </row>
    <row r="1869" spans="1:14" ht="15" customHeight="1">
      <c r="A1869" s="1">
        <v>41802</v>
      </c>
      <c r="B1869">
        <v>194.73</v>
      </c>
      <c r="C1869">
        <v>12.56</v>
      </c>
      <c r="D1869">
        <v>43.45</v>
      </c>
      <c r="E1869">
        <v>112.21</v>
      </c>
      <c r="F1869">
        <v>121.47</v>
      </c>
      <c r="G1869">
        <v>103.01</v>
      </c>
      <c r="I1869" s="3">
        <f t="shared" si="176"/>
        <v>-7.3676465278073155E-3</v>
      </c>
      <c r="J1869" s="3">
        <f t="shared" si="177"/>
        <v>7.9512062927733815E-2</v>
      </c>
      <c r="K1869" s="3">
        <f t="shared" si="178"/>
        <v>-4.5924305742100387E-3</v>
      </c>
      <c r="L1869" s="3">
        <f t="shared" si="179"/>
        <v>8.8618939173569344E-3</v>
      </c>
      <c r="M1869" s="3">
        <f t="shared" si="180"/>
        <v>1.9777509536874358E-3</v>
      </c>
      <c r="N1869" s="3">
        <f t="shared" si="181"/>
        <v>3.8906770214843654E-3</v>
      </c>
    </row>
    <row r="1870" spans="1:14" ht="15" customHeight="1">
      <c r="A1870" s="1">
        <v>41803</v>
      </c>
      <c r="B1870">
        <v>195.36</v>
      </c>
      <c r="C1870">
        <v>12.18</v>
      </c>
      <c r="D1870">
        <v>43.61</v>
      </c>
      <c r="E1870">
        <v>112.15</v>
      </c>
      <c r="F1870">
        <v>121.29</v>
      </c>
      <c r="G1870">
        <v>102.81</v>
      </c>
      <c r="I1870" s="3">
        <f t="shared" si="176"/>
        <v>3.2300266489077231E-3</v>
      </c>
      <c r="J1870" s="3">
        <f t="shared" si="177"/>
        <v>-3.0721898758301704E-2</v>
      </c>
      <c r="K1870" s="3">
        <f t="shared" si="178"/>
        <v>3.6756301432739947E-3</v>
      </c>
      <c r="L1870" s="3">
        <f t="shared" si="179"/>
        <v>-5.3485471055745204E-4</v>
      </c>
      <c r="M1870" s="3">
        <f t="shared" si="180"/>
        <v>-1.4829463913902344E-3</v>
      </c>
      <c r="N1870" s="3">
        <f t="shared" si="181"/>
        <v>-1.9434463409749368E-3</v>
      </c>
    </row>
    <row r="1871" spans="1:14" ht="15" customHeight="1">
      <c r="A1871" s="1">
        <v>41806</v>
      </c>
      <c r="B1871">
        <v>195.54</v>
      </c>
      <c r="C1871">
        <v>12.65</v>
      </c>
      <c r="D1871">
        <v>43.33</v>
      </c>
      <c r="E1871">
        <v>112.43</v>
      </c>
      <c r="F1871">
        <v>121.25</v>
      </c>
      <c r="G1871">
        <v>102.81</v>
      </c>
      <c r="I1871" s="3">
        <f t="shared" si="176"/>
        <v>9.2095171513045977E-4</v>
      </c>
      <c r="J1871" s="3">
        <f t="shared" si="177"/>
        <v>3.7861952891778287E-2</v>
      </c>
      <c r="K1871" s="3">
        <f t="shared" si="178"/>
        <v>-6.4412461028571051E-3</v>
      </c>
      <c r="L1871" s="3">
        <f t="shared" si="179"/>
        <v>2.4935447954508227E-3</v>
      </c>
      <c r="M1871" s="3">
        <f t="shared" si="180"/>
        <v>-3.2984250319661811E-4</v>
      </c>
      <c r="N1871" s="3">
        <f t="shared" si="181"/>
        <v>0</v>
      </c>
    </row>
    <row r="1872" spans="1:14" ht="15" customHeight="1">
      <c r="A1872" s="1">
        <v>41807</v>
      </c>
      <c r="B1872">
        <v>196</v>
      </c>
      <c r="C1872">
        <v>12.06</v>
      </c>
      <c r="D1872">
        <v>43.36</v>
      </c>
      <c r="E1872">
        <v>111.54</v>
      </c>
      <c r="F1872">
        <v>120.93</v>
      </c>
      <c r="G1872">
        <v>102.38</v>
      </c>
      <c r="I1872" s="3">
        <f t="shared" si="176"/>
        <v>2.3496971529921706E-3</v>
      </c>
      <c r="J1872" s="3">
        <f t="shared" si="177"/>
        <v>-4.7763023874489809E-2</v>
      </c>
      <c r="K1872" s="3">
        <f t="shared" si="178"/>
        <v>6.9212137957282117E-4</v>
      </c>
      <c r="L1872" s="3">
        <f t="shared" si="179"/>
        <v>-7.9475348002606278E-3</v>
      </c>
      <c r="M1872" s="3">
        <f t="shared" si="180"/>
        <v>-2.6426640204084517E-3</v>
      </c>
      <c r="N1872" s="3">
        <f t="shared" si="181"/>
        <v>-4.1912435251899886E-3</v>
      </c>
    </row>
    <row r="1873" spans="1:14" ht="15" customHeight="1">
      <c r="A1873" s="1">
        <v>41808</v>
      </c>
      <c r="B1873">
        <v>197.53</v>
      </c>
      <c r="C1873">
        <v>10.61</v>
      </c>
      <c r="D1873">
        <v>43.86</v>
      </c>
      <c r="E1873">
        <v>112.4</v>
      </c>
      <c r="F1873">
        <v>121.29</v>
      </c>
      <c r="G1873">
        <v>102.92</v>
      </c>
      <c r="I1873" s="3">
        <f t="shared" si="176"/>
        <v>7.7758123093919652E-3</v>
      </c>
      <c r="J1873" s="3">
        <f t="shared" si="177"/>
        <v>-0.12809723867314768</v>
      </c>
      <c r="K1873" s="3">
        <f t="shared" si="178"/>
        <v>1.1465385858351294E-2</v>
      </c>
      <c r="L1873" s="3">
        <f t="shared" si="179"/>
        <v>7.6806664981829698E-3</v>
      </c>
      <c r="M1873" s="3">
        <f t="shared" si="180"/>
        <v>2.9725065236051668E-3</v>
      </c>
      <c r="N1873" s="3">
        <f t="shared" si="181"/>
        <v>5.2606063841062452E-3</v>
      </c>
    </row>
    <row r="1874" spans="1:14" ht="15" customHeight="1">
      <c r="A1874" s="1">
        <v>41809</v>
      </c>
      <c r="B1874">
        <v>197.69</v>
      </c>
      <c r="C1874">
        <v>10.62</v>
      </c>
      <c r="D1874">
        <v>43.59</v>
      </c>
      <c r="E1874">
        <v>110.96</v>
      </c>
      <c r="F1874">
        <v>121.28</v>
      </c>
      <c r="G1874">
        <v>102.66</v>
      </c>
      <c r="I1874" s="3">
        <f t="shared" si="176"/>
        <v>8.0967566793680042E-4</v>
      </c>
      <c r="J1874" s="3">
        <f t="shared" si="177"/>
        <v>9.4206318790093649E-4</v>
      </c>
      <c r="K1874" s="3">
        <f t="shared" si="178"/>
        <v>-6.1749767394407625E-3</v>
      </c>
      <c r="L1874" s="3">
        <f t="shared" si="179"/>
        <v>-1.2894161453014644E-2</v>
      </c>
      <c r="M1874" s="3">
        <f t="shared" si="180"/>
        <v>-8.2450426727722858E-5</v>
      </c>
      <c r="N1874" s="3">
        <f t="shared" si="181"/>
        <v>-2.5294302813863986E-3</v>
      </c>
    </row>
    <row r="1875" spans="1:14" ht="15" customHeight="1">
      <c r="A1875" s="1">
        <v>41810</v>
      </c>
      <c r="B1875">
        <v>198.06</v>
      </c>
      <c r="C1875">
        <v>10.85</v>
      </c>
      <c r="D1875">
        <v>43.61</v>
      </c>
      <c r="E1875">
        <v>111.8</v>
      </c>
      <c r="F1875">
        <v>121.25</v>
      </c>
      <c r="G1875">
        <v>102.78</v>
      </c>
      <c r="I1875" s="3">
        <f t="shared" si="176"/>
        <v>1.8698678853105517E-3</v>
      </c>
      <c r="J1875" s="3">
        <f t="shared" si="177"/>
        <v>2.1426064172675896E-2</v>
      </c>
      <c r="K1875" s="3">
        <f t="shared" si="178"/>
        <v>4.5871560437381738E-4</v>
      </c>
      <c r="L1875" s="3">
        <f t="shared" si="179"/>
        <v>7.541784714422608E-3</v>
      </c>
      <c r="M1875" s="3">
        <f t="shared" si="180"/>
        <v>-2.4739207646892817E-4</v>
      </c>
      <c r="N1875" s="3">
        <f t="shared" si="181"/>
        <v>1.1682244319265267E-3</v>
      </c>
    </row>
    <row r="1876" spans="1:14" ht="15" customHeight="1">
      <c r="A1876" s="1">
        <v>41813</v>
      </c>
      <c r="B1876">
        <v>198.1</v>
      </c>
      <c r="C1876">
        <v>10.98</v>
      </c>
      <c r="D1876">
        <v>43.41</v>
      </c>
      <c r="E1876">
        <v>111.45</v>
      </c>
      <c r="F1876">
        <v>121.22</v>
      </c>
      <c r="G1876">
        <v>102.71</v>
      </c>
      <c r="I1876" s="3">
        <f t="shared" si="176"/>
        <v>2.0193861134863177E-4</v>
      </c>
      <c r="J1876" s="3">
        <f t="shared" si="177"/>
        <v>1.191035609491603E-2</v>
      </c>
      <c r="K1876" s="3">
        <f t="shared" si="178"/>
        <v>-4.5966525431730054E-3</v>
      </c>
      <c r="L1876" s="3">
        <f t="shared" si="179"/>
        <v>-3.1355008891208592E-3</v>
      </c>
      <c r="M1876" s="3">
        <f t="shared" si="180"/>
        <v>-2.4745329445356886E-4</v>
      </c>
      <c r="N1876" s="3">
        <f t="shared" si="181"/>
        <v>-6.8129838637068631E-4</v>
      </c>
    </row>
    <row r="1877" spans="1:14" ht="15" customHeight="1">
      <c r="A1877" s="1">
        <v>41814</v>
      </c>
      <c r="B1877">
        <v>196</v>
      </c>
      <c r="C1877">
        <v>12.13</v>
      </c>
      <c r="D1877">
        <v>42.93</v>
      </c>
      <c r="E1877">
        <v>112.58</v>
      </c>
      <c r="F1877">
        <v>121.38</v>
      </c>
      <c r="G1877">
        <v>103.13</v>
      </c>
      <c r="I1877" s="3">
        <f t="shared" si="176"/>
        <v>-1.065729447398798E-2</v>
      </c>
      <c r="J1877" s="3">
        <f t="shared" si="177"/>
        <v>9.9606286874574262E-2</v>
      </c>
      <c r="K1877" s="3">
        <f t="shared" si="178"/>
        <v>-1.1118947075032831E-2</v>
      </c>
      <c r="L1877" s="3">
        <f t="shared" si="179"/>
        <v>1.0088020204002587E-2</v>
      </c>
      <c r="M1877" s="3">
        <f t="shared" si="180"/>
        <v>1.3190438845701326E-3</v>
      </c>
      <c r="N1877" s="3">
        <f t="shared" si="181"/>
        <v>4.0808451502646025E-3</v>
      </c>
    </row>
    <row r="1878" spans="1:14" ht="15" customHeight="1">
      <c r="A1878" s="1">
        <v>41815</v>
      </c>
      <c r="B1878">
        <v>196.8</v>
      </c>
      <c r="C1878">
        <v>11.59</v>
      </c>
      <c r="D1878">
        <v>43.11</v>
      </c>
      <c r="E1878">
        <v>112.87</v>
      </c>
      <c r="F1878">
        <v>121.52</v>
      </c>
      <c r="G1878">
        <v>103.23</v>
      </c>
      <c r="I1878" s="3">
        <f t="shared" si="176"/>
        <v>4.0733253876358688E-3</v>
      </c>
      <c r="J1878" s="3">
        <f t="shared" si="177"/>
        <v>-4.5539065604298518E-2</v>
      </c>
      <c r="K1878" s="3">
        <f t="shared" si="178"/>
        <v>4.1841065225740907E-3</v>
      </c>
      <c r="L1878" s="3">
        <f t="shared" si="179"/>
        <v>2.5726339316544003E-3</v>
      </c>
      <c r="M1878" s="3">
        <f t="shared" si="180"/>
        <v>1.1527378798082617E-3</v>
      </c>
      <c r="N1878" s="3">
        <f t="shared" si="181"/>
        <v>9.6918014952116014E-4</v>
      </c>
    </row>
    <row r="1879" spans="1:14" ht="15" customHeight="1">
      <c r="A1879" s="1">
        <v>41816</v>
      </c>
      <c r="B1879">
        <v>196.66</v>
      </c>
      <c r="C1879">
        <v>11.63</v>
      </c>
      <c r="D1879">
        <v>43.09</v>
      </c>
      <c r="E1879">
        <v>113.41</v>
      </c>
      <c r="F1879">
        <v>121.67</v>
      </c>
      <c r="G1879">
        <v>103.5</v>
      </c>
      <c r="I1879" s="3">
        <f t="shared" si="176"/>
        <v>-7.1163526614300993E-4</v>
      </c>
      <c r="J1879" s="3">
        <f t="shared" si="177"/>
        <v>3.4453091789128248E-3</v>
      </c>
      <c r="K1879" s="3">
        <f t="shared" si="178"/>
        <v>-4.6403713129654936E-4</v>
      </c>
      <c r="L1879" s="3">
        <f t="shared" si="179"/>
        <v>4.7728568597041627E-3</v>
      </c>
      <c r="M1879" s="3">
        <f t="shared" si="180"/>
        <v>1.2336035118403798E-3</v>
      </c>
      <c r="N1879" s="3">
        <f t="shared" si="181"/>
        <v>2.6121042279249611E-3</v>
      </c>
    </row>
    <row r="1880" spans="1:14" ht="15" customHeight="1">
      <c r="A1880" s="1">
        <v>41817</v>
      </c>
      <c r="B1880">
        <v>197.26</v>
      </c>
      <c r="C1880">
        <v>11.26</v>
      </c>
      <c r="D1880">
        <v>43.2</v>
      </c>
      <c r="E1880">
        <v>113.24</v>
      </c>
      <c r="F1880">
        <v>121.74</v>
      </c>
      <c r="G1880">
        <v>103.5</v>
      </c>
      <c r="I1880" s="3">
        <f t="shared" si="176"/>
        <v>3.0463061738372189E-3</v>
      </c>
      <c r="J1880" s="3">
        <f t="shared" si="177"/>
        <v>-3.2331343819028857E-2</v>
      </c>
      <c r="K1880" s="3">
        <f t="shared" si="178"/>
        <v>2.5495436223179698E-3</v>
      </c>
      <c r="L1880" s="3">
        <f t="shared" si="179"/>
        <v>-1.5001105835403105E-3</v>
      </c>
      <c r="M1880" s="3">
        <f t="shared" si="180"/>
        <v>5.7516126642058029E-4</v>
      </c>
      <c r="N1880" s="3">
        <f t="shared" si="181"/>
        <v>0</v>
      </c>
    </row>
    <row r="1881" spans="1:14" ht="15" customHeight="1">
      <c r="A1881" s="1">
        <v>41820</v>
      </c>
      <c r="B1881">
        <v>197</v>
      </c>
      <c r="C1881">
        <v>11.57</v>
      </c>
      <c r="D1881">
        <v>43.13</v>
      </c>
      <c r="E1881">
        <v>113.52</v>
      </c>
      <c r="F1881">
        <v>121.8</v>
      </c>
      <c r="G1881">
        <v>103.58</v>
      </c>
      <c r="I1881" s="3">
        <f t="shared" si="176"/>
        <v>-1.3189267878588721E-3</v>
      </c>
      <c r="J1881" s="3">
        <f t="shared" si="177"/>
        <v>2.7158918494040996E-2</v>
      </c>
      <c r="K1881" s="3">
        <f t="shared" si="178"/>
        <v>-1.6216845903128179E-3</v>
      </c>
      <c r="L1881" s="3">
        <f t="shared" si="179"/>
        <v>2.4695726080883229E-3</v>
      </c>
      <c r="M1881" s="3">
        <f t="shared" si="180"/>
        <v>4.9273221001834675E-4</v>
      </c>
      <c r="N1881" s="3">
        <f t="shared" si="181"/>
        <v>7.7264829032162462E-4</v>
      </c>
    </row>
    <row r="1882" spans="1:14" ht="15" customHeight="1">
      <c r="A1882" s="1">
        <v>41821</v>
      </c>
      <c r="B1882">
        <v>198.3</v>
      </c>
      <c r="C1882">
        <v>11.15</v>
      </c>
      <c r="D1882">
        <v>43.52</v>
      </c>
      <c r="E1882">
        <v>112.28</v>
      </c>
      <c r="F1882">
        <v>121.49</v>
      </c>
      <c r="G1882">
        <v>103.05</v>
      </c>
      <c r="I1882" s="3">
        <f t="shared" si="176"/>
        <v>6.577306787761905E-3</v>
      </c>
      <c r="J1882" s="3">
        <f t="shared" si="177"/>
        <v>-3.6976043299457445E-2</v>
      </c>
      <c r="K1882" s="3">
        <f t="shared" si="178"/>
        <v>9.0017918879355136E-3</v>
      </c>
      <c r="L1882" s="3">
        <f t="shared" si="179"/>
        <v>-1.0983281358105416E-2</v>
      </c>
      <c r="M1882" s="3">
        <f t="shared" si="180"/>
        <v>-2.5484004091458931E-3</v>
      </c>
      <c r="N1882" s="3">
        <f t="shared" si="181"/>
        <v>-5.1299536592774248E-3</v>
      </c>
    </row>
    <row r="1883" spans="1:14" ht="15" customHeight="1">
      <c r="A1883" s="1">
        <v>41822</v>
      </c>
      <c r="B1883">
        <v>198.49</v>
      </c>
      <c r="C1883">
        <v>10.82</v>
      </c>
      <c r="D1883">
        <v>43.78</v>
      </c>
      <c r="E1883">
        <v>111.08</v>
      </c>
      <c r="F1883">
        <v>121.22</v>
      </c>
      <c r="G1883">
        <v>102.63</v>
      </c>
      <c r="I1883" s="3">
        <f t="shared" si="176"/>
        <v>9.5768549873598437E-4</v>
      </c>
      <c r="J1883" s="3">
        <f t="shared" si="177"/>
        <v>-3.0043224487792321E-2</v>
      </c>
      <c r="K1883" s="3">
        <f t="shared" si="178"/>
        <v>5.9564895470295897E-3</v>
      </c>
      <c r="L1883" s="3">
        <f t="shared" si="179"/>
        <v>-1.0745089055083007E-2</v>
      </c>
      <c r="M1883" s="3">
        <f t="shared" si="180"/>
        <v>-2.2248783435117629E-3</v>
      </c>
      <c r="N1883" s="3">
        <f t="shared" si="181"/>
        <v>-4.0840196788450604E-3</v>
      </c>
    </row>
    <row r="1884" spans="1:14" ht="15" customHeight="1">
      <c r="A1884" s="1">
        <v>41823</v>
      </c>
      <c r="B1884">
        <v>199.51</v>
      </c>
      <c r="C1884">
        <v>10.32</v>
      </c>
      <c r="D1884">
        <v>44.01</v>
      </c>
      <c r="E1884">
        <v>110.68</v>
      </c>
      <c r="F1884">
        <v>121.06</v>
      </c>
      <c r="G1884">
        <v>102.42</v>
      </c>
      <c r="I1884" s="3">
        <f t="shared" si="176"/>
        <v>5.1256393624835661E-3</v>
      </c>
      <c r="J1884" s="3">
        <f t="shared" si="177"/>
        <v>-4.7312513364918818E-2</v>
      </c>
      <c r="K1884" s="3">
        <f t="shared" si="178"/>
        <v>5.2397887282831668E-3</v>
      </c>
      <c r="L1884" s="3">
        <f t="shared" si="179"/>
        <v>-3.607507519873611E-3</v>
      </c>
      <c r="M1884" s="3">
        <f t="shared" si="180"/>
        <v>-1.3207860595978017E-3</v>
      </c>
      <c r="N1884" s="3">
        <f t="shared" si="181"/>
        <v>-2.0482816232187057E-3</v>
      </c>
    </row>
    <row r="1885" spans="1:14" ht="15" customHeight="1">
      <c r="A1885" s="1">
        <v>41827</v>
      </c>
      <c r="B1885">
        <v>198.85</v>
      </c>
      <c r="C1885">
        <v>11.33</v>
      </c>
      <c r="D1885">
        <v>44.1</v>
      </c>
      <c r="E1885">
        <v>111.49</v>
      </c>
      <c r="F1885">
        <v>121.11</v>
      </c>
      <c r="G1885">
        <v>102.67</v>
      </c>
      <c r="I1885" s="3">
        <f t="shared" si="176"/>
        <v>-3.3135887332701452E-3</v>
      </c>
      <c r="J1885" s="3">
        <f t="shared" si="177"/>
        <v>9.3370314986498226E-2</v>
      </c>
      <c r="K1885" s="3">
        <f t="shared" si="178"/>
        <v>2.042901629800331E-3</v>
      </c>
      <c r="L1885" s="3">
        <f t="shared" si="179"/>
        <v>7.291745860754849E-3</v>
      </c>
      <c r="M1885" s="3">
        <f t="shared" si="180"/>
        <v>4.1293306941796832E-4</v>
      </c>
      <c r="N1885" s="3">
        <f t="shared" si="181"/>
        <v>2.4379552764690299E-3</v>
      </c>
    </row>
    <row r="1886" spans="1:14" ht="15" customHeight="1">
      <c r="A1886" s="1">
        <v>41828</v>
      </c>
      <c r="B1886">
        <v>197.57</v>
      </c>
      <c r="C1886">
        <v>11.98</v>
      </c>
      <c r="D1886">
        <v>43.91</v>
      </c>
      <c r="E1886">
        <v>112.74</v>
      </c>
      <c r="F1886">
        <v>121.3</v>
      </c>
      <c r="G1886">
        <v>103.14</v>
      </c>
      <c r="I1886" s="3">
        <f t="shared" si="176"/>
        <v>-6.4578197283859974E-3</v>
      </c>
      <c r="J1886" s="3">
        <f t="shared" si="177"/>
        <v>5.5784517647388433E-2</v>
      </c>
      <c r="K1886" s="3">
        <f t="shared" si="178"/>
        <v>-4.3176978791742964E-3</v>
      </c>
      <c r="L1886" s="3">
        <f t="shared" si="179"/>
        <v>1.1149381873948825E-2</v>
      </c>
      <c r="M1886" s="3">
        <f t="shared" si="180"/>
        <v>1.5675924170453811E-3</v>
      </c>
      <c r="N1886" s="3">
        <f t="shared" si="181"/>
        <v>4.5673273119395865E-3</v>
      </c>
    </row>
    <row r="1887" spans="1:14" ht="15" customHeight="1">
      <c r="A1887" s="1">
        <v>41829</v>
      </c>
      <c r="B1887">
        <v>198.45</v>
      </c>
      <c r="C1887">
        <v>11.65</v>
      </c>
      <c r="D1887">
        <v>44.17</v>
      </c>
      <c r="E1887">
        <v>112.83</v>
      </c>
      <c r="F1887">
        <v>121.37</v>
      </c>
      <c r="G1887">
        <v>103.16</v>
      </c>
      <c r="I1887" s="3">
        <f t="shared" si="176"/>
        <v>4.4442273037605682E-3</v>
      </c>
      <c r="J1887" s="3">
        <f t="shared" si="177"/>
        <v>-2.793241267559372E-2</v>
      </c>
      <c r="K1887" s="3">
        <f t="shared" si="178"/>
        <v>5.9037410348091127E-3</v>
      </c>
      <c r="L1887" s="3">
        <f t="shared" si="179"/>
        <v>7.9797849692572905E-4</v>
      </c>
      <c r="M1887" s="3">
        <f t="shared" si="180"/>
        <v>5.7691516826573305E-4</v>
      </c>
      <c r="N1887" s="3">
        <f t="shared" si="181"/>
        <v>1.9389239033106422E-4</v>
      </c>
    </row>
    <row r="1888" spans="1:14" ht="15" customHeight="1">
      <c r="A1888" s="1">
        <v>41830</v>
      </c>
      <c r="B1888">
        <v>197.56</v>
      </c>
      <c r="C1888">
        <v>12.59</v>
      </c>
      <c r="D1888">
        <v>43.9</v>
      </c>
      <c r="E1888">
        <v>112.86</v>
      </c>
      <c r="F1888">
        <v>121.54</v>
      </c>
      <c r="G1888">
        <v>103.38</v>
      </c>
      <c r="I1888" s="3">
        <f t="shared" si="176"/>
        <v>-4.4948435566501965E-3</v>
      </c>
      <c r="J1888" s="3">
        <f t="shared" si="177"/>
        <v>7.7596668044546249E-2</v>
      </c>
      <c r="K1888" s="3">
        <f t="shared" si="178"/>
        <v>-6.1315055273094771E-3</v>
      </c>
      <c r="L1888" s="3">
        <f t="shared" si="179"/>
        <v>2.658513906392744E-4</v>
      </c>
      <c r="M1888" s="3">
        <f t="shared" si="180"/>
        <v>1.3996955889390033E-3</v>
      </c>
      <c r="N1888" s="3">
        <f t="shared" si="181"/>
        <v>2.1303387547491237E-3</v>
      </c>
    </row>
    <row r="1889" spans="1:14" ht="15" customHeight="1">
      <c r="A1889" s="1">
        <v>41831</v>
      </c>
      <c r="B1889">
        <v>197.9</v>
      </c>
      <c r="C1889">
        <v>12.08</v>
      </c>
      <c r="D1889">
        <v>43.98</v>
      </c>
      <c r="E1889">
        <v>113.58</v>
      </c>
      <c r="F1889">
        <v>121.64</v>
      </c>
      <c r="G1889">
        <v>103.55</v>
      </c>
      <c r="I1889" s="3">
        <f t="shared" si="176"/>
        <v>1.7195169360960656E-3</v>
      </c>
      <c r="J1889" s="3">
        <f t="shared" si="177"/>
        <v>-4.1351655549586933E-2</v>
      </c>
      <c r="K1889" s="3">
        <f t="shared" si="178"/>
        <v>1.8206650454895017E-3</v>
      </c>
      <c r="L1889" s="3">
        <f t="shared" si="179"/>
        <v>6.3593219082924216E-3</v>
      </c>
      <c r="M1889" s="3">
        <f t="shared" si="180"/>
        <v>8.2243610195459837E-4</v>
      </c>
      <c r="N1889" s="3">
        <f t="shared" si="181"/>
        <v>1.6430680736998588E-3</v>
      </c>
    </row>
    <row r="1890" spans="1:14" ht="15" customHeight="1">
      <c r="A1890" s="1">
        <v>41834</v>
      </c>
      <c r="B1890">
        <v>198.85</v>
      </c>
      <c r="C1890">
        <v>11.82</v>
      </c>
      <c r="D1890">
        <v>44.32</v>
      </c>
      <c r="E1890">
        <v>113.09</v>
      </c>
      <c r="F1890">
        <v>121.48</v>
      </c>
      <c r="G1890">
        <v>103.32</v>
      </c>
      <c r="I1890" s="3">
        <f t="shared" si="176"/>
        <v>4.7889190451795832E-3</v>
      </c>
      <c r="J1890" s="3">
        <f t="shared" si="177"/>
        <v>-2.175818052871669E-2</v>
      </c>
      <c r="K1890" s="3">
        <f t="shared" si="178"/>
        <v>7.7010573124133772E-3</v>
      </c>
      <c r="L1890" s="3">
        <f t="shared" si="179"/>
        <v>-4.3234725660508382E-3</v>
      </c>
      <c r="M1890" s="3">
        <f t="shared" si="180"/>
        <v>-1.316222631615857E-3</v>
      </c>
      <c r="N1890" s="3">
        <f t="shared" si="181"/>
        <v>-2.2236196139534098E-3</v>
      </c>
    </row>
    <row r="1891" spans="1:14" ht="15" customHeight="1">
      <c r="A1891" s="1">
        <v>41835</v>
      </c>
      <c r="B1891">
        <v>198.49</v>
      </c>
      <c r="C1891">
        <v>11.96</v>
      </c>
      <c r="D1891">
        <v>44.26</v>
      </c>
      <c r="E1891">
        <v>112.86</v>
      </c>
      <c r="F1891">
        <v>121.37</v>
      </c>
      <c r="G1891">
        <v>103.23</v>
      </c>
      <c r="I1891" s="3">
        <f t="shared" si="176"/>
        <v>-1.8120506292132765E-3</v>
      </c>
      <c r="J1891" s="3">
        <f t="shared" si="177"/>
        <v>1.1774736544533537E-2</v>
      </c>
      <c r="K1891" s="3">
        <f t="shared" si="178"/>
        <v>-1.354707816124789E-3</v>
      </c>
      <c r="L1891" s="3">
        <f t="shared" si="179"/>
        <v>-2.0358493422415682E-3</v>
      </c>
      <c r="M1891" s="3">
        <f t="shared" si="180"/>
        <v>-9.0590905927785291E-4</v>
      </c>
      <c r="N1891" s="3">
        <f t="shared" si="181"/>
        <v>-8.7145975014097483E-4</v>
      </c>
    </row>
    <row r="1892" spans="1:14" ht="15" customHeight="1">
      <c r="A1892" s="1">
        <v>41836</v>
      </c>
      <c r="B1892">
        <v>199.29</v>
      </c>
      <c r="C1892">
        <v>11</v>
      </c>
      <c r="D1892">
        <v>44.4</v>
      </c>
      <c r="E1892">
        <v>113.46</v>
      </c>
      <c r="F1892">
        <v>121.35</v>
      </c>
      <c r="G1892">
        <v>103.38</v>
      </c>
      <c r="I1892" s="3">
        <f t="shared" si="176"/>
        <v>4.0223293207731726E-3</v>
      </c>
      <c r="J1892" s="3">
        <f t="shared" si="177"/>
        <v>-8.3672475724115195E-2</v>
      </c>
      <c r="K1892" s="3">
        <f t="shared" si="178"/>
        <v>3.1581348152754218E-3</v>
      </c>
      <c r="L1892" s="3">
        <f t="shared" si="179"/>
        <v>5.302239357427037E-3</v>
      </c>
      <c r="M1892" s="3">
        <f t="shared" si="180"/>
        <v>-1.6479894565976107E-4</v>
      </c>
      <c r="N1892" s="3">
        <f t="shared" si="181"/>
        <v>1.4520112903944702E-3</v>
      </c>
    </row>
    <row r="1893" spans="1:14" ht="15" customHeight="1">
      <c r="A1893" s="1">
        <v>41837</v>
      </c>
      <c r="B1893">
        <v>197</v>
      </c>
      <c r="C1893">
        <v>14.54</v>
      </c>
      <c r="D1893">
        <v>43.55</v>
      </c>
      <c r="E1893">
        <v>114.89</v>
      </c>
      <c r="F1893">
        <v>121.69</v>
      </c>
      <c r="G1893">
        <v>103.98</v>
      </c>
      <c r="I1893" s="3">
        <f t="shared" si="176"/>
        <v>-1.1557321607270974E-2</v>
      </c>
      <c r="J1893" s="3">
        <f t="shared" si="177"/>
        <v>0.27900819930700271</v>
      </c>
      <c r="K1893" s="3">
        <f t="shared" si="178"/>
        <v>-1.9329766139667352E-2</v>
      </c>
      <c r="L1893" s="3">
        <f t="shared" si="179"/>
        <v>1.2524796966852313E-2</v>
      </c>
      <c r="M1893" s="3">
        <f t="shared" si="180"/>
        <v>2.7978951760983866E-3</v>
      </c>
      <c r="N1893" s="3">
        <f t="shared" si="181"/>
        <v>5.7870531876765812E-3</v>
      </c>
    </row>
    <row r="1894" spans="1:14" ht="15" customHeight="1">
      <c r="A1894" s="1">
        <v>41838</v>
      </c>
      <c r="B1894">
        <v>198.94</v>
      </c>
      <c r="C1894">
        <v>12.06</v>
      </c>
      <c r="D1894">
        <v>44.23</v>
      </c>
      <c r="E1894">
        <v>114.52</v>
      </c>
      <c r="F1894">
        <v>121.49</v>
      </c>
      <c r="G1894">
        <v>103.77</v>
      </c>
      <c r="I1894" s="3">
        <f t="shared" si="176"/>
        <v>9.7995429862793651E-3</v>
      </c>
      <c r="J1894" s="3">
        <f t="shared" si="177"/>
        <v>-0.18700928080633378</v>
      </c>
      <c r="K1894" s="3">
        <f t="shared" si="178"/>
        <v>1.5493588581723595E-2</v>
      </c>
      <c r="L1894" s="3">
        <f t="shared" si="179"/>
        <v>-3.2256686353592068E-3</v>
      </c>
      <c r="M1894" s="3">
        <f t="shared" si="180"/>
        <v>-1.6448724820579228E-3</v>
      </c>
      <c r="N1894" s="3">
        <f t="shared" si="181"/>
        <v>-2.0216613383827278E-3</v>
      </c>
    </row>
    <row r="1895" spans="1:14" ht="15" customHeight="1">
      <c r="A1895" s="1">
        <v>41841</v>
      </c>
      <c r="B1895">
        <v>198.57</v>
      </c>
      <c r="C1895">
        <v>12.81</v>
      </c>
      <c r="D1895">
        <v>44.39</v>
      </c>
      <c r="E1895">
        <v>115.09</v>
      </c>
      <c r="F1895">
        <v>121.46</v>
      </c>
      <c r="G1895">
        <v>103.8</v>
      </c>
      <c r="I1895" s="3">
        <f t="shared" si="176"/>
        <v>-1.8615889253267945E-3</v>
      </c>
      <c r="J1895" s="3">
        <f t="shared" si="177"/>
        <v>6.0331924609603488E-2</v>
      </c>
      <c r="K1895" s="3">
        <f t="shared" si="178"/>
        <v>3.6109269657086181E-3</v>
      </c>
      <c r="L1895" s="3">
        <f t="shared" si="179"/>
        <v>4.9649507504855783E-3</v>
      </c>
      <c r="M1895" s="3">
        <f t="shared" si="180"/>
        <v>-2.4696439722153297E-4</v>
      </c>
      <c r="N1895" s="3">
        <f t="shared" si="181"/>
        <v>2.8905911460114648E-4</v>
      </c>
    </row>
    <row r="1896" spans="1:14" ht="15" customHeight="1">
      <c r="A1896" s="1">
        <v>41842</v>
      </c>
      <c r="B1896">
        <v>199.51</v>
      </c>
      <c r="C1896">
        <v>12.24</v>
      </c>
      <c r="D1896">
        <v>44.85</v>
      </c>
      <c r="E1896">
        <v>115.33</v>
      </c>
      <c r="F1896">
        <v>121.6</v>
      </c>
      <c r="G1896">
        <v>103.93</v>
      </c>
      <c r="I1896" s="3">
        <f t="shared" si="176"/>
        <v>4.7226775880287149E-3</v>
      </c>
      <c r="J1896" s="3">
        <f t="shared" si="177"/>
        <v>-4.5516838824462905E-2</v>
      </c>
      <c r="K1896" s="3">
        <f t="shared" si="178"/>
        <v>1.0309369658861287E-2</v>
      </c>
      <c r="L1896" s="3">
        <f t="shared" si="179"/>
        <v>2.0831532574475207E-3</v>
      </c>
      <c r="M1896" s="3">
        <f t="shared" si="180"/>
        <v>1.1519790626373433E-3</v>
      </c>
      <c r="N1896" s="3">
        <f t="shared" si="181"/>
        <v>1.2516248685420564E-3</v>
      </c>
    </row>
    <row r="1897" spans="1:14" ht="15" customHeight="1">
      <c r="A1897" s="1">
        <v>41843</v>
      </c>
      <c r="B1897">
        <v>199.9</v>
      </c>
      <c r="C1897">
        <v>11.52</v>
      </c>
      <c r="D1897">
        <v>44.86</v>
      </c>
      <c r="E1897">
        <v>115.18</v>
      </c>
      <c r="F1897">
        <v>121.63</v>
      </c>
      <c r="G1897">
        <v>103.92</v>
      </c>
      <c r="I1897" s="3">
        <f t="shared" si="176"/>
        <v>1.9528811193846533E-3</v>
      </c>
      <c r="J1897" s="3">
        <f t="shared" si="177"/>
        <v>-6.0624621816434854E-2</v>
      </c>
      <c r="K1897" s="3">
        <f t="shared" si="178"/>
        <v>2.2294058725710444E-4</v>
      </c>
      <c r="L1897" s="3">
        <f t="shared" si="179"/>
        <v>-1.3014621593209403E-3</v>
      </c>
      <c r="M1897" s="3">
        <f t="shared" si="180"/>
        <v>2.4668009827836314E-4</v>
      </c>
      <c r="N1897" s="3">
        <f t="shared" si="181"/>
        <v>-9.6223237986202621E-5</v>
      </c>
    </row>
    <row r="1898" spans="1:14" ht="15" customHeight="1">
      <c r="A1898" s="1">
        <v>41844</v>
      </c>
      <c r="B1898">
        <v>199.89</v>
      </c>
      <c r="C1898">
        <v>11.84</v>
      </c>
      <c r="D1898">
        <v>45.08</v>
      </c>
      <c r="E1898">
        <v>114.32</v>
      </c>
      <c r="F1898">
        <v>121.31</v>
      </c>
      <c r="G1898">
        <v>103.5</v>
      </c>
      <c r="I1898" s="3">
        <f t="shared" si="176"/>
        <v>-5.0026263799062833E-5</v>
      </c>
      <c r="J1898" s="3">
        <f t="shared" si="177"/>
        <v>2.7398974188114562E-2</v>
      </c>
      <c r="K1898" s="3">
        <f t="shared" si="178"/>
        <v>4.8921600795132124E-3</v>
      </c>
      <c r="L1898" s="3">
        <f t="shared" si="179"/>
        <v>-7.4945884569145036E-3</v>
      </c>
      <c r="M1898" s="3">
        <f t="shared" si="180"/>
        <v>-2.6343968475169436E-3</v>
      </c>
      <c r="N1898" s="3">
        <f t="shared" si="181"/>
        <v>-4.0497596569203046E-3</v>
      </c>
    </row>
    <row r="1899" spans="1:14" ht="15" customHeight="1">
      <c r="A1899" s="1">
        <v>41845</v>
      </c>
      <c r="B1899">
        <v>199.01</v>
      </c>
      <c r="C1899">
        <v>12.69</v>
      </c>
      <c r="D1899">
        <v>44.9</v>
      </c>
      <c r="E1899">
        <v>115.67</v>
      </c>
      <c r="F1899">
        <v>121.48</v>
      </c>
      <c r="G1899">
        <v>103.9</v>
      </c>
      <c r="I1899" s="3">
        <f t="shared" si="176"/>
        <v>-4.4121405243336938E-3</v>
      </c>
      <c r="J1899" s="3">
        <f t="shared" si="177"/>
        <v>6.9330652270436693E-2</v>
      </c>
      <c r="K1899" s="3">
        <f t="shared" si="178"/>
        <v>-4.0008944233669418E-3</v>
      </c>
      <c r="L1899" s="3">
        <f t="shared" si="179"/>
        <v>1.1739775685698216E-2</v>
      </c>
      <c r="M1899" s="3">
        <f t="shared" si="180"/>
        <v>1.4003873947201213E-3</v>
      </c>
      <c r="N1899" s="3">
        <f t="shared" si="181"/>
        <v>3.8572853997580945E-3</v>
      </c>
    </row>
    <row r="1900" spans="1:14" ht="15" customHeight="1">
      <c r="A1900" s="1">
        <v>41848</v>
      </c>
      <c r="B1900">
        <v>199.08</v>
      </c>
      <c r="C1900">
        <v>12.56</v>
      </c>
      <c r="D1900">
        <v>45.14</v>
      </c>
      <c r="E1900">
        <v>115.51</v>
      </c>
      <c r="F1900">
        <v>121.41</v>
      </c>
      <c r="G1900">
        <v>103.78</v>
      </c>
      <c r="I1900" s="3">
        <f t="shared" si="176"/>
        <v>3.5167927213193047E-4</v>
      </c>
      <c r="J1900" s="3">
        <f t="shared" si="177"/>
        <v>-1.0297120686243577E-2</v>
      </c>
      <c r="K1900" s="3">
        <f t="shared" si="178"/>
        <v>5.3309766411810192E-3</v>
      </c>
      <c r="L1900" s="3">
        <f t="shared" si="179"/>
        <v>-1.3842030067211819E-3</v>
      </c>
      <c r="M1900" s="3">
        <f t="shared" si="180"/>
        <v>-5.7639262166416048E-4</v>
      </c>
      <c r="N1900" s="3">
        <f t="shared" si="181"/>
        <v>-1.1556241655882185E-3</v>
      </c>
    </row>
    <row r="1901" spans="1:14" ht="15" customHeight="1">
      <c r="A1901" s="1">
        <v>41849</v>
      </c>
      <c r="B1901">
        <v>198.19</v>
      </c>
      <c r="C1901">
        <v>13.28</v>
      </c>
      <c r="D1901">
        <v>44.73</v>
      </c>
      <c r="E1901">
        <v>115.93</v>
      </c>
      <c r="F1901">
        <v>121.45</v>
      </c>
      <c r="G1901">
        <v>103.92</v>
      </c>
      <c r="I1901" s="3">
        <f t="shared" si="176"/>
        <v>-4.4805874540971196E-3</v>
      </c>
      <c r="J1901" s="3">
        <f t="shared" si="177"/>
        <v>5.5741983008235164E-2</v>
      </c>
      <c r="K1901" s="3">
        <f t="shared" si="178"/>
        <v>-9.1243539446329344E-3</v>
      </c>
      <c r="L1901" s="3">
        <f t="shared" si="179"/>
        <v>3.6294543817210778E-3</v>
      </c>
      <c r="M1901" s="3">
        <f t="shared" si="180"/>
        <v>3.2940789229763605E-4</v>
      </c>
      <c r="N1901" s="3">
        <f t="shared" si="181"/>
        <v>1.3480984227505651E-3</v>
      </c>
    </row>
    <row r="1902" spans="1:14" ht="15" customHeight="1">
      <c r="A1902" s="1">
        <v>41850</v>
      </c>
      <c r="B1902">
        <v>198.25</v>
      </c>
      <c r="C1902">
        <v>13.33</v>
      </c>
      <c r="D1902">
        <v>44.5</v>
      </c>
      <c r="E1902">
        <v>114.32</v>
      </c>
      <c r="F1902">
        <v>121.07</v>
      </c>
      <c r="G1902">
        <v>103.19</v>
      </c>
      <c r="I1902" s="3">
        <f t="shared" si="176"/>
        <v>3.0269397870101475E-4</v>
      </c>
      <c r="J1902" s="3">
        <f t="shared" si="177"/>
        <v>3.7579901423296655E-3</v>
      </c>
      <c r="K1902" s="3">
        <f t="shared" si="178"/>
        <v>-5.155228272562159E-3</v>
      </c>
      <c r="L1902" s="3">
        <f t="shared" si="179"/>
        <v>-1.3985027060698253E-2</v>
      </c>
      <c r="M1902" s="3">
        <f t="shared" si="180"/>
        <v>-3.1337647285326715E-3</v>
      </c>
      <c r="N1902" s="3">
        <f t="shared" si="181"/>
        <v>-7.0494232347211314E-3</v>
      </c>
    </row>
    <row r="1903" spans="1:14" ht="15" customHeight="1">
      <c r="A1903" s="1">
        <v>41851</v>
      </c>
      <c r="B1903">
        <v>194.25</v>
      </c>
      <c r="C1903">
        <v>16.95</v>
      </c>
      <c r="D1903">
        <v>43.72</v>
      </c>
      <c r="E1903">
        <v>113.98</v>
      </c>
      <c r="F1903">
        <v>121.11</v>
      </c>
      <c r="G1903">
        <v>103.16</v>
      </c>
      <c r="I1903" s="3">
        <f t="shared" si="176"/>
        <v>-2.0382871267200557E-2</v>
      </c>
      <c r="J1903" s="3">
        <f t="shared" si="177"/>
        <v>0.24025069963584186</v>
      </c>
      <c r="K1903" s="3">
        <f t="shared" si="178"/>
        <v>-1.7683525863856697E-2</v>
      </c>
      <c r="L1903" s="3">
        <f t="shared" si="179"/>
        <v>-2.9785392147583631E-3</v>
      </c>
      <c r="M1903" s="3">
        <f t="shared" si="180"/>
        <v>3.3033281331030183E-4</v>
      </c>
      <c r="N1903" s="3">
        <f t="shared" si="181"/>
        <v>-2.9076811447897356E-4</v>
      </c>
    </row>
    <row r="1904" spans="1:14" ht="15" customHeight="1">
      <c r="A1904" s="1">
        <v>41852</v>
      </c>
      <c r="B1904">
        <v>193.74</v>
      </c>
      <c r="C1904">
        <v>17.03</v>
      </c>
      <c r="D1904">
        <v>43.98</v>
      </c>
      <c r="E1904">
        <v>114.56</v>
      </c>
      <c r="F1904">
        <v>121.49</v>
      </c>
      <c r="G1904">
        <v>103.57</v>
      </c>
      <c r="I1904" s="3">
        <f t="shared" si="176"/>
        <v>-2.6289352495179152E-3</v>
      </c>
      <c r="J1904" s="3">
        <f t="shared" si="177"/>
        <v>4.7086608481377561E-3</v>
      </c>
      <c r="K1904" s="3">
        <f t="shared" si="178"/>
        <v>5.9293218182771678E-3</v>
      </c>
      <c r="L1904" s="3">
        <f t="shared" si="179"/>
        <v>5.0757088054820421E-3</v>
      </c>
      <c r="M1904" s="3">
        <f t="shared" si="180"/>
        <v>3.132731333691545E-3</v>
      </c>
      <c r="N1904" s="3">
        <f t="shared" si="181"/>
        <v>3.9665315876433018E-3</v>
      </c>
    </row>
    <row r="1905" spans="1:14" ht="15" customHeight="1">
      <c r="A1905" s="1">
        <v>41855</v>
      </c>
      <c r="B1905">
        <v>195.12</v>
      </c>
      <c r="C1905">
        <v>15.12</v>
      </c>
      <c r="D1905">
        <v>44.475000000000001</v>
      </c>
      <c r="E1905">
        <v>114.26</v>
      </c>
      <c r="F1905">
        <v>121.6</v>
      </c>
      <c r="G1905">
        <v>103.63</v>
      </c>
      <c r="I1905" s="3">
        <f t="shared" si="176"/>
        <v>7.0976999094260196E-3</v>
      </c>
      <c r="J1905" s="3">
        <f t="shared" si="177"/>
        <v>-0.11895812392321012</v>
      </c>
      <c r="K1905" s="3">
        <f t="shared" si="178"/>
        <v>1.1192248425283741E-2</v>
      </c>
      <c r="L1905" s="3">
        <f t="shared" si="179"/>
        <v>-2.6221499160189771E-3</v>
      </c>
      <c r="M1905" s="3">
        <f t="shared" si="180"/>
        <v>9.0501466541583159E-4</v>
      </c>
      <c r="N1905" s="3">
        <f t="shared" si="181"/>
        <v>5.7915059533850393E-4</v>
      </c>
    </row>
    <row r="1906" spans="1:14" ht="15" customHeight="1">
      <c r="A1906" s="1">
        <v>41856</v>
      </c>
      <c r="B1906">
        <v>193.2</v>
      </c>
      <c r="C1906">
        <v>16.87</v>
      </c>
      <c r="D1906">
        <v>43.81</v>
      </c>
      <c r="E1906">
        <v>114.63</v>
      </c>
      <c r="F1906">
        <v>121.58</v>
      </c>
      <c r="G1906">
        <v>103.68</v>
      </c>
      <c r="I1906" s="3">
        <f t="shared" si="176"/>
        <v>-9.8888321292473109E-3</v>
      </c>
      <c r="J1906" s="3">
        <f t="shared" si="177"/>
        <v>0.10951852580649016</v>
      </c>
      <c r="K1906" s="3">
        <f t="shared" si="178"/>
        <v>-1.5065131726091753E-2</v>
      </c>
      <c r="L1906" s="3">
        <f t="shared" si="179"/>
        <v>3.2329968306016648E-3</v>
      </c>
      <c r="M1906" s="3">
        <f t="shared" si="180"/>
        <v>-1.6448721149013793E-4</v>
      </c>
      <c r="N1906" s="3">
        <f t="shared" si="181"/>
        <v>4.8236940783872245E-4</v>
      </c>
    </row>
    <row r="1907" spans="1:14" ht="15" customHeight="1">
      <c r="A1907" s="1">
        <v>41857</v>
      </c>
      <c r="B1907">
        <v>193.27</v>
      </c>
      <c r="C1907">
        <v>16.37</v>
      </c>
      <c r="D1907">
        <v>43.5</v>
      </c>
      <c r="E1907">
        <v>114.7</v>
      </c>
      <c r="F1907">
        <v>121.63</v>
      </c>
      <c r="G1907">
        <v>103.77</v>
      </c>
      <c r="I1907" s="3">
        <f t="shared" si="176"/>
        <v>3.6225321895894661E-4</v>
      </c>
      <c r="J1907" s="3">
        <f t="shared" si="177"/>
        <v>-3.0086505174833404E-2</v>
      </c>
      <c r="K1907" s="3">
        <f t="shared" si="178"/>
        <v>-7.1011637311686974E-3</v>
      </c>
      <c r="L1907" s="3">
        <f t="shared" si="179"/>
        <v>6.1047400840675279E-4</v>
      </c>
      <c r="M1907" s="3">
        <f t="shared" si="180"/>
        <v>4.1116730976867093E-4</v>
      </c>
      <c r="N1907" s="3">
        <f t="shared" si="181"/>
        <v>8.6767901322228004E-4</v>
      </c>
    </row>
    <row r="1908" spans="1:14" ht="15" customHeight="1">
      <c r="A1908" s="1">
        <v>41858</v>
      </c>
      <c r="B1908">
        <v>192.25</v>
      </c>
      <c r="C1908">
        <v>16.66</v>
      </c>
      <c r="D1908">
        <v>43.3</v>
      </c>
      <c r="E1908">
        <v>115.77</v>
      </c>
      <c r="F1908">
        <v>121.87</v>
      </c>
      <c r="G1908">
        <v>104.24</v>
      </c>
      <c r="I1908" s="3">
        <f t="shared" si="176"/>
        <v>-5.2915666116230544E-3</v>
      </c>
      <c r="J1908" s="3">
        <f t="shared" si="177"/>
        <v>1.7560245355652981E-2</v>
      </c>
      <c r="K1908" s="3">
        <f t="shared" si="178"/>
        <v>-4.6083030861943297E-3</v>
      </c>
      <c r="L1908" s="3">
        <f t="shared" si="179"/>
        <v>9.2854400823120919E-3</v>
      </c>
      <c r="M1908" s="3">
        <f t="shared" si="180"/>
        <v>1.9712532050659751E-3</v>
      </c>
      <c r="N1908" s="3">
        <f t="shared" si="181"/>
        <v>4.5190211994026227E-3</v>
      </c>
    </row>
    <row r="1909" spans="1:14" ht="15" customHeight="1">
      <c r="A1909" s="1">
        <v>41859</v>
      </c>
      <c r="B1909">
        <v>194.47</v>
      </c>
      <c r="C1909">
        <v>15.77</v>
      </c>
      <c r="D1909">
        <v>43.78</v>
      </c>
      <c r="E1909">
        <v>115.52</v>
      </c>
      <c r="F1909">
        <v>121.8</v>
      </c>
      <c r="G1909">
        <v>104.15</v>
      </c>
      <c r="I1909" s="3">
        <f t="shared" si="176"/>
        <v>1.148130113103743E-2</v>
      </c>
      <c r="J1909" s="3">
        <f t="shared" si="177"/>
        <v>-5.4901235763749619E-2</v>
      </c>
      <c r="K1909" s="3">
        <f t="shared" si="178"/>
        <v>1.1024457086272784E-2</v>
      </c>
      <c r="L1909" s="3">
        <f t="shared" si="179"/>
        <v>-2.1617890731209966E-3</v>
      </c>
      <c r="M1909" s="3">
        <f t="shared" si="180"/>
        <v>-5.7454755961435433E-4</v>
      </c>
      <c r="N1909" s="3">
        <f t="shared" si="181"/>
        <v>-8.637651096085957E-4</v>
      </c>
    </row>
    <row r="1910" spans="1:14" ht="15" customHeight="1">
      <c r="A1910" s="1">
        <v>41862</v>
      </c>
      <c r="B1910">
        <v>195.08</v>
      </c>
      <c r="C1910">
        <v>14.23</v>
      </c>
      <c r="D1910">
        <v>44.41</v>
      </c>
      <c r="E1910">
        <v>115.51</v>
      </c>
      <c r="F1910">
        <v>121.82</v>
      </c>
      <c r="G1910">
        <v>104.1</v>
      </c>
      <c r="I1910" s="3">
        <f t="shared" si="176"/>
        <v>3.1318213250609169E-3</v>
      </c>
      <c r="J1910" s="3">
        <f t="shared" si="177"/>
        <v>-0.10275698887318598</v>
      </c>
      <c r="K1910" s="3">
        <f t="shared" si="178"/>
        <v>1.4287577209293908E-2</v>
      </c>
      <c r="L1910" s="3">
        <f t="shared" si="179"/>
        <v>-8.6568843927062471E-5</v>
      </c>
      <c r="M1910" s="3">
        <f t="shared" si="180"/>
        <v>1.6419013254181488E-4</v>
      </c>
      <c r="N1910" s="3">
        <f t="shared" si="181"/>
        <v>-4.8019208605795433E-4</v>
      </c>
    </row>
    <row r="1911" spans="1:14" ht="15" customHeight="1">
      <c r="A1911" s="1">
        <v>41863</v>
      </c>
      <c r="B1911">
        <v>194.8</v>
      </c>
      <c r="C1911">
        <v>14.13</v>
      </c>
      <c r="D1911">
        <v>44.42</v>
      </c>
      <c r="E1911">
        <v>114.76</v>
      </c>
      <c r="F1911">
        <v>121.78</v>
      </c>
      <c r="G1911">
        <v>103.95</v>
      </c>
      <c r="I1911" s="3">
        <f t="shared" si="176"/>
        <v>-1.4363396334170916E-3</v>
      </c>
      <c r="J1911" s="3">
        <f t="shared" si="177"/>
        <v>-7.0522154053249469E-3</v>
      </c>
      <c r="K1911" s="3">
        <f t="shared" si="178"/>
        <v>2.2514916227054884E-4</v>
      </c>
      <c r="L1911" s="3">
        <f t="shared" si="179"/>
        <v>-6.5141151874248526E-3</v>
      </c>
      <c r="M1911" s="3">
        <f t="shared" si="180"/>
        <v>-3.2840722791046645E-4</v>
      </c>
      <c r="N1911" s="3">
        <f t="shared" si="181"/>
        <v>-1.441961316901184E-3</v>
      </c>
    </row>
    <row r="1912" spans="1:14" ht="15" customHeight="1">
      <c r="A1912" s="1">
        <v>41864</v>
      </c>
      <c r="B1912">
        <v>196.11</v>
      </c>
      <c r="C1912">
        <v>12.9</v>
      </c>
      <c r="D1912">
        <v>44.61</v>
      </c>
      <c r="E1912">
        <v>115.51</v>
      </c>
      <c r="F1912">
        <v>122.01</v>
      </c>
      <c r="G1912">
        <v>104.29</v>
      </c>
      <c r="I1912" s="3">
        <f t="shared" si="176"/>
        <v>6.702335084313232E-3</v>
      </c>
      <c r="J1912" s="3">
        <f t="shared" si="177"/>
        <v>-9.1072885328809625E-2</v>
      </c>
      <c r="K1912" s="3">
        <f t="shared" si="178"/>
        <v>4.2682306738919176E-3</v>
      </c>
      <c r="L1912" s="3">
        <f t="shared" si="179"/>
        <v>6.5141151874248031E-3</v>
      </c>
      <c r="M1912" s="3">
        <f t="shared" si="180"/>
        <v>1.8868704068149751E-3</v>
      </c>
      <c r="N1912" s="3">
        <f t="shared" si="181"/>
        <v>3.2654658290996092E-3</v>
      </c>
    </row>
    <row r="1913" spans="1:14" ht="15" customHeight="1">
      <c r="A1913" s="1">
        <v>41865</v>
      </c>
      <c r="B1913">
        <v>196.95</v>
      </c>
      <c r="C1913">
        <v>12.42</v>
      </c>
      <c r="D1913">
        <v>44.64</v>
      </c>
      <c r="E1913">
        <v>116.44</v>
      </c>
      <c r="F1913">
        <v>122.08</v>
      </c>
      <c r="G1913">
        <v>104.5</v>
      </c>
      <c r="I1913" s="3">
        <f t="shared" si="176"/>
        <v>4.2741631241667577E-3</v>
      </c>
      <c r="J1913" s="3">
        <f t="shared" si="177"/>
        <v>-3.7919234862293726E-2</v>
      </c>
      <c r="K1913" s="3">
        <f t="shared" si="178"/>
        <v>6.7226893288223496E-4</v>
      </c>
      <c r="L1913" s="3">
        <f t="shared" si="179"/>
        <v>8.01901257683354E-3</v>
      </c>
      <c r="M1913" s="3">
        <f t="shared" si="180"/>
        <v>5.7355894890389844E-4</v>
      </c>
      <c r="N1913" s="3">
        <f t="shared" si="181"/>
        <v>2.0115912717440319E-3</v>
      </c>
    </row>
    <row r="1914" spans="1:14" ht="15" customHeight="1">
      <c r="A1914" s="1">
        <v>41866</v>
      </c>
      <c r="B1914">
        <v>197.02</v>
      </c>
      <c r="C1914">
        <v>13.15</v>
      </c>
      <c r="D1914">
        <v>44.58</v>
      </c>
      <c r="E1914">
        <v>117.71</v>
      </c>
      <c r="F1914">
        <v>122.21</v>
      </c>
      <c r="G1914">
        <v>104.92</v>
      </c>
      <c r="I1914" s="3">
        <f t="shared" si="176"/>
        <v>3.5535701061837201E-4</v>
      </c>
      <c r="J1914" s="3">
        <f t="shared" si="177"/>
        <v>5.7113682118440888E-2</v>
      </c>
      <c r="K1914" s="3">
        <f t="shared" si="178"/>
        <v>-1.3449901153326995E-3</v>
      </c>
      <c r="L1914" s="3">
        <f t="shared" si="179"/>
        <v>1.0847853546966742E-2</v>
      </c>
      <c r="M1914" s="3">
        <f t="shared" si="180"/>
        <v>1.0643089137623431E-3</v>
      </c>
      <c r="N1914" s="3">
        <f t="shared" si="181"/>
        <v>4.0110835938072893E-3</v>
      </c>
    </row>
    <row r="1915" spans="1:14" ht="15" customHeight="1">
      <c r="A1915" s="1">
        <v>41869</v>
      </c>
      <c r="B1915">
        <v>198.62</v>
      </c>
      <c r="C1915">
        <v>12.32</v>
      </c>
      <c r="D1915">
        <v>45.04</v>
      </c>
      <c r="E1915">
        <v>116.54</v>
      </c>
      <c r="F1915">
        <v>122.08</v>
      </c>
      <c r="G1915">
        <v>104.59</v>
      </c>
      <c r="I1915" s="3">
        <f t="shared" si="176"/>
        <v>8.0882050476794899E-3</v>
      </c>
      <c r="J1915" s="3">
        <f t="shared" si="177"/>
        <v>-6.5197800518399851E-2</v>
      </c>
      <c r="K1915" s="3">
        <f t="shared" si="178"/>
        <v>1.0265655873712205E-2</v>
      </c>
      <c r="L1915" s="3">
        <f t="shared" si="179"/>
        <v>-9.9894107094610027E-3</v>
      </c>
      <c r="M1915" s="3">
        <f t="shared" si="180"/>
        <v>-1.0643089137622418E-3</v>
      </c>
      <c r="N1915" s="3">
        <f t="shared" si="181"/>
        <v>-3.1502102324961374E-3</v>
      </c>
    </row>
    <row r="1916" spans="1:14" ht="15" customHeight="1">
      <c r="A1916" s="1">
        <v>41870</v>
      </c>
      <c r="B1916">
        <v>199.71</v>
      </c>
      <c r="C1916">
        <v>12.21</v>
      </c>
      <c r="D1916">
        <v>45.3</v>
      </c>
      <c r="E1916">
        <v>116.18</v>
      </c>
      <c r="F1916">
        <v>122.06</v>
      </c>
      <c r="G1916">
        <v>104.48</v>
      </c>
      <c r="I1916" s="3">
        <f t="shared" si="176"/>
        <v>5.4728628055094328E-3</v>
      </c>
      <c r="J1916" s="3">
        <f t="shared" si="177"/>
        <v>-8.9686699827603751E-3</v>
      </c>
      <c r="K1916" s="3">
        <f t="shared" si="178"/>
        <v>5.7560486575533899E-3</v>
      </c>
      <c r="L1916" s="3">
        <f t="shared" si="179"/>
        <v>-3.0938491505416695E-3</v>
      </c>
      <c r="M1916" s="3">
        <f t="shared" si="180"/>
        <v>-1.638404197979279E-4</v>
      </c>
      <c r="N1916" s="3">
        <f t="shared" si="181"/>
        <v>-1.0522792380558397E-3</v>
      </c>
    </row>
    <row r="1917" spans="1:14" ht="15" customHeight="1">
      <c r="A1917" s="1">
        <v>41871</v>
      </c>
      <c r="B1917">
        <v>200.24</v>
      </c>
      <c r="C1917">
        <v>11.78</v>
      </c>
      <c r="D1917">
        <v>45.23</v>
      </c>
      <c r="E1917">
        <v>115.99</v>
      </c>
      <c r="F1917">
        <v>121.77</v>
      </c>
      <c r="G1917">
        <v>104.17</v>
      </c>
      <c r="I1917" s="3">
        <f t="shared" si="176"/>
        <v>2.6503328427968345E-3</v>
      </c>
      <c r="J1917" s="3">
        <f t="shared" si="177"/>
        <v>-3.5852109899172792E-2</v>
      </c>
      <c r="K1917" s="3">
        <f t="shared" si="178"/>
        <v>-1.5464489992365348E-3</v>
      </c>
      <c r="L1917" s="3">
        <f t="shared" si="179"/>
        <v>-1.6367320706016418E-3</v>
      </c>
      <c r="M1917" s="3">
        <f t="shared" si="180"/>
        <v>-2.378707597432844E-3</v>
      </c>
      <c r="N1917" s="3">
        <f t="shared" si="181"/>
        <v>-2.9714855317635328E-3</v>
      </c>
    </row>
    <row r="1918" spans="1:14" ht="15" customHeight="1">
      <c r="A1918" s="1">
        <v>41872</v>
      </c>
      <c r="B1918">
        <v>200.75</v>
      </c>
      <c r="C1918">
        <v>11.76</v>
      </c>
      <c r="D1918">
        <v>45.19</v>
      </c>
      <c r="E1918">
        <v>116.64</v>
      </c>
      <c r="F1918">
        <v>121.84</v>
      </c>
      <c r="G1918">
        <v>104.39</v>
      </c>
      <c r="I1918" s="3">
        <f t="shared" si="176"/>
        <v>2.5437057033522873E-3</v>
      </c>
      <c r="J1918" s="3">
        <f t="shared" si="177"/>
        <v>-1.6992357529598016E-3</v>
      </c>
      <c r="K1918" s="3">
        <f t="shared" si="178"/>
        <v>-8.847600665634652E-4</v>
      </c>
      <c r="L1918" s="3">
        <f t="shared" si="179"/>
        <v>5.5882877665631219E-3</v>
      </c>
      <c r="M1918" s="3">
        <f t="shared" si="180"/>
        <v>5.7468906799048474E-4</v>
      </c>
      <c r="N1918" s="3">
        <f t="shared" si="181"/>
        <v>2.1097054238496567E-3</v>
      </c>
    </row>
    <row r="1919" spans="1:14" ht="15" customHeight="1">
      <c r="A1919" s="1">
        <v>41873</v>
      </c>
      <c r="B1919">
        <v>200.46</v>
      </c>
      <c r="C1919">
        <v>11.47</v>
      </c>
      <c r="D1919">
        <v>44.99</v>
      </c>
      <c r="E1919">
        <v>117.29</v>
      </c>
      <c r="F1919">
        <v>121.74</v>
      </c>
      <c r="G1919">
        <v>104.4</v>
      </c>
      <c r="I1919" s="3">
        <f t="shared" si="176"/>
        <v>-1.445627230150875E-3</v>
      </c>
      <c r="J1919" s="3">
        <f t="shared" si="177"/>
        <v>-2.4969011329201481E-2</v>
      </c>
      <c r="K1919" s="3">
        <f t="shared" si="178"/>
        <v>-4.4355805701072875E-3</v>
      </c>
      <c r="L1919" s="3">
        <f t="shared" si="179"/>
        <v>5.5572322730656912E-3</v>
      </c>
      <c r="M1919" s="3">
        <f t="shared" si="180"/>
        <v>-8.2108552112801719E-4</v>
      </c>
      <c r="N1919" s="3">
        <f t="shared" si="181"/>
        <v>9.5790028331423554E-5</v>
      </c>
    </row>
    <row r="1920" spans="1:14" ht="15" customHeight="1">
      <c r="A1920" s="1">
        <v>41876</v>
      </c>
      <c r="B1920">
        <v>201.5</v>
      </c>
      <c r="C1920">
        <v>11.7</v>
      </c>
      <c r="D1920">
        <v>45.37</v>
      </c>
      <c r="E1920">
        <v>117.73</v>
      </c>
      <c r="F1920">
        <v>121.68</v>
      </c>
      <c r="G1920">
        <v>104.48</v>
      </c>
      <c r="I1920" s="3">
        <f t="shared" si="176"/>
        <v>5.1746557900174874E-3</v>
      </c>
      <c r="J1920" s="3">
        <f t="shared" si="177"/>
        <v>1.9853910662430953E-2</v>
      </c>
      <c r="K1920" s="3">
        <f t="shared" si="178"/>
        <v>8.4108508227915373E-3</v>
      </c>
      <c r="L1920" s="3">
        <f t="shared" si="179"/>
        <v>3.744366556691683E-3</v>
      </c>
      <c r="M1920" s="3">
        <f t="shared" si="180"/>
        <v>-4.9297511474081189E-4</v>
      </c>
      <c r="N1920" s="3">
        <f t="shared" si="181"/>
        <v>7.6599007958263706E-4</v>
      </c>
    </row>
    <row r="1921" spans="1:14" ht="15" customHeight="1">
      <c r="A1921" s="1">
        <v>41877</v>
      </c>
      <c r="B1921">
        <v>201.65</v>
      </c>
      <c r="C1921">
        <v>11.63</v>
      </c>
      <c r="D1921">
        <v>45.62</v>
      </c>
      <c r="E1921">
        <v>117.35</v>
      </c>
      <c r="F1921">
        <v>121.77</v>
      </c>
      <c r="G1921">
        <v>104.46</v>
      </c>
      <c r="I1921" s="3">
        <f t="shared" si="176"/>
        <v>7.44139932639519E-4</v>
      </c>
      <c r="J1921" s="3">
        <f t="shared" si="177"/>
        <v>-6.0008752731372447E-3</v>
      </c>
      <c r="K1921" s="3">
        <f t="shared" si="178"/>
        <v>5.4951231803694808E-3</v>
      </c>
      <c r="L1921" s="3">
        <f t="shared" si="179"/>
        <v>-3.2329447930729495E-3</v>
      </c>
      <c r="M1921" s="3">
        <f t="shared" si="180"/>
        <v>7.3937156787844864E-4</v>
      </c>
      <c r="N1921" s="3">
        <f t="shared" si="181"/>
        <v>-1.9144251996835437E-4</v>
      </c>
    </row>
    <row r="1922" spans="1:14" ht="15" customHeight="1">
      <c r="A1922" s="1">
        <v>41878</v>
      </c>
      <c r="B1922">
        <v>201.61</v>
      </c>
      <c r="C1922">
        <v>11.78</v>
      </c>
      <c r="D1922">
        <v>45.85</v>
      </c>
      <c r="E1922">
        <v>118.35</v>
      </c>
      <c r="F1922">
        <v>121.88</v>
      </c>
      <c r="G1922">
        <v>104.75</v>
      </c>
      <c r="I1922" s="3">
        <f t="shared" si="176"/>
        <v>-1.9838317775721016E-4</v>
      </c>
      <c r="J1922" s="3">
        <f t="shared" si="177"/>
        <v>1.2815211692867506E-2</v>
      </c>
      <c r="K1922" s="3">
        <f t="shared" si="178"/>
        <v>5.0289818462320385E-3</v>
      </c>
      <c r="L1922" s="3">
        <f t="shared" si="179"/>
        <v>8.4854136629603713E-3</v>
      </c>
      <c r="M1922" s="3">
        <f t="shared" si="180"/>
        <v>9.029345985922825E-4</v>
      </c>
      <c r="N1922" s="3">
        <f t="shared" si="181"/>
        <v>2.7723357940945361E-3</v>
      </c>
    </row>
    <row r="1923" spans="1:14" ht="15" customHeight="1">
      <c r="A1923" s="1">
        <v>41879</v>
      </c>
      <c r="B1923">
        <v>201.42</v>
      </c>
      <c r="C1923">
        <v>12.05</v>
      </c>
      <c r="D1923">
        <v>45.43</v>
      </c>
      <c r="E1923">
        <v>118.97</v>
      </c>
      <c r="F1923">
        <v>122</v>
      </c>
      <c r="G1923">
        <v>104.89</v>
      </c>
      <c r="I1923" s="3">
        <f t="shared" si="176"/>
        <v>-9.4285792162149469E-4</v>
      </c>
      <c r="J1923" s="3">
        <f t="shared" si="177"/>
        <v>2.2661481713223405E-2</v>
      </c>
      <c r="K1923" s="3">
        <f t="shared" si="178"/>
        <v>-9.2025189311620067E-3</v>
      </c>
      <c r="L1923" s="3">
        <f t="shared" si="179"/>
        <v>5.2250245284417877E-3</v>
      </c>
      <c r="M1923" s="3">
        <f t="shared" si="180"/>
        <v>9.8409061574821692E-4</v>
      </c>
      <c r="N1923" s="3">
        <f t="shared" si="181"/>
        <v>1.3356231712653352E-3</v>
      </c>
    </row>
    <row r="1924" spans="1:14" ht="15" customHeight="1">
      <c r="A1924" s="1">
        <v>41880</v>
      </c>
      <c r="B1924">
        <v>201.96</v>
      </c>
      <c r="C1924">
        <v>11.98</v>
      </c>
      <c r="D1924">
        <v>45.4</v>
      </c>
      <c r="E1924">
        <v>119.05</v>
      </c>
      <c r="F1924">
        <v>122.08</v>
      </c>
      <c r="G1924">
        <v>104.9</v>
      </c>
      <c r="I1924" s="3">
        <f t="shared" ref="I1924:I1987" si="182">LN(B1924/B1923)</f>
        <v>2.6773777707163942E-3</v>
      </c>
      <c r="J1924" s="3">
        <f t="shared" ref="J1924:J1987" si="183">LN(C1924/C1923)</f>
        <v>-5.8260672493606908E-3</v>
      </c>
      <c r="K1924" s="3">
        <f t="shared" ref="K1924:K1987" si="184">LN(D1924/D1923)</f>
        <v>-6.6057472400967863E-4</v>
      </c>
      <c r="L1924" s="3">
        <f t="shared" ref="L1924:L1987" si="185">LN(E1924/E1923)</f>
        <v>6.722124444370753E-4</v>
      </c>
      <c r="M1924" s="3">
        <f t="shared" ref="M1924:M1987" si="186">LN(F1924/F1923)</f>
        <v>6.5552280289039758E-4</v>
      </c>
      <c r="N1924" s="3">
        <f t="shared" ref="N1924:N1987" si="187">LN(G1924/G1923)</f>
        <v>9.5333428739057362E-5</v>
      </c>
    </row>
    <row r="1925" spans="1:14" ht="15" customHeight="1">
      <c r="A1925" s="1">
        <v>41884</v>
      </c>
      <c r="B1925">
        <v>201.88</v>
      </c>
      <c r="C1925">
        <v>12.25</v>
      </c>
      <c r="D1925">
        <v>45.49</v>
      </c>
      <c r="E1925">
        <v>116.73</v>
      </c>
      <c r="F1925">
        <v>121.56</v>
      </c>
      <c r="G1925">
        <v>104.05</v>
      </c>
      <c r="I1925" s="3">
        <f t="shared" si="182"/>
        <v>-3.961965186534137E-4</v>
      </c>
      <c r="J1925" s="3">
        <f t="shared" si="183"/>
        <v>2.2287344303432613E-2</v>
      </c>
      <c r="K1925" s="3">
        <f t="shared" si="184"/>
        <v>1.980416534610467E-3</v>
      </c>
      <c r="L1925" s="3">
        <f t="shared" si="185"/>
        <v>-1.9679997268299842E-2</v>
      </c>
      <c r="M1925" s="3">
        <f t="shared" si="186"/>
        <v>-4.268599487554519E-3</v>
      </c>
      <c r="N1925" s="3">
        <f t="shared" si="187"/>
        <v>-8.1359625626081008E-3</v>
      </c>
    </row>
    <row r="1926" spans="1:14" ht="15" customHeight="1">
      <c r="A1926" s="1">
        <v>41885</v>
      </c>
      <c r="B1926">
        <v>201.85</v>
      </c>
      <c r="C1926">
        <v>12.36</v>
      </c>
      <c r="D1926">
        <v>46.25</v>
      </c>
      <c r="E1926">
        <v>117.38</v>
      </c>
      <c r="F1926">
        <v>121.64</v>
      </c>
      <c r="G1926">
        <v>104.2</v>
      </c>
      <c r="I1926" s="3">
        <f t="shared" si="182"/>
        <v>-1.4861417311182534E-4</v>
      </c>
      <c r="J1926" s="3">
        <f t="shared" si="183"/>
        <v>8.9395150388086077E-3</v>
      </c>
      <c r="K1926" s="3">
        <f t="shared" si="184"/>
        <v>1.6568942376521394E-2</v>
      </c>
      <c r="L1926" s="3">
        <f t="shared" si="185"/>
        <v>5.5529594656165684E-3</v>
      </c>
      <c r="M1926" s="3">
        <f t="shared" si="186"/>
        <v>6.5789476057165753E-4</v>
      </c>
      <c r="N1926" s="3">
        <f t="shared" si="187"/>
        <v>1.4405764796230885E-3</v>
      </c>
    </row>
    <row r="1927" spans="1:14" ht="15" customHeight="1">
      <c r="A1927" s="1">
        <v>41886</v>
      </c>
      <c r="B1927">
        <v>201.51</v>
      </c>
      <c r="C1927">
        <v>12.64</v>
      </c>
      <c r="D1927">
        <v>46.05</v>
      </c>
      <c r="E1927">
        <v>115.95</v>
      </c>
      <c r="F1927">
        <v>121.48</v>
      </c>
      <c r="G1927">
        <v>103.83</v>
      </c>
      <c r="I1927" s="3">
        <f t="shared" si="182"/>
        <v>-1.6858393520669953E-3</v>
      </c>
      <c r="J1927" s="3">
        <f t="shared" si="183"/>
        <v>2.2400936689166713E-2</v>
      </c>
      <c r="K1927" s="3">
        <f t="shared" si="184"/>
        <v>-4.3337012571184157E-3</v>
      </c>
      <c r="L1927" s="3">
        <f t="shared" si="185"/>
        <v>-1.2257471428647748E-2</v>
      </c>
      <c r="M1927" s="3">
        <f t="shared" si="186"/>
        <v>-1.316222631615857E-3</v>
      </c>
      <c r="N1927" s="3">
        <f t="shared" si="187"/>
        <v>-3.5571830039039885E-3</v>
      </c>
    </row>
    <row r="1928" spans="1:14" ht="15" customHeight="1">
      <c r="A1928" s="1">
        <v>41887</v>
      </c>
      <c r="B1928">
        <v>202.43</v>
      </c>
      <c r="C1928">
        <v>12.09</v>
      </c>
      <c r="D1928">
        <v>46.49</v>
      </c>
      <c r="E1928">
        <v>115.73</v>
      </c>
      <c r="F1928">
        <v>121.58</v>
      </c>
      <c r="G1928">
        <v>103.86</v>
      </c>
      <c r="I1928" s="3">
        <f t="shared" si="182"/>
        <v>4.5551398266030748E-3</v>
      </c>
      <c r="J1928" s="3">
        <f t="shared" si="183"/>
        <v>-4.4487724092010066E-2</v>
      </c>
      <c r="K1928" s="3">
        <f t="shared" si="184"/>
        <v>9.5094730011776544E-3</v>
      </c>
      <c r="L1928" s="3">
        <f t="shared" si="185"/>
        <v>-1.8991718415543124E-3</v>
      </c>
      <c r="M1928" s="3">
        <f t="shared" si="186"/>
        <v>8.2284214302846923E-4</v>
      </c>
      <c r="N1928" s="3">
        <f t="shared" si="187"/>
        <v>2.8889210081040246E-4</v>
      </c>
    </row>
    <row r="1929" spans="1:14" ht="15" customHeight="1">
      <c r="A1929" s="1">
        <v>41890</v>
      </c>
      <c r="B1929">
        <v>201.93</v>
      </c>
      <c r="C1929">
        <v>12.66</v>
      </c>
      <c r="D1929">
        <v>45.95</v>
      </c>
      <c r="E1929">
        <v>115.78</v>
      </c>
      <c r="F1929">
        <v>121.42</v>
      </c>
      <c r="G1929">
        <v>103.75</v>
      </c>
      <c r="I1929" s="3">
        <f t="shared" si="182"/>
        <v>-2.4730450827545498E-3</v>
      </c>
      <c r="J1929" s="3">
        <f t="shared" si="183"/>
        <v>4.6068752089328931E-2</v>
      </c>
      <c r="K1929" s="3">
        <f t="shared" si="184"/>
        <v>-1.1683386900797338E-2</v>
      </c>
      <c r="L1929" s="3">
        <f t="shared" si="185"/>
        <v>4.3194679087216485E-4</v>
      </c>
      <c r="M1929" s="3">
        <f t="shared" si="186"/>
        <v>-1.3168726182884252E-3</v>
      </c>
      <c r="N1929" s="3">
        <f t="shared" si="187"/>
        <v>-1.0596793053651852E-3</v>
      </c>
    </row>
    <row r="1930" spans="1:14" ht="15" customHeight="1">
      <c r="A1930" s="1">
        <v>41891</v>
      </c>
      <c r="B1930">
        <v>200.67</v>
      </c>
      <c r="C1930">
        <v>13.5</v>
      </c>
      <c r="D1930">
        <v>45.39</v>
      </c>
      <c r="E1930">
        <v>115.69</v>
      </c>
      <c r="F1930">
        <v>121.22</v>
      </c>
      <c r="G1930">
        <v>103.51</v>
      </c>
      <c r="I1930" s="3">
        <f t="shared" si="182"/>
        <v>-6.2593348923051127E-3</v>
      </c>
      <c r="J1930" s="3">
        <f t="shared" si="183"/>
        <v>6.424226872835366E-2</v>
      </c>
      <c r="K1930" s="3">
        <f t="shared" si="184"/>
        <v>-1.2262032333321843E-2</v>
      </c>
      <c r="L1930" s="3">
        <f t="shared" si="185"/>
        <v>-7.7763861006107835E-4</v>
      </c>
      <c r="M1930" s="3">
        <f t="shared" si="186"/>
        <v>-1.6485331791490203E-3</v>
      </c>
      <c r="N1930" s="3">
        <f t="shared" si="187"/>
        <v>-2.3159327151487754E-3</v>
      </c>
    </row>
    <row r="1931" spans="1:14" ht="15" customHeight="1">
      <c r="A1931" s="1">
        <v>41892</v>
      </c>
      <c r="B1931">
        <v>201.43</v>
      </c>
      <c r="C1931">
        <v>12.88</v>
      </c>
      <c r="D1931">
        <v>45.19</v>
      </c>
      <c r="E1931">
        <v>114.96</v>
      </c>
      <c r="F1931">
        <v>121.11</v>
      </c>
      <c r="G1931">
        <v>103.25</v>
      </c>
      <c r="I1931" s="3">
        <f t="shared" si="182"/>
        <v>3.7801586919064675E-3</v>
      </c>
      <c r="J1931" s="3">
        <f t="shared" si="183"/>
        <v>-4.7013964768176091E-2</v>
      </c>
      <c r="K1931" s="3">
        <f t="shared" si="184"/>
        <v>-4.4159930451860164E-3</v>
      </c>
      <c r="L1931" s="3">
        <f t="shared" si="185"/>
        <v>-6.3299582700280504E-3</v>
      </c>
      <c r="M1931" s="3">
        <f t="shared" si="186"/>
        <v>-9.0785299017978279E-4</v>
      </c>
      <c r="N1931" s="3">
        <f t="shared" si="187"/>
        <v>-2.5149945545167376E-3</v>
      </c>
    </row>
    <row r="1932" spans="1:14" ht="15" customHeight="1">
      <c r="A1932" s="1">
        <v>41893</v>
      </c>
      <c r="B1932">
        <v>201.62</v>
      </c>
      <c r="C1932">
        <v>12.8</v>
      </c>
      <c r="D1932">
        <v>44.87</v>
      </c>
      <c r="E1932">
        <v>114.58</v>
      </c>
      <c r="F1932">
        <v>121.08</v>
      </c>
      <c r="G1932">
        <v>103.12</v>
      </c>
      <c r="I1932" s="3">
        <f t="shared" si="182"/>
        <v>9.4281113546285892E-4</v>
      </c>
      <c r="J1932" s="3">
        <f t="shared" si="183"/>
        <v>-6.2305497506360864E-3</v>
      </c>
      <c r="K1932" s="3">
        <f t="shared" si="184"/>
        <v>-7.1064034352963032E-3</v>
      </c>
      <c r="L1932" s="3">
        <f t="shared" si="185"/>
        <v>-3.3109727903376769E-3</v>
      </c>
      <c r="M1932" s="3">
        <f t="shared" si="186"/>
        <v>-2.4773937944130457E-4</v>
      </c>
      <c r="N1932" s="3">
        <f t="shared" si="187"/>
        <v>-1.2598732102101532E-3</v>
      </c>
    </row>
    <row r="1933" spans="1:14" ht="15" customHeight="1">
      <c r="A1933" s="1">
        <v>41894</v>
      </c>
      <c r="B1933">
        <v>200.48</v>
      </c>
      <c r="C1933">
        <v>13.31</v>
      </c>
      <c r="D1933">
        <v>44.26</v>
      </c>
      <c r="E1933">
        <v>113.38</v>
      </c>
      <c r="F1933">
        <v>120.93</v>
      </c>
      <c r="G1933">
        <v>102.73</v>
      </c>
      <c r="I1933" s="3">
        <f t="shared" si="182"/>
        <v>-5.6702464780374008E-3</v>
      </c>
      <c r="J1933" s="3">
        <f t="shared" si="183"/>
        <v>3.9070461481448743E-2</v>
      </c>
      <c r="K1933" s="3">
        <f t="shared" si="184"/>
        <v>-1.3688085364988408E-2</v>
      </c>
      <c r="L1933" s="3">
        <f t="shared" si="185"/>
        <v>-1.0528260084274084E-2</v>
      </c>
      <c r="M1933" s="3">
        <f t="shared" si="186"/>
        <v>-1.2396183563336781E-3</v>
      </c>
      <c r="N1933" s="3">
        <f t="shared" si="187"/>
        <v>-3.7891714027596213E-3</v>
      </c>
    </row>
    <row r="1934" spans="1:14" ht="15" customHeight="1">
      <c r="A1934" s="1">
        <v>41897</v>
      </c>
      <c r="B1934">
        <v>200.26</v>
      </c>
      <c r="C1934">
        <v>14.12</v>
      </c>
      <c r="D1934">
        <v>44.07</v>
      </c>
      <c r="E1934">
        <v>113.55</v>
      </c>
      <c r="F1934">
        <v>121.06</v>
      </c>
      <c r="G1934">
        <v>102.92</v>
      </c>
      <c r="I1934" s="3">
        <f t="shared" si="182"/>
        <v>-1.0979688681014531E-3</v>
      </c>
      <c r="J1934" s="3">
        <f t="shared" si="183"/>
        <v>5.9076599658075754E-2</v>
      </c>
      <c r="K1934" s="3">
        <f t="shared" si="184"/>
        <v>-4.3020557690078729E-3</v>
      </c>
      <c r="L1934" s="3">
        <f t="shared" si="185"/>
        <v>1.498259655409949E-3</v>
      </c>
      <c r="M1934" s="3">
        <f t="shared" si="186"/>
        <v>1.0744246663569946E-3</v>
      </c>
      <c r="N1934" s="3">
        <f t="shared" si="187"/>
        <v>1.8478001853711014E-3</v>
      </c>
    </row>
    <row r="1935" spans="1:14" ht="15" customHeight="1">
      <c r="A1935" s="1">
        <v>41898</v>
      </c>
      <c r="B1935">
        <v>201.8</v>
      </c>
      <c r="C1935">
        <v>12.73</v>
      </c>
      <c r="D1935">
        <v>44.63</v>
      </c>
      <c r="E1935">
        <v>113.09</v>
      </c>
      <c r="F1935">
        <v>121.14</v>
      </c>
      <c r="G1935">
        <v>102.89</v>
      </c>
      <c r="I1935" s="3">
        <f t="shared" si="182"/>
        <v>7.6605856398519068E-3</v>
      </c>
      <c r="J1935" s="3">
        <f t="shared" si="183"/>
        <v>-0.10363081949578079</v>
      </c>
      <c r="K1935" s="3">
        <f t="shared" si="184"/>
        <v>1.2626999787282987E-2</v>
      </c>
      <c r="L1935" s="3">
        <f t="shared" si="185"/>
        <v>-4.0593066683318165E-3</v>
      </c>
      <c r="M1935" s="3">
        <f t="shared" si="186"/>
        <v>6.6061108926000669E-4</v>
      </c>
      <c r="N1935" s="3">
        <f t="shared" si="187"/>
        <v>-2.9153102582459104E-4</v>
      </c>
    </row>
    <row r="1936" spans="1:14" ht="15" customHeight="1">
      <c r="A1936" s="1">
        <v>41899</v>
      </c>
      <c r="B1936">
        <v>202.05</v>
      </c>
      <c r="C1936">
        <v>12.65</v>
      </c>
      <c r="D1936">
        <v>44.2</v>
      </c>
      <c r="E1936">
        <v>112.8</v>
      </c>
      <c r="F1936">
        <v>120.88</v>
      </c>
      <c r="G1936">
        <v>102.63</v>
      </c>
      <c r="I1936" s="3">
        <f t="shared" si="182"/>
        <v>1.2380836049740989E-3</v>
      </c>
      <c r="J1936" s="3">
        <f t="shared" si="183"/>
        <v>-6.3041973957858929E-3</v>
      </c>
      <c r="K1936" s="3">
        <f t="shared" si="184"/>
        <v>-9.6814895575260754E-3</v>
      </c>
      <c r="L1936" s="3">
        <f t="shared" si="185"/>
        <v>-2.5676228192771473E-3</v>
      </c>
      <c r="M1936" s="3">
        <f t="shared" si="186"/>
        <v>-2.1485835883169918E-3</v>
      </c>
      <c r="N1936" s="3">
        <f t="shared" si="187"/>
        <v>-2.5301687300958824E-3</v>
      </c>
    </row>
    <row r="1937" spans="1:14" ht="15" customHeight="1">
      <c r="A1937" s="1">
        <v>41900</v>
      </c>
      <c r="B1937">
        <v>203.11</v>
      </c>
      <c r="C1937">
        <v>12.03</v>
      </c>
      <c r="D1937">
        <v>44.3</v>
      </c>
      <c r="E1937">
        <v>113.16</v>
      </c>
      <c r="F1937">
        <v>120.79</v>
      </c>
      <c r="G1937">
        <v>102.56</v>
      </c>
      <c r="I1937" s="3">
        <f t="shared" si="182"/>
        <v>5.2325126789115961E-3</v>
      </c>
      <c r="J1937" s="3">
        <f t="shared" si="183"/>
        <v>-5.0253685186941788E-2</v>
      </c>
      <c r="K1937" s="3">
        <f t="shared" si="184"/>
        <v>2.259887967437283E-3</v>
      </c>
      <c r="L1937" s="3">
        <f t="shared" si="185"/>
        <v>3.1864073694080021E-3</v>
      </c>
      <c r="M1937" s="3">
        <f t="shared" si="186"/>
        <v>-7.4481734729700663E-4</v>
      </c>
      <c r="N1937" s="3">
        <f t="shared" si="187"/>
        <v>-6.8229448526300118E-4</v>
      </c>
    </row>
    <row r="1938" spans="1:14" ht="15" customHeight="1">
      <c r="A1938" s="1">
        <v>41901</v>
      </c>
      <c r="B1938">
        <v>202.87</v>
      </c>
      <c r="C1938">
        <v>12.11</v>
      </c>
      <c r="D1938">
        <v>43.97</v>
      </c>
      <c r="E1938">
        <v>114.6</v>
      </c>
      <c r="F1938">
        <v>120.94</v>
      </c>
      <c r="G1938">
        <v>102.95</v>
      </c>
      <c r="I1938" s="3">
        <f t="shared" si="182"/>
        <v>-1.1823243901562871E-3</v>
      </c>
      <c r="J1938" s="3">
        <f t="shared" si="183"/>
        <v>6.628027578413331E-3</v>
      </c>
      <c r="K1938" s="3">
        <f t="shared" si="184"/>
        <v>-7.4770938583711135E-3</v>
      </c>
      <c r="L1938" s="3">
        <f t="shared" si="185"/>
        <v>1.2645057847272793E-2</v>
      </c>
      <c r="M1938" s="3">
        <f t="shared" si="186"/>
        <v>1.2410542278796411E-3</v>
      </c>
      <c r="N1938" s="3">
        <f t="shared" si="187"/>
        <v>3.7954403014386273E-3</v>
      </c>
    </row>
    <row r="1939" spans="1:14" ht="15" customHeight="1">
      <c r="A1939" s="1">
        <v>41904</v>
      </c>
      <c r="B1939">
        <v>201.39</v>
      </c>
      <c r="C1939">
        <v>13.69</v>
      </c>
      <c r="D1939">
        <v>43.32</v>
      </c>
      <c r="E1939">
        <v>114.74</v>
      </c>
      <c r="F1939">
        <v>121.16</v>
      </c>
      <c r="G1939">
        <v>103.17</v>
      </c>
      <c r="I1939" s="3">
        <f t="shared" si="182"/>
        <v>-7.3220531944682681E-3</v>
      </c>
      <c r="J1939" s="3">
        <f t="shared" si="183"/>
        <v>0.12263408173535656</v>
      </c>
      <c r="K1939" s="3">
        <f t="shared" si="184"/>
        <v>-1.4893161059928854E-2</v>
      </c>
      <c r="L1939" s="3">
        <f t="shared" si="185"/>
        <v>1.220894893085868E-3</v>
      </c>
      <c r="M1939" s="3">
        <f t="shared" si="186"/>
        <v>1.8174313139695992E-3</v>
      </c>
      <c r="N1939" s="3">
        <f t="shared" si="187"/>
        <v>2.1346796384859577E-3</v>
      </c>
    </row>
    <row r="1940" spans="1:14" ht="15" customHeight="1">
      <c r="A1940" s="1">
        <v>41905</v>
      </c>
      <c r="B1940">
        <v>200.28</v>
      </c>
      <c r="C1940">
        <v>14.93</v>
      </c>
      <c r="D1940">
        <v>43.04</v>
      </c>
      <c r="E1940">
        <v>115.45</v>
      </c>
      <c r="F1940">
        <v>121.25</v>
      </c>
      <c r="G1940">
        <v>103.39</v>
      </c>
      <c r="I1940" s="3">
        <f t="shared" si="182"/>
        <v>-5.5269391570257915E-3</v>
      </c>
      <c r="J1940" s="3">
        <f t="shared" si="183"/>
        <v>8.6706972250741449E-2</v>
      </c>
      <c r="K1940" s="3">
        <f t="shared" si="184"/>
        <v>-6.4845062792609357E-3</v>
      </c>
      <c r="L1940" s="3">
        <f t="shared" si="185"/>
        <v>6.1688366267794864E-3</v>
      </c>
      <c r="M1940" s="3">
        <f t="shared" si="186"/>
        <v>7.4254365855604501E-4</v>
      </c>
      <c r="N1940" s="3">
        <f t="shared" si="187"/>
        <v>2.1301324863171323E-3</v>
      </c>
    </row>
    <row r="1941" spans="1:14" ht="15" customHeight="1">
      <c r="A1941" s="1">
        <v>41906</v>
      </c>
      <c r="B1941">
        <v>200.89</v>
      </c>
      <c r="C1941">
        <v>13.27</v>
      </c>
      <c r="D1941">
        <v>43.26</v>
      </c>
      <c r="E1941">
        <v>114.81</v>
      </c>
      <c r="F1941">
        <v>121.09</v>
      </c>
      <c r="G1941">
        <v>103.1</v>
      </c>
      <c r="I1941" s="3">
        <f t="shared" si="182"/>
        <v>3.0411071123139814E-3</v>
      </c>
      <c r="J1941" s="3">
        <f t="shared" si="183"/>
        <v>-0.11786676320698289</v>
      </c>
      <c r="K1941" s="3">
        <f t="shared" si="184"/>
        <v>5.0985046713835974E-3</v>
      </c>
      <c r="L1941" s="3">
        <f t="shared" si="185"/>
        <v>-5.5589476947838163E-3</v>
      </c>
      <c r="M1941" s="3">
        <f t="shared" si="186"/>
        <v>-1.32045905131765E-3</v>
      </c>
      <c r="N1941" s="3">
        <f t="shared" si="187"/>
        <v>-2.8088545756875917E-3</v>
      </c>
    </row>
    <row r="1942" spans="1:14" ht="15" customHeight="1">
      <c r="A1942" s="1">
        <v>41907</v>
      </c>
      <c r="B1942">
        <v>197.59</v>
      </c>
      <c r="C1942">
        <v>15.64</v>
      </c>
      <c r="D1942">
        <v>42.26</v>
      </c>
      <c r="E1942">
        <v>116.17</v>
      </c>
      <c r="F1942">
        <v>121.4</v>
      </c>
      <c r="G1942">
        <v>103.6</v>
      </c>
      <c r="I1942" s="3">
        <f t="shared" si="182"/>
        <v>-1.6563317828331817E-2</v>
      </c>
      <c r="J1942" s="3">
        <f t="shared" si="183"/>
        <v>0.16432588677304896</v>
      </c>
      <c r="K1942" s="3">
        <f t="shared" si="184"/>
        <v>-2.3387408337002095E-2</v>
      </c>
      <c r="L1942" s="3">
        <f t="shared" si="185"/>
        <v>1.1776047419662941E-2</v>
      </c>
      <c r="M1942" s="3">
        <f t="shared" si="186"/>
        <v>2.5568078591230556E-3</v>
      </c>
      <c r="N1942" s="3">
        <f t="shared" si="187"/>
        <v>4.8379388024684502E-3</v>
      </c>
    </row>
    <row r="1943" spans="1:14" ht="15" customHeight="1">
      <c r="A1943" s="1">
        <v>41908</v>
      </c>
      <c r="B1943">
        <v>199.29</v>
      </c>
      <c r="C1943">
        <v>14.85</v>
      </c>
      <c r="D1943">
        <v>42.53</v>
      </c>
      <c r="E1943">
        <v>116</v>
      </c>
      <c r="F1943">
        <v>121.19</v>
      </c>
      <c r="G1943">
        <v>103.38</v>
      </c>
      <c r="I1943" s="3">
        <f t="shared" si="182"/>
        <v>8.5668735995334654E-3</v>
      </c>
      <c r="J1943" s="3">
        <f t="shared" si="183"/>
        <v>-5.1831869868456407E-2</v>
      </c>
      <c r="K1943" s="3">
        <f t="shared" si="184"/>
        <v>6.3686970776316073E-3</v>
      </c>
      <c r="L1943" s="3">
        <f t="shared" si="185"/>
        <v>-1.464444419018834E-3</v>
      </c>
      <c r="M1943" s="3">
        <f t="shared" si="186"/>
        <v>-1.7313166450019747E-3</v>
      </c>
      <c r="N1943" s="3">
        <f t="shared" si="187"/>
        <v>-2.1258100574893923E-3</v>
      </c>
    </row>
    <row r="1944" spans="1:14" ht="15" customHeight="1">
      <c r="A1944" s="1">
        <v>41911</v>
      </c>
      <c r="B1944">
        <v>198.78</v>
      </c>
      <c r="C1944">
        <v>15.98</v>
      </c>
      <c r="D1944">
        <v>41.62</v>
      </c>
      <c r="E1944">
        <v>116.93</v>
      </c>
      <c r="F1944">
        <v>121.36</v>
      </c>
      <c r="G1944">
        <v>103.71</v>
      </c>
      <c r="I1944" s="3">
        <f t="shared" si="182"/>
        <v>-2.5623648053999517E-3</v>
      </c>
      <c r="J1944" s="3">
        <f t="shared" si="183"/>
        <v>7.3338075089420099E-2</v>
      </c>
      <c r="K1944" s="3">
        <f t="shared" si="184"/>
        <v>-2.1628888300053849E-2</v>
      </c>
      <c r="L1944" s="3">
        <f t="shared" si="185"/>
        <v>7.985274045862592E-3</v>
      </c>
      <c r="M1944" s="3">
        <f t="shared" si="186"/>
        <v>1.4017730598808117E-3</v>
      </c>
      <c r="N1944" s="3">
        <f t="shared" si="187"/>
        <v>3.1870228337495376E-3</v>
      </c>
    </row>
    <row r="1945" spans="1:14" ht="15" customHeight="1">
      <c r="A1945" s="1">
        <v>41912</v>
      </c>
      <c r="B1945">
        <v>198.26</v>
      </c>
      <c r="C1945">
        <v>16.309999999999999</v>
      </c>
      <c r="D1945">
        <v>41.71</v>
      </c>
      <c r="E1945">
        <v>116.27</v>
      </c>
      <c r="F1945">
        <v>121.32</v>
      </c>
      <c r="G1945">
        <v>103.62</v>
      </c>
      <c r="I1945" s="3">
        <f t="shared" si="182"/>
        <v>-2.6193849351081743E-3</v>
      </c>
      <c r="J1945" s="3">
        <f t="shared" si="183"/>
        <v>2.0440476294793682E-2</v>
      </c>
      <c r="K1945" s="3">
        <f t="shared" si="184"/>
        <v>2.1600872433656976E-3</v>
      </c>
      <c r="L1945" s="3">
        <f t="shared" si="185"/>
        <v>-5.6603924717103671E-3</v>
      </c>
      <c r="M1945" s="3">
        <f t="shared" si="186"/>
        <v>-3.2965221989646865E-4</v>
      </c>
      <c r="N1945" s="3">
        <f t="shared" si="187"/>
        <v>-8.6818121500053711E-4</v>
      </c>
    </row>
    <row r="1946" spans="1:14" ht="15" customHeight="1">
      <c r="A1946" s="1">
        <v>41913</v>
      </c>
      <c r="B1946">
        <v>195.66</v>
      </c>
      <c r="C1946">
        <v>16.71</v>
      </c>
      <c r="D1946">
        <v>40.909999999999997</v>
      </c>
      <c r="E1946">
        <v>118.23</v>
      </c>
      <c r="F1946">
        <v>121.73</v>
      </c>
      <c r="G1946">
        <v>104.3</v>
      </c>
      <c r="I1946" s="3">
        <f t="shared" si="182"/>
        <v>-1.3200841575468643E-2</v>
      </c>
      <c r="J1946" s="3">
        <f t="shared" si="183"/>
        <v>2.4228925974379954E-2</v>
      </c>
      <c r="K1946" s="3">
        <f t="shared" si="184"/>
        <v>-1.9366376267546746E-2</v>
      </c>
      <c r="L1946" s="3">
        <f t="shared" si="185"/>
        <v>1.6716807194505266E-2</v>
      </c>
      <c r="M1946" s="3">
        <f t="shared" si="186"/>
        <v>3.3737946011247297E-3</v>
      </c>
      <c r="N1946" s="3">
        <f t="shared" si="187"/>
        <v>6.5410006200844464E-3</v>
      </c>
    </row>
    <row r="1947" spans="1:14" ht="15" customHeight="1">
      <c r="A1947" s="1">
        <v>41914</v>
      </c>
      <c r="B1947">
        <v>195.68</v>
      </c>
      <c r="C1947">
        <v>16.16</v>
      </c>
      <c r="D1947">
        <v>41.16</v>
      </c>
      <c r="E1947">
        <v>117.2</v>
      </c>
      <c r="F1947">
        <v>121.59</v>
      </c>
      <c r="G1947">
        <v>103.99</v>
      </c>
      <c r="I1947" s="3">
        <f t="shared" si="182"/>
        <v>1.0221290957944272E-4</v>
      </c>
      <c r="J1947" s="3">
        <f t="shared" si="183"/>
        <v>-3.3468289514353038E-2</v>
      </c>
      <c r="K1947" s="3">
        <f t="shared" si="184"/>
        <v>6.0923790245416363E-3</v>
      </c>
      <c r="L1947" s="3">
        <f t="shared" si="185"/>
        <v>-8.750002732109765E-3</v>
      </c>
      <c r="M1947" s="3">
        <f t="shared" si="186"/>
        <v>-1.1507481131781464E-3</v>
      </c>
      <c r="N1947" s="3">
        <f t="shared" si="187"/>
        <v>-2.9766213345853408E-3</v>
      </c>
    </row>
    <row r="1948" spans="1:14" ht="15" customHeight="1">
      <c r="A1948" s="1">
        <v>41915</v>
      </c>
      <c r="B1948">
        <v>197.82</v>
      </c>
      <c r="C1948">
        <v>14.55</v>
      </c>
      <c r="D1948">
        <v>41.5</v>
      </c>
      <c r="E1948">
        <v>117.7</v>
      </c>
      <c r="F1948">
        <v>121.47</v>
      </c>
      <c r="G1948">
        <v>103.96</v>
      </c>
      <c r="I1948" s="3">
        <f t="shared" si="182"/>
        <v>1.0876854372832355E-2</v>
      </c>
      <c r="J1948" s="3">
        <f t="shared" si="183"/>
        <v>-0.10494805947544772</v>
      </c>
      <c r="K1948" s="3">
        <f t="shared" si="184"/>
        <v>8.2265162708038131E-3</v>
      </c>
      <c r="L1948" s="3">
        <f t="shared" si="185"/>
        <v>4.2571371233186897E-3</v>
      </c>
      <c r="M1948" s="3">
        <f t="shared" si="186"/>
        <v>-9.8741059614742437E-4</v>
      </c>
      <c r="N1948" s="3">
        <f t="shared" si="187"/>
        <v>-2.8853089885193305E-4</v>
      </c>
    </row>
    <row r="1949" spans="1:14" ht="15" customHeight="1">
      <c r="A1949" s="1">
        <v>41918</v>
      </c>
      <c r="B1949">
        <v>197.56</v>
      </c>
      <c r="C1949">
        <v>15.46</v>
      </c>
      <c r="D1949">
        <v>42.24</v>
      </c>
      <c r="E1949">
        <v>117.77</v>
      </c>
      <c r="F1949">
        <v>121.65</v>
      </c>
      <c r="G1949">
        <v>104.13</v>
      </c>
      <c r="I1949" s="3">
        <f t="shared" si="182"/>
        <v>-1.3151906392705295E-3</v>
      </c>
      <c r="J1949" s="3">
        <f t="shared" si="183"/>
        <v>6.0665049541774381E-2</v>
      </c>
      <c r="K1949" s="3">
        <f t="shared" si="184"/>
        <v>1.7674212161353394E-2</v>
      </c>
      <c r="L1949" s="3">
        <f t="shared" si="185"/>
        <v>5.9455558722594146E-4</v>
      </c>
      <c r="M1949" s="3">
        <f t="shared" si="186"/>
        <v>1.480750517352156E-3</v>
      </c>
      <c r="N1949" s="3">
        <f t="shared" si="187"/>
        <v>1.6339087685150646E-3</v>
      </c>
    </row>
    <row r="1950" spans="1:14" ht="15" customHeight="1">
      <c r="A1950" s="1">
        <v>41919</v>
      </c>
      <c r="B1950">
        <v>194.56</v>
      </c>
      <c r="C1950">
        <v>17.2</v>
      </c>
      <c r="D1950">
        <v>41.83</v>
      </c>
      <c r="E1950">
        <v>119.36</v>
      </c>
      <c r="F1950">
        <v>122.02</v>
      </c>
      <c r="G1950">
        <v>104.74</v>
      </c>
      <c r="I1950" s="3">
        <f t="shared" si="182"/>
        <v>-1.5301736894621946E-2</v>
      </c>
      <c r="J1950" s="3">
        <f t="shared" si="183"/>
        <v>0.10665334066013141</v>
      </c>
      <c r="K1950" s="3">
        <f t="shared" si="184"/>
        <v>-9.7538539438990299E-3</v>
      </c>
      <c r="L1950" s="3">
        <f t="shared" si="185"/>
        <v>1.3410566601993742E-2</v>
      </c>
      <c r="M1950" s="3">
        <f t="shared" si="186"/>
        <v>3.036896494174678E-3</v>
      </c>
      <c r="N1950" s="3">
        <f t="shared" si="187"/>
        <v>5.8409703095369464E-3</v>
      </c>
    </row>
    <row r="1951" spans="1:14" ht="15" customHeight="1">
      <c r="A1951" s="1">
        <v>41920</v>
      </c>
      <c r="B1951">
        <v>197.94</v>
      </c>
      <c r="C1951">
        <v>15.11</v>
      </c>
      <c r="D1951">
        <v>42.47</v>
      </c>
      <c r="E1951">
        <v>119.39</v>
      </c>
      <c r="F1951">
        <v>122.46</v>
      </c>
      <c r="G1951">
        <v>105.11</v>
      </c>
      <c r="I1951" s="3">
        <f t="shared" si="182"/>
        <v>1.7223355690742754E-2</v>
      </c>
      <c r="J1951" s="3">
        <f t="shared" si="183"/>
        <v>-0.1295526075347592</v>
      </c>
      <c r="K1951" s="3">
        <f t="shared" si="184"/>
        <v>1.5184158871072648E-2</v>
      </c>
      <c r="L1951" s="3">
        <f t="shared" si="185"/>
        <v>2.5130890184616789E-4</v>
      </c>
      <c r="M1951" s="3">
        <f t="shared" si="186"/>
        <v>3.5994803261019948E-3</v>
      </c>
      <c r="N1951" s="3">
        <f t="shared" si="187"/>
        <v>3.52633198392151E-3</v>
      </c>
    </row>
    <row r="1952" spans="1:14" ht="15" customHeight="1">
      <c r="A1952" s="1">
        <v>41921</v>
      </c>
      <c r="B1952">
        <v>193.9</v>
      </c>
      <c r="C1952">
        <v>18.760000000000002</v>
      </c>
      <c r="D1952">
        <v>41.88</v>
      </c>
      <c r="E1952">
        <v>118.87</v>
      </c>
      <c r="F1952">
        <v>122.31</v>
      </c>
      <c r="G1952">
        <v>104.93</v>
      </c>
      <c r="I1952" s="3">
        <f t="shared" si="182"/>
        <v>-2.0621392219938927E-2</v>
      </c>
      <c r="J1952" s="3">
        <f t="shared" si="183"/>
        <v>0.21637016729343048</v>
      </c>
      <c r="K1952" s="3">
        <f t="shared" si="184"/>
        <v>-1.3989558322843616E-2</v>
      </c>
      <c r="L1952" s="3">
        <f t="shared" si="185"/>
        <v>-4.3649863647639044E-3</v>
      </c>
      <c r="M1952" s="3">
        <f t="shared" si="186"/>
        <v>-1.2256405505366142E-3</v>
      </c>
      <c r="N1952" s="3">
        <f t="shared" si="187"/>
        <v>-1.7139596654433646E-3</v>
      </c>
    </row>
    <row r="1953" spans="1:14" ht="15" customHeight="1">
      <c r="A1953" s="1">
        <v>41922</v>
      </c>
      <c r="B1953">
        <v>191.8</v>
      </c>
      <c r="C1953">
        <v>21.24</v>
      </c>
      <c r="D1953">
        <v>40.93</v>
      </c>
      <c r="E1953">
        <v>120.05</v>
      </c>
      <c r="F1953">
        <v>122.47</v>
      </c>
      <c r="G1953">
        <v>105.34</v>
      </c>
      <c r="I1953" s="3">
        <f t="shared" si="182"/>
        <v>-1.0889399799268206E-2</v>
      </c>
      <c r="J1953" s="3">
        <f t="shared" si="183"/>
        <v>0.12415925279565927</v>
      </c>
      <c r="K1953" s="3">
        <f t="shared" si="184"/>
        <v>-2.2945095498024558E-2</v>
      </c>
      <c r="L1953" s="3">
        <f t="shared" si="185"/>
        <v>9.8778636747291863E-3</v>
      </c>
      <c r="M1953" s="3">
        <f t="shared" si="186"/>
        <v>1.3072965339242493E-3</v>
      </c>
      <c r="N1953" s="3">
        <f t="shared" si="187"/>
        <v>3.8997528854236769E-3</v>
      </c>
    </row>
    <row r="1954" spans="1:14" ht="15" customHeight="1">
      <c r="A1954" s="1">
        <v>41925</v>
      </c>
      <c r="B1954">
        <v>188.56</v>
      </c>
      <c r="C1954">
        <v>24.64</v>
      </c>
      <c r="D1954">
        <v>41.43</v>
      </c>
      <c r="E1954">
        <v>120.78</v>
      </c>
      <c r="F1954">
        <v>122.96</v>
      </c>
      <c r="G1954">
        <v>105.89</v>
      </c>
      <c r="I1954" s="3">
        <f t="shared" si="182"/>
        <v>-1.7036903821462172E-2</v>
      </c>
      <c r="J1954" s="3">
        <f t="shared" si="183"/>
        <v>0.14848494229158105</v>
      </c>
      <c r="K1954" s="3">
        <f t="shared" si="184"/>
        <v>1.2141965584998844E-2</v>
      </c>
      <c r="L1954" s="3">
        <f t="shared" si="185"/>
        <v>6.0623862124929177E-3</v>
      </c>
      <c r="M1954" s="3">
        <f t="shared" si="186"/>
        <v>3.992997197144384E-3</v>
      </c>
      <c r="N1954" s="3">
        <f t="shared" si="187"/>
        <v>5.2076053871198385E-3</v>
      </c>
    </row>
    <row r="1955" spans="1:14" ht="15" customHeight="1">
      <c r="A1955" s="1">
        <v>41926</v>
      </c>
      <c r="B1955">
        <v>189</v>
      </c>
      <c r="C1955">
        <v>22.79</v>
      </c>
      <c r="D1955">
        <v>41.62</v>
      </c>
      <c r="E1955">
        <v>121.57</v>
      </c>
      <c r="F1955">
        <v>123.04</v>
      </c>
      <c r="G1955">
        <v>106.1</v>
      </c>
      <c r="I1955" s="3">
        <f t="shared" si="182"/>
        <v>2.3307564317666123E-3</v>
      </c>
      <c r="J1955" s="3">
        <f t="shared" si="183"/>
        <v>-7.8049295407726205E-2</v>
      </c>
      <c r="K1955" s="3">
        <f t="shared" si="184"/>
        <v>4.5755648761778627E-3</v>
      </c>
      <c r="L1955" s="3">
        <f t="shared" si="185"/>
        <v>6.5195196879474712E-3</v>
      </c>
      <c r="M1955" s="3">
        <f t="shared" si="186"/>
        <v>6.5040652699362904E-4</v>
      </c>
      <c r="N1955" s="3">
        <f t="shared" si="187"/>
        <v>1.981226177574381E-3</v>
      </c>
    </row>
    <row r="1956" spans="1:14" ht="15" customHeight="1">
      <c r="A1956" s="1">
        <v>41927</v>
      </c>
      <c r="B1956">
        <v>187.49</v>
      </c>
      <c r="C1956">
        <v>26.25</v>
      </c>
      <c r="D1956">
        <v>41.04</v>
      </c>
      <c r="E1956">
        <v>122.53</v>
      </c>
      <c r="F1956">
        <v>123.59</v>
      </c>
      <c r="G1956">
        <v>106.7</v>
      </c>
      <c r="I1956" s="3">
        <f t="shared" si="182"/>
        <v>-8.021504404783001E-3</v>
      </c>
      <c r="J1956" s="3">
        <f t="shared" si="183"/>
        <v>0.14134414578003993</v>
      </c>
      <c r="K1956" s="3">
        <f t="shared" si="184"/>
        <v>-1.403362010297423E-2</v>
      </c>
      <c r="L1956" s="3">
        <f t="shared" si="185"/>
        <v>7.8656693936527116E-3</v>
      </c>
      <c r="M1956" s="3">
        <f t="shared" si="186"/>
        <v>4.4601298443101515E-3</v>
      </c>
      <c r="N1956" s="3">
        <f t="shared" si="187"/>
        <v>5.6391126877702469E-3</v>
      </c>
    </row>
    <row r="1957" spans="1:14" ht="15" customHeight="1">
      <c r="A1957" s="1">
        <v>41928</v>
      </c>
      <c r="B1957">
        <v>187.43</v>
      </c>
      <c r="C1957">
        <v>25.2</v>
      </c>
      <c r="D1957">
        <v>40.630000000000003</v>
      </c>
      <c r="E1957">
        <v>121.75</v>
      </c>
      <c r="F1957">
        <v>123.38</v>
      </c>
      <c r="G1957">
        <v>106.41</v>
      </c>
      <c r="I1957" s="3">
        <f t="shared" si="182"/>
        <v>-3.2006828396570171E-4</v>
      </c>
      <c r="J1957" s="3">
        <f t="shared" si="183"/>
        <v>-4.0821994520255166E-2</v>
      </c>
      <c r="K1957" s="3">
        <f t="shared" si="184"/>
        <v>-1.0040490862878665E-2</v>
      </c>
      <c r="L1957" s="3">
        <f t="shared" si="185"/>
        <v>-6.3861359986559698E-3</v>
      </c>
      <c r="M1957" s="3">
        <f t="shared" si="186"/>
        <v>-1.700611820151596E-3</v>
      </c>
      <c r="N1957" s="3">
        <f t="shared" si="187"/>
        <v>-2.721600854067589E-3</v>
      </c>
    </row>
    <row r="1958" spans="1:14" ht="15" customHeight="1">
      <c r="A1958" s="1">
        <v>41929</v>
      </c>
      <c r="B1958">
        <v>189.77</v>
      </c>
      <c r="C1958">
        <v>21.99</v>
      </c>
      <c r="D1958">
        <v>41.15</v>
      </c>
      <c r="E1958">
        <v>121.07</v>
      </c>
      <c r="F1958">
        <v>123.13</v>
      </c>
      <c r="G1958">
        <v>106.1</v>
      </c>
      <c r="I1958" s="3">
        <f t="shared" si="182"/>
        <v>1.2407370194993907E-2</v>
      </c>
      <c r="J1958" s="3">
        <f t="shared" si="183"/>
        <v>-0.13625618995070779</v>
      </c>
      <c r="K1958" s="3">
        <f t="shared" si="184"/>
        <v>1.2717217123443279E-2</v>
      </c>
      <c r="L1958" s="3">
        <f t="shared" si="185"/>
        <v>-5.6008712430502886E-3</v>
      </c>
      <c r="M1958" s="3">
        <f t="shared" si="186"/>
        <v>-2.028315976712494E-3</v>
      </c>
      <c r="N1958" s="3">
        <f t="shared" si="187"/>
        <v>-2.917511833702733E-3</v>
      </c>
    </row>
    <row r="1959" spans="1:14" ht="15" customHeight="1">
      <c r="A1959" s="1">
        <v>41932</v>
      </c>
      <c r="B1959">
        <v>191.58</v>
      </c>
      <c r="C1959">
        <v>18.57</v>
      </c>
      <c r="D1959">
        <v>41.18</v>
      </c>
      <c r="E1959">
        <v>121.51</v>
      </c>
      <c r="F1959">
        <v>123.27</v>
      </c>
      <c r="G1959">
        <v>106.25</v>
      </c>
      <c r="I1959" s="3">
        <f t="shared" si="182"/>
        <v>9.4926633888582183E-3</v>
      </c>
      <c r="J1959" s="3">
        <f t="shared" si="183"/>
        <v>-0.16904042920205534</v>
      </c>
      <c r="K1959" s="3">
        <f t="shared" si="184"/>
        <v>7.2877447656453866E-4</v>
      </c>
      <c r="L1959" s="3">
        <f t="shared" si="185"/>
        <v>3.6276732008716467E-3</v>
      </c>
      <c r="M1959" s="3">
        <f t="shared" si="186"/>
        <v>1.1363637586480103E-3</v>
      </c>
      <c r="N1959" s="3">
        <f t="shared" si="187"/>
        <v>1.4127621845887635E-3</v>
      </c>
    </row>
    <row r="1960" spans="1:14" ht="15" customHeight="1">
      <c r="A1960" s="1">
        <v>41933</v>
      </c>
      <c r="B1960">
        <v>195.35</v>
      </c>
      <c r="C1960">
        <v>16.079999999999998</v>
      </c>
      <c r="D1960">
        <v>41.37</v>
      </c>
      <c r="E1960">
        <v>120.54</v>
      </c>
      <c r="F1960">
        <v>123.14</v>
      </c>
      <c r="G1960">
        <v>105.96</v>
      </c>
      <c r="I1960" s="3">
        <f t="shared" si="182"/>
        <v>1.9487345546333825E-2</v>
      </c>
      <c r="J1960" s="3">
        <f t="shared" si="183"/>
        <v>-0.14397111161379419</v>
      </c>
      <c r="K1960" s="3">
        <f t="shared" si="184"/>
        <v>4.6032788736766785E-3</v>
      </c>
      <c r="L1960" s="3">
        <f t="shared" si="185"/>
        <v>-8.0149158656223438E-3</v>
      </c>
      <c r="M1960" s="3">
        <f t="shared" si="186"/>
        <v>-1.0551520803640212E-3</v>
      </c>
      <c r="N1960" s="3">
        <f t="shared" si="187"/>
        <v>-2.7331434006573527E-3</v>
      </c>
    </row>
    <row r="1961" spans="1:14" ht="15" customHeight="1">
      <c r="A1961" s="1">
        <v>41934</v>
      </c>
      <c r="B1961">
        <v>194</v>
      </c>
      <c r="C1961">
        <v>17.87</v>
      </c>
      <c r="D1961">
        <v>41.04</v>
      </c>
      <c r="E1961">
        <v>120.67</v>
      </c>
      <c r="F1961">
        <v>123.11</v>
      </c>
      <c r="G1961">
        <v>105.93</v>
      </c>
      <c r="I1961" s="3">
        <f t="shared" si="182"/>
        <v>-6.9346624377514023E-3</v>
      </c>
      <c r="J1961" s="3">
        <f t="shared" si="183"/>
        <v>0.10554706542051655</v>
      </c>
      <c r="K1961" s="3">
        <f t="shared" si="184"/>
        <v>-8.0087796108059845E-3</v>
      </c>
      <c r="L1961" s="3">
        <f t="shared" si="185"/>
        <v>1.0778990306112869E-3</v>
      </c>
      <c r="M1961" s="3">
        <f t="shared" si="186"/>
        <v>-2.4365482354041706E-4</v>
      </c>
      <c r="N1961" s="3">
        <f t="shared" si="187"/>
        <v>-2.8316579546414539E-4</v>
      </c>
    </row>
    <row r="1962" spans="1:14" ht="15" customHeight="1">
      <c r="A1962" s="1">
        <v>41935</v>
      </c>
      <c r="B1962">
        <v>196.28</v>
      </c>
      <c r="C1962">
        <v>16.53</v>
      </c>
      <c r="D1962">
        <v>41.08</v>
      </c>
      <c r="E1962">
        <v>119.6</v>
      </c>
      <c r="F1962">
        <v>122.82</v>
      </c>
      <c r="G1962">
        <v>105.49</v>
      </c>
      <c r="I1962" s="3">
        <f t="shared" si="182"/>
        <v>1.1684052158374562E-2</v>
      </c>
      <c r="J1962" s="3">
        <f t="shared" si="183"/>
        <v>-7.7946417338403878E-2</v>
      </c>
      <c r="K1962" s="3">
        <f t="shared" si="184"/>
        <v>9.7418419784341429E-4</v>
      </c>
      <c r="L1962" s="3">
        <f t="shared" si="185"/>
        <v>-8.9067055689781675E-3</v>
      </c>
      <c r="M1962" s="3">
        <f t="shared" si="186"/>
        <v>-2.358395758270447E-3</v>
      </c>
      <c r="N1962" s="3">
        <f t="shared" si="187"/>
        <v>-4.1623369146874109E-3</v>
      </c>
    </row>
    <row r="1963" spans="1:14" ht="15" customHeight="1">
      <c r="A1963" s="1">
        <v>41936</v>
      </c>
      <c r="B1963">
        <v>197.68</v>
      </c>
      <c r="C1963">
        <v>16.11</v>
      </c>
      <c r="D1963">
        <v>41.47</v>
      </c>
      <c r="E1963">
        <v>119.72</v>
      </c>
      <c r="F1963">
        <v>122.83</v>
      </c>
      <c r="G1963">
        <v>105.58</v>
      </c>
      <c r="I1963" s="3">
        <f t="shared" si="182"/>
        <v>7.1073504586520184E-3</v>
      </c>
      <c r="J1963" s="3">
        <f t="shared" si="183"/>
        <v>-2.5736714644049936E-2</v>
      </c>
      <c r="K1963" s="3">
        <f t="shared" si="184"/>
        <v>9.4488891979325092E-3</v>
      </c>
      <c r="L1963" s="3">
        <f t="shared" si="185"/>
        <v>1.0028414679667992E-3</v>
      </c>
      <c r="M1963" s="3">
        <f t="shared" si="186"/>
        <v>8.1416649749833697E-5</v>
      </c>
      <c r="N1963" s="3">
        <f t="shared" si="187"/>
        <v>8.5279770175274584E-4</v>
      </c>
    </row>
    <row r="1964" spans="1:14" ht="15" customHeight="1">
      <c r="A1964" s="1">
        <v>41939</v>
      </c>
      <c r="B1964">
        <v>197.43</v>
      </c>
      <c r="C1964">
        <v>16.04</v>
      </c>
      <c r="D1964">
        <v>41.04</v>
      </c>
      <c r="E1964">
        <v>119.94</v>
      </c>
      <c r="F1964">
        <v>122.92</v>
      </c>
      <c r="G1964">
        <v>105.69</v>
      </c>
      <c r="I1964" s="3">
        <f t="shared" si="182"/>
        <v>-1.2654705442172261E-3</v>
      </c>
      <c r="J1964" s="3">
        <f t="shared" si="183"/>
        <v>-4.3545947505146251E-3</v>
      </c>
      <c r="K1964" s="3">
        <f t="shared" si="184"/>
        <v>-1.042307339577583E-2</v>
      </c>
      <c r="L1964" s="3">
        <f t="shared" si="185"/>
        <v>1.8359347558655416E-3</v>
      </c>
      <c r="M1964" s="3">
        <f t="shared" si="186"/>
        <v>7.3245171128098426E-4</v>
      </c>
      <c r="N1964" s="3">
        <f t="shared" si="187"/>
        <v>1.0413216257857336E-3</v>
      </c>
    </row>
    <row r="1965" spans="1:14" ht="15" customHeight="1">
      <c r="A1965" s="1">
        <v>41940</v>
      </c>
      <c r="B1965">
        <v>199.67</v>
      </c>
      <c r="C1965">
        <v>14.39</v>
      </c>
      <c r="D1965">
        <v>41.9</v>
      </c>
      <c r="E1965">
        <v>119.19</v>
      </c>
      <c r="F1965">
        <v>122.77</v>
      </c>
      <c r="G1965">
        <v>105.43</v>
      </c>
      <c r="I1965" s="3">
        <f t="shared" si="182"/>
        <v>1.1281912662668659E-2</v>
      </c>
      <c r="J1965" s="3">
        <f t="shared" si="183"/>
        <v>-0.10855208153909193</v>
      </c>
      <c r="K1965" s="3">
        <f t="shared" si="184"/>
        <v>2.0738626065577883E-2</v>
      </c>
      <c r="L1965" s="3">
        <f t="shared" si="185"/>
        <v>-6.2727592457463748E-3</v>
      </c>
      <c r="M1965" s="3">
        <f t="shared" si="186"/>
        <v>-1.22105106953536E-3</v>
      </c>
      <c r="N1965" s="3">
        <f t="shared" si="187"/>
        <v>-2.4630554323976368E-3</v>
      </c>
    </row>
    <row r="1966" spans="1:14" ht="15" customHeight="1">
      <c r="A1966" s="1">
        <v>41941</v>
      </c>
      <c r="B1966">
        <v>199.44</v>
      </c>
      <c r="C1966">
        <v>15.15</v>
      </c>
      <c r="D1966">
        <v>41.82</v>
      </c>
      <c r="E1966">
        <v>119.46</v>
      </c>
      <c r="F1966">
        <v>122.35</v>
      </c>
      <c r="G1966">
        <v>105.08</v>
      </c>
      <c r="I1966" s="3">
        <f t="shared" si="182"/>
        <v>-1.1525645835037208E-3</v>
      </c>
      <c r="J1966" s="3">
        <f t="shared" si="183"/>
        <v>5.1467011056101623E-2</v>
      </c>
      <c r="K1966" s="3">
        <f t="shared" si="184"/>
        <v>-1.9111329276044809E-3</v>
      </c>
      <c r="L1966" s="3">
        <f t="shared" si="185"/>
        <v>2.2627288095425444E-3</v>
      </c>
      <c r="M1966" s="3">
        <f t="shared" si="186"/>
        <v>-3.4268963040678456E-3</v>
      </c>
      <c r="N1966" s="3">
        <f t="shared" si="187"/>
        <v>-3.3252607715192044E-3</v>
      </c>
    </row>
    <row r="1967" spans="1:14" ht="15" customHeight="1">
      <c r="A1967" s="1">
        <v>41942</v>
      </c>
      <c r="B1967">
        <v>200.81</v>
      </c>
      <c r="C1967">
        <v>14.52</v>
      </c>
      <c r="D1967">
        <v>42.3</v>
      </c>
      <c r="E1967">
        <v>119.56</v>
      </c>
      <c r="F1967">
        <v>122.46</v>
      </c>
      <c r="G1967">
        <v>105.19</v>
      </c>
      <c r="I1967" s="3">
        <f t="shared" si="182"/>
        <v>6.8457481590660455E-3</v>
      </c>
      <c r="J1967" s="3">
        <f t="shared" si="183"/>
        <v>-4.2473522558728154E-2</v>
      </c>
      <c r="K1967" s="3">
        <f t="shared" si="184"/>
        <v>1.1412392051744765E-2</v>
      </c>
      <c r="L1967" s="3">
        <f t="shared" si="185"/>
        <v>8.3675011157723436E-4</v>
      </c>
      <c r="M1967" s="3">
        <f t="shared" si="186"/>
        <v>8.9865616112774001E-4</v>
      </c>
      <c r="N1967" s="3">
        <f t="shared" si="187"/>
        <v>1.0462739338435922E-3</v>
      </c>
    </row>
    <row r="1968" spans="1:14" ht="15" customHeight="1">
      <c r="A1968" s="1">
        <v>41943</v>
      </c>
      <c r="B1968">
        <v>202.99</v>
      </c>
      <c r="C1968">
        <v>14.03</v>
      </c>
      <c r="D1968">
        <v>42.64</v>
      </c>
      <c r="E1968">
        <v>119.25</v>
      </c>
      <c r="F1968">
        <v>122.35</v>
      </c>
      <c r="G1968">
        <v>105.02</v>
      </c>
      <c r="I1968" s="3">
        <f t="shared" si="182"/>
        <v>1.0797529370308017E-2</v>
      </c>
      <c r="J1968" s="3">
        <f t="shared" si="183"/>
        <v>-3.4329115282280435E-2</v>
      </c>
      <c r="K1968" s="3">
        <f t="shared" si="184"/>
        <v>8.0056938053569369E-3</v>
      </c>
      <c r="L1968" s="3">
        <f t="shared" si="185"/>
        <v>-2.5962076472865704E-3</v>
      </c>
      <c r="M1968" s="3">
        <f t="shared" si="186"/>
        <v>-8.9865616112773134E-4</v>
      </c>
      <c r="N1968" s="3">
        <f t="shared" si="187"/>
        <v>-1.6174305414694801E-3</v>
      </c>
    </row>
    <row r="1969" spans="1:14" ht="15" customHeight="1">
      <c r="A1969" s="1">
        <v>41946</v>
      </c>
      <c r="B1969">
        <v>203.11</v>
      </c>
      <c r="C1969">
        <v>14.73</v>
      </c>
      <c r="D1969">
        <v>42.35</v>
      </c>
      <c r="E1969">
        <v>118.96</v>
      </c>
      <c r="F1969">
        <v>122.11</v>
      </c>
      <c r="G1969">
        <v>104.8</v>
      </c>
      <c r="I1969" s="3">
        <f t="shared" si="182"/>
        <v>5.9098745871787679E-4</v>
      </c>
      <c r="J1969" s="3">
        <f t="shared" si="183"/>
        <v>4.8688336360169393E-2</v>
      </c>
      <c r="K1969" s="3">
        <f t="shared" si="184"/>
        <v>-6.8243587595256975E-3</v>
      </c>
      <c r="L1969" s="3">
        <f t="shared" si="185"/>
        <v>-2.4348276165510161E-3</v>
      </c>
      <c r="M1969" s="3">
        <f t="shared" si="186"/>
        <v>-1.9635120437501543E-3</v>
      </c>
      <c r="N1969" s="3">
        <f t="shared" si="187"/>
        <v>-2.0970363227714303E-3</v>
      </c>
    </row>
    <row r="1970" spans="1:14" ht="15" customHeight="1">
      <c r="A1970" s="1">
        <v>41947</v>
      </c>
      <c r="B1970">
        <v>202.43</v>
      </c>
      <c r="C1970">
        <v>14.89</v>
      </c>
      <c r="D1970">
        <v>42.39</v>
      </c>
      <c r="E1970">
        <v>119.33</v>
      </c>
      <c r="F1970">
        <v>122.11</v>
      </c>
      <c r="G1970">
        <v>104.79</v>
      </c>
      <c r="I1970" s="3">
        <f t="shared" si="182"/>
        <v>-3.3535564299083894E-3</v>
      </c>
      <c r="J1970" s="3">
        <f t="shared" si="183"/>
        <v>1.0803616221378811E-2</v>
      </c>
      <c r="K1970" s="3">
        <f t="shared" si="184"/>
        <v>9.4406426648230356E-4</v>
      </c>
      <c r="L1970" s="3">
        <f t="shared" si="185"/>
        <v>3.1054622296646872E-3</v>
      </c>
      <c r="M1970" s="3">
        <f t="shared" si="186"/>
        <v>0</v>
      </c>
      <c r="N1970" s="3">
        <f t="shared" si="187"/>
        <v>-9.5424400091443442E-5</v>
      </c>
    </row>
    <row r="1971" spans="1:14" ht="15" customHeight="1">
      <c r="A1971" s="1">
        <v>41948</v>
      </c>
      <c r="B1971">
        <v>203.73</v>
      </c>
      <c r="C1971">
        <v>14.17</v>
      </c>
      <c r="D1971">
        <v>42.14</v>
      </c>
      <c r="E1971">
        <v>119.16</v>
      </c>
      <c r="F1971">
        <v>122.12</v>
      </c>
      <c r="G1971">
        <v>104.82</v>
      </c>
      <c r="I1971" s="3">
        <f t="shared" si="182"/>
        <v>6.4014400203238021E-3</v>
      </c>
      <c r="J1971" s="3">
        <f t="shared" si="183"/>
        <v>-4.9562792993328574E-2</v>
      </c>
      <c r="K1971" s="3">
        <f t="shared" si="184"/>
        <v>-5.9150769885028117E-3</v>
      </c>
      <c r="L1971" s="3">
        <f t="shared" si="185"/>
        <v>-1.4256365364828407E-3</v>
      </c>
      <c r="M1971" s="3">
        <f t="shared" si="186"/>
        <v>8.1890021746756011E-5</v>
      </c>
      <c r="N1971" s="3">
        <f t="shared" si="187"/>
        <v>2.8624588716985653E-4</v>
      </c>
    </row>
    <row r="1972" spans="1:14" ht="15" customHeight="1">
      <c r="A1972" s="1">
        <v>41949</v>
      </c>
      <c r="B1972">
        <v>204.5</v>
      </c>
      <c r="C1972">
        <v>13.67</v>
      </c>
      <c r="D1972">
        <v>41.54</v>
      </c>
      <c r="E1972">
        <v>118.39</v>
      </c>
      <c r="F1972">
        <v>121.96</v>
      </c>
      <c r="G1972">
        <v>104.5</v>
      </c>
      <c r="I1972" s="3">
        <f t="shared" si="182"/>
        <v>3.7723876890466638E-3</v>
      </c>
      <c r="J1972" s="3">
        <f t="shared" si="183"/>
        <v>-3.5923402966730876E-2</v>
      </c>
      <c r="K1972" s="3">
        <f t="shared" si="184"/>
        <v>-1.434058992807671E-2</v>
      </c>
      <c r="L1972" s="3">
        <f t="shared" si="185"/>
        <v>-6.4828684215366339E-3</v>
      </c>
      <c r="M1972" s="3">
        <f t="shared" si="186"/>
        <v>-1.3110457466231832E-3</v>
      </c>
      <c r="N1972" s="3">
        <f t="shared" si="187"/>
        <v>-3.0575219691544109E-3</v>
      </c>
    </row>
    <row r="1973" spans="1:14" ht="15" customHeight="1">
      <c r="A1973" s="1">
        <v>41950</v>
      </c>
      <c r="B1973">
        <v>204.76</v>
      </c>
      <c r="C1973">
        <v>13.12</v>
      </c>
      <c r="D1973">
        <v>41.81</v>
      </c>
      <c r="E1973">
        <v>119.75</v>
      </c>
      <c r="F1973">
        <v>122.39</v>
      </c>
      <c r="G1973">
        <v>105.17</v>
      </c>
      <c r="I1973" s="3">
        <f t="shared" si="182"/>
        <v>1.2705861065260282E-3</v>
      </c>
      <c r="J1973" s="3">
        <f t="shared" si="183"/>
        <v>-4.1065867219915245E-2</v>
      </c>
      <c r="K1973" s="3">
        <f t="shared" si="184"/>
        <v>6.4787269205073984E-3</v>
      </c>
      <c r="L1973" s="3">
        <f t="shared" si="185"/>
        <v>1.1421976867479828E-2</v>
      </c>
      <c r="M1973" s="3">
        <f t="shared" si="186"/>
        <v>3.5195452741930218E-3</v>
      </c>
      <c r="N1973" s="3">
        <f t="shared" si="187"/>
        <v>6.3910171270712699E-3</v>
      </c>
    </row>
    <row r="1974" spans="1:14" ht="15" customHeight="1">
      <c r="A1974" s="1">
        <v>41953</v>
      </c>
      <c r="B1974">
        <v>205.3</v>
      </c>
      <c r="C1974">
        <v>12.67</v>
      </c>
      <c r="D1974">
        <v>41.84</v>
      </c>
      <c r="E1974">
        <v>118.65</v>
      </c>
      <c r="F1974">
        <v>122.12</v>
      </c>
      <c r="G1974">
        <v>104.74</v>
      </c>
      <c r="I1974" s="3">
        <f t="shared" si="182"/>
        <v>2.6337624355053948E-3</v>
      </c>
      <c r="J1974" s="3">
        <f t="shared" si="183"/>
        <v>-3.4900789182895305E-2</v>
      </c>
      <c r="K1974" s="3">
        <f t="shared" si="184"/>
        <v>7.1727438819389516E-4</v>
      </c>
      <c r="L1974" s="3">
        <f t="shared" si="185"/>
        <v>-9.2282534092519714E-3</v>
      </c>
      <c r="M1974" s="3">
        <f t="shared" si="186"/>
        <v>-2.2084995275700099E-3</v>
      </c>
      <c r="N1974" s="3">
        <f t="shared" si="187"/>
        <v>-4.0969996805954997E-3</v>
      </c>
    </row>
    <row r="1975" spans="1:14" ht="15" customHeight="1">
      <c r="A1975" s="1">
        <v>41954</v>
      </c>
      <c r="B1975">
        <v>205.52</v>
      </c>
      <c r="C1975">
        <v>12.92</v>
      </c>
      <c r="D1975">
        <v>41.91</v>
      </c>
      <c r="E1975">
        <v>118.73</v>
      </c>
      <c r="F1975">
        <v>122.11</v>
      </c>
      <c r="G1975">
        <v>104.75</v>
      </c>
      <c r="I1975" s="3">
        <f t="shared" si="182"/>
        <v>1.0710287767402814E-3</v>
      </c>
      <c r="J1975" s="3">
        <f t="shared" si="183"/>
        <v>1.9539504021408072E-2</v>
      </c>
      <c r="K1975" s="3">
        <f t="shared" si="184"/>
        <v>1.671642180312443E-3</v>
      </c>
      <c r="L1975" s="3">
        <f t="shared" si="185"/>
        <v>6.7402479592824872E-4</v>
      </c>
      <c r="M1975" s="3">
        <f t="shared" si="186"/>
        <v>-8.1890021746646751E-5</v>
      </c>
      <c r="N1975" s="3">
        <f t="shared" si="187"/>
        <v>9.5469950905587849E-5</v>
      </c>
    </row>
    <row r="1976" spans="1:14" ht="15" customHeight="1">
      <c r="A1976" s="1">
        <v>41955</v>
      </c>
      <c r="B1976">
        <v>205.36</v>
      </c>
      <c r="C1976">
        <v>13.02</v>
      </c>
      <c r="D1976">
        <v>41.79</v>
      </c>
      <c r="E1976">
        <v>118.63</v>
      </c>
      <c r="F1976">
        <v>122.15</v>
      </c>
      <c r="G1976">
        <v>104.71</v>
      </c>
      <c r="I1976" s="3">
        <f t="shared" si="182"/>
        <v>-7.7881623874309983E-4</v>
      </c>
      <c r="J1976" s="3">
        <f t="shared" si="183"/>
        <v>7.7101384259672615E-3</v>
      </c>
      <c r="K1976" s="3">
        <f t="shared" si="184"/>
        <v>-2.8673854771560912E-3</v>
      </c>
      <c r="L1976" s="3">
        <f t="shared" si="185"/>
        <v>-8.4260200468899216E-4</v>
      </c>
      <c r="M1976" s="3">
        <f t="shared" si="186"/>
        <v>3.2751985881910385E-4</v>
      </c>
      <c r="N1976" s="3">
        <f t="shared" si="187"/>
        <v>-3.8193450287646801E-4</v>
      </c>
    </row>
    <row r="1977" spans="1:14" ht="15" customHeight="1">
      <c r="A1977" s="1">
        <v>41956</v>
      </c>
      <c r="B1977">
        <v>205.49</v>
      </c>
      <c r="C1977">
        <v>13.79</v>
      </c>
      <c r="D1977">
        <v>41.69</v>
      </c>
      <c r="E1977">
        <v>118.91</v>
      </c>
      <c r="F1977">
        <v>122.23</v>
      </c>
      <c r="G1977">
        <v>104.88</v>
      </c>
      <c r="I1977" s="3">
        <f t="shared" si="182"/>
        <v>6.3283438889378911E-4</v>
      </c>
      <c r="J1977" s="3">
        <f t="shared" si="183"/>
        <v>5.7457055024787214E-2</v>
      </c>
      <c r="K1977" s="3">
        <f t="shared" si="184"/>
        <v>-2.3957845671185793E-3</v>
      </c>
      <c r="L1977" s="3">
        <f t="shared" si="185"/>
        <v>2.3574987764755193E-3</v>
      </c>
      <c r="M1977" s="3">
        <f t="shared" si="186"/>
        <v>6.5471808542183583E-4</v>
      </c>
      <c r="N1977" s="3">
        <f t="shared" si="187"/>
        <v>1.622215156073659E-3</v>
      </c>
    </row>
    <row r="1978" spans="1:14" ht="15" customHeight="1">
      <c r="A1978" s="1">
        <v>41957</v>
      </c>
      <c r="B1978">
        <v>205.58</v>
      </c>
      <c r="C1978">
        <v>13.31</v>
      </c>
      <c r="D1978">
        <v>42.13</v>
      </c>
      <c r="E1978">
        <v>119.49</v>
      </c>
      <c r="F1978">
        <v>122.361</v>
      </c>
      <c r="G1978">
        <v>105.1</v>
      </c>
      <c r="I1978" s="3">
        <f t="shared" si="182"/>
        <v>4.3788163299707998E-4</v>
      </c>
      <c r="J1978" s="3">
        <f t="shared" si="183"/>
        <v>-3.5428059398190104E-2</v>
      </c>
      <c r="K1978" s="3">
        <f t="shared" si="184"/>
        <v>1.0498784098219789E-2</v>
      </c>
      <c r="L1978" s="3">
        <f t="shared" si="185"/>
        <v>4.865781412174983E-3</v>
      </c>
      <c r="M1978" s="3">
        <f t="shared" si="186"/>
        <v>1.0711760655623343E-3</v>
      </c>
      <c r="N1978" s="3">
        <f t="shared" si="187"/>
        <v>2.0954384274610603E-3</v>
      </c>
    </row>
    <row r="1979" spans="1:14" ht="15" customHeight="1">
      <c r="A1979" s="1">
        <v>41960</v>
      </c>
      <c r="B1979">
        <v>205.66</v>
      </c>
      <c r="C1979">
        <v>13.99</v>
      </c>
      <c r="D1979">
        <v>41.6</v>
      </c>
      <c r="E1979">
        <v>119.19</v>
      </c>
      <c r="F1979">
        <v>122.3</v>
      </c>
      <c r="G1979">
        <v>104.98</v>
      </c>
      <c r="I1979" s="3">
        <f t="shared" si="182"/>
        <v>3.8906721626865646E-4</v>
      </c>
      <c r="J1979" s="3">
        <f t="shared" si="183"/>
        <v>4.9827156270369474E-2</v>
      </c>
      <c r="K1979" s="3">
        <f t="shared" si="184"/>
        <v>-1.2659908723707539E-2</v>
      </c>
      <c r="L1979" s="3">
        <f t="shared" si="185"/>
        <v>-2.5138273670452177E-3</v>
      </c>
      <c r="M1979" s="3">
        <f t="shared" si="186"/>
        <v>-4.9864916160719962E-4</v>
      </c>
      <c r="N1979" s="3">
        <f t="shared" si="187"/>
        <v>-1.1424220587516799E-3</v>
      </c>
    </row>
    <row r="1980" spans="1:14" ht="15" customHeight="1">
      <c r="A1980" s="1">
        <v>41961</v>
      </c>
      <c r="B1980">
        <v>206.91</v>
      </c>
      <c r="C1980">
        <v>13.86</v>
      </c>
      <c r="D1980">
        <v>41.81</v>
      </c>
      <c r="E1980">
        <v>119.52</v>
      </c>
      <c r="F1980">
        <v>122.39</v>
      </c>
      <c r="G1980">
        <v>105.1</v>
      </c>
      <c r="I1980" s="3">
        <f t="shared" si="182"/>
        <v>6.0595963102649981E-3</v>
      </c>
      <c r="J1980" s="3">
        <f t="shared" si="183"/>
        <v>-9.3357949156326406E-3</v>
      </c>
      <c r="K1980" s="3">
        <f t="shared" si="184"/>
        <v>5.0353781012560835E-3</v>
      </c>
      <c r="L1980" s="3">
        <f t="shared" si="185"/>
        <v>2.7648628898897958E-3</v>
      </c>
      <c r="M1980" s="3">
        <f t="shared" si="186"/>
        <v>7.3562470112039724E-4</v>
      </c>
      <c r="N1980" s="3">
        <f t="shared" si="187"/>
        <v>1.1424220587517308E-3</v>
      </c>
    </row>
    <row r="1981" spans="1:14" ht="15" customHeight="1">
      <c r="A1981" s="1">
        <v>41962</v>
      </c>
      <c r="B1981">
        <v>206.6</v>
      </c>
      <c r="C1981">
        <v>13.96</v>
      </c>
      <c r="D1981">
        <v>41.89</v>
      </c>
      <c r="E1981">
        <v>118.76</v>
      </c>
      <c r="F1981">
        <v>122.22</v>
      </c>
      <c r="G1981">
        <v>104.82</v>
      </c>
      <c r="I1981" s="3">
        <f t="shared" si="182"/>
        <v>-1.4993594257713728E-3</v>
      </c>
      <c r="J1981" s="3">
        <f t="shared" si="183"/>
        <v>7.1891035724692557E-3</v>
      </c>
      <c r="K1981" s="3">
        <f t="shared" si="184"/>
        <v>1.9115895904699219E-3</v>
      </c>
      <c r="L1981" s="3">
        <f t="shared" si="185"/>
        <v>-6.3790714889480904E-3</v>
      </c>
      <c r="M1981" s="3">
        <f t="shared" si="186"/>
        <v>-1.389967927477599E-3</v>
      </c>
      <c r="N1981" s="3">
        <f t="shared" si="187"/>
        <v>-2.6676845088852842E-3</v>
      </c>
    </row>
    <row r="1982" spans="1:14" ht="15" customHeight="1">
      <c r="A1982" s="1">
        <v>41963</v>
      </c>
      <c r="B1982">
        <v>206.92</v>
      </c>
      <c r="C1982">
        <v>13.58</v>
      </c>
      <c r="D1982">
        <v>41.82</v>
      </c>
      <c r="E1982">
        <v>119.38</v>
      </c>
      <c r="F1982">
        <v>122.33</v>
      </c>
      <c r="G1982">
        <v>105.01</v>
      </c>
      <c r="I1982" s="3">
        <f t="shared" si="182"/>
        <v>1.5476884497760341E-3</v>
      </c>
      <c r="J1982" s="3">
        <f t="shared" si="183"/>
        <v>-2.7597975203676402E-2</v>
      </c>
      <c r="K1982" s="3">
        <f t="shared" si="184"/>
        <v>-1.6724409584559716E-3</v>
      </c>
      <c r="L1982" s="3">
        <f t="shared" si="185"/>
        <v>5.2070328449447057E-3</v>
      </c>
      <c r="M1982" s="3">
        <f t="shared" si="186"/>
        <v>8.9961159205554828E-4</v>
      </c>
      <c r="N1982" s="3">
        <f t="shared" si="187"/>
        <v>1.8109903438819379E-3</v>
      </c>
    </row>
    <row r="1983" spans="1:14" ht="15" customHeight="1">
      <c r="A1983" s="1">
        <v>41964</v>
      </c>
      <c r="B1983">
        <v>208.04</v>
      </c>
      <c r="C1983">
        <v>12.9</v>
      </c>
      <c r="D1983">
        <v>43.11</v>
      </c>
      <c r="E1983">
        <v>120.1</v>
      </c>
      <c r="F1983">
        <v>122.46</v>
      </c>
      <c r="G1983">
        <v>105.22</v>
      </c>
      <c r="I1983" s="3">
        <f t="shared" si="182"/>
        <v>5.3981237695573097E-3</v>
      </c>
      <c r="J1983" s="3">
        <f t="shared" si="183"/>
        <v>-5.1370810762923567E-2</v>
      </c>
      <c r="K1983" s="3">
        <f t="shared" si="184"/>
        <v>3.0380294758555658E-2</v>
      </c>
      <c r="L1983" s="3">
        <f t="shared" si="185"/>
        <v>6.0130463454340592E-3</v>
      </c>
      <c r="M1983" s="3">
        <f t="shared" si="186"/>
        <v>1.0621349909833693E-3</v>
      </c>
      <c r="N1983" s="3">
        <f t="shared" si="187"/>
        <v>1.9978125847590106E-3</v>
      </c>
    </row>
    <row r="1984" spans="1:14" ht="15" customHeight="1">
      <c r="A1984" s="1">
        <v>41967</v>
      </c>
      <c r="B1984">
        <v>208.68</v>
      </c>
      <c r="C1984">
        <v>12.62</v>
      </c>
      <c r="D1984">
        <v>42.78</v>
      </c>
      <c r="E1984">
        <v>120.2</v>
      </c>
      <c r="F1984">
        <v>122.54</v>
      </c>
      <c r="G1984">
        <v>105.34</v>
      </c>
      <c r="I1984" s="3">
        <f t="shared" si="182"/>
        <v>3.0716092493202722E-3</v>
      </c>
      <c r="J1984" s="3">
        <f t="shared" si="183"/>
        <v>-2.1944454254559417E-2</v>
      </c>
      <c r="K1984" s="3">
        <f t="shared" si="184"/>
        <v>-7.6842851047836556E-3</v>
      </c>
      <c r="L1984" s="3">
        <f t="shared" si="185"/>
        <v>8.3229301516936946E-4</v>
      </c>
      <c r="M1984" s="3">
        <f t="shared" si="186"/>
        <v>6.5306124770018342E-4</v>
      </c>
      <c r="N1984" s="3">
        <f t="shared" si="187"/>
        <v>1.1398177525821121E-3</v>
      </c>
    </row>
    <row r="1985" spans="1:14" ht="15" customHeight="1">
      <c r="A1985" s="1">
        <v>41968</v>
      </c>
      <c r="B1985">
        <v>208.54</v>
      </c>
      <c r="C1985">
        <v>12.25</v>
      </c>
      <c r="D1985">
        <v>42.5</v>
      </c>
      <c r="E1985">
        <v>121.2</v>
      </c>
      <c r="F1985">
        <v>122.67</v>
      </c>
      <c r="G1985">
        <v>105.6</v>
      </c>
      <c r="I1985" s="3">
        <f t="shared" si="182"/>
        <v>-6.7110879274495476E-4</v>
      </c>
      <c r="J1985" s="3">
        <f t="shared" si="183"/>
        <v>-2.9756920122331051E-2</v>
      </c>
      <c r="K1985" s="3">
        <f t="shared" si="184"/>
        <v>-6.5666277238884425E-3</v>
      </c>
      <c r="L1985" s="3">
        <f t="shared" si="185"/>
        <v>8.2850515341068645E-3</v>
      </c>
      <c r="M1985" s="3">
        <f t="shared" si="186"/>
        <v>1.0603157471521022E-3</v>
      </c>
      <c r="N1985" s="3">
        <f t="shared" si="187"/>
        <v>2.465157216917742E-3</v>
      </c>
    </row>
    <row r="1986" spans="1:14" ht="15" customHeight="1">
      <c r="A1986" s="1">
        <v>41969</v>
      </c>
      <c r="B1986">
        <v>209.04</v>
      </c>
      <c r="C1986">
        <v>12.07</v>
      </c>
      <c r="D1986">
        <v>42.94</v>
      </c>
      <c r="E1986">
        <v>121.53</v>
      </c>
      <c r="F1986">
        <v>122.82</v>
      </c>
      <c r="G1986">
        <v>105.78</v>
      </c>
      <c r="I1986" s="3">
        <f t="shared" si="182"/>
        <v>2.3947518509099515E-3</v>
      </c>
      <c r="J1986" s="3">
        <f t="shared" si="183"/>
        <v>-1.4802901881295811E-2</v>
      </c>
      <c r="K1986" s="3">
        <f t="shared" si="184"/>
        <v>1.0299716520263692E-2</v>
      </c>
      <c r="L1986" s="3">
        <f t="shared" si="185"/>
        <v>2.7190722474946952E-3</v>
      </c>
      <c r="M1986" s="3">
        <f t="shared" si="186"/>
        <v>1.2220458565925388E-3</v>
      </c>
      <c r="N1986" s="3">
        <f t="shared" si="187"/>
        <v>1.7030943656727656E-3</v>
      </c>
    </row>
    <row r="1987" spans="1:14" ht="15" customHeight="1">
      <c r="A1987" s="1">
        <v>41971</v>
      </c>
      <c r="B1987">
        <v>208.58</v>
      </c>
      <c r="C1987">
        <v>13.33</v>
      </c>
      <c r="D1987">
        <v>42.17</v>
      </c>
      <c r="E1987">
        <v>122.49</v>
      </c>
      <c r="F1987">
        <v>123.04</v>
      </c>
      <c r="G1987">
        <v>106.19</v>
      </c>
      <c r="I1987" s="3">
        <f t="shared" si="182"/>
        <v>-2.2029605192901516E-3</v>
      </c>
      <c r="J1987" s="3">
        <f t="shared" si="183"/>
        <v>9.9294099081177103E-2</v>
      </c>
      <c r="K1987" s="3">
        <f t="shared" si="184"/>
        <v>-1.8094724692166352E-2</v>
      </c>
      <c r="L1987" s="3">
        <f t="shared" si="185"/>
        <v>7.868248116885199E-3</v>
      </c>
      <c r="M1987" s="3">
        <f t="shared" si="186"/>
        <v>1.7896368560808022E-3</v>
      </c>
      <c r="N1987" s="3">
        <f t="shared" si="187"/>
        <v>3.8684767779203319E-3</v>
      </c>
    </row>
    <row r="1988" spans="1:14" ht="15" customHeight="1">
      <c r="A1988" s="1">
        <v>41974</v>
      </c>
      <c r="B1988">
        <v>207.18</v>
      </c>
      <c r="C1988">
        <v>14.29</v>
      </c>
      <c r="D1988">
        <v>41.395000000000003</v>
      </c>
      <c r="E1988">
        <v>121.5</v>
      </c>
      <c r="F1988">
        <v>122.85</v>
      </c>
      <c r="G1988">
        <v>105.75</v>
      </c>
      <c r="I1988" s="3">
        <f t="shared" ref="I1988:I2051" si="188">LN(B1988/B1987)</f>
        <v>-6.7346800631109139E-3</v>
      </c>
      <c r="J1988" s="3">
        <f t="shared" ref="J1988:J2051" si="189">LN(C1988/C1987)</f>
        <v>6.9542857751158635E-2</v>
      </c>
      <c r="K1988" s="3">
        <f t="shared" ref="K1988:K2051" si="190">LN(D1988/D1987)</f>
        <v>-1.8548967167699278E-2</v>
      </c>
      <c r="L1988" s="3">
        <f t="shared" ref="L1988:L2051" si="191">LN(E1988/E1987)</f>
        <v>-8.1151312189908457E-3</v>
      </c>
      <c r="M1988" s="3">
        <f t="shared" ref="M1988:M2051" si="192">LN(F1988/F1987)</f>
        <v>-1.5454067901457724E-3</v>
      </c>
      <c r="N1988" s="3">
        <f t="shared" ref="N1988:N2051" si="193">LN(G1988/G1987)</f>
        <v>-4.1521244893668423E-3</v>
      </c>
    </row>
    <row r="1989" spans="1:14" ht="15" customHeight="1">
      <c r="A1989" s="1">
        <v>41975</v>
      </c>
      <c r="B1989">
        <v>208.48</v>
      </c>
      <c r="C1989">
        <v>12.85</v>
      </c>
      <c r="D1989">
        <v>41.38</v>
      </c>
      <c r="E1989">
        <v>120.32</v>
      </c>
      <c r="F1989">
        <v>122.48</v>
      </c>
      <c r="G1989">
        <v>105.28</v>
      </c>
      <c r="I1989" s="3">
        <f t="shared" si="188"/>
        <v>6.2551327465789662E-3</v>
      </c>
      <c r="J1989" s="3">
        <f t="shared" si="189"/>
        <v>-0.10621618060054716</v>
      </c>
      <c r="K1989" s="3">
        <f t="shared" si="190"/>
        <v>-3.6242827337218441E-4</v>
      </c>
      <c r="L1989" s="3">
        <f t="shared" si="191"/>
        <v>-9.7594025790734631E-3</v>
      </c>
      <c r="M1989" s="3">
        <f t="shared" si="192"/>
        <v>-3.0163476177597227E-3</v>
      </c>
      <c r="N1989" s="3">
        <f t="shared" si="193"/>
        <v>-4.4543503493803087E-3</v>
      </c>
    </row>
    <row r="1990" spans="1:14" ht="15" customHeight="1">
      <c r="A1990" s="1">
        <v>41976</v>
      </c>
      <c r="B1990">
        <v>209.3</v>
      </c>
      <c r="C1990">
        <v>12.47</v>
      </c>
      <c r="D1990">
        <v>41.59</v>
      </c>
      <c r="E1990">
        <v>120.79</v>
      </c>
      <c r="F1990">
        <v>122.43</v>
      </c>
      <c r="G1990">
        <v>105.32</v>
      </c>
      <c r="I1990" s="3">
        <f t="shared" si="188"/>
        <v>3.925516075419193E-3</v>
      </c>
      <c r="J1990" s="3">
        <f t="shared" si="189"/>
        <v>-3.0018051649283613E-2</v>
      </c>
      <c r="K1990" s="3">
        <f t="shared" si="190"/>
        <v>5.0620814374234399E-3</v>
      </c>
      <c r="L1990" s="3">
        <f t="shared" si="191"/>
        <v>3.8986404156573229E-3</v>
      </c>
      <c r="M1990" s="3">
        <f t="shared" si="192"/>
        <v>-4.0831326360428417E-4</v>
      </c>
      <c r="N1990" s="3">
        <f t="shared" si="193"/>
        <v>3.7986705110148149E-4</v>
      </c>
    </row>
    <row r="1991" spans="1:14" ht="15" customHeight="1">
      <c r="A1991" s="1">
        <v>41977</v>
      </c>
      <c r="B1991">
        <v>209.05</v>
      </c>
      <c r="C1991">
        <v>12.38</v>
      </c>
      <c r="D1991">
        <v>41.54</v>
      </c>
      <c r="E1991">
        <v>121.8</v>
      </c>
      <c r="F1991">
        <v>122.59</v>
      </c>
      <c r="G1991">
        <v>105.69</v>
      </c>
      <c r="I1991" s="3">
        <f t="shared" si="188"/>
        <v>-1.1951716493800435E-3</v>
      </c>
      <c r="J1991" s="3">
        <f t="shared" si="189"/>
        <v>-7.2434924354950253E-3</v>
      </c>
      <c r="K1991" s="3">
        <f t="shared" si="190"/>
        <v>-1.2029353068541897E-3</v>
      </c>
      <c r="L1991" s="3">
        <f t="shared" si="191"/>
        <v>8.3268546586095504E-3</v>
      </c>
      <c r="M1991" s="3">
        <f t="shared" si="192"/>
        <v>1.3060160210788788E-3</v>
      </c>
      <c r="N1991" s="3">
        <f t="shared" si="193"/>
        <v>3.5069463931473571E-3</v>
      </c>
    </row>
    <row r="1992" spans="1:14" ht="15" customHeight="1">
      <c r="A1992" s="1">
        <v>41978</v>
      </c>
      <c r="B1992">
        <v>209.44</v>
      </c>
      <c r="C1992">
        <v>11.82</v>
      </c>
      <c r="D1992">
        <v>41.51</v>
      </c>
      <c r="E1992">
        <v>121.09</v>
      </c>
      <c r="F1992">
        <v>122.05</v>
      </c>
      <c r="G1992">
        <v>105.1</v>
      </c>
      <c r="I1992" s="3">
        <f t="shared" si="188"/>
        <v>1.8638443590158077E-3</v>
      </c>
      <c r="J1992" s="3">
        <f t="shared" si="189"/>
        <v>-4.6289255278497914E-2</v>
      </c>
      <c r="K1992" s="3">
        <f t="shared" si="190"/>
        <v>-7.2245638301884517E-4</v>
      </c>
      <c r="L1992" s="3">
        <f t="shared" si="191"/>
        <v>-5.8462845095217288E-3</v>
      </c>
      <c r="M1992" s="3">
        <f t="shared" si="192"/>
        <v>-4.4146572679338442E-3</v>
      </c>
      <c r="N1992" s="3">
        <f t="shared" si="193"/>
        <v>-5.5980031383505453E-3</v>
      </c>
    </row>
    <row r="1993" spans="1:14" ht="15" customHeight="1">
      <c r="A1993" s="1">
        <v>41981</v>
      </c>
      <c r="B1993">
        <v>207.98</v>
      </c>
      <c r="C1993">
        <v>14.21</v>
      </c>
      <c r="D1993">
        <v>40.840000000000003</v>
      </c>
      <c r="E1993">
        <v>122.57</v>
      </c>
      <c r="F1993">
        <v>122.15</v>
      </c>
      <c r="G1993">
        <v>105.45</v>
      </c>
      <c r="I1993" s="3">
        <f t="shared" si="188"/>
        <v>-6.9953809295031262E-3</v>
      </c>
      <c r="J1993" s="3">
        <f t="shared" si="189"/>
        <v>0.18415293013105719</v>
      </c>
      <c r="K1993" s="3">
        <f t="shared" si="190"/>
        <v>-1.6272368768482409E-2</v>
      </c>
      <c r="L1993" s="3">
        <f t="shared" si="191"/>
        <v>1.2148224586798892E-2</v>
      </c>
      <c r="M1993" s="3">
        <f t="shared" si="192"/>
        <v>8.190008647804177E-4</v>
      </c>
      <c r="N1993" s="3">
        <f t="shared" si="193"/>
        <v>3.3246290418783211E-3</v>
      </c>
    </row>
    <row r="1994" spans="1:14" ht="15" customHeight="1">
      <c r="A1994" s="1">
        <v>41982</v>
      </c>
      <c r="B1994">
        <v>207.84</v>
      </c>
      <c r="C1994">
        <v>14.89</v>
      </c>
      <c r="D1994">
        <v>40.380000000000003</v>
      </c>
      <c r="E1994">
        <v>123.2</v>
      </c>
      <c r="F1994">
        <v>122.39</v>
      </c>
      <c r="G1994">
        <v>105.84</v>
      </c>
      <c r="I1994" s="3">
        <f t="shared" si="188"/>
        <v>-6.7336830979718089E-4</v>
      </c>
      <c r="J1994" s="3">
        <f t="shared" si="189"/>
        <v>4.6743904586908414E-2</v>
      </c>
      <c r="K1994" s="3">
        <f t="shared" si="190"/>
        <v>-1.1327380411773381E-2</v>
      </c>
      <c r="L1994" s="3">
        <f t="shared" si="191"/>
        <v>5.1267557463457424E-3</v>
      </c>
      <c r="M1994" s="3">
        <f t="shared" si="192"/>
        <v>1.9628696904975674E-3</v>
      </c>
      <c r="N1994" s="3">
        <f t="shared" si="193"/>
        <v>3.6916128819165579E-3</v>
      </c>
    </row>
    <row r="1995" spans="1:14" ht="15" customHeight="1">
      <c r="A1995" s="1">
        <v>41983</v>
      </c>
      <c r="B1995">
        <v>204.6</v>
      </c>
      <c r="C1995">
        <v>18.53</v>
      </c>
      <c r="D1995">
        <v>39.799999999999997</v>
      </c>
      <c r="E1995">
        <v>124.1</v>
      </c>
      <c r="F1995">
        <v>122.76</v>
      </c>
      <c r="G1995">
        <v>106.32</v>
      </c>
      <c r="I1995" s="3">
        <f t="shared" si="188"/>
        <v>-1.5711699404763333E-2</v>
      </c>
      <c r="J1995" s="3">
        <f t="shared" si="189"/>
        <v>0.21870119360135082</v>
      </c>
      <c r="K1995" s="3">
        <f t="shared" si="190"/>
        <v>-1.446770059429959E-2</v>
      </c>
      <c r="L1995" s="3">
        <f t="shared" si="191"/>
        <v>7.2786411111420771E-3</v>
      </c>
      <c r="M1995" s="3">
        <f t="shared" si="192"/>
        <v>3.0185623572882912E-3</v>
      </c>
      <c r="N1995" s="3">
        <f t="shared" si="193"/>
        <v>4.5248945982895028E-3</v>
      </c>
    </row>
    <row r="1996" spans="1:14" ht="15" customHeight="1">
      <c r="A1996" s="1">
        <v>41984</v>
      </c>
      <c r="B1996">
        <v>205.54</v>
      </c>
      <c r="C1996">
        <v>20.079999999999998</v>
      </c>
      <c r="D1996">
        <v>39.43</v>
      </c>
      <c r="E1996">
        <v>124.61</v>
      </c>
      <c r="F1996">
        <v>122.53</v>
      </c>
      <c r="G1996">
        <v>106.13500000000001</v>
      </c>
      <c r="I1996" s="3">
        <f t="shared" si="188"/>
        <v>4.5838086794009652E-3</v>
      </c>
      <c r="J1996" s="3">
        <f t="shared" si="189"/>
        <v>8.0333254526259876E-2</v>
      </c>
      <c r="K1996" s="3">
        <f t="shared" si="190"/>
        <v>-9.3399644008561791E-3</v>
      </c>
      <c r="L1996" s="3">
        <f t="shared" si="191"/>
        <v>4.101167744214828E-3</v>
      </c>
      <c r="M1996" s="3">
        <f t="shared" si="192"/>
        <v>-1.8753317901802962E-3</v>
      </c>
      <c r="N1996" s="3">
        <f t="shared" si="193"/>
        <v>-1.7415457085824828E-3</v>
      </c>
    </row>
    <row r="1997" spans="1:14" ht="15" customHeight="1">
      <c r="A1997" s="1">
        <v>41985</v>
      </c>
      <c r="B1997">
        <v>202.25</v>
      </c>
      <c r="C1997">
        <v>21.08</v>
      </c>
      <c r="D1997">
        <v>38.840000000000003</v>
      </c>
      <c r="E1997">
        <v>126.3</v>
      </c>
      <c r="F1997">
        <v>123.04</v>
      </c>
      <c r="G1997">
        <v>107.01</v>
      </c>
      <c r="I1997" s="3">
        <f t="shared" si="188"/>
        <v>-1.613610625832592E-2</v>
      </c>
      <c r="J1997" s="3">
        <f t="shared" si="189"/>
        <v>4.8600428849633087E-2</v>
      </c>
      <c r="K1997" s="3">
        <f t="shared" si="190"/>
        <v>-1.5076304466411589E-2</v>
      </c>
      <c r="L1997" s="3">
        <f t="shared" si="191"/>
        <v>1.3471169401669258E-2</v>
      </c>
      <c r="M1997" s="3">
        <f t="shared" si="192"/>
        <v>4.1536077959786252E-3</v>
      </c>
      <c r="N1997" s="3">
        <f t="shared" si="193"/>
        <v>8.2104193425026964E-3</v>
      </c>
    </row>
    <row r="1998" spans="1:14" ht="15" customHeight="1">
      <c r="A1998" s="1">
        <v>41988</v>
      </c>
      <c r="B1998">
        <v>200.82</v>
      </c>
      <c r="C1998">
        <v>20.420000000000002</v>
      </c>
      <c r="D1998">
        <v>38.06</v>
      </c>
      <c r="E1998">
        <v>126.04</v>
      </c>
      <c r="F1998">
        <v>122.7</v>
      </c>
      <c r="G1998">
        <v>106.62</v>
      </c>
      <c r="I1998" s="3">
        <f t="shared" si="188"/>
        <v>-7.0955714873108412E-3</v>
      </c>
      <c r="J1998" s="3">
        <f t="shared" si="189"/>
        <v>-3.1809910936641907E-2</v>
      </c>
      <c r="K1998" s="3">
        <f t="shared" si="190"/>
        <v>-2.0286781555120783E-2</v>
      </c>
      <c r="L1998" s="3">
        <f t="shared" si="191"/>
        <v>-2.0607124673714932E-3</v>
      </c>
      <c r="M1998" s="3">
        <f t="shared" si="192"/>
        <v>-2.7671540404681691E-3</v>
      </c>
      <c r="N1998" s="3">
        <f t="shared" si="193"/>
        <v>-3.6511766442948535E-3</v>
      </c>
    </row>
    <row r="1999" spans="1:14" ht="15" customHeight="1">
      <c r="A1999" s="1">
        <v>41989</v>
      </c>
      <c r="B1999">
        <v>199.26</v>
      </c>
      <c r="C1999">
        <v>23.57</v>
      </c>
      <c r="D1999">
        <v>37.71</v>
      </c>
      <c r="E1999">
        <v>127.6</v>
      </c>
      <c r="F1999">
        <v>123.06</v>
      </c>
      <c r="G1999">
        <v>107.155</v>
      </c>
      <c r="I1999" s="3">
        <f t="shared" si="188"/>
        <v>-7.7984798345800124E-3</v>
      </c>
      <c r="J1999" s="3">
        <f t="shared" si="189"/>
        <v>0.14345990421152027</v>
      </c>
      <c r="K1999" s="3">
        <f t="shared" si="190"/>
        <v>-9.2385505977377411E-3</v>
      </c>
      <c r="L1999" s="3">
        <f t="shared" si="191"/>
        <v>1.2301054021615581E-2</v>
      </c>
      <c r="M1999" s="3">
        <f t="shared" si="192"/>
        <v>2.9296895954785264E-3</v>
      </c>
      <c r="N1999" s="3">
        <f t="shared" si="193"/>
        <v>5.0052729920240305E-3</v>
      </c>
    </row>
    <row r="2000" spans="1:14" ht="15" customHeight="1">
      <c r="A2000" s="1">
        <v>41990</v>
      </c>
      <c r="B2000">
        <v>203.13</v>
      </c>
      <c r="C2000">
        <v>19.440000000000001</v>
      </c>
      <c r="D2000">
        <v>38.880000000000003</v>
      </c>
      <c r="E2000">
        <v>126.4499</v>
      </c>
      <c r="F2000">
        <v>122.49</v>
      </c>
      <c r="G2000">
        <v>106.42</v>
      </c>
      <c r="I2000" s="3">
        <f t="shared" si="188"/>
        <v>1.9235663548953629E-2</v>
      </c>
      <c r="J2000" s="3">
        <f t="shared" si="189"/>
        <v>-0.19264191791574664</v>
      </c>
      <c r="K2000" s="3">
        <f t="shared" si="190"/>
        <v>3.0554668321972667E-2</v>
      </c>
      <c r="L2000" s="3">
        <f t="shared" si="191"/>
        <v>-9.0541886214415817E-3</v>
      </c>
      <c r="M2000" s="3">
        <f t="shared" si="192"/>
        <v>-4.6426473127502586E-3</v>
      </c>
      <c r="N2000" s="3">
        <f t="shared" si="193"/>
        <v>-6.882855218415882E-3</v>
      </c>
    </row>
    <row r="2001" spans="1:14" ht="15" customHeight="1">
      <c r="A2001" s="1">
        <v>41991</v>
      </c>
      <c r="B2001">
        <v>208.11</v>
      </c>
      <c r="C2001">
        <v>16.809999999999999</v>
      </c>
      <c r="D2001">
        <v>39.479999999999997</v>
      </c>
      <c r="E2001">
        <v>124.2</v>
      </c>
      <c r="F2001">
        <v>122.19</v>
      </c>
      <c r="G2001">
        <v>105.82</v>
      </c>
      <c r="I2001" s="3">
        <f t="shared" si="188"/>
        <v>2.4220617899656027E-2</v>
      </c>
      <c r="J2001" s="3">
        <f t="shared" si="189"/>
        <v>-0.14535885161176892</v>
      </c>
      <c r="K2001" s="3">
        <f t="shared" si="190"/>
        <v>1.5314234973042356E-2</v>
      </c>
      <c r="L2001" s="3">
        <f t="shared" si="191"/>
        <v>-1.7953012789869455E-2</v>
      </c>
      <c r="M2001" s="3">
        <f t="shared" si="192"/>
        <v>-2.4521836711631352E-3</v>
      </c>
      <c r="N2001" s="3">
        <f t="shared" si="193"/>
        <v>-5.6539916922376792E-3</v>
      </c>
    </row>
    <row r="2002" spans="1:14" ht="15" customHeight="1">
      <c r="A2002" s="1">
        <v>41992</v>
      </c>
      <c r="B2002">
        <v>209.01</v>
      </c>
      <c r="C2002">
        <v>16.489999999999998</v>
      </c>
      <c r="D2002">
        <v>39.67</v>
      </c>
      <c r="E2002">
        <v>125.87</v>
      </c>
      <c r="F2002">
        <v>122.34</v>
      </c>
      <c r="G2002">
        <v>106.21</v>
      </c>
      <c r="I2002" s="3">
        <f t="shared" si="188"/>
        <v>4.3153116448174768E-3</v>
      </c>
      <c r="J2002" s="3">
        <f t="shared" si="189"/>
        <v>-1.9219810849016781E-2</v>
      </c>
      <c r="K2002" s="3">
        <f t="shared" si="190"/>
        <v>4.8010199609579947E-3</v>
      </c>
      <c r="L2002" s="3">
        <f t="shared" si="191"/>
        <v>1.3356458804035127E-2</v>
      </c>
      <c r="M2002" s="3">
        <f t="shared" si="192"/>
        <v>1.2268434859880144E-3</v>
      </c>
      <c r="N2002" s="3">
        <f t="shared" si="193"/>
        <v>3.6787288574625884E-3</v>
      </c>
    </row>
    <row r="2003" spans="1:14" ht="15" customHeight="1">
      <c r="A2003" s="1">
        <v>41995</v>
      </c>
      <c r="B2003">
        <v>209.99</v>
      </c>
      <c r="C2003">
        <v>15.25</v>
      </c>
      <c r="D2003">
        <v>40.01</v>
      </c>
      <c r="E2003">
        <v>126.04</v>
      </c>
      <c r="F2003">
        <v>122.3</v>
      </c>
      <c r="G2003">
        <v>106.21</v>
      </c>
      <c r="I2003" s="3">
        <f t="shared" si="188"/>
        <v>4.6778128258896934E-3</v>
      </c>
      <c r="J2003" s="3">
        <f t="shared" si="189"/>
        <v>-7.8174633518086858E-2</v>
      </c>
      <c r="K2003" s="3">
        <f t="shared" si="190"/>
        <v>8.5341883429049005E-3</v>
      </c>
      <c r="L2003" s="3">
        <f t="shared" si="191"/>
        <v>1.3496885856603437E-3</v>
      </c>
      <c r="M2003" s="3">
        <f t="shared" si="192"/>
        <v>-3.2701112129213811E-4</v>
      </c>
      <c r="N2003" s="3">
        <f t="shared" si="193"/>
        <v>0</v>
      </c>
    </row>
    <row r="2004" spans="1:14" ht="15" customHeight="1">
      <c r="A2004" s="1">
        <v>41996</v>
      </c>
      <c r="B2004">
        <v>210.32</v>
      </c>
      <c r="C2004">
        <v>14.8</v>
      </c>
      <c r="D2004">
        <v>39.69</v>
      </c>
      <c r="E2004">
        <v>123.54</v>
      </c>
      <c r="F2004">
        <v>121.88</v>
      </c>
      <c r="G2004">
        <v>105.33</v>
      </c>
      <c r="I2004" s="3">
        <f t="shared" si="188"/>
        <v>1.5702698855988944E-3</v>
      </c>
      <c r="J2004" s="3">
        <f t="shared" si="189"/>
        <v>-2.9952322283351217E-2</v>
      </c>
      <c r="K2004" s="3">
        <f t="shared" si="190"/>
        <v>-8.0301560741697121E-3</v>
      </c>
      <c r="L2004" s="3">
        <f t="shared" si="191"/>
        <v>-2.0034326621320799E-2</v>
      </c>
      <c r="M2004" s="3">
        <f t="shared" si="192"/>
        <v>-3.4400885756183837E-3</v>
      </c>
      <c r="N2004" s="3">
        <f t="shared" si="193"/>
        <v>-8.3199874849976332E-3</v>
      </c>
    </row>
    <row r="2005" spans="1:14" ht="15" customHeight="1">
      <c r="A2005" s="1">
        <v>41997</v>
      </c>
      <c r="B2005">
        <v>209.29</v>
      </c>
      <c r="C2005">
        <v>14.37</v>
      </c>
      <c r="D2005">
        <v>39.770000000000003</v>
      </c>
      <c r="E2005">
        <v>123.95</v>
      </c>
      <c r="F2005">
        <v>121.75</v>
      </c>
      <c r="G2005">
        <v>105.25</v>
      </c>
      <c r="I2005" s="3">
        <f t="shared" si="188"/>
        <v>-4.909330419739402E-3</v>
      </c>
      <c r="J2005" s="3">
        <f t="shared" si="189"/>
        <v>-2.9484480679135915E-2</v>
      </c>
      <c r="K2005" s="3">
        <f t="shared" si="190"/>
        <v>2.0135924246254084E-3</v>
      </c>
      <c r="L2005" s="3">
        <f t="shared" si="191"/>
        <v>3.3132682134464197E-3</v>
      </c>
      <c r="M2005" s="3">
        <f t="shared" si="192"/>
        <v>-1.067192154809128E-3</v>
      </c>
      <c r="N2005" s="3">
        <f t="shared" si="193"/>
        <v>-7.5980628595972532E-4</v>
      </c>
    </row>
    <row r="2006" spans="1:14" ht="15" customHeight="1">
      <c r="A2006" s="1">
        <v>41999</v>
      </c>
      <c r="B2006">
        <v>209.85</v>
      </c>
      <c r="C2006">
        <v>14.5</v>
      </c>
      <c r="D2006">
        <v>40.04</v>
      </c>
      <c r="E2006">
        <v>124.41</v>
      </c>
      <c r="F2006">
        <v>121.76</v>
      </c>
      <c r="G2006">
        <v>105.39</v>
      </c>
      <c r="I2006" s="3">
        <f t="shared" si="188"/>
        <v>2.6721397777135026E-3</v>
      </c>
      <c r="J2006" s="3">
        <f t="shared" si="189"/>
        <v>9.0059493355951602E-3</v>
      </c>
      <c r="K2006" s="3">
        <f t="shared" si="190"/>
        <v>6.7660952274205275E-3</v>
      </c>
      <c r="L2006" s="3">
        <f t="shared" si="191"/>
        <v>3.7043044452001583E-3</v>
      </c>
      <c r="M2006" s="3">
        <f t="shared" si="192"/>
        <v>8.2132150676595257E-5</v>
      </c>
      <c r="N2006" s="3">
        <f t="shared" si="193"/>
        <v>1.3292823833545712E-3</v>
      </c>
    </row>
    <row r="2007" spans="1:14" ht="15" customHeight="1">
      <c r="A2007" s="1">
        <v>42002</v>
      </c>
      <c r="B2007">
        <v>210.21</v>
      </c>
      <c r="C2007">
        <v>15.06</v>
      </c>
      <c r="D2007">
        <v>39.909999999999997</v>
      </c>
      <c r="E2007">
        <v>125.34</v>
      </c>
      <c r="F2007">
        <v>122</v>
      </c>
      <c r="G2007">
        <v>105.75</v>
      </c>
      <c r="I2007" s="3">
        <f t="shared" si="188"/>
        <v>1.714041270952488E-3</v>
      </c>
      <c r="J2007" s="3">
        <f t="shared" si="189"/>
        <v>3.7893572945218792E-2</v>
      </c>
      <c r="K2007" s="3">
        <f t="shared" si="190"/>
        <v>-3.2520353863773432E-3</v>
      </c>
      <c r="L2007" s="3">
        <f t="shared" si="191"/>
        <v>7.4474818701298524E-3</v>
      </c>
      <c r="M2007" s="3">
        <f t="shared" si="192"/>
        <v>1.969150619880896E-3</v>
      </c>
      <c r="N2007" s="3">
        <f t="shared" si="193"/>
        <v>3.4100629805419642E-3</v>
      </c>
    </row>
    <row r="2008" spans="1:14" ht="15" customHeight="1">
      <c r="A2008" s="1">
        <v>42003</v>
      </c>
      <c r="B2008">
        <v>209.01</v>
      </c>
      <c r="C2008">
        <v>15.92</v>
      </c>
      <c r="D2008">
        <v>40.020000000000003</v>
      </c>
      <c r="E2008">
        <v>125.68</v>
      </c>
      <c r="F2008">
        <v>122.17</v>
      </c>
      <c r="G2008">
        <v>105.87</v>
      </c>
      <c r="I2008" s="3">
        <f t="shared" si="188"/>
        <v>-5.7249333404150934E-3</v>
      </c>
      <c r="J2008" s="3">
        <f t="shared" si="189"/>
        <v>5.5533958044489386E-2</v>
      </c>
      <c r="K2008" s="3">
        <f t="shared" si="190"/>
        <v>2.7524100949450178E-3</v>
      </c>
      <c r="L2008" s="3">
        <f t="shared" si="191"/>
        <v>2.7089491508364193E-3</v>
      </c>
      <c r="M2008" s="3">
        <f t="shared" si="192"/>
        <v>1.3924726827120367E-3</v>
      </c>
      <c r="N2008" s="3">
        <f t="shared" si="193"/>
        <v>1.1341084289011743E-3</v>
      </c>
    </row>
    <row r="2009" spans="1:14" ht="15" customHeight="1">
      <c r="A2009" s="1">
        <v>42004</v>
      </c>
      <c r="B2009">
        <v>206.87</v>
      </c>
      <c r="C2009">
        <v>19.2</v>
      </c>
      <c r="D2009">
        <v>40.020000000000003</v>
      </c>
      <c r="E2009">
        <v>125.92</v>
      </c>
      <c r="F2009">
        <v>122.31</v>
      </c>
      <c r="G2009">
        <v>105.99</v>
      </c>
      <c r="I2009" s="3">
        <f t="shared" si="188"/>
        <v>-1.0291521055179279E-2</v>
      </c>
      <c r="J2009" s="3">
        <f t="shared" si="189"/>
        <v>0.18733409861749881</v>
      </c>
      <c r="K2009" s="3">
        <f t="shared" si="190"/>
        <v>0</v>
      </c>
      <c r="L2009" s="3">
        <f t="shared" si="191"/>
        <v>1.9077907217274193E-3</v>
      </c>
      <c r="M2009" s="3">
        <f t="shared" si="192"/>
        <v>1.1452880833033624E-3</v>
      </c>
      <c r="N2009" s="3">
        <f t="shared" si="193"/>
        <v>1.1328236838750194E-3</v>
      </c>
    </row>
    <row r="2010" spans="1:14" ht="15" customHeight="1">
      <c r="A2010" s="1">
        <v>42006</v>
      </c>
      <c r="B2010">
        <v>206.73</v>
      </c>
      <c r="C2010">
        <v>17.79</v>
      </c>
      <c r="D2010">
        <v>39.56</v>
      </c>
      <c r="E2010">
        <v>127.32</v>
      </c>
      <c r="F2010">
        <v>122.58</v>
      </c>
      <c r="G2010">
        <v>106.53</v>
      </c>
      <c r="I2010" s="3">
        <f t="shared" si="188"/>
        <v>-6.7698261773167876E-4</v>
      </c>
      <c r="J2010" s="3">
        <f t="shared" si="189"/>
        <v>-7.6273777355992139E-2</v>
      </c>
      <c r="K2010" s="3">
        <f t="shared" si="190"/>
        <v>-1.1560822401075971E-2</v>
      </c>
      <c r="L2010" s="3">
        <f t="shared" si="191"/>
        <v>1.1056817744798822E-2</v>
      </c>
      <c r="M2010" s="3">
        <f t="shared" si="192"/>
        <v>2.2050725583139755E-3</v>
      </c>
      <c r="N2010" s="3">
        <f t="shared" si="193"/>
        <v>5.0818855839428441E-3</v>
      </c>
    </row>
    <row r="2011" spans="1:14" ht="15" customHeight="1">
      <c r="A2011" s="1">
        <v>42009</v>
      </c>
      <c r="B2011">
        <v>203.1</v>
      </c>
      <c r="C2011">
        <v>19.920000000000002</v>
      </c>
      <c r="D2011">
        <v>38.93</v>
      </c>
      <c r="E2011">
        <v>129.32</v>
      </c>
      <c r="F2011">
        <v>122.86</v>
      </c>
      <c r="G2011">
        <v>107.18</v>
      </c>
      <c r="I2011" s="3">
        <f t="shared" si="188"/>
        <v>-1.7715125450887246E-2</v>
      </c>
      <c r="J2011" s="3">
        <f t="shared" si="189"/>
        <v>0.1130877504787085</v>
      </c>
      <c r="K2011" s="3">
        <f t="shared" si="190"/>
        <v>-1.6053345132147092E-2</v>
      </c>
      <c r="L2011" s="3">
        <f t="shared" si="191"/>
        <v>1.5586350443340252E-2</v>
      </c>
      <c r="M2011" s="3">
        <f t="shared" si="192"/>
        <v>2.2816176781957028E-3</v>
      </c>
      <c r="N2011" s="3">
        <f t="shared" si="193"/>
        <v>6.0830284435980549E-3</v>
      </c>
    </row>
    <row r="2012" spans="1:14" ht="15" customHeight="1">
      <c r="A2012" s="1">
        <v>42010</v>
      </c>
      <c r="B2012">
        <v>201.27</v>
      </c>
      <c r="C2012">
        <v>21.12</v>
      </c>
      <c r="D2012">
        <v>38.74</v>
      </c>
      <c r="E2012">
        <v>131.65</v>
      </c>
      <c r="F2012">
        <v>123.24</v>
      </c>
      <c r="G2012">
        <v>107.9</v>
      </c>
      <c r="I2012" s="3">
        <f t="shared" si="188"/>
        <v>-9.0511783434325237E-3</v>
      </c>
      <c r="J2012" s="3">
        <f t="shared" si="189"/>
        <v>5.8496206681608418E-2</v>
      </c>
      <c r="K2012" s="3">
        <f t="shared" si="190"/>
        <v>-4.8925036435144946E-3</v>
      </c>
      <c r="L2012" s="3">
        <f t="shared" si="191"/>
        <v>1.7856933085086065E-2</v>
      </c>
      <c r="M2012" s="3">
        <f t="shared" si="192"/>
        <v>3.088177992685767E-3</v>
      </c>
      <c r="N2012" s="3">
        <f t="shared" si="193"/>
        <v>6.6952081973846826E-3</v>
      </c>
    </row>
    <row r="2013" spans="1:14" ht="15" customHeight="1">
      <c r="A2013" s="1">
        <v>42011</v>
      </c>
      <c r="B2013">
        <v>203.76</v>
      </c>
      <c r="C2013">
        <v>19.309999999999999</v>
      </c>
      <c r="D2013">
        <v>39.630000000000003</v>
      </c>
      <c r="E2013">
        <v>131.38999999999999</v>
      </c>
      <c r="F2013">
        <v>123.35</v>
      </c>
      <c r="G2013">
        <v>107.88</v>
      </c>
      <c r="I2013" s="3">
        <f t="shared" si="188"/>
        <v>1.2295540428295075E-2</v>
      </c>
      <c r="J2013" s="3">
        <f t="shared" si="189"/>
        <v>-8.959736239763777E-2</v>
      </c>
      <c r="K2013" s="3">
        <f t="shared" si="190"/>
        <v>2.2713749223493746E-2</v>
      </c>
      <c r="L2013" s="3">
        <f t="shared" si="191"/>
        <v>-1.9768862885877667E-3</v>
      </c>
      <c r="M2013" s="3">
        <f t="shared" si="192"/>
        <v>8.9216924689857727E-4</v>
      </c>
      <c r="N2013" s="3">
        <f t="shared" si="193"/>
        <v>-1.8537399255985989E-4</v>
      </c>
    </row>
    <row r="2014" spans="1:14" ht="15" customHeight="1">
      <c r="A2014" s="1">
        <v>42012</v>
      </c>
      <c r="B2014">
        <v>207.4</v>
      </c>
      <c r="C2014">
        <v>17.010000000000002</v>
      </c>
      <c r="D2014">
        <v>40.299999999999997</v>
      </c>
      <c r="E2014">
        <v>129.65</v>
      </c>
      <c r="F2014">
        <v>123.2</v>
      </c>
      <c r="G2014">
        <v>107.44</v>
      </c>
      <c r="I2014" s="3">
        <f t="shared" si="188"/>
        <v>1.7706465124225367E-2</v>
      </c>
      <c r="J2014" s="3">
        <f t="shared" si="189"/>
        <v>-0.12682169003265253</v>
      </c>
      <c r="K2014" s="3">
        <f t="shared" si="190"/>
        <v>1.6765061750293624E-2</v>
      </c>
      <c r="L2014" s="3">
        <f t="shared" si="191"/>
        <v>-1.3331487669057215E-2</v>
      </c>
      <c r="M2014" s="3">
        <f t="shared" si="192"/>
        <v>-1.2167918759462676E-3</v>
      </c>
      <c r="N2014" s="3">
        <f t="shared" si="193"/>
        <v>-4.0869460565471118E-3</v>
      </c>
    </row>
    <row r="2015" spans="1:14" ht="15" customHeight="1">
      <c r="A2015" s="1">
        <v>42013</v>
      </c>
      <c r="B2015">
        <v>205.65</v>
      </c>
      <c r="C2015">
        <v>17.55</v>
      </c>
      <c r="D2015">
        <v>40.1</v>
      </c>
      <c r="E2015">
        <v>131.07</v>
      </c>
      <c r="F2015">
        <v>123.56</v>
      </c>
      <c r="G2015">
        <v>107.97</v>
      </c>
      <c r="I2015" s="3">
        <f t="shared" si="188"/>
        <v>-8.4736011189938849E-3</v>
      </c>
      <c r="J2015" s="3">
        <f t="shared" si="189"/>
        <v>3.1252543504104315E-2</v>
      </c>
      <c r="K2015" s="3">
        <f t="shared" si="190"/>
        <v>-4.975134640113732E-3</v>
      </c>
      <c r="L2015" s="3">
        <f t="shared" si="191"/>
        <v>1.0893019646780808E-2</v>
      </c>
      <c r="M2015" s="3">
        <f t="shared" si="192"/>
        <v>2.9178169509616243E-3</v>
      </c>
      <c r="N2015" s="3">
        <f t="shared" si="193"/>
        <v>4.9208585440668621E-3</v>
      </c>
    </row>
    <row r="2016" spans="1:14" ht="15" customHeight="1">
      <c r="A2016" s="1">
        <v>42016</v>
      </c>
      <c r="B2016">
        <v>204.09</v>
      </c>
      <c r="C2016">
        <v>19.600000000000001</v>
      </c>
      <c r="D2016">
        <v>39.74</v>
      </c>
      <c r="E2016">
        <v>131.82</v>
      </c>
      <c r="F2016">
        <v>123.83</v>
      </c>
      <c r="G2016">
        <v>108.35</v>
      </c>
      <c r="I2016" s="3">
        <f t="shared" si="188"/>
        <v>-7.6146216513539788E-3</v>
      </c>
      <c r="J2016" s="3">
        <f t="shared" si="189"/>
        <v>0.11047561632459668</v>
      </c>
      <c r="K2016" s="3">
        <f t="shared" si="190"/>
        <v>-9.0180971888527521E-3</v>
      </c>
      <c r="L2016" s="3">
        <f t="shared" si="191"/>
        <v>5.7058239931196192E-3</v>
      </c>
      <c r="M2016" s="3">
        <f t="shared" si="192"/>
        <v>2.1827891766261738E-3</v>
      </c>
      <c r="N2016" s="3">
        <f t="shared" si="193"/>
        <v>3.5133172233189299E-3</v>
      </c>
    </row>
    <row r="2017" spans="1:14" ht="15" customHeight="1">
      <c r="A2017" s="1">
        <v>42017</v>
      </c>
      <c r="B2017">
        <v>203.56</v>
      </c>
      <c r="C2017">
        <v>20.56</v>
      </c>
      <c r="D2017">
        <v>40.020000000000003</v>
      </c>
      <c r="E2017">
        <v>131.82</v>
      </c>
      <c r="F2017">
        <v>123.95</v>
      </c>
      <c r="G2017">
        <v>108.45</v>
      </c>
      <c r="I2017" s="3">
        <f t="shared" si="188"/>
        <v>-2.6002713044471614E-3</v>
      </c>
      <c r="J2017" s="3">
        <f t="shared" si="189"/>
        <v>4.7817874350492735E-2</v>
      </c>
      <c r="K2017" s="3">
        <f t="shared" si="190"/>
        <v>7.021092031916653E-3</v>
      </c>
      <c r="L2017" s="3">
        <f t="shared" si="191"/>
        <v>0</v>
      </c>
      <c r="M2017" s="3">
        <f t="shared" si="192"/>
        <v>9.6860125419225278E-4</v>
      </c>
      <c r="N2017" s="3">
        <f t="shared" si="193"/>
        <v>9.2250929051537051E-4</v>
      </c>
    </row>
    <row r="2018" spans="1:14" ht="15" customHeight="1">
      <c r="A2018" s="1">
        <v>42018</v>
      </c>
      <c r="B2018">
        <v>202.33</v>
      </c>
      <c r="C2018">
        <v>21.48</v>
      </c>
      <c r="D2018">
        <v>39.869999999999997</v>
      </c>
      <c r="E2018">
        <v>132.82</v>
      </c>
      <c r="F2018">
        <v>124.28</v>
      </c>
      <c r="G2018">
        <v>108.95</v>
      </c>
      <c r="I2018" s="3">
        <f t="shared" si="188"/>
        <v>-6.0607739295286522E-3</v>
      </c>
      <c r="J2018" s="3">
        <f t="shared" si="189"/>
        <v>4.3774829053699643E-2</v>
      </c>
      <c r="K2018" s="3">
        <f t="shared" si="190"/>
        <v>-3.75516776232388E-3</v>
      </c>
      <c r="L2018" s="3">
        <f t="shared" si="191"/>
        <v>7.5574724879937808E-3</v>
      </c>
      <c r="M2018" s="3">
        <f t="shared" si="192"/>
        <v>2.6588260436470599E-3</v>
      </c>
      <c r="N2018" s="3">
        <f t="shared" si="193"/>
        <v>4.5998241177454807E-3</v>
      </c>
    </row>
    <row r="2019" spans="1:14" ht="15" customHeight="1">
      <c r="A2019" s="1">
        <v>42019</v>
      </c>
      <c r="B2019">
        <v>200.43</v>
      </c>
      <c r="C2019">
        <v>22.39</v>
      </c>
      <c r="D2019">
        <v>39.99</v>
      </c>
      <c r="E2019">
        <v>134.91</v>
      </c>
      <c r="F2019">
        <v>124.97</v>
      </c>
      <c r="G2019">
        <v>109.88</v>
      </c>
      <c r="I2019" s="3">
        <f t="shared" si="188"/>
        <v>-9.4349691856075932E-3</v>
      </c>
      <c r="J2019" s="3">
        <f t="shared" si="189"/>
        <v>4.1492160969999595E-2</v>
      </c>
      <c r="K2019" s="3">
        <f t="shared" si="190"/>
        <v>3.0052614654635166E-3</v>
      </c>
      <c r="L2019" s="3">
        <f t="shared" si="191"/>
        <v>1.5613061338158204E-2</v>
      </c>
      <c r="M2019" s="3">
        <f t="shared" si="192"/>
        <v>5.5366239728455134E-3</v>
      </c>
      <c r="N2019" s="3">
        <f t="shared" si="193"/>
        <v>8.4997998364442478E-3</v>
      </c>
    </row>
    <row r="2020" spans="1:14" ht="15" customHeight="1">
      <c r="A2020" s="1">
        <v>42020</v>
      </c>
      <c r="B2020">
        <v>203</v>
      </c>
      <c r="C2020">
        <v>20.95</v>
      </c>
      <c r="D2020">
        <v>40.39</v>
      </c>
      <c r="E2020">
        <v>133.19</v>
      </c>
      <c r="F2020">
        <v>124.41</v>
      </c>
      <c r="G2020">
        <v>109.07</v>
      </c>
      <c r="I2020" s="3">
        <f t="shared" si="188"/>
        <v>1.2740920436291565E-2</v>
      </c>
      <c r="J2020" s="3">
        <f t="shared" si="189"/>
        <v>-6.6475784242516725E-2</v>
      </c>
      <c r="K2020" s="3">
        <f t="shared" si="190"/>
        <v>9.9528067165945023E-3</v>
      </c>
      <c r="L2020" s="3">
        <f t="shared" si="191"/>
        <v>-1.2831209237786493E-2</v>
      </c>
      <c r="M2020" s="3">
        <f t="shared" si="192"/>
        <v>-4.4911455712926566E-3</v>
      </c>
      <c r="N2020" s="3">
        <f t="shared" si="193"/>
        <v>-7.3989832864215675E-3</v>
      </c>
    </row>
    <row r="2021" spans="1:14" ht="15" customHeight="1">
      <c r="A2021" s="1">
        <v>42024</v>
      </c>
      <c r="B2021">
        <v>203.5</v>
      </c>
      <c r="C2021">
        <v>19.89</v>
      </c>
      <c r="D2021">
        <v>40.25</v>
      </c>
      <c r="E2021">
        <v>134.96</v>
      </c>
      <c r="F2021">
        <v>124.44</v>
      </c>
      <c r="G2021">
        <v>109.32</v>
      </c>
      <c r="I2021" s="3">
        <f t="shared" si="188"/>
        <v>2.460025840862399E-3</v>
      </c>
      <c r="J2021" s="3">
        <f t="shared" si="189"/>
        <v>-5.1921553502265821E-2</v>
      </c>
      <c r="K2021" s="3">
        <f t="shared" si="190"/>
        <v>-3.4722257107490922E-3</v>
      </c>
      <c r="L2021" s="3">
        <f t="shared" si="191"/>
        <v>1.320175802477374E-2</v>
      </c>
      <c r="M2021" s="3">
        <f t="shared" si="192"/>
        <v>2.411091030367357E-4</v>
      </c>
      <c r="N2021" s="3">
        <f t="shared" si="193"/>
        <v>2.2894831192158097E-3</v>
      </c>
    </row>
    <row r="2022" spans="1:14" ht="15" customHeight="1">
      <c r="A2022" s="1">
        <v>42025</v>
      </c>
      <c r="B2022">
        <v>204.5</v>
      </c>
      <c r="C2022">
        <v>18.850000000000001</v>
      </c>
      <c r="D2022">
        <v>41.15</v>
      </c>
      <c r="E2022">
        <v>133.4</v>
      </c>
      <c r="F2022">
        <v>124.16</v>
      </c>
      <c r="G2022">
        <v>108.8</v>
      </c>
      <c r="I2022" s="3">
        <f t="shared" si="188"/>
        <v>4.9019706002066876E-3</v>
      </c>
      <c r="J2022" s="3">
        <f t="shared" si="189"/>
        <v>-5.3704178971860986E-2</v>
      </c>
      <c r="K2022" s="3">
        <f t="shared" si="190"/>
        <v>2.2113923258506439E-2</v>
      </c>
      <c r="L2022" s="3">
        <f t="shared" si="191"/>
        <v>-1.1626304756189589E-2</v>
      </c>
      <c r="M2022" s="3">
        <f t="shared" si="192"/>
        <v>-2.2526155945276341E-3</v>
      </c>
      <c r="N2022" s="3">
        <f t="shared" si="193"/>
        <v>-4.7680266380250285E-3</v>
      </c>
    </row>
    <row r="2023" spans="1:14" ht="15" customHeight="1">
      <c r="A2023" s="1">
        <v>42026</v>
      </c>
      <c r="B2023">
        <v>207.5</v>
      </c>
      <c r="C2023">
        <v>16.399999999999999</v>
      </c>
      <c r="D2023">
        <v>42.02</v>
      </c>
      <c r="E2023">
        <v>132.91999999999999</v>
      </c>
      <c r="F2023">
        <v>123.98</v>
      </c>
      <c r="G2023">
        <v>108.53</v>
      </c>
      <c r="I2023" s="3">
        <f t="shared" si="188"/>
        <v>1.456336418789651E-2</v>
      </c>
      <c r="J2023" s="3">
        <f t="shared" si="189"/>
        <v>-0.13923157906386718</v>
      </c>
      <c r="K2023" s="3">
        <f t="shared" si="190"/>
        <v>2.0921768293775695E-2</v>
      </c>
      <c r="L2023" s="3">
        <f t="shared" si="191"/>
        <v>-3.6046899951299072E-3</v>
      </c>
      <c r="M2023" s="3">
        <f t="shared" si="192"/>
        <v>-1.4507941611352207E-3</v>
      </c>
      <c r="N2023" s="3">
        <f t="shared" si="193"/>
        <v>-2.4847019639186339E-3</v>
      </c>
    </row>
    <row r="2024" spans="1:14" ht="15" customHeight="1">
      <c r="A2024" s="1">
        <v>42027</v>
      </c>
      <c r="B2024">
        <v>206.39</v>
      </c>
      <c r="C2024">
        <v>16.66</v>
      </c>
      <c r="D2024">
        <v>41.66</v>
      </c>
      <c r="E2024">
        <v>134.77000000000001</v>
      </c>
      <c r="F2024">
        <v>124.35</v>
      </c>
      <c r="G2024">
        <v>109.24</v>
      </c>
      <c r="I2024" s="3">
        <f t="shared" si="188"/>
        <v>-5.3637568494688172E-3</v>
      </c>
      <c r="J2024" s="3">
        <f t="shared" si="189"/>
        <v>1.5729301908543908E-2</v>
      </c>
      <c r="K2024" s="3">
        <f t="shared" si="190"/>
        <v>-8.6042595840285542E-3</v>
      </c>
      <c r="L2024" s="3">
        <f t="shared" si="191"/>
        <v>1.3822178294674569E-2</v>
      </c>
      <c r="M2024" s="3">
        <f t="shared" si="192"/>
        <v>2.9799079756401962E-3</v>
      </c>
      <c r="N2024" s="3">
        <f t="shared" si="193"/>
        <v>6.5206641475806992E-3</v>
      </c>
    </row>
    <row r="2025" spans="1:14" ht="15" customHeight="1">
      <c r="A2025" s="1">
        <v>42030</v>
      </c>
      <c r="B2025">
        <v>206.94</v>
      </c>
      <c r="C2025">
        <v>15.52</v>
      </c>
      <c r="D2025">
        <v>41.71</v>
      </c>
      <c r="E2025">
        <v>134.36000000000001</v>
      </c>
      <c r="F2025">
        <v>124.16</v>
      </c>
      <c r="G2025">
        <v>108.99</v>
      </c>
      <c r="I2025" s="3">
        <f t="shared" si="188"/>
        <v>2.6613133555203946E-3</v>
      </c>
      <c r="J2025" s="3">
        <f t="shared" si="189"/>
        <v>-7.0881121983623951E-2</v>
      </c>
      <c r="K2025" s="3">
        <f t="shared" si="190"/>
        <v>1.1994723760279933E-3</v>
      </c>
      <c r="L2025" s="3">
        <f t="shared" si="191"/>
        <v>-3.0468570369758738E-3</v>
      </c>
      <c r="M2025" s="3">
        <f t="shared" si="192"/>
        <v>-1.5291138145049833E-3</v>
      </c>
      <c r="N2025" s="3">
        <f t="shared" si="193"/>
        <v>-2.2911617042840476E-3</v>
      </c>
    </row>
    <row r="2026" spans="1:14" ht="15" customHeight="1">
      <c r="A2026" s="1">
        <v>42031</v>
      </c>
      <c r="B2026">
        <v>204.16</v>
      </c>
      <c r="C2026">
        <v>17.22</v>
      </c>
      <c r="D2026">
        <v>41.49</v>
      </c>
      <c r="E2026">
        <v>134.57</v>
      </c>
      <c r="F2026">
        <v>124.28</v>
      </c>
      <c r="G2026">
        <v>109.14</v>
      </c>
      <c r="I2026" s="3">
        <f t="shared" si="188"/>
        <v>-1.3524896020379434E-2</v>
      </c>
      <c r="J2026" s="3">
        <f t="shared" si="189"/>
        <v>0.10394198424451211</v>
      </c>
      <c r="K2026" s="3">
        <f t="shared" si="190"/>
        <v>-5.2884738640773515E-3</v>
      </c>
      <c r="L2026" s="3">
        <f t="shared" si="191"/>
        <v>1.561745009357974E-3</v>
      </c>
      <c r="M2026" s="3">
        <f t="shared" si="192"/>
        <v>9.6602808993814131E-4</v>
      </c>
      <c r="N2026" s="3">
        <f t="shared" si="193"/>
        <v>1.3753268568656954E-3</v>
      </c>
    </row>
    <row r="2027" spans="1:14" ht="15" customHeight="1">
      <c r="A2027" s="1">
        <v>42032</v>
      </c>
      <c r="B2027">
        <v>201.52</v>
      </c>
      <c r="C2027">
        <v>20.440000000000001</v>
      </c>
      <c r="D2027">
        <v>41</v>
      </c>
      <c r="E2027">
        <v>136.77000000000001</v>
      </c>
      <c r="F2027">
        <v>124.73</v>
      </c>
      <c r="G2027">
        <v>109.98</v>
      </c>
      <c r="I2027" s="3">
        <f t="shared" si="188"/>
        <v>-1.3015368112070248E-2</v>
      </c>
      <c r="J2027" s="3">
        <f t="shared" si="189"/>
        <v>0.17142226633591914</v>
      </c>
      <c r="K2027" s="3">
        <f t="shared" si="190"/>
        <v>-1.1880367640468792E-2</v>
      </c>
      <c r="L2027" s="3">
        <f t="shared" si="191"/>
        <v>1.6216173140009719E-2</v>
      </c>
      <c r="M2027" s="3">
        <f t="shared" si="192"/>
        <v>3.6143166127711743E-3</v>
      </c>
      <c r="N2027" s="3">
        <f t="shared" si="193"/>
        <v>7.6670693215827356E-3</v>
      </c>
    </row>
    <row r="2028" spans="1:14" ht="15" customHeight="1">
      <c r="A2028" s="1">
        <v>42033</v>
      </c>
      <c r="B2028">
        <v>203.45</v>
      </c>
      <c r="C2028">
        <v>18.760000000000002</v>
      </c>
      <c r="D2028">
        <v>41.04</v>
      </c>
      <c r="E2028">
        <v>135.87</v>
      </c>
      <c r="F2028">
        <v>124.55</v>
      </c>
      <c r="G2028">
        <v>109.59</v>
      </c>
      <c r="I2028" s="3">
        <f t="shared" si="188"/>
        <v>9.5316424033440074E-3</v>
      </c>
      <c r="J2028" s="3">
        <f t="shared" si="189"/>
        <v>-8.576682175742506E-2</v>
      </c>
      <c r="K2028" s="3">
        <f t="shared" si="190"/>
        <v>9.7513415820629139E-4</v>
      </c>
      <c r="L2028" s="3">
        <f t="shared" si="191"/>
        <v>-6.6021366572275794E-3</v>
      </c>
      <c r="M2028" s="3">
        <f t="shared" si="192"/>
        <v>-1.4441594294284008E-3</v>
      </c>
      <c r="N2028" s="3">
        <f t="shared" si="193"/>
        <v>-3.5524016043677721E-3</v>
      </c>
    </row>
    <row r="2029" spans="1:14" ht="15" customHeight="1">
      <c r="A2029" s="1">
        <v>42034</v>
      </c>
      <c r="B2029">
        <v>200.87</v>
      </c>
      <c r="C2029">
        <v>20.97</v>
      </c>
      <c r="D2029">
        <v>39.94</v>
      </c>
      <c r="E2029">
        <v>138.28</v>
      </c>
      <c r="F2029">
        <v>125.14</v>
      </c>
      <c r="G2029">
        <v>110.55</v>
      </c>
      <c r="I2029" s="3">
        <f t="shared" si="188"/>
        <v>-1.2762341801242062E-2</v>
      </c>
      <c r="J2029" s="3">
        <f t="shared" si="189"/>
        <v>0.11136590133574976</v>
      </c>
      <c r="K2029" s="3">
        <f t="shared" si="190"/>
        <v>-2.7168872874844922E-2</v>
      </c>
      <c r="L2029" s="3">
        <f t="shared" si="191"/>
        <v>1.7582068817191612E-2</v>
      </c>
      <c r="M2029" s="3">
        <f t="shared" si="192"/>
        <v>4.7258688620280152E-3</v>
      </c>
      <c r="N2029" s="3">
        <f t="shared" si="193"/>
        <v>8.7217778281543472E-3</v>
      </c>
    </row>
    <row r="2030" spans="1:14" ht="15" customHeight="1">
      <c r="A2030" s="1">
        <v>42037</v>
      </c>
      <c r="B2030">
        <v>203.31</v>
      </c>
      <c r="C2030">
        <v>19.43</v>
      </c>
      <c r="D2030">
        <v>40.65</v>
      </c>
      <c r="E2030">
        <v>137.47999999999999</v>
      </c>
      <c r="F2030">
        <v>124.93</v>
      </c>
      <c r="G2030">
        <v>110.23</v>
      </c>
      <c r="I2030" s="3">
        <f t="shared" si="188"/>
        <v>1.2073975169674449E-2</v>
      </c>
      <c r="J2030" s="3">
        <f t="shared" si="189"/>
        <v>-7.6274581524479884E-2</v>
      </c>
      <c r="K2030" s="3">
        <f t="shared" si="190"/>
        <v>1.7620508006150393E-2</v>
      </c>
      <c r="L2030" s="3">
        <f t="shared" si="191"/>
        <v>-5.8021630717907443E-3</v>
      </c>
      <c r="M2030" s="3">
        <f t="shared" si="192"/>
        <v>-1.6795301264795608E-3</v>
      </c>
      <c r="N2030" s="3">
        <f t="shared" si="193"/>
        <v>-2.898815328231154E-3</v>
      </c>
    </row>
    <row r="2031" spans="1:14" ht="15" customHeight="1">
      <c r="A2031" s="1">
        <v>42038</v>
      </c>
      <c r="B2031">
        <v>206.2</v>
      </c>
      <c r="C2031">
        <v>17.329999999999998</v>
      </c>
      <c r="D2031">
        <v>41.37</v>
      </c>
      <c r="E2031">
        <v>134.57</v>
      </c>
      <c r="F2031">
        <v>124.42</v>
      </c>
      <c r="G2031">
        <v>109.3</v>
      </c>
      <c r="I2031" s="3">
        <f t="shared" si="188"/>
        <v>1.4114663766728189E-2</v>
      </c>
      <c r="J2031" s="3">
        <f t="shared" si="189"/>
        <v>-0.1143791596618341</v>
      </c>
      <c r="K2031" s="3">
        <f t="shared" si="190"/>
        <v>1.7557144479500519E-2</v>
      </c>
      <c r="L2031" s="3">
        <f t="shared" si="191"/>
        <v>-2.1393942228183072E-2</v>
      </c>
      <c r="M2031" s="3">
        <f t="shared" si="192"/>
        <v>-4.0906413568642273E-3</v>
      </c>
      <c r="N2031" s="3">
        <f t="shared" si="193"/>
        <v>-8.4726967927313077E-3</v>
      </c>
    </row>
    <row r="2032" spans="1:14" ht="15" customHeight="1">
      <c r="A2032" s="1">
        <v>42039</v>
      </c>
      <c r="B2032">
        <v>205.47</v>
      </c>
      <c r="C2032">
        <v>18.329999999999998</v>
      </c>
      <c r="D2032">
        <v>41.09</v>
      </c>
      <c r="E2032">
        <v>134.80000000000001</v>
      </c>
      <c r="F2032">
        <v>124.49</v>
      </c>
      <c r="G2032">
        <v>109.48</v>
      </c>
      <c r="I2032" s="3">
        <f t="shared" si="188"/>
        <v>-3.5465337049359869E-3</v>
      </c>
      <c r="J2032" s="3">
        <f t="shared" si="189"/>
        <v>5.6099958124098917E-2</v>
      </c>
      <c r="K2032" s="3">
        <f t="shared" si="190"/>
        <v>-6.7911975780016211E-3</v>
      </c>
      <c r="L2032" s="3">
        <f t="shared" si="191"/>
        <v>1.7076887247566869E-3</v>
      </c>
      <c r="M2032" s="3">
        <f t="shared" si="192"/>
        <v>5.6245230682073566E-4</v>
      </c>
      <c r="N2032" s="3">
        <f t="shared" si="193"/>
        <v>1.6454889899855734E-3</v>
      </c>
    </row>
    <row r="2033" spans="1:14" ht="15" customHeight="1">
      <c r="A2033" s="1">
        <v>42040</v>
      </c>
      <c r="B2033">
        <v>207.62</v>
      </c>
      <c r="C2033">
        <v>16.850000000000001</v>
      </c>
      <c r="D2033">
        <v>41.4</v>
      </c>
      <c r="E2033">
        <v>133.32</v>
      </c>
      <c r="F2033">
        <v>124.32</v>
      </c>
      <c r="G2033">
        <v>109.08</v>
      </c>
      <c r="I2033" s="3">
        <f t="shared" si="188"/>
        <v>1.0409447887175781E-2</v>
      </c>
      <c r="J2033" s="3">
        <f t="shared" si="189"/>
        <v>-8.4188405053242696E-2</v>
      </c>
      <c r="K2033" s="3">
        <f t="shared" si="190"/>
        <v>7.5160979359501778E-3</v>
      </c>
      <c r="L2033" s="3">
        <f t="shared" si="191"/>
        <v>-1.1039945038667847E-2</v>
      </c>
      <c r="M2033" s="3">
        <f t="shared" si="192"/>
        <v>-1.3665047743572274E-3</v>
      </c>
      <c r="N2033" s="3">
        <f t="shared" si="193"/>
        <v>-3.6603261950906301E-3</v>
      </c>
    </row>
    <row r="2034" spans="1:14" ht="15" customHeight="1">
      <c r="A2034" s="1">
        <v>42041</v>
      </c>
      <c r="B2034">
        <v>206.95</v>
      </c>
      <c r="C2034">
        <v>17.29</v>
      </c>
      <c r="D2034">
        <v>40.72</v>
      </c>
      <c r="E2034">
        <v>130.96</v>
      </c>
      <c r="F2034">
        <v>123.34</v>
      </c>
      <c r="G2034">
        <v>107.86</v>
      </c>
      <c r="I2034" s="3">
        <f t="shared" si="188"/>
        <v>-3.2322675703579532E-3</v>
      </c>
      <c r="J2034" s="3">
        <f t="shared" si="189"/>
        <v>2.5777642896828285E-2</v>
      </c>
      <c r="K2034" s="3">
        <f t="shared" si="190"/>
        <v>-1.6561508589001427E-2</v>
      </c>
      <c r="L2034" s="3">
        <f t="shared" si="191"/>
        <v>-1.7860320376659342E-2</v>
      </c>
      <c r="M2034" s="3">
        <f t="shared" si="192"/>
        <v>-7.9141170559904189E-3</v>
      </c>
      <c r="N2034" s="3">
        <f t="shared" si="193"/>
        <v>-1.1247468068306763E-2</v>
      </c>
    </row>
    <row r="2035" spans="1:14" ht="15" customHeight="1">
      <c r="A2035" s="1">
        <v>42044</v>
      </c>
      <c r="B2035">
        <v>206.06</v>
      </c>
      <c r="C2035">
        <v>18.55</v>
      </c>
      <c r="D2035">
        <v>40.67</v>
      </c>
      <c r="E2035">
        <v>130.75</v>
      </c>
      <c r="F2035">
        <v>123.28</v>
      </c>
      <c r="G2035">
        <v>107.81</v>
      </c>
      <c r="I2035" s="3">
        <f t="shared" si="188"/>
        <v>-4.3098296778193452E-3</v>
      </c>
      <c r="J2035" s="3">
        <f t="shared" si="189"/>
        <v>7.0341489358245038E-2</v>
      </c>
      <c r="K2035" s="3">
        <f t="shared" si="190"/>
        <v>-1.2286523231340946E-3</v>
      </c>
      <c r="L2035" s="3">
        <f t="shared" si="191"/>
        <v>-1.6048301178472426E-3</v>
      </c>
      <c r="M2035" s="3">
        <f t="shared" si="192"/>
        <v>-4.8657855148645605E-4</v>
      </c>
      <c r="N2035" s="3">
        <f t="shared" si="193"/>
        <v>-4.6367135805437415E-4</v>
      </c>
    </row>
    <row r="2036" spans="1:14" ht="15" customHeight="1">
      <c r="A2036" s="1">
        <v>42045</v>
      </c>
      <c r="B2036">
        <v>208.29</v>
      </c>
      <c r="C2036">
        <v>17.23</v>
      </c>
      <c r="D2036">
        <v>40.6</v>
      </c>
      <c r="E2036">
        <v>129.71</v>
      </c>
      <c r="F2036">
        <v>123.12</v>
      </c>
      <c r="G2036">
        <v>107.54</v>
      </c>
      <c r="I2036" s="3">
        <f t="shared" si="188"/>
        <v>1.0763950916369639E-2</v>
      </c>
      <c r="J2036" s="3">
        <f t="shared" si="189"/>
        <v>-7.3817738513605957E-2</v>
      </c>
      <c r="K2036" s="3">
        <f t="shared" si="190"/>
        <v>-1.7226533114461818E-3</v>
      </c>
      <c r="L2036" s="3">
        <f t="shared" si="191"/>
        <v>-7.9859135924504887E-3</v>
      </c>
      <c r="M2036" s="3">
        <f t="shared" si="192"/>
        <v>-1.298701481236461E-3</v>
      </c>
      <c r="N2036" s="3">
        <f t="shared" si="193"/>
        <v>-2.5075471694944469E-3</v>
      </c>
    </row>
    <row r="2037" spans="1:14" ht="15" customHeight="1">
      <c r="A2037" s="1">
        <v>42046</v>
      </c>
      <c r="B2037">
        <v>208.39</v>
      </c>
      <c r="C2037">
        <v>16.96</v>
      </c>
      <c r="D2037">
        <v>40.42</v>
      </c>
      <c r="E2037">
        <v>129.94999999999999</v>
      </c>
      <c r="F2037">
        <v>123.09</v>
      </c>
      <c r="G2037">
        <v>107.5</v>
      </c>
      <c r="I2037" s="3">
        <f t="shared" si="188"/>
        <v>4.7998464970660116E-4</v>
      </c>
      <c r="J2037" s="3">
        <f t="shared" si="189"/>
        <v>-1.5794420176081264E-2</v>
      </c>
      <c r="K2037" s="3">
        <f t="shared" si="190"/>
        <v>-4.4433546322119669E-3</v>
      </c>
      <c r="L2037" s="3">
        <f t="shared" si="191"/>
        <v>1.8485717349173993E-3</v>
      </c>
      <c r="M2037" s="3">
        <f t="shared" si="192"/>
        <v>-2.4369440841938398E-4</v>
      </c>
      <c r="N2037" s="3">
        <f t="shared" si="193"/>
        <v>-3.720238138146394E-4</v>
      </c>
    </row>
    <row r="2038" spans="1:14" ht="15" customHeight="1">
      <c r="A2038" s="1">
        <v>42047</v>
      </c>
      <c r="B2038">
        <v>210.33</v>
      </c>
      <c r="C2038">
        <v>15.34</v>
      </c>
      <c r="D2038">
        <v>41.36</v>
      </c>
      <c r="E2038">
        <v>129.52000000000001</v>
      </c>
      <c r="F2038">
        <v>123.23</v>
      </c>
      <c r="G2038">
        <v>107.54</v>
      </c>
      <c r="I2038" s="3">
        <f t="shared" si="188"/>
        <v>9.2664018039878178E-3</v>
      </c>
      <c r="J2038" s="3">
        <f t="shared" si="189"/>
        <v>-0.10039383442464694</v>
      </c>
      <c r="K2038" s="3">
        <f t="shared" si="190"/>
        <v>2.2989518224698781E-2</v>
      </c>
      <c r="L2038" s="3">
        <f t="shared" si="191"/>
        <v>-3.3144517181193955E-3</v>
      </c>
      <c r="M2038" s="3">
        <f t="shared" si="192"/>
        <v>1.1367328278274261E-3</v>
      </c>
      <c r="N2038" s="3">
        <f t="shared" si="193"/>
        <v>3.720238138145274E-4</v>
      </c>
    </row>
    <row r="2039" spans="1:14" ht="15" customHeight="1">
      <c r="A2039" s="1">
        <v>42048</v>
      </c>
      <c r="B2039">
        <v>211.28</v>
      </c>
      <c r="C2039">
        <v>14.69</v>
      </c>
      <c r="D2039">
        <v>41.78</v>
      </c>
      <c r="E2039">
        <v>128.19</v>
      </c>
      <c r="F2039">
        <v>123.09</v>
      </c>
      <c r="G2039">
        <v>107.18</v>
      </c>
      <c r="I2039" s="3">
        <f t="shared" si="188"/>
        <v>4.5065421018907949E-3</v>
      </c>
      <c r="J2039" s="3">
        <f t="shared" si="189"/>
        <v>-4.3296805753324188E-2</v>
      </c>
      <c r="K2039" s="3">
        <f t="shared" si="190"/>
        <v>1.0103525928246013E-2</v>
      </c>
      <c r="L2039" s="3">
        <f t="shared" si="191"/>
        <v>-1.0321771045336558E-2</v>
      </c>
      <c r="M2039" s="3">
        <f t="shared" si="192"/>
        <v>-1.1367328278273116E-3</v>
      </c>
      <c r="N2039" s="3">
        <f t="shared" si="193"/>
        <v>-3.3532073148278582E-3</v>
      </c>
    </row>
    <row r="2040" spans="1:14" ht="15" customHeight="1">
      <c r="A2040" s="1">
        <v>42052</v>
      </c>
      <c r="B2040">
        <v>211.66</v>
      </c>
      <c r="C2040">
        <v>15.8</v>
      </c>
      <c r="D2040">
        <v>41.65</v>
      </c>
      <c r="E2040">
        <v>126.26</v>
      </c>
      <c r="F2040">
        <v>122.64</v>
      </c>
      <c r="G2040">
        <v>106.42</v>
      </c>
      <c r="I2040" s="3">
        <f t="shared" si="188"/>
        <v>1.7969456767016347E-3</v>
      </c>
      <c r="J2040" s="3">
        <f t="shared" si="189"/>
        <v>7.2842949847135255E-2</v>
      </c>
      <c r="K2040" s="3">
        <f t="shared" si="190"/>
        <v>-3.1163875155680392E-3</v>
      </c>
      <c r="L2040" s="3">
        <f t="shared" si="191"/>
        <v>-1.5170265384563668E-2</v>
      </c>
      <c r="M2040" s="3">
        <f t="shared" si="192"/>
        <v>-3.6625605586457356E-3</v>
      </c>
      <c r="N2040" s="3">
        <f t="shared" si="193"/>
        <v>-7.1161348984810063E-3</v>
      </c>
    </row>
    <row r="2041" spans="1:14" ht="15" customHeight="1">
      <c r="A2041" s="1">
        <v>42053</v>
      </c>
      <c r="B2041">
        <v>211.62</v>
      </c>
      <c r="C2041">
        <v>15.45</v>
      </c>
      <c r="D2041">
        <v>41.69</v>
      </c>
      <c r="E2041">
        <v>127.01</v>
      </c>
      <c r="F2041">
        <v>123.08</v>
      </c>
      <c r="G2041">
        <v>106.93</v>
      </c>
      <c r="I2041" s="3">
        <f t="shared" si="188"/>
        <v>-1.890001895627422E-4</v>
      </c>
      <c r="J2041" s="3">
        <f t="shared" si="189"/>
        <v>-2.2400936689166772E-2</v>
      </c>
      <c r="K2041" s="3">
        <f t="shared" si="190"/>
        <v>9.5992327985376007E-4</v>
      </c>
      <c r="L2041" s="3">
        <f t="shared" si="191"/>
        <v>5.9225505767485729E-3</v>
      </c>
      <c r="M2041" s="3">
        <f t="shared" si="192"/>
        <v>3.5813158902823642E-3</v>
      </c>
      <c r="N2041" s="3">
        <f t="shared" si="193"/>
        <v>4.7808856003421158E-3</v>
      </c>
    </row>
    <row r="2042" spans="1:14" ht="15" customHeight="1">
      <c r="A2042" s="1">
        <v>42054</v>
      </c>
      <c r="B2042">
        <v>211.45</v>
      </c>
      <c r="C2042">
        <v>15.29</v>
      </c>
      <c r="D2042">
        <v>41.56</v>
      </c>
      <c r="E2042">
        <v>126.17</v>
      </c>
      <c r="F2042">
        <v>122.86</v>
      </c>
      <c r="G2042">
        <v>106.66</v>
      </c>
      <c r="I2042" s="3">
        <f t="shared" si="188"/>
        <v>-8.0364955751816838E-4</v>
      </c>
      <c r="J2042" s="3">
        <f t="shared" si="189"/>
        <v>-1.0409983402783523E-2</v>
      </c>
      <c r="K2042" s="3">
        <f t="shared" si="190"/>
        <v>-3.1231256616788233E-3</v>
      </c>
      <c r="L2042" s="3">
        <f t="shared" si="191"/>
        <v>-6.6356195765782432E-3</v>
      </c>
      <c r="M2042" s="3">
        <f t="shared" si="192"/>
        <v>-1.7890547180596926E-3</v>
      </c>
      <c r="N2042" s="3">
        <f t="shared" si="193"/>
        <v>-2.5282095961091651E-3</v>
      </c>
    </row>
    <row r="2043" spans="1:14" ht="15" customHeight="1">
      <c r="A2043" s="1">
        <v>42055</v>
      </c>
      <c r="B2043">
        <v>212.74</v>
      </c>
      <c r="C2043">
        <v>14.3</v>
      </c>
      <c r="D2043">
        <v>41.77</v>
      </c>
      <c r="E2043">
        <v>126.54</v>
      </c>
      <c r="F2043">
        <v>122.77</v>
      </c>
      <c r="G2043">
        <v>106.6</v>
      </c>
      <c r="I2043" s="3">
        <f t="shared" si="188"/>
        <v>6.0821989050213925E-3</v>
      </c>
      <c r="J2043" s="3">
        <f t="shared" si="189"/>
        <v>-6.6939482675109269E-2</v>
      </c>
      <c r="K2043" s="3">
        <f t="shared" si="190"/>
        <v>5.0402122780573884E-3</v>
      </c>
      <c r="L2043" s="3">
        <f t="shared" si="191"/>
        <v>2.9282597790883597E-3</v>
      </c>
      <c r="M2043" s="3">
        <f t="shared" si="192"/>
        <v>-7.3280954303278981E-4</v>
      </c>
      <c r="N2043" s="3">
        <f t="shared" si="193"/>
        <v>-5.6269344071198434E-4</v>
      </c>
    </row>
    <row r="2044" spans="1:14" ht="15" customHeight="1">
      <c r="A2044" s="1">
        <v>42058</v>
      </c>
      <c r="B2044">
        <v>212.67</v>
      </c>
      <c r="C2044">
        <v>14.56</v>
      </c>
      <c r="D2044">
        <v>41.37</v>
      </c>
      <c r="E2044">
        <v>127.99</v>
      </c>
      <c r="F2044">
        <v>123.06</v>
      </c>
      <c r="G2044">
        <v>107.09</v>
      </c>
      <c r="I2044" s="3">
        <f t="shared" si="188"/>
        <v>-3.2909428848311087E-4</v>
      </c>
      <c r="J2044" s="3">
        <f t="shared" si="189"/>
        <v>1.8018505502678212E-2</v>
      </c>
      <c r="K2044" s="3">
        <f t="shared" si="190"/>
        <v>-9.6223980357640088E-3</v>
      </c>
      <c r="L2044" s="3">
        <f t="shared" si="191"/>
        <v>1.1393672148962178E-2</v>
      </c>
      <c r="M2044" s="3">
        <f t="shared" si="192"/>
        <v>2.3593551195957296E-3</v>
      </c>
      <c r="N2044" s="3">
        <f t="shared" si="193"/>
        <v>4.5860906810396345E-3</v>
      </c>
    </row>
    <row r="2045" spans="1:14" ht="15" customHeight="1">
      <c r="A2045" s="1">
        <v>42059</v>
      </c>
      <c r="B2045">
        <v>213.31</v>
      </c>
      <c r="C2045">
        <v>13.69</v>
      </c>
      <c r="D2045">
        <v>41.94</v>
      </c>
      <c r="E2045">
        <v>129.66999999999999</v>
      </c>
      <c r="F2045">
        <v>123.54</v>
      </c>
      <c r="G2045">
        <v>107.8</v>
      </c>
      <c r="I2045" s="3">
        <f t="shared" si="188"/>
        <v>3.0048381686906566E-3</v>
      </c>
      <c r="J2045" s="3">
        <f t="shared" si="189"/>
        <v>-6.1612403468182517E-2</v>
      </c>
      <c r="K2045" s="3">
        <f t="shared" si="190"/>
        <v>1.368404500045378E-2</v>
      </c>
      <c r="L2045" s="3">
        <f t="shared" si="191"/>
        <v>1.3040625693092528E-2</v>
      </c>
      <c r="M2045" s="3">
        <f t="shared" si="192"/>
        <v>3.8929489554088638E-3</v>
      </c>
      <c r="N2045" s="3">
        <f t="shared" si="193"/>
        <v>6.6080560621131048E-3</v>
      </c>
    </row>
    <row r="2046" spans="1:14" ht="15" customHeight="1">
      <c r="A2046" s="1">
        <v>42060</v>
      </c>
      <c r="B2046">
        <v>213.15</v>
      </c>
      <c r="C2046">
        <v>13.84</v>
      </c>
      <c r="D2046">
        <v>41.8</v>
      </c>
      <c r="E2046">
        <v>130.22999999999999</v>
      </c>
      <c r="F2046">
        <v>123.59</v>
      </c>
      <c r="G2046">
        <v>107.9</v>
      </c>
      <c r="I2046" s="3">
        <f t="shared" si="188"/>
        <v>-7.5036349250695686E-4</v>
      </c>
      <c r="J2046" s="3">
        <f t="shared" si="189"/>
        <v>1.0897310889166048E-2</v>
      </c>
      <c r="K2046" s="3">
        <f t="shared" si="190"/>
        <v>-3.3436859430632658E-3</v>
      </c>
      <c r="L2046" s="3">
        <f t="shared" si="191"/>
        <v>4.3093564188190154E-3</v>
      </c>
      <c r="M2046" s="3">
        <f t="shared" si="192"/>
        <v>4.046453338910065E-4</v>
      </c>
      <c r="N2046" s="3">
        <f t="shared" si="193"/>
        <v>9.272137891922675E-4</v>
      </c>
    </row>
    <row r="2047" spans="1:14" ht="15" customHeight="1">
      <c r="A2047" s="1">
        <v>42061</v>
      </c>
      <c r="B2047">
        <v>212.91</v>
      </c>
      <c r="C2047">
        <v>13.91</v>
      </c>
      <c r="D2047">
        <v>41.77</v>
      </c>
      <c r="E2047">
        <v>128.44999999999999</v>
      </c>
      <c r="F2047">
        <v>123.11</v>
      </c>
      <c r="G2047">
        <v>107.26</v>
      </c>
      <c r="I2047" s="3">
        <f t="shared" si="188"/>
        <v>-1.1266020062181711E-3</v>
      </c>
      <c r="J2047" s="3">
        <f t="shared" si="189"/>
        <v>5.0450557458279971E-3</v>
      </c>
      <c r="K2047" s="3">
        <f t="shared" si="190"/>
        <v>-7.1796102162648211E-4</v>
      </c>
      <c r="L2047" s="3">
        <f t="shared" si="191"/>
        <v>-1.3762394423719296E-2</v>
      </c>
      <c r="M2047" s="3">
        <f t="shared" si="192"/>
        <v>-3.8913709421204896E-3</v>
      </c>
      <c r="N2047" s="3">
        <f t="shared" si="193"/>
        <v>-5.9490787093098105E-3</v>
      </c>
    </row>
    <row r="2048" spans="1:14" ht="15" customHeight="1">
      <c r="A2048" s="1">
        <v>42062</v>
      </c>
      <c r="B2048">
        <v>212.21</v>
      </c>
      <c r="C2048">
        <v>13.34</v>
      </c>
      <c r="D2048">
        <v>41.8</v>
      </c>
      <c r="E2048">
        <v>129.53</v>
      </c>
      <c r="F2048">
        <v>123.33</v>
      </c>
      <c r="G2048">
        <v>107.64</v>
      </c>
      <c r="I2048" s="3">
        <f t="shared" si="188"/>
        <v>-3.2931907820428576E-3</v>
      </c>
      <c r="J2048" s="3">
        <f t="shared" si="189"/>
        <v>-4.1840965447873857E-2</v>
      </c>
      <c r="K2048" s="3">
        <f t="shared" si="190"/>
        <v>7.1796102162656396E-4</v>
      </c>
      <c r="L2048" s="3">
        <f t="shared" si="191"/>
        <v>8.3727909862721852E-3</v>
      </c>
      <c r="M2048" s="3">
        <f t="shared" si="192"/>
        <v>1.785424918373135E-3</v>
      </c>
      <c r="N2048" s="3">
        <f t="shared" si="193"/>
        <v>3.536532303925951E-3</v>
      </c>
    </row>
    <row r="2049" spans="1:14" ht="15" customHeight="1">
      <c r="A2049" s="1">
        <v>42065</v>
      </c>
      <c r="B2049">
        <v>213.56</v>
      </c>
      <c r="C2049">
        <v>13.04</v>
      </c>
      <c r="D2049">
        <v>41.74</v>
      </c>
      <c r="E2049">
        <v>126.87</v>
      </c>
      <c r="F2049">
        <v>122.79</v>
      </c>
      <c r="G2049">
        <v>106.67</v>
      </c>
      <c r="I2049" s="3">
        <f t="shared" si="188"/>
        <v>6.3414732090271379E-3</v>
      </c>
      <c r="J2049" s="3">
        <f t="shared" si="189"/>
        <v>-2.2745483988970857E-2</v>
      </c>
      <c r="K2049" s="3">
        <f t="shared" si="190"/>
        <v>-1.4364378816558022E-3</v>
      </c>
      <c r="L2049" s="3">
        <f t="shared" si="191"/>
        <v>-2.0749574389657643E-2</v>
      </c>
      <c r="M2049" s="3">
        <f t="shared" si="192"/>
        <v>-4.38811040547539E-3</v>
      </c>
      <c r="N2049" s="3">
        <f t="shared" si="193"/>
        <v>-9.0523692213135606E-3</v>
      </c>
    </row>
    <row r="2050" spans="1:14" ht="15" customHeight="1">
      <c r="A2050" s="1">
        <v>42066</v>
      </c>
      <c r="B2050">
        <v>212.6</v>
      </c>
      <c r="C2050">
        <v>13.86</v>
      </c>
      <c r="D2050">
        <v>41.36</v>
      </c>
      <c r="E2050">
        <v>126.41</v>
      </c>
      <c r="F2050">
        <v>122.64</v>
      </c>
      <c r="G2050">
        <v>106.44</v>
      </c>
      <c r="I2050" s="3">
        <f t="shared" si="188"/>
        <v>-4.5053577241379074E-3</v>
      </c>
      <c r="J2050" s="3">
        <f t="shared" si="189"/>
        <v>6.0985437263250251E-2</v>
      </c>
      <c r="K2050" s="3">
        <f t="shared" si="190"/>
        <v>-9.1456714488811122E-3</v>
      </c>
      <c r="L2050" s="3">
        <f t="shared" si="191"/>
        <v>-3.6323476450406782E-3</v>
      </c>
      <c r="M2050" s="3">
        <f t="shared" si="192"/>
        <v>-1.2223446088627324E-3</v>
      </c>
      <c r="N2050" s="3">
        <f t="shared" si="193"/>
        <v>-2.1585105279030613E-3</v>
      </c>
    </row>
    <row r="2051" spans="1:14" ht="15" customHeight="1">
      <c r="A2051" s="1">
        <v>42067</v>
      </c>
      <c r="B2051">
        <v>211.71</v>
      </c>
      <c r="C2051">
        <v>14.23</v>
      </c>
      <c r="D2051">
        <v>40.880000000000003</v>
      </c>
      <c r="E2051">
        <v>126.45</v>
      </c>
      <c r="F2051">
        <v>122.7599</v>
      </c>
      <c r="G2051">
        <v>106.52</v>
      </c>
      <c r="I2051" s="3">
        <f t="shared" si="188"/>
        <v>-4.195052226998972E-3</v>
      </c>
      <c r="J2051" s="3">
        <f t="shared" si="189"/>
        <v>2.6345418340003795E-2</v>
      </c>
      <c r="K2051" s="3">
        <f t="shared" si="190"/>
        <v>-1.1673284304724621E-2</v>
      </c>
      <c r="L2051" s="3">
        <f t="shared" si="191"/>
        <v>3.1638060850802685E-4</v>
      </c>
      <c r="M2051" s="3">
        <f t="shared" si="192"/>
        <v>9.7718059005623458E-4</v>
      </c>
      <c r="N2051" s="3">
        <f t="shared" si="193"/>
        <v>7.5131483624311132E-4</v>
      </c>
    </row>
    <row r="2052" spans="1:14" ht="15" customHeight="1">
      <c r="A2052" s="1">
        <v>42068</v>
      </c>
      <c r="B2052">
        <v>211.93</v>
      </c>
      <c r="C2052">
        <v>14.04</v>
      </c>
      <c r="D2052">
        <v>40.799999999999997</v>
      </c>
      <c r="E2052">
        <v>126.29</v>
      </c>
      <c r="F2052">
        <v>122.86</v>
      </c>
      <c r="G2052">
        <v>106.58</v>
      </c>
      <c r="I2052" s="3">
        <f t="shared" ref="I2052:I2115" si="194">LN(B2052/B2051)</f>
        <v>1.038617787634141E-3</v>
      </c>
      <c r="J2052" s="3">
        <f t="shared" ref="J2052:J2115" si="195">LN(C2052/C2051)</f>
        <v>-1.3442013504096042E-2</v>
      </c>
      <c r="K2052" s="3">
        <f t="shared" ref="K2052:K2115" si="196">LN(D2052/D2051)</f>
        <v>-1.9588644853331455E-3</v>
      </c>
      <c r="L2052" s="3">
        <f t="shared" ref="L2052:L2115" si="197">LN(E2052/E2051)</f>
        <v>-1.266123457895472E-3</v>
      </c>
      <c r="M2052" s="3">
        <f t="shared" ref="M2052:M2115" si="198">LN(F2052/F2051)</f>
        <v>8.1508058216649517E-4</v>
      </c>
      <c r="N2052" s="3">
        <f t="shared" ref="N2052:N2115" si="199">LN(G2052/G2051)</f>
        <v>5.6311592290473104E-4</v>
      </c>
    </row>
    <row r="2053" spans="1:14" ht="15" customHeight="1">
      <c r="A2053" s="1">
        <v>42069</v>
      </c>
      <c r="B2053">
        <v>208.98</v>
      </c>
      <c r="C2053">
        <v>15.2</v>
      </c>
      <c r="D2053">
        <v>40.14</v>
      </c>
      <c r="E2053">
        <v>123.5</v>
      </c>
      <c r="F2053">
        <v>122.17</v>
      </c>
      <c r="G2053">
        <v>105.49</v>
      </c>
      <c r="I2053" s="3">
        <f t="shared" si="194"/>
        <v>-1.4017477862517926E-2</v>
      </c>
      <c r="J2053" s="3">
        <f t="shared" si="195"/>
        <v>7.9385029254565712E-2</v>
      </c>
      <c r="K2053" s="3">
        <f t="shared" si="196"/>
        <v>-1.6308738041923874E-2</v>
      </c>
      <c r="L2053" s="3">
        <f t="shared" si="197"/>
        <v>-2.2339693590046894E-2</v>
      </c>
      <c r="M2053" s="3">
        <f t="shared" si="198"/>
        <v>-5.6319783198128847E-3</v>
      </c>
      <c r="N2053" s="3">
        <f t="shared" si="199"/>
        <v>-1.027971517491881E-2</v>
      </c>
    </row>
    <row r="2054" spans="1:14" ht="15" customHeight="1">
      <c r="A2054" s="1">
        <v>42072</v>
      </c>
      <c r="B2054">
        <v>209.85</v>
      </c>
      <c r="C2054">
        <v>15.06</v>
      </c>
      <c r="D2054">
        <v>39.979999999999997</v>
      </c>
      <c r="E2054">
        <v>124.64</v>
      </c>
      <c r="F2054">
        <v>122.47</v>
      </c>
      <c r="G2054">
        <v>105.98</v>
      </c>
      <c r="I2054" s="3">
        <f t="shared" si="194"/>
        <v>4.1544361736351159E-3</v>
      </c>
      <c r="J2054" s="3">
        <f t="shared" si="195"/>
        <v>-9.2532054804831589E-3</v>
      </c>
      <c r="K2054" s="3">
        <f t="shared" si="196"/>
        <v>-3.9940142959381765E-3</v>
      </c>
      <c r="L2054" s="3">
        <f t="shared" si="197"/>
        <v>9.1884260544061701E-3</v>
      </c>
      <c r="M2054" s="3">
        <f t="shared" si="198"/>
        <v>2.452584617227365E-3</v>
      </c>
      <c r="N2054" s="3">
        <f t="shared" si="199"/>
        <v>4.6342353708987514E-3</v>
      </c>
    </row>
    <row r="2055" spans="1:14" ht="15" customHeight="1">
      <c r="A2055" s="1">
        <v>42073</v>
      </c>
      <c r="B2055">
        <v>206.42</v>
      </c>
      <c r="C2055">
        <v>16.690000000000001</v>
      </c>
      <c r="D2055">
        <v>39.151000000000003</v>
      </c>
      <c r="E2055">
        <v>126.28</v>
      </c>
      <c r="F2055">
        <v>122.7</v>
      </c>
      <c r="G2055">
        <v>106.43</v>
      </c>
      <c r="I2055" s="3">
        <f t="shared" si="194"/>
        <v>-1.6480061641812642E-2</v>
      </c>
      <c r="J2055" s="3">
        <f t="shared" si="195"/>
        <v>0.10276751530199631</v>
      </c>
      <c r="K2055" s="3">
        <f t="shared" si="196"/>
        <v>-2.0953364177489622E-2</v>
      </c>
      <c r="L2055" s="3">
        <f t="shared" si="197"/>
        <v>1.3072081567352701E-2</v>
      </c>
      <c r="M2055" s="3">
        <f t="shared" si="198"/>
        <v>1.8762496836698473E-3</v>
      </c>
      <c r="N2055" s="3">
        <f t="shared" si="199"/>
        <v>4.2370949883369056E-3</v>
      </c>
    </row>
    <row r="2056" spans="1:14" ht="15" customHeight="1">
      <c r="A2056" s="1">
        <v>42074</v>
      </c>
      <c r="B2056">
        <v>205.98</v>
      </c>
      <c r="C2056">
        <v>16.87</v>
      </c>
      <c r="D2056">
        <v>39.46</v>
      </c>
      <c r="E2056">
        <v>127.2</v>
      </c>
      <c r="F2056">
        <v>122.77</v>
      </c>
      <c r="G2056">
        <v>106.62</v>
      </c>
      <c r="I2056" s="3">
        <f t="shared" si="194"/>
        <v>-2.1338514401315015E-3</v>
      </c>
      <c r="J2056" s="3">
        <f t="shared" si="195"/>
        <v>1.0727158884133238E-2</v>
      </c>
      <c r="K2056" s="3">
        <f t="shared" si="196"/>
        <v>7.8615356997050537E-3</v>
      </c>
      <c r="L2056" s="3">
        <f t="shared" si="197"/>
        <v>7.2589872162308064E-3</v>
      </c>
      <c r="M2056" s="3">
        <f t="shared" si="198"/>
        <v>5.7033447588275934E-4</v>
      </c>
      <c r="N2056" s="3">
        <f t="shared" si="199"/>
        <v>1.7836193416620654E-3</v>
      </c>
    </row>
    <row r="2057" spans="1:14" ht="15" customHeight="1">
      <c r="A2057" s="1">
        <v>42075</v>
      </c>
      <c r="B2057">
        <v>208.55</v>
      </c>
      <c r="C2057">
        <v>15.42</v>
      </c>
      <c r="D2057">
        <v>39.68</v>
      </c>
      <c r="E2057">
        <v>127.11</v>
      </c>
      <c r="F2057">
        <v>122.87</v>
      </c>
      <c r="G2057">
        <v>106.72</v>
      </c>
      <c r="I2057" s="3">
        <f t="shared" si="194"/>
        <v>1.2399743945298729E-2</v>
      </c>
      <c r="J2057" s="3">
        <f t="shared" si="195"/>
        <v>-8.9871528422693525E-2</v>
      </c>
      <c r="K2057" s="3">
        <f t="shared" si="196"/>
        <v>5.5597818222026798E-3</v>
      </c>
      <c r="L2057" s="3">
        <f t="shared" si="197"/>
        <v>-7.0779759944426931E-4</v>
      </c>
      <c r="M2057" s="3">
        <f t="shared" si="198"/>
        <v>8.1419968673131736E-4</v>
      </c>
      <c r="N2057" s="3">
        <f t="shared" si="199"/>
        <v>9.374707726985625E-4</v>
      </c>
    </row>
    <row r="2058" spans="1:14" ht="15" customHeight="1">
      <c r="A2058" s="1">
        <v>42076</v>
      </c>
      <c r="B2058">
        <v>207.27</v>
      </c>
      <c r="C2058">
        <v>16</v>
      </c>
      <c r="D2058">
        <v>39.200000000000003</v>
      </c>
      <c r="E2058">
        <v>126.72</v>
      </c>
      <c r="F2058">
        <v>122.84</v>
      </c>
      <c r="G2058">
        <v>106.56</v>
      </c>
      <c r="I2058" s="3">
        <f t="shared" si="194"/>
        <v>-6.1565294741410077E-3</v>
      </c>
      <c r="J2058" s="3">
        <f t="shared" si="195"/>
        <v>3.6923354104597891E-2</v>
      </c>
      <c r="K2058" s="3">
        <f t="shared" si="196"/>
        <v>-1.2170535620255066E-2</v>
      </c>
      <c r="L2058" s="3">
        <f t="shared" si="197"/>
        <v>-3.0729252404617735E-3</v>
      </c>
      <c r="M2058" s="3">
        <f t="shared" si="198"/>
        <v>-2.4419030685822072E-4</v>
      </c>
      <c r="N2058" s="3">
        <f t="shared" si="199"/>
        <v>-1.5003753752345652E-3</v>
      </c>
    </row>
    <row r="2059" spans="1:14" ht="15" customHeight="1">
      <c r="A2059" s="1">
        <v>42079</v>
      </c>
      <c r="B2059">
        <v>210.14</v>
      </c>
      <c r="C2059">
        <v>15.61</v>
      </c>
      <c r="D2059">
        <v>39.659999999999997</v>
      </c>
      <c r="E2059">
        <v>127.94</v>
      </c>
      <c r="F2059">
        <v>123</v>
      </c>
      <c r="G2059">
        <v>106.93</v>
      </c>
      <c r="I2059" s="3">
        <f t="shared" si="194"/>
        <v>1.3751684091815805E-2</v>
      </c>
      <c r="J2059" s="3">
        <f t="shared" si="195"/>
        <v>-2.467698771244058E-2</v>
      </c>
      <c r="K2059" s="3">
        <f t="shared" si="196"/>
        <v>1.1666376295232929E-2</v>
      </c>
      <c r="L2059" s="3">
        <f t="shared" si="197"/>
        <v>9.5814759558758931E-3</v>
      </c>
      <c r="M2059" s="3">
        <f t="shared" si="198"/>
        <v>1.3016597997959167E-3</v>
      </c>
      <c r="N2059" s="3">
        <f t="shared" si="199"/>
        <v>3.4662079764863291E-3</v>
      </c>
    </row>
    <row r="2060" spans="1:14" ht="15" customHeight="1">
      <c r="A2060" s="1">
        <v>42080</v>
      </c>
      <c r="B2060">
        <v>209.43</v>
      </c>
      <c r="C2060">
        <v>15.66</v>
      </c>
      <c r="D2060">
        <v>39.909999999999997</v>
      </c>
      <c r="E2060">
        <v>129</v>
      </c>
      <c r="F2060">
        <v>123.09</v>
      </c>
      <c r="G2060">
        <v>107.15</v>
      </c>
      <c r="I2060" s="3">
        <f t="shared" si="194"/>
        <v>-3.3844206102093318E-3</v>
      </c>
      <c r="J2060" s="3">
        <f t="shared" si="195"/>
        <v>3.1979560353162929E-3</v>
      </c>
      <c r="K2060" s="3">
        <f t="shared" si="196"/>
        <v>6.2837959689926639E-3</v>
      </c>
      <c r="L2060" s="3">
        <f t="shared" si="197"/>
        <v>8.2510003396804883E-3</v>
      </c>
      <c r="M2060" s="3">
        <f t="shared" si="198"/>
        <v>7.3143974978691416E-4</v>
      </c>
      <c r="N2060" s="3">
        <f t="shared" si="199"/>
        <v>2.055307151020831E-3</v>
      </c>
    </row>
    <row r="2061" spans="1:14" ht="15" customHeight="1">
      <c r="A2061" s="1">
        <v>42081</v>
      </c>
      <c r="B2061">
        <v>211.9</v>
      </c>
      <c r="C2061">
        <v>13.97</v>
      </c>
      <c r="D2061">
        <v>40.94</v>
      </c>
      <c r="E2061">
        <v>131.49</v>
      </c>
      <c r="F2061">
        <v>123.97</v>
      </c>
      <c r="G2061">
        <v>108.38</v>
      </c>
      <c r="I2061" s="3">
        <f t="shared" si="194"/>
        <v>1.1724910623833571E-2</v>
      </c>
      <c r="J2061" s="3">
        <f t="shared" si="195"/>
        <v>-0.11419751729378658</v>
      </c>
      <c r="K2061" s="3">
        <f t="shared" si="196"/>
        <v>2.5480661172500942E-2</v>
      </c>
      <c r="L2061" s="3">
        <f t="shared" si="197"/>
        <v>1.9118398737155363E-2</v>
      </c>
      <c r="M2061" s="3">
        <f t="shared" si="198"/>
        <v>7.1238057278509258E-3</v>
      </c>
      <c r="N2061" s="3">
        <f t="shared" si="199"/>
        <v>1.1413848218381943E-2</v>
      </c>
    </row>
    <row r="2062" spans="1:14" ht="15" customHeight="1">
      <c r="A2062" s="1">
        <v>42082</v>
      </c>
      <c r="B2062">
        <v>210.99</v>
      </c>
      <c r="C2062">
        <v>14.07</v>
      </c>
      <c r="D2062">
        <v>40.22</v>
      </c>
      <c r="E2062">
        <v>130.82</v>
      </c>
      <c r="F2062">
        <v>123.52</v>
      </c>
      <c r="G2062">
        <v>107.87</v>
      </c>
      <c r="I2062" s="3">
        <f t="shared" si="194"/>
        <v>-4.3037262862167802E-3</v>
      </c>
      <c r="J2062" s="3">
        <f t="shared" si="195"/>
        <v>7.1326978574272866E-3</v>
      </c>
      <c r="K2062" s="3">
        <f t="shared" si="196"/>
        <v>-1.7743195888637483E-2</v>
      </c>
      <c r="L2062" s="3">
        <f t="shared" si="197"/>
        <v>-5.1084705657608873E-3</v>
      </c>
      <c r="M2062" s="3">
        <f t="shared" si="198"/>
        <v>-3.6365145735894567E-3</v>
      </c>
      <c r="N2062" s="3">
        <f t="shared" si="199"/>
        <v>-4.716771750630391E-3</v>
      </c>
    </row>
    <row r="2063" spans="1:14" ht="15" customHeight="1">
      <c r="A2063" s="1">
        <v>42083</v>
      </c>
      <c r="B2063">
        <v>212.85</v>
      </c>
      <c r="C2063">
        <v>13.02</v>
      </c>
      <c r="D2063">
        <v>40.72</v>
      </c>
      <c r="E2063">
        <v>131.51</v>
      </c>
      <c r="F2063">
        <v>123.91</v>
      </c>
      <c r="G2063">
        <v>108.31</v>
      </c>
      <c r="I2063" s="3">
        <f t="shared" si="194"/>
        <v>8.7769532861247165E-3</v>
      </c>
      <c r="J2063" s="3">
        <f t="shared" si="195"/>
        <v>-7.755823434587461E-2</v>
      </c>
      <c r="K2063" s="3">
        <f t="shared" si="196"/>
        <v>1.235498789776123E-2</v>
      </c>
      <c r="L2063" s="3">
        <f t="shared" si="197"/>
        <v>5.2605618208067858E-3</v>
      </c>
      <c r="M2063" s="3">
        <f t="shared" si="198"/>
        <v>3.1524093519355633E-3</v>
      </c>
      <c r="N2063" s="3">
        <f t="shared" si="199"/>
        <v>4.0706874603080364E-3</v>
      </c>
    </row>
    <row r="2064" spans="1:14" ht="15" customHeight="1">
      <c r="A2064" s="1">
        <v>42086</v>
      </c>
      <c r="B2064">
        <v>212.5</v>
      </c>
      <c r="C2064">
        <v>13.41</v>
      </c>
      <c r="D2064">
        <v>40.840000000000003</v>
      </c>
      <c r="E2064">
        <v>131.35</v>
      </c>
      <c r="F2064">
        <v>124</v>
      </c>
      <c r="G2064">
        <v>108.45</v>
      </c>
      <c r="I2064" s="3">
        <f t="shared" si="194"/>
        <v>-1.645703909689806E-3</v>
      </c>
      <c r="J2064" s="3">
        <f t="shared" si="195"/>
        <v>2.9514060513164006E-2</v>
      </c>
      <c r="K2064" s="3">
        <f t="shared" si="196"/>
        <v>2.9426210541975781E-3</v>
      </c>
      <c r="L2064" s="3">
        <f t="shared" si="197"/>
        <v>-1.2173782223246403E-3</v>
      </c>
      <c r="M2064" s="3">
        <f t="shared" si="198"/>
        <v>7.2606997663541585E-4</v>
      </c>
      <c r="N2064" s="3">
        <f t="shared" si="199"/>
        <v>1.2917514252375776E-3</v>
      </c>
    </row>
    <row r="2065" spans="1:14" ht="15" customHeight="1">
      <c r="A2065" s="1">
        <v>42087</v>
      </c>
      <c r="B2065">
        <v>211.17</v>
      </c>
      <c r="C2065">
        <v>13.62</v>
      </c>
      <c r="D2065">
        <v>41</v>
      </c>
      <c r="E2065">
        <v>132.62</v>
      </c>
      <c r="F2065">
        <v>124.2</v>
      </c>
      <c r="G2065">
        <v>108.78</v>
      </c>
      <c r="I2065" s="3">
        <f t="shared" si="194"/>
        <v>-6.2784920763217008E-3</v>
      </c>
      <c r="J2065" s="3">
        <f t="shared" si="195"/>
        <v>1.5538603427779166E-2</v>
      </c>
      <c r="K2065" s="3">
        <f t="shared" si="196"/>
        <v>3.9100734078428186E-3</v>
      </c>
      <c r="L2065" s="3">
        <f t="shared" si="197"/>
        <v>9.6223798091727864E-3</v>
      </c>
      <c r="M2065" s="3">
        <f t="shared" si="198"/>
        <v>1.6116038943416128E-3</v>
      </c>
      <c r="N2065" s="3">
        <f t="shared" si="199"/>
        <v>3.0382567219312917E-3</v>
      </c>
    </row>
    <row r="2066" spans="1:14" ht="15" customHeight="1">
      <c r="A2066" s="1">
        <v>42088</v>
      </c>
      <c r="B2066">
        <v>207.19</v>
      </c>
      <c r="C2066">
        <v>15.44</v>
      </c>
      <c r="D2066">
        <v>40.22</v>
      </c>
      <c r="E2066">
        <v>131.5</v>
      </c>
      <c r="F2066">
        <v>123.94</v>
      </c>
      <c r="G2066">
        <v>108.31</v>
      </c>
      <c r="I2066" s="3">
        <f t="shared" si="194"/>
        <v>-1.9027249615758694E-2</v>
      </c>
      <c r="J2066" s="3">
        <f t="shared" si="195"/>
        <v>0.12542224387526374</v>
      </c>
      <c r="K2066" s="3">
        <f t="shared" si="196"/>
        <v>-1.9207682359801834E-2</v>
      </c>
      <c r="L2066" s="3">
        <f t="shared" si="197"/>
        <v>-8.4810443229023473E-3</v>
      </c>
      <c r="M2066" s="3">
        <f t="shared" si="198"/>
        <v>-2.0955919654170193E-3</v>
      </c>
      <c r="N2066" s="3">
        <f t="shared" si="199"/>
        <v>-4.3300081471689018E-3</v>
      </c>
    </row>
    <row r="2067" spans="1:14" ht="15" customHeight="1">
      <c r="A2067" s="1">
        <v>42089</v>
      </c>
      <c r="B2067">
        <v>206.68</v>
      </c>
      <c r="C2067">
        <v>15.8</v>
      </c>
      <c r="D2067">
        <v>39.99</v>
      </c>
      <c r="E2067">
        <v>129.44999999999999</v>
      </c>
      <c r="F2067">
        <v>123.65</v>
      </c>
      <c r="G2067">
        <v>107.7</v>
      </c>
      <c r="I2067" s="3">
        <f t="shared" si="194"/>
        <v>-2.4645432534072605E-3</v>
      </c>
      <c r="J2067" s="3">
        <f t="shared" si="195"/>
        <v>2.3048395436291089E-2</v>
      </c>
      <c r="K2067" s="3">
        <f t="shared" si="196"/>
        <v>-5.7349614857789329E-3</v>
      </c>
      <c r="L2067" s="3">
        <f t="shared" si="197"/>
        <v>-1.5712145420272699E-2</v>
      </c>
      <c r="M2067" s="3">
        <f t="shared" si="198"/>
        <v>-2.3425835665361631E-3</v>
      </c>
      <c r="N2067" s="3">
        <f t="shared" si="199"/>
        <v>-5.6479016853029276E-3</v>
      </c>
    </row>
    <row r="2068" spans="1:14" ht="15" customHeight="1">
      <c r="A2068" s="1">
        <v>42090</v>
      </c>
      <c r="B2068">
        <v>207.1</v>
      </c>
      <c r="C2068">
        <v>15.07</v>
      </c>
      <c r="D2068">
        <v>40.08</v>
      </c>
      <c r="E2068">
        <v>131.06</v>
      </c>
      <c r="F2068">
        <v>123.86</v>
      </c>
      <c r="G2068">
        <v>108.12</v>
      </c>
      <c r="I2068" s="3">
        <f t="shared" si="194"/>
        <v>2.0300649825545245E-3</v>
      </c>
      <c r="J2068" s="3">
        <f t="shared" si="195"/>
        <v>-4.7303927394517054E-2</v>
      </c>
      <c r="K2068" s="3">
        <f t="shared" si="196"/>
        <v>2.2480339178823487E-3</v>
      </c>
      <c r="L2068" s="3">
        <f t="shared" si="197"/>
        <v>1.2360527413804355E-2</v>
      </c>
      <c r="M2068" s="3">
        <f t="shared" si="198"/>
        <v>1.6969015424896799E-3</v>
      </c>
      <c r="N2068" s="3">
        <f t="shared" si="199"/>
        <v>3.8921372459039616E-3</v>
      </c>
    </row>
    <row r="2069" spans="1:14" ht="15" customHeight="1">
      <c r="A2069" s="1">
        <v>42093</v>
      </c>
      <c r="B2069">
        <v>209.62</v>
      </c>
      <c r="C2069">
        <v>14.51</v>
      </c>
      <c r="D2069">
        <v>40.9</v>
      </c>
      <c r="E2069">
        <v>130.41</v>
      </c>
      <c r="F2069">
        <v>123.94</v>
      </c>
      <c r="G2069">
        <v>108.11</v>
      </c>
      <c r="I2069" s="3">
        <f t="shared" si="194"/>
        <v>1.2094599340492932E-2</v>
      </c>
      <c r="J2069" s="3">
        <f t="shared" si="195"/>
        <v>-3.7867945742307618E-2</v>
      </c>
      <c r="K2069" s="3">
        <f t="shared" si="196"/>
        <v>2.0252606272146634E-2</v>
      </c>
      <c r="L2069" s="3">
        <f t="shared" si="197"/>
        <v>-4.9718999425404963E-3</v>
      </c>
      <c r="M2069" s="3">
        <f t="shared" si="198"/>
        <v>6.45682024046464E-4</v>
      </c>
      <c r="N2069" s="3">
        <f t="shared" si="199"/>
        <v>-9.2494103566918726E-5</v>
      </c>
    </row>
    <row r="2070" spans="1:14" ht="15" customHeight="1">
      <c r="A2070" s="1">
        <v>42094</v>
      </c>
      <c r="B2070">
        <v>207.83</v>
      </c>
      <c r="C2070">
        <v>15.29</v>
      </c>
      <c r="D2070">
        <v>40.869999999999997</v>
      </c>
      <c r="E2070">
        <v>130.69</v>
      </c>
      <c r="F2070">
        <v>124.17</v>
      </c>
      <c r="G2070">
        <v>108.39</v>
      </c>
      <c r="I2070" s="3">
        <f t="shared" si="194"/>
        <v>-8.5759299110494628E-3</v>
      </c>
      <c r="J2070" s="3">
        <f t="shared" si="195"/>
        <v>5.2360953044874328E-2</v>
      </c>
      <c r="K2070" s="3">
        <f t="shared" si="196"/>
        <v>-7.3376547257018583E-4</v>
      </c>
      <c r="L2070" s="3">
        <f t="shared" si="197"/>
        <v>2.1447729401341672E-3</v>
      </c>
      <c r="M2070" s="3">
        <f t="shared" si="198"/>
        <v>1.8540168947893776E-3</v>
      </c>
      <c r="N2070" s="3">
        <f t="shared" si="199"/>
        <v>2.5866065229786209E-3</v>
      </c>
    </row>
    <row r="2071" spans="1:14" ht="15" customHeight="1">
      <c r="A2071" s="1">
        <v>42095</v>
      </c>
      <c r="B2071">
        <v>207.18</v>
      </c>
      <c r="C2071">
        <v>15.11</v>
      </c>
      <c r="D2071">
        <v>41.42</v>
      </c>
      <c r="E2071">
        <v>132.13</v>
      </c>
      <c r="F2071">
        <v>124.29</v>
      </c>
      <c r="G2071">
        <v>108.73</v>
      </c>
      <c r="I2071" s="3">
        <f t="shared" si="194"/>
        <v>-3.1324572010258114E-3</v>
      </c>
      <c r="J2071" s="3">
        <f t="shared" si="195"/>
        <v>-1.1842243656322698E-2</v>
      </c>
      <c r="K2071" s="3">
        <f t="shared" si="196"/>
        <v>1.3367558391252228E-2</v>
      </c>
      <c r="L2071" s="3">
        <f t="shared" si="197"/>
        <v>1.0958179817180922E-2</v>
      </c>
      <c r="M2071" s="3">
        <f t="shared" si="198"/>
        <v>9.6595032866944998E-4</v>
      </c>
      <c r="N2071" s="3">
        <f t="shared" si="199"/>
        <v>3.1319111819996153E-3</v>
      </c>
    </row>
    <row r="2072" spans="1:14" ht="15" customHeight="1">
      <c r="A2072" s="1">
        <v>42096</v>
      </c>
      <c r="B2072">
        <v>207.76</v>
      </c>
      <c r="C2072">
        <v>14.67</v>
      </c>
      <c r="D2072">
        <v>42.06</v>
      </c>
      <c r="E2072">
        <v>130.72999999999999</v>
      </c>
      <c r="F2072">
        <v>124.2</v>
      </c>
      <c r="G2072">
        <v>108.42</v>
      </c>
      <c r="I2072" s="3">
        <f t="shared" si="194"/>
        <v>2.7955867245369344E-3</v>
      </c>
      <c r="J2072" s="3">
        <f t="shared" si="195"/>
        <v>-2.955218412975787E-2</v>
      </c>
      <c r="K2072" s="3">
        <f t="shared" si="196"/>
        <v>1.5333314307115703E-2</v>
      </c>
      <c r="L2072" s="3">
        <f t="shared" si="197"/>
        <v>-1.0652158852356821E-2</v>
      </c>
      <c r="M2072" s="3">
        <f t="shared" si="198"/>
        <v>-7.2437525804173292E-4</v>
      </c>
      <c r="N2072" s="3">
        <f t="shared" si="199"/>
        <v>-2.8551711774659396E-3</v>
      </c>
    </row>
    <row r="2073" spans="1:14" ht="15" customHeight="1">
      <c r="A2073" s="1">
        <v>42100</v>
      </c>
      <c r="B2073">
        <v>209.28</v>
      </c>
      <c r="C2073">
        <v>14.74</v>
      </c>
      <c r="D2073">
        <v>42.57</v>
      </c>
      <c r="E2073">
        <v>130</v>
      </c>
      <c r="F2073">
        <v>124.45</v>
      </c>
      <c r="G2073">
        <v>108.56</v>
      </c>
      <c r="I2073" s="3">
        <f t="shared" si="194"/>
        <v>7.289500914340892E-3</v>
      </c>
      <c r="J2073" s="3">
        <f t="shared" si="195"/>
        <v>4.7602946063001195E-3</v>
      </c>
      <c r="K2073" s="3">
        <f t="shared" si="196"/>
        <v>1.2052609565507225E-2</v>
      </c>
      <c r="L2073" s="3">
        <f t="shared" si="197"/>
        <v>-5.5996771181862437E-3</v>
      </c>
      <c r="M2073" s="3">
        <f t="shared" si="198"/>
        <v>2.0108593142226291E-3</v>
      </c>
      <c r="N2073" s="3">
        <f t="shared" si="199"/>
        <v>1.2904416944216699E-3</v>
      </c>
    </row>
    <row r="2074" spans="1:14" ht="15" customHeight="1">
      <c r="A2074" s="1">
        <v>42101</v>
      </c>
      <c r="B2074">
        <v>208.66</v>
      </c>
      <c r="C2074">
        <v>14.78</v>
      </c>
      <c r="D2074">
        <v>42.47</v>
      </c>
      <c r="E2074">
        <v>131.09</v>
      </c>
      <c r="F2074">
        <v>124.33</v>
      </c>
      <c r="G2074">
        <v>108.65</v>
      </c>
      <c r="I2074" s="3">
        <f t="shared" si="194"/>
        <v>-2.9669352290106546E-3</v>
      </c>
      <c r="J2074" s="3">
        <f t="shared" si="195"/>
        <v>2.710028758865158E-3</v>
      </c>
      <c r="K2074" s="3">
        <f t="shared" si="196"/>
        <v>-2.3518355148812405E-3</v>
      </c>
      <c r="L2074" s="3">
        <f t="shared" si="197"/>
        <v>8.3496597541354908E-3</v>
      </c>
      <c r="M2074" s="3">
        <f t="shared" si="198"/>
        <v>-9.6470784875486476E-4</v>
      </c>
      <c r="N2074" s="3">
        <f t="shared" si="199"/>
        <v>8.2869117582506132E-4</v>
      </c>
    </row>
    <row r="2075" spans="1:14" ht="15" customHeight="1">
      <c r="A2075" s="1">
        <v>42102</v>
      </c>
      <c r="B2075">
        <v>209.41</v>
      </c>
      <c r="C2075">
        <v>13.98</v>
      </c>
      <c r="D2075">
        <v>43.33</v>
      </c>
      <c r="E2075">
        <v>131.13</v>
      </c>
      <c r="F2075">
        <v>124.29</v>
      </c>
      <c r="G2075">
        <v>108.55</v>
      </c>
      <c r="I2075" s="3">
        <f t="shared" si="194"/>
        <v>3.5879197482374583E-3</v>
      </c>
      <c r="J2075" s="3">
        <f t="shared" si="195"/>
        <v>-5.5647178714391482E-2</v>
      </c>
      <c r="K2075" s="3">
        <f t="shared" si="196"/>
        <v>2.0047291426638209E-2</v>
      </c>
      <c r="L2075" s="3">
        <f t="shared" si="197"/>
        <v>3.0508733361488908E-4</v>
      </c>
      <c r="M2075" s="3">
        <f t="shared" si="198"/>
        <v>-3.2177620742598016E-4</v>
      </c>
      <c r="N2075" s="3">
        <f t="shared" si="199"/>
        <v>-9.2081037813787311E-4</v>
      </c>
    </row>
    <row r="2076" spans="1:14" ht="15" customHeight="1">
      <c r="A2076" s="1">
        <v>42103</v>
      </c>
      <c r="B2076">
        <v>210.33</v>
      </c>
      <c r="C2076">
        <v>13.09</v>
      </c>
      <c r="D2076">
        <v>43.89</v>
      </c>
      <c r="E2076">
        <v>129.43</v>
      </c>
      <c r="F2076">
        <v>124.02</v>
      </c>
      <c r="G2076">
        <v>108.11</v>
      </c>
      <c r="I2076" s="3">
        <f t="shared" si="194"/>
        <v>4.3836730989252094E-3</v>
      </c>
      <c r="J2076" s="3">
        <f t="shared" si="195"/>
        <v>-6.5779156883855633E-2</v>
      </c>
      <c r="K2076" s="3">
        <f t="shared" si="196"/>
        <v>1.2841267948324658E-2</v>
      </c>
      <c r="L2076" s="3">
        <f t="shared" si="197"/>
        <v>-1.304900308898594E-2</v>
      </c>
      <c r="M2076" s="3">
        <f t="shared" si="198"/>
        <v>-2.1747018356883204E-3</v>
      </c>
      <c r="N2076" s="3">
        <f t="shared" si="199"/>
        <v>-4.0616690196207646E-3</v>
      </c>
    </row>
    <row r="2077" spans="1:14" ht="15" customHeight="1">
      <c r="A2077" s="1">
        <v>42104</v>
      </c>
      <c r="B2077">
        <v>211.43</v>
      </c>
      <c r="C2077">
        <v>12.58</v>
      </c>
      <c r="D2077">
        <v>43.8</v>
      </c>
      <c r="E2077">
        <v>129.62</v>
      </c>
      <c r="F2077">
        <v>123.98</v>
      </c>
      <c r="G2077">
        <v>108.08</v>
      </c>
      <c r="I2077" s="3">
        <f t="shared" si="194"/>
        <v>5.2162485497915176E-3</v>
      </c>
      <c r="J2077" s="3">
        <f t="shared" si="195"/>
        <v>-3.9740328649514108E-2</v>
      </c>
      <c r="K2077" s="3">
        <f t="shared" si="196"/>
        <v>-2.0526863177422927E-3</v>
      </c>
      <c r="L2077" s="3">
        <f t="shared" si="197"/>
        <v>1.4668985452232074E-3</v>
      </c>
      <c r="M2077" s="3">
        <f t="shared" si="198"/>
        <v>-3.2258064795853578E-4</v>
      </c>
      <c r="N2077" s="3">
        <f t="shared" si="199"/>
        <v>-2.7753365273662885E-4</v>
      </c>
    </row>
    <row r="2078" spans="1:14" ht="15" customHeight="1">
      <c r="A2078" s="1">
        <v>42107</v>
      </c>
      <c r="B2078">
        <v>210.46</v>
      </c>
      <c r="C2078">
        <v>13.94</v>
      </c>
      <c r="D2078">
        <v>43.65</v>
      </c>
      <c r="E2078">
        <v>129.80000000000001</v>
      </c>
      <c r="F2078">
        <v>124.15</v>
      </c>
      <c r="G2078">
        <v>108.3</v>
      </c>
      <c r="I2078" s="3">
        <f t="shared" si="194"/>
        <v>-4.5983631241112675E-3</v>
      </c>
      <c r="J2078" s="3">
        <f t="shared" si="195"/>
        <v>0.10265415406008337</v>
      </c>
      <c r="K2078" s="3">
        <f t="shared" si="196"/>
        <v>-3.4305350967892482E-3</v>
      </c>
      <c r="L2078" s="3">
        <f t="shared" si="197"/>
        <v>1.3877112704197459E-3</v>
      </c>
      <c r="M2078" s="3">
        <f t="shared" si="198"/>
        <v>1.3702496804023994E-3</v>
      </c>
      <c r="N2078" s="3">
        <f t="shared" si="199"/>
        <v>2.0334603550014856E-3</v>
      </c>
    </row>
    <row r="2079" spans="1:14" ht="15" customHeight="1">
      <c r="A2079" s="1">
        <v>42108</v>
      </c>
      <c r="B2079">
        <v>210.83</v>
      </c>
      <c r="C2079">
        <v>13.67</v>
      </c>
      <c r="D2079">
        <v>43.77</v>
      </c>
      <c r="E2079">
        <v>130.72</v>
      </c>
      <c r="F2079">
        <v>124.33</v>
      </c>
      <c r="G2079">
        <v>108.62</v>
      </c>
      <c r="I2079" s="3">
        <f t="shared" si="194"/>
        <v>1.7565102192358402E-3</v>
      </c>
      <c r="J2079" s="3">
        <f t="shared" si="195"/>
        <v>-1.9558754596519557E-2</v>
      </c>
      <c r="K2079" s="3">
        <f t="shared" si="196"/>
        <v>2.7453689171929698E-3</v>
      </c>
      <c r="L2079" s="3">
        <f t="shared" si="197"/>
        <v>7.0628268417031225E-3</v>
      </c>
      <c r="M2079" s="3">
        <f t="shared" si="198"/>
        <v>1.4488090106704785E-3</v>
      </c>
      <c r="N2079" s="3">
        <f t="shared" si="199"/>
        <v>2.9503985997544387E-3</v>
      </c>
    </row>
    <row r="2080" spans="1:14" ht="15" customHeight="1">
      <c r="A2080" s="1">
        <v>42109</v>
      </c>
      <c r="B2080">
        <v>211.91</v>
      </c>
      <c r="C2080">
        <v>12.84</v>
      </c>
      <c r="D2080">
        <v>44.03</v>
      </c>
      <c r="E2080">
        <v>130.61000000000001</v>
      </c>
      <c r="F2080">
        <v>124.39</v>
      </c>
      <c r="G2080">
        <v>108.68</v>
      </c>
      <c r="I2080" s="3">
        <f t="shared" si="194"/>
        <v>5.1095347005724982E-3</v>
      </c>
      <c r="J2080" s="3">
        <f t="shared" si="195"/>
        <v>-6.2638352474043035E-2</v>
      </c>
      <c r="K2080" s="3">
        <f t="shared" si="196"/>
        <v>5.9225685648583446E-3</v>
      </c>
      <c r="L2080" s="3">
        <f t="shared" si="197"/>
        <v>-8.4184752226277052E-4</v>
      </c>
      <c r="M2080" s="3">
        <f t="shared" si="198"/>
        <v>4.8247025702718803E-4</v>
      </c>
      <c r="N2080" s="3">
        <f t="shared" si="199"/>
        <v>5.5223195144773584E-4</v>
      </c>
    </row>
    <row r="2081" spans="1:14" ht="15" customHeight="1">
      <c r="A2081" s="1">
        <v>42110</v>
      </c>
      <c r="B2081">
        <v>211.81</v>
      </c>
      <c r="C2081">
        <v>12.6</v>
      </c>
      <c r="D2081">
        <v>44.43</v>
      </c>
      <c r="E2081">
        <v>129.96</v>
      </c>
      <c r="F2081">
        <v>124.56</v>
      </c>
      <c r="G2081">
        <v>108.76</v>
      </c>
      <c r="I2081" s="3">
        <f t="shared" si="194"/>
        <v>-4.720098265675868E-4</v>
      </c>
      <c r="J2081" s="3">
        <f t="shared" si="195"/>
        <v>-1.8868484304382805E-2</v>
      </c>
      <c r="K2081" s="3">
        <f t="shared" si="196"/>
        <v>9.0436971801546012E-3</v>
      </c>
      <c r="L2081" s="3">
        <f t="shared" si="197"/>
        <v>-4.989072788530345E-3</v>
      </c>
      <c r="M2081" s="3">
        <f t="shared" si="198"/>
        <v>1.365736303869635E-3</v>
      </c>
      <c r="N2081" s="3">
        <f t="shared" si="199"/>
        <v>7.3583520612295985E-4</v>
      </c>
    </row>
    <row r="2082" spans="1:14" ht="15" customHeight="1">
      <c r="A2082" s="1">
        <v>42111</v>
      </c>
      <c r="B2082">
        <v>209.36</v>
      </c>
      <c r="C2082">
        <v>13.89</v>
      </c>
      <c r="D2082">
        <v>43.52</v>
      </c>
      <c r="E2082">
        <v>131.44999999999999</v>
      </c>
      <c r="F2082">
        <v>124.52</v>
      </c>
      <c r="G2082">
        <v>108.98</v>
      </c>
      <c r="I2082" s="3">
        <f t="shared" si="194"/>
        <v>-1.1634388184016476E-2</v>
      </c>
      <c r="J2082" s="3">
        <f t="shared" si="195"/>
        <v>9.7472342808820153E-2</v>
      </c>
      <c r="K2082" s="3">
        <f t="shared" si="196"/>
        <v>-2.0694314400129803E-2</v>
      </c>
      <c r="L2082" s="3">
        <f t="shared" si="197"/>
        <v>1.13998403749905E-2</v>
      </c>
      <c r="M2082" s="3">
        <f t="shared" si="198"/>
        <v>-3.2118195233551039E-4</v>
      </c>
      <c r="N2082" s="3">
        <f t="shared" si="199"/>
        <v>2.0207593906823285E-3</v>
      </c>
    </row>
    <row r="2083" spans="1:14" ht="15" customHeight="1">
      <c r="A2083" s="1">
        <v>42114</v>
      </c>
      <c r="B2083">
        <v>211.28</v>
      </c>
      <c r="C2083">
        <v>13.3</v>
      </c>
      <c r="D2083">
        <v>43.38</v>
      </c>
      <c r="E2083">
        <v>130.29</v>
      </c>
      <c r="F2083">
        <v>124.48</v>
      </c>
      <c r="G2083">
        <v>108.78</v>
      </c>
      <c r="I2083" s="3">
        <f t="shared" si="194"/>
        <v>9.1290097669862579E-3</v>
      </c>
      <c r="J2083" s="3">
        <f t="shared" si="195"/>
        <v>-4.340512153854427E-2</v>
      </c>
      <c r="K2083" s="3">
        <f t="shared" si="196"/>
        <v>-3.2220971489588285E-3</v>
      </c>
      <c r="L2083" s="3">
        <f t="shared" si="197"/>
        <v>-8.8638159610499468E-3</v>
      </c>
      <c r="M2083" s="3">
        <f t="shared" si="198"/>
        <v>-3.2128514332585903E-4</v>
      </c>
      <c r="N2083" s="3">
        <f t="shared" si="199"/>
        <v>-1.8368851601376335E-3</v>
      </c>
    </row>
    <row r="2084" spans="1:14" ht="15" customHeight="1">
      <c r="A2084" s="1">
        <v>42115</v>
      </c>
      <c r="B2084">
        <v>211.06</v>
      </c>
      <c r="C2084">
        <v>13.25</v>
      </c>
      <c r="D2084">
        <v>43.72</v>
      </c>
      <c r="E2084">
        <v>129.69999999999999</v>
      </c>
      <c r="F2084">
        <v>124.39</v>
      </c>
      <c r="G2084">
        <v>108.55</v>
      </c>
      <c r="I2084" s="3">
        <f t="shared" si="194"/>
        <v>-1.0418147459325812E-3</v>
      </c>
      <c r="J2084" s="3">
        <f t="shared" si="195"/>
        <v>-3.7664827954768934E-3</v>
      </c>
      <c r="K2084" s="3">
        <f t="shared" si="196"/>
        <v>7.8071579096094645E-3</v>
      </c>
      <c r="L2084" s="3">
        <f t="shared" si="197"/>
        <v>-4.5386438924420206E-3</v>
      </c>
      <c r="M2084" s="3">
        <f t="shared" si="198"/>
        <v>-7.2326920820827475E-4</v>
      </c>
      <c r="N2084" s="3">
        <f t="shared" si="199"/>
        <v>-2.1165976705139178E-3</v>
      </c>
    </row>
    <row r="2085" spans="1:14" ht="15" customHeight="1">
      <c r="A2085" s="1">
        <v>42116</v>
      </c>
      <c r="B2085">
        <v>212.08</v>
      </c>
      <c r="C2085">
        <v>12.71</v>
      </c>
      <c r="D2085">
        <v>44.23</v>
      </c>
      <c r="E2085">
        <v>127.72</v>
      </c>
      <c r="F2085">
        <v>124.02</v>
      </c>
      <c r="G2085">
        <v>107.92</v>
      </c>
      <c r="I2085" s="3">
        <f t="shared" si="194"/>
        <v>4.8211087378260973E-3</v>
      </c>
      <c r="J2085" s="3">
        <f t="shared" si="195"/>
        <v>-4.1608467230868432E-2</v>
      </c>
      <c r="K2085" s="3">
        <f t="shared" si="196"/>
        <v>1.1597628571897564E-2</v>
      </c>
      <c r="L2085" s="3">
        <f t="shared" si="197"/>
        <v>-1.5383723475816798E-2</v>
      </c>
      <c r="M2085" s="3">
        <f t="shared" si="198"/>
        <v>-2.9789483001414485E-3</v>
      </c>
      <c r="N2085" s="3">
        <f t="shared" si="199"/>
        <v>-5.8206844248003221E-3</v>
      </c>
    </row>
    <row r="2086" spans="1:14" ht="15" customHeight="1">
      <c r="A2086" s="1">
        <v>42117</v>
      </c>
      <c r="B2086">
        <v>212.61</v>
      </c>
      <c r="C2086">
        <v>12.48</v>
      </c>
      <c r="D2086">
        <v>44.45</v>
      </c>
      <c r="E2086">
        <v>128.27000000000001</v>
      </c>
      <c r="F2086">
        <v>124.2</v>
      </c>
      <c r="G2086">
        <v>108.25</v>
      </c>
      <c r="I2086" s="3">
        <f t="shared" si="194"/>
        <v>2.4959395095042764E-3</v>
      </c>
      <c r="J2086" s="3">
        <f t="shared" si="195"/>
        <v>-1.8261722260081163E-2</v>
      </c>
      <c r="K2086" s="3">
        <f t="shared" si="196"/>
        <v>4.9616700796783781E-3</v>
      </c>
      <c r="L2086" s="3">
        <f t="shared" si="197"/>
        <v>4.2970494651782326E-3</v>
      </c>
      <c r="M2086" s="3">
        <f t="shared" si="198"/>
        <v>1.4503265776464615E-3</v>
      </c>
      <c r="N2086" s="3">
        <f t="shared" si="199"/>
        <v>3.0531549830988668E-3</v>
      </c>
    </row>
    <row r="2087" spans="1:14" ht="15" customHeight="1">
      <c r="A2087" s="1">
        <v>42118</v>
      </c>
      <c r="B2087">
        <v>213.08</v>
      </c>
      <c r="C2087">
        <v>12.29</v>
      </c>
      <c r="D2087">
        <v>44.67</v>
      </c>
      <c r="E2087">
        <v>129.07</v>
      </c>
      <c r="F2087">
        <v>124.49</v>
      </c>
      <c r="G2087">
        <v>108.63</v>
      </c>
      <c r="I2087" s="3">
        <f t="shared" si="194"/>
        <v>2.2081805585241194E-3</v>
      </c>
      <c r="J2087" s="3">
        <f t="shared" si="195"/>
        <v>-1.5341439363338212E-2</v>
      </c>
      <c r="K2087" s="3">
        <f t="shared" si="196"/>
        <v>4.937173404113664E-3</v>
      </c>
      <c r="L2087" s="3">
        <f t="shared" si="197"/>
        <v>6.2174755353368912E-3</v>
      </c>
      <c r="M2087" s="3">
        <f t="shared" si="198"/>
        <v>2.3322218943161539E-3</v>
      </c>
      <c r="N2087" s="3">
        <f t="shared" si="199"/>
        <v>3.5042455630602833E-3</v>
      </c>
    </row>
    <row r="2088" spans="1:14" ht="15" customHeight="1">
      <c r="A2088" s="1">
        <v>42121</v>
      </c>
      <c r="B2088">
        <v>212.24</v>
      </c>
      <c r="C2088">
        <v>13.12</v>
      </c>
      <c r="D2088">
        <v>44.86</v>
      </c>
      <c r="E2088">
        <v>129.07</v>
      </c>
      <c r="F2088">
        <v>124.35</v>
      </c>
      <c r="G2088">
        <v>108.46</v>
      </c>
      <c r="I2088" s="3">
        <f t="shared" si="194"/>
        <v>-3.9499722193141558E-3</v>
      </c>
      <c r="J2088" s="3">
        <f t="shared" si="195"/>
        <v>6.5351859937999551E-2</v>
      </c>
      <c r="K2088" s="3">
        <f t="shared" si="196"/>
        <v>4.2443937280349274E-3</v>
      </c>
      <c r="L2088" s="3">
        <f t="shared" si="197"/>
        <v>0</v>
      </c>
      <c r="M2088" s="3">
        <f t="shared" si="198"/>
        <v>-1.1252211442808985E-3</v>
      </c>
      <c r="N2088" s="3">
        <f t="shared" si="199"/>
        <v>-1.5661710327449462E-3</v>
      </c>
    </row>
    <row r="2089" spans="1:14" ht="15" customHeight="1">
      <c r="A2089" s="1">
        <v>42122</v>
      </c>
      <c r="B2089">
        <v>212.82</v>
      </c>
      <c r="C2089">
        <v>12.41</v>
      </c>
      <c r="D2089">
        <v>44.97</v>
      </c>
      <c r="E2089">
        <v>127.29</v>
      </c>
      <c r="F2089">
        <v>124.05</v>
      </c>
      <c r="G2089">
        <v>107.96</v>
      </c>
      <c r="I2089" s="3">
        <f t="shared" si="194"/>
        <v>2.7290281841011585E-3</v>
      </c>
      <c r="J2089" s="3">
        <f t="shared" si="195"/>
        <v>-5.5635184299427105E-2</v>
      </c>
      <c r="K2089" s="3">
        <f t="shared" si="196"/>
        <v>2.4490716905537281E-3</v>
      </c>
      <c r="L2089" s="3">
        <f t="shared" si="197"/>
        <v>-1.3886944964753076E-2</v>
      </c>
      <c r="M2089" s="3">
        <f t="shared" si="198"/>
        <v>-2.415460111603662E-3</v>
      </c>
      <c r="N2089" s="3">
        <f t="shared" si="199"/>
        <v>-4.6206532631106328E-3</v>
      </c>
    </row>
    <row r="2090" spans="1:14" ht="15" customHeight="1">
      <c r="A2090" s="1">
        <v>42123</v>
      </c>
      <c r="B2090">
        <v>211.99</v>
      </c>
      <c r="C2090">
        <v>13.39</v>
      </c>
      <c r="D2090">
        <v>44.49</v>
      </c>
      <c r="E2090">
        <v>125.73</v>
      </c>
      <c r="F2090">
        <v>123.93</v>
      </c>
      <c r="G2090">
        <v>107.56</v>
      </c>
      <c r="I2090" s="3">
        <f t="shared" si="194"/>
        <v>-3.9076342654242183E-3</v>
      </c>
      <c r="J2090" s="3">
        <f t="shared" si="195"/>
        <v>7.6005560486565385E-2</v>
      </c>
      <c r="K2090" s="3">
        <f t="shared" si="196"/>
        <v>-1.0731155964665539E-2</v>
      </c>
      <c r="L2090" s="3">
        <f t="shared" si="197"/>
        <v>-1.2331197277253377E-2</v>
      </c>
      <c r="M2090" s="3">
        <f t="shared" si="198"/>
        <v>-9.6782006102702207E-4</v>
      </c>
      <c r="N2090" s="3">
        <f t="shared" si="199"/>
        <v>-3.7119567491399287E-3</v>
      </c>
    </row>
    <row r="2091" spans="1:14" ht="15" customHeight="1">
      <c r="A2091" s="1">
        <v>42124</v>
      </c>
      <c r="B2091">
        <v>209.85</v>
      </c>
      <c r="C2091">
        <v>14.55</v>
      </c>
      <c r="D2091">
        <v>43.9</v>
      </c>
      <c r="E2091">
        <v>125.95</v>
      </c>
      <c r="F2091">
        <v>123.9</v>
      </c>
      <c r="G2091">
        <v>107.53</v>
      </c>
      <c r="I2091" s="3">
        <f t="shared" si="194"/>
        <v>-1.0146113968561318E-2</v>
      </c>
      <c r="J2091" s="3">
        <f t="shared" si="195"/>
        <v>8.3082833914420326E-2</v>
      </c>
      <c r="K2091" s="3">
        <f t="shared" si="196"/>
        <v>-1.335012473682487E-2</v>
      </c>
      <c r="L2091" s="3">
        <f t="shared" si="197"/>
        <v>1.7482521935294133E-3</v>
      </c>
      <c r="M2091" s="3">
        <f t="shared" si="198"/>
        <v>-2.4210144168606372E-4</v>
      </c>
      <c r="N2091" s="3">
        <f t="shared" si="199"/>
        <v>-2.7895299822898944E-4</v>
      </c>
    </row>
    <row r="2092" spans="1:14" ht="15" customHeight="1">
      <c r="A2092" s="1">
        <v>42125</v>
      </c>
      <c r="B2092">
        <v>212.12</v>
      </c>
      <c r="C2092">
        <v>12.7</v>
      </c>
      <c r="D2092">
        <v>44.16</v>
      </c>
      <c r="E2092">
        <v>124</v>
      </c>
      <c r="F2092">
        <v>123.37</v>
      </c>
      <c r="G2092">
        <v>106.78</v>
      </c>
      <c r="I2092" s="3">
        <f t="shared" si="194"/>
        <v>1.0759162489329444E-2</v>
      </c>
      <c r="J2092" s="3">
        <f t="shared" si="195"/>
        <v>-0.13598900015295606</v>
      </c>
      <c r="K2092" s="3">
        <f t="shared" si="196"/>
        <v>5.9050818877141769E-3</v>
      </c>
      <c r="L2092" s="3">
        <f t="shared" si="197"/>
        <v>-1.5603437193582361E-2</v>
      </c>
      <c r="M2092" s="3">
        <f t="shared" si="198"/>
        <v>-4.2868185517235527E-3</v>
      </c>
      <c r="N2092" s="3">
        <f t="shared" si="199"/>
        <v>-6.9992353303948021E-3</v>
      </c>
    </row>
    <row r="2093" spans="1:14" ht="15" customHeight="1">
      <c r="A2093" s="1">
        <v>42128</v>
      </c>
      <c r="B2093">
        <v>212.8</v>
      </c>
      <c r="C2093">
        <v>12.85</v>
      </c>
      <c r="D2093">
        <v>44.38</v>
      </c>
      <c r="E2093">
        <v>122.83</v>
      </c>
      <c r="F2093">
        <v>123.34</v>
      </c>
      <c r="G2093">
        <v>106.56</v>
      </c>
      <c r="I2093" s="3">
        <f t="shared" si="194"/>
        <v>3.2006051985600946E-3</v>
      </c>
      <c r="J2093" s="3">
        <f t="shared" si="195"/>
        <v>1.1741817876683195E-2</v>
      </c>
      <c r="K2093" s="3">
        <f t="shared" si="196"/>
        <v>4.9695155356081497E-3</v>
      </c>
      <c r="L2093" s="3">
        <f t="shared" si="197"/>
        <v>-9.4802800540338319E-3</v>
      </c>
      <c r="M2093" s="3">
        <f t="shared" si="198"/>
        <v>-2.4320052002645826E-4</v>
      </c>
      <c r="N2093" s="3">
        <f t="shared" si="199"/>
        <v>-2.0624362799611536E-3</v>
      </c>
    </row>
    <row r="2094" spans="1:14" ht="15" customHeight="1">
      <c r="A2094" s="1">
        <v>42129</v>
      </c>
      <c r="B2094">
        <v>210.34</v>
      </c>
      <c r="C2094">
        <v>14.31</v>
      </c>
      <c r="D2094">
        <v>43.92</v>
      </c>
      <c r="E2094">
        <v>122.66</v>
      </c>
      <c r="F2094">
        <v>123.23</v>
      </c>
      <c r="G2094">
        <v>106.38</v>
      </c>
      <c r="I2094" s="3">
        <f t="shared" si="194"/>
        <v>-1.162748837560704E-2</v>
      </c>
      <c r="J2094" s="3">
        <f t="shared" si="195"/>
        <v>0.10761478222713078</v>
      </c>
      <c r="K2094" s="3">
        <f t="shared" si="196"/>
        <v>-1.0419120303172652E-2</v>
      </c>
      <c r="L2094" s="3">
        <f t="shared" si="197"/>
        <v>-1.3849853531653559E-3</v>
      </c>
      <c r="M2094" s="3">
        <f t="shared" si="198"/>
        <v>-8.9224161331500978E-4</v>
      </c>
      <c r="N2094" s="3">
        <f t="shared" si="199"/>
        <v>-1.6906174779075501E-3</v>
      </c>
    </row>
    <row r="2095" spans="1:14" ht="15" customHeight="1">
      <c r="A2095" s="1">
        <v>42130</v>
      </c>
      <c r="B2095">
        <v>209.47</v>
      </c>
      <c r="C2095">
        <v>15.15</v>
      </c>
      <c r="D2095">
        <v>43.34</v>
      </c>
      <c r="E2095">
        <v>120.56</v>
      </c>
      <c r="F2095">
        <v>122.98</v>
      </c>
      <c r="G2095">
        <v>105.86</v>
      </c>
      <c r="I2095" s="3">
        <f t="shared" si="194"/>
        <v>-4.1447380742075969E-3</v>
      </c>
      <c r="J2095" s="3">
        <f t="shared" si="195"/>
        <v>5.7041938387018529E-2</v>
      </c>
      <c r="K2095" s="3">
        <f t="shared" si="196"/>
        <v>-1.3293801093062121E-2</v>
      </c>
      <c r="L2095" s="3">
        <f t="shared" si="197"/>
        <v>-1.7268745879597657E-2</v>
      </c>
      <c r="M2095" s="3">
        <f t="shared" si="198"/>
        <v>-2.0307874247081103E-3</v>
      </c>
      <c r="N2095" s="3">
        <f t="shared" si="199"/>
        <v>-4.9001228843300213E-3</v>
      </c>
    </row>
    <row r="2096" spans="1:14" ht="15" customHeight="1">
      <c r="A2096" s="1">
        <v>42131</v>
      </c>
      <c r="B2096">
        <v>210.29</v>
      </c>
      <c r="C2096">
        <v>15.13</v>
      </c>
      <c r="D2096">
        <v>43.28</v>
      </c>
      <c r="E2096">
        <v>122.18</v>
      </c>
      <c r="F2096">
        <v>123.12</v>
      </c>
      <c r="G2096">
        <v>106.31</v>
      </c>
      <c r="I2096" s="3">
        <f t="shared" si="194"/>
        <v>3.906999442937706E-3</v>
      </c>
      <c r="J2096" s="3">
        <f t="shared" si="195"/>
        <v>-1.3210041551135253E-3</v>
      </c>
      <c r="K2096" s="3">
        <f t="shared" si="196"/>
        <v>-1.3853615699869753E-3</v>
      </c>
      <c r="L2096" s="3">
        <f t="shared" si="197"/>
        <v>1.3347812903380819E-2</v>
      </c>
      <c r="M2096" s="3">
        <f t="shared" si="198"/>
        <v>1.1377490053002389E-3</v>
      </c>
      <c r="N2096" s="3">
        <f t="shared" si="199"/>
        <v>4.2418878706722571E-3</v>
      </c>
    </row>
    <row r="2097" spans="1:14" ht="15" customHeight="1">
      <c r="A2097" s="1">
        <v>42132</v>
      </c>
      <c r="B2097">
        <v>213.03</v>
      </c>
      <c r="C2097">
        <v>12.86</v>
      </c>
      <c r="D2097">
        <v>43.94</v>
      </c>
      <c r="E2097">
        <v>122.51</v>
      </c>
      <c r="F2097">
        <v>123.53</v>
      </c>
      <c r="G2097">
        <v>106.72</v>
      </c>
      <c r="I2097" s="3">
        <f t="shared" si="194"/>
        <v>1.2945470401499298E-2</v>
      </c>
      <c r="J2097" s="3">
        <f t="shared" si="195"/>
        <v>-0.16255780899079128</v>
      </c>
      <c r="K2097" s="3">
        <f t="shared" si="196"/>
        <v>1.5134432418237984E-2</v>
      </c>
      <c r="L2097" s="3">
        <f t="shared" si="197"/>
        <v>2.6972920844581996E-3</v>
      </c>
      <c r="M2097" s="3">
        <f t="shared" si="198"/>
        <v>3.3245520180985914E-3</v>
      </c>
      <c r="N2097" s="3">
        <f t="shared" si="199"/>
        <v>3.849227866799706E-3</v>
      </c>
    </row>
    <row r="2098" spans="1:14" ht="15" customHeight="1">
      <c r="A2098" s="1">
        <v>42135</v>
      </c>
      <c r="B2098">
        <v>212</v>
      </c>
      <c r="C2098">
        <v>13.85</v>
      </c>
      <c r="D2098">
        <v>43.52</v>
      </c>
      <c r="E2098">
        <v>119.53</v>
      </c>
      <c r="F2098">
        <v>122.98</v>
      </c>
      <c r="G2098">
        <v>105.67</v>
      </c>
      <c r="I2098" s="3">
        <f t="shared" si="194"/>
        <v>-4.8467261900994475E-3</v>
      </c>
      <c r="J2098" s="3">
        <f t="shared" si="195"/>
        <v>7.4163513823874136E-2</v>
      </c>
      <c r="K2098" s="3">
        <f t="shared" si="196"/>
        <v>-9.6044644087768648E-3</v>
      </c>
      <c r="L2098" s="3">
        <f t="shared" si="197"/>
        <v>-2.4625273416189652E-2</v>
      </c>
      <c r="M2098" s="3">
        <f t="shared" si="198"/>
        <v>-4.4623010233986798E-3</v>
      </c>
      <c r="N2098" s="3">
        <f t="shared" si="199"/>
        <v>-9.8875517143741116E-3</v>
      </c>
    </row>
    <row r="2099" spans="1:14" ht="15" customHeight="1">
      <c r="A2099" s="1">
        <v>42136</v>
      </c>
      <c r="B2099">
        <v>211.35</v>
      </c>
      <c r="C2099">
        <v>13.86</v>
      </c>
      <c r="D2099">
        <v>43.4</v>
      </c>
      <c r="E2099">
        <v>119.84</v>
      </c>
      <c r="F2099">
        <v>123.03</v>
      </c>
      <c r="G2099">
        <v>105.75</v>
      </c>
      <c r="I2099" s="3">
        <f t="shared" si="194"/>
        <v>-3.0707476592136069E-3</v>
      </c>
      <c r="J2099" s="3">
        <f t="shared" si="195"/>
        <v>7.2176112840967711E-4</v>
      </c>
      <c r="K2099" s="3">
        <f t="shared" si="196"/>
        <v>-2.7611614413281683E-3</v>
      </c>
      <c r="L2099" s="3">
        <f t="shared" si="197"/>
        <v>2.5901338790197998E-3</v>
      </c>
      <c r="M2099" s="3">
        <f t="shared" si="198"/>
        <v>4.0648754675380681E-4</v>
      </c>
      <c r="N2099" s="3">
        <f t="shared" si="199"/>
        <v>7.5678747344786379E-4</v>
      </c>
    </row>
    <row r="2100" spans="1:14" ht="15" customHeight="1">
      <c r="A2100" s="1">
        <v>42137</v>
      </c>
      <c r="B2100">
        <v>211.43</v>
      </c>
      <c r="C2100">
        <v>13.76</v>
      </c>
      <c r="D2100">
        <v>43.51</v>
      </c>
      <c r="E2100">
        <v>118.88</v>
      </c>
      <c r="F2100">
        <v>123.04</v>
      </c>
      <c r="G2100">
        <v>105.61</v>
      </c>
      <c r="I2100" s="3">
        <f t="shared" si="194"/>
        <v>3.7844742397867055E-4</v>
      </c>
      <c r="J2100" s="3">
        <f t="shared" si="195"/>
        <v>-7.2411612565595855E-3</v>
      </c>
      <c r="K2100" s="3">
        <f t="shared" si="196"/>
        <v>2.531355626229448E-3</v>
      </c>
      <c r="L2100" s="3">
        <f t="shared" si="197"/>
        <v>-8.0429387994604105E-3</v>
      </c>
      <c r="M2100" s="3">
        <f t="shared" si="198"/>
        <v>8.1277685256236508E-5</v>
      </c>
      <c r="N2100" s="3">
        <f t="shared" si="199"/>
        <v>-1.3247541680043184E-3</v>
      </c>
    </row>
    <row r="2101" spans="1:14" ht="15" customHeight="1">
      <c r="A2101" s="1">
        <v>42138</v>
      </c>
      <c r="B2101">
        <v>213.69</v>
      </c>
      <c r="C2101">
        <v>12.74</v>
      </c>
      <c r="D2101">
        <v>43.92</v>
      </c>
      <c r="E2101">
        <v>119.2</v>
      </c>
      <c r="F2101">
        <v>123.35</v>
      </c>
      <c r="G2101">
        <v>105.97</v>
      </c>
      <c r="I2101" s="3">
        <f t="shared" si="194"/>
        <v>1.0632392221594764E-2</v>
      </c>
      <c r="J2101" s="3">
        <f t="shared" si="195"/>
        <v>-7.7019182361180341E-2</v>
      </c>
      <c r="K2101" s="3">
        <f t="shared" si="196"/>
        <v>9.3790004686865949E-3</v>
      </c>
      <c r="L2101" s="3">
        <f t="shared" si="197"/>
        <v>2.6881736618003956E-3</v>
      </c>
      <c r="M2101" s="3">
        <f t="shared" si="198"/>
        <v>2.5163372180318669E-3</v>
      </c>
      <c r="N2101" s="3">
        <f t="shared" si="199"/>
        <v>3.4029714283616182E-3</v>
      </c>
    </row>
    <row r="2102" spans="1:14" ht="15" customHeight="1">
      <c r="A2102" s="1">
        <v>42139</v>
      </c>
      <c r="B2102">
        <v>213.91</v>
      </c>
      <c r="C2102">
        <v>12.38</v>
      </c>
      <c r="D2102">
        <v>44.37</v>
      </c>
      <c r="E2102">
        <v>121.59</v>
      </c>
      <c r="F2102">
        <v>123.66</v>
      </c>
      <c r="G2102">
        <v>106.73</v>
      </c>
      <c r="I2102" s="3">
        <f t="shared" si="194"/>
        <v>1.0289991553416437E-3</v>
      </c>
      <c r="J2102" s="3">
        <f t="shared" si="195"/>
        <v>-2.8664382887567206E-2</v>
      </c>
      <c r="K2102" s="3">
        <f t="shared" si="196"/>
        <v>1.0193768189542804E-2</v>
      </c>
      <c r="L2102" s="3">
        <f t="shared" si="197"/>
        <v>1.9851974677077448E-2</v>
      </c>
      <c r="M2102" s="3">
        <f t="shared" si="198"/>
        <v>2.5100211550570278E-3</v>
      </c>
      <c r="N2102" s="3">
        <f t="shared" si="199"/>
        <v>7.1462457391290573E-3</v>
      </c>
    </row>
    <row r="2103" spans="1:14" ht="15" customHeight="1">
      <c r="A2103" s="1">
        <v>42142</v>
      </c>
      <c r="B2103">
        <v>214.54</v>
      </c>
      <c r="C2103">
        <v>12.73</v>
      </c>
      <c r="D2103">
        <v>43.94</v>
      </c>
      <c r="E2103">
        <v>119.55</v>
      </c>
      <c r="F2103">
        <v>123.32</v>
      </c>
      <c r="G2103">
        <v>106.01</v>
      </c>
      <c r="I2103" s="3">
        <f t="shared" si="194"/>
        <v>2.9408353555693519E-3</v>
      </c>
      <c r="J2103" s="3">
        <f t="shared" si="195"/>
        <v>2.7879145312865113E-2</v>
      </c>
      <c r="K2103" s="3">
        <f t="shared" si="196"/>
        <v>-9.7384984343539954E-3</v>
      </c>
      <c r="L2103" s="3">
        <f t="shared" si="197"/>
        <v>-1.6920035403993217E-2</v>
      </c>
      <c r="M2103" s="3">
        <f t="shared" si="198"/>
        <v>-2.7532611124730694E-3</v>
      </c>
      <c r="N2103" s="3">
        <f t="shared" si="199"/>
        <v>-6.7688516408672371E-3</v>
      </c>
    </row>
    <row r="2104" spans="1:14" ht="15" customHeight="1">
      <c r="A2104" s="1">
        <v>42143</v>
      </c>
      <c r="B2104">
        <v>214.5</v>
      </c>
      <c r="C2104">
        <v>12.85</v>
      </c>
      <c r="D2104">
        <v>44.04</v>
      </c>
      <c r="E2104">
        <v>118.49</v>
      </c>
      <c r="F2104">
        <v>122.91</v>
      </c>
      <c r="G2104">
        <v>105.54</v>
      </c>
      <c r="I2104" s="3">
        <f t="shared" si="194"/>
        <v>-1.864628012115311E-4</v>
      </c>
      <c r="J2104" s="3">
        <f t="shared" si="195"/>
        <v>9.3823987719135176E-3</v>
      </c>
      <c r="K2104" s="3">
        <f t="shared" si="196"/>
        <v>2.27324489801511E-3</v>
      </c>
      <c r="L2104" s="3">
        <f t="shared" si="197"/>
        <v>-8.9061250756851309E-3</v>
      </c>
      <c r="M2104" s="3">
        <f t="shared" si="198"/>
        <v>-3.3302227910601517E-3</v>
      </c>
      <c r="N2104" s="3">
        <f t="shared" si="199"/>
        <v>-4.4434013074844915E-3</v>
      </c>
    </row>
    <row r="2105" spans="1:14" ht="15" customHeight="1">
      <c r="A2105" s="1">
        <v>42144</v>
      </c>
      <c r="B2105">
        <v>214.29</v>
      </c>
      <c r="C2105">
        <v>12.88</v>
      </c>
      <c r="D2105">
        <v>43.98</v>
      </c>
      <c r="E2105">
        <v>118.69</v>
      </c>
      <c r="F2105">
        <v>123.13</v>
      </c>
      <c r="G2105">
        <v>105.77</v>
      </c>
      <c r="I2105" s="3">
        <f t="shared" si="194"/>
        <v>-9.7950053308091568E-4</v>
      </c>
      <c r="J2105" s="3">
        <f t="shared" si="195"/>
        <v>2.3319093349787427E-3</v>
      </c>
      <c r="K2105" s="3">
        <f t="shared" si="196"/>
        <v>-1.3633267278641645E-3</v>
      </c>
      <c r="L2105" s="3">
        <f t="shared" si="197"/>
        <v>1.6864832397652976E-3</v>
      </c>
      <c r="M2105" s="3">
        <f t="shared" si="198"/>
        <v>1.7883275778907011E-3</v>
      </c>
      <c r="N2105" s="3">
        <f t="shared" si="199"/>
        <v>2.1768973624395039E-3</v>
      </c>
    </row>
    <row r="2106" spans="1:14" ht="15" customHeight="1">
      <c r="A2106" s="1">
        <v>42145</v>
      </c>
      <c r="B2106">
        <v>214.91</v>
      </c>
      <c r="C2106">
        <v>12.11</v>
      </c>
      <c r="D2106">
        <v>43.85</v>
      </c>
      <c r="E2106">
        <v>120.35</v>
      </c>
      <c r="F2106">
        <v>123.45</v>
      </c>
      <c r="G2106">
        <v>106.4</v>
      </c>
      <c r="I2106" s="3">
        <f t="shared" si="194"/>
        <v>2.8890980021238103E-3</v>
      </c>
      <c r="J2106" s="3">
        <f t="shared" si="195"/>
        <v>-6.1644163111206837E-2</v>
      </c>
      <c r="K2106" s="3">
        <f t="shared" si="196"/>
        <v>-2.9602663084229725E-3</v>
      </c>
      <c r="L2106" s="3">
        <f t="shared" si="197"/>
        <v>1.3889112160667093E-2</v>
      </c>
      <c r="M2106" s="3">
        <f t="shared" si="198"/>
        <v>2.5955079864084635E-3</v>
      </c>
      <c r="N2106" s="3">
        <f t="shared" si="199"/>
        <v>5.9386515675825466E-3</v>
      </c>
    </row>
    <row r="2107" spans="1:14" ht="15" customHeight="1">
      <c r="A2107" s="1">
        <v>42146</v>
      </c>
      <c r="B2107">
        <v>214.46</v>
      </c>
      <c r="C2107">
        <v>12.13</v>
      </c>
      <c r="D2107">
        <v>43.96</v>
      </c>
      <c r="E2107">
        <v>120.4</v>
      </c>
      <c r="F2107">
        <v>123.29</v>
      </c>
      <c r="G2107">
        <v>106.16</v>
      </c>
      <c r="I2107" s="3">
        <f t="shared" si="194"/>
        <v>-2.0960950451149683E-3</v>
      </c>
      <c r="J2107" s="3">
        <f t="shared" si="195"/>
        <v>1.6501653909579254E-3</v>
      </c>
      <c r="K2107" s="3">
        <f t="shared" si="196"/>
        <v>2.5054107172285118E-3</v>
      </c>
      <c r="L2107" s="3">
        <f t="shared" si="197"/>
        <v>4.1536864563985673E-4</v>
      </c>
      <c r="M2107" s="3">
        <f t="shared" si="198"/>
        <v>-1.2969119107271339E-3</v>
      </c>
      <c r="N2107" s="3">
        <f t="shared" si="199"/>
        <v>-2.2581868835919784E-3</v>
      </c>
    </row>
    <row r="2108" spans="1:14" ht="15" customHeight="1">
      <c r="A2108" s="1">
        <v>42150</v>
      </c>
      <c r="B2108">
        <v>212.13</v>
      </c>
      <c r="C2108">
        <v>14.06</v>
      </c>
      <c r="D2108">
        <v>43.31</v>
      </c>
      <c r="E2108">
        <v>122.46</v>
      </c>
      <c r="F2108">
        <v>123.48</v>
      </c>
      <c r="G2108">
        <v>106.82</v>
      </c>
      <c r="I2108" s="3">
        <f t="shared" si="194"/>
        <v>-1.0923946507740492E-2</v>
      </c>
      <c r="J2108" s="3">
        <f t="shared" si="195"/>
        <v>0.14765216342656001</v>
      </c>
      <c r="K2108" s="3">
        <f t="shared" si="196"/>
        <v>-1.4896574308885285E-2</v>
      </c>
      <c r="L2108" s="3">
        <f t="shared" si="197"/>
        <v>1.6964913175087692E-2</v>
      </c>
      <c r="M2108" s="3">
        <f t="shared" si="198"/>
        <v>1.5398957534972471E-3</v>
      </c>
      <c r="N2108" s="3">
        <f t="shared" si="199"/>
        <v>6.1977848876720873E-3</v>
      </c>
    </row>
    <row r="2109" spans="1:14" ht="15" customHeight="1">
      <c r="A2109" s="1">
        <v>42151</v>
      </c>
      <c r="B2109">
        <v>214.16</v>
      </c>
      <c r="C2109">
        <v>13.27</v>
      </c>
      <c r="D2109">
        <v>43.42</v>
      </c>
      <c r="E2109">
        <v>122.74</v>
      </c>
      <c r="F2109">
        <v>123.46</v>
      </c>
      <c r="G2109">
        <v>106.76</v>
      </c>
      <c r="I2109" s="3">
        <f t="shared" si="194"/>
        <v>9.5241049278378658E-3</v>
      </c>
      <c r="J2109" s="3">
        <f t="shared" si="195"/>
        <v>-5.7828038038402745E-2</v>
      </c>
      <c r="K2109" s="3">
        <f t="shared" si="196"/>
        <v>2.5366092236105012E-3</v>
      </c>
      <c r="L2109" s="3">
        <f t="shared" si="197"/>
        <v>2.2838509111424298E-3</v>
      </c>
      <c r="M2109" s="3">
        <f t="shared" si="198"/>
        <v>-1.6198266820876235E-4</v>
      </c>
      <c r="N2109" s="3">
        <f t="shared" si="199"/>
        <v>-5.6185037530077854E-4</v>
      </c>
    </row>
    <row r="2110" spans="1:14" ht="15" customHeight="1">
      <c r="A2110" s="1">
        <v>42152</v>
      </c>
      <c r="B2110">
        <v>213.88</v>
      </c>
      <c r="C2110">
        <v>13.31</v>
      </c>
      <c r="D2110">
        <v>42.81</v>
      </c>
      <c r="E2110">
        <v>122.44</v>
      </c>
      <c r="F2110">
        <v>123.6</v>
      </c>
      <c r="G2110">
        <v>106.86</v>
      </c>
      <c r="I2110" s="3">
        <f t="shared" si="194"/>
        <v>-1.308289131566275E-3</v>
      </c>
      <c r="J2110" s="3">
        <f t="shared" si="195"/>
        <v>3.0097840629041972E-3</v>
      </c>
      <c r="K2110" s="3">
        <f t="shared" si="196"/>
        <v>-1.4148444293290997E-2</v>
      </c>
      <c r="L2110" s="3">
        <f t="shared" si="197"/>
        <v>-2.4471828837392077E-3</v>
      </c>
      <c r="M2110" s="3">
        <f t="shared" si="198"/>
        <v>1.1333280578405621E-3</v>
      </c>
      <c r="N2110" s="3">
        <f t="shared" si="199"/>
        <v>9.3624199330174542E-4</v>
      </c>
    </row>
    <row r="2111" spans="1:14" ht="15" customHeight="1">
      <c r="A2111" s="1">
        <v>42153</v>
      </c>
      <c r="B2111">
        <v>212.58</v>
      </c>
      <c r="C2111">
        <v>13.84</v>
      </c>
      <c r="D2111">
        <v>42.34</v>
      </c>
      <c r="E2111">
        <v>122.71</v>
      </c>
      <c r="F2111">
        <v>123.68</v>
      </c>
      <c r="G2111">
        <v>106.92</v>
      </c>
      <c r="I2111" s="3">
        <f t="shared" si="194"/>
        <v>-6.0967219750951325E-3</v>
      </c>
      <c r="J2111" s="3">
        <f t="shared" si="195"/>
        <v>3.9047317782503234E-2</v>
      </c>
      <c r="K2111" s="3">
        <f t="shared" si="196"/>
        <v>-1.103945445013566E-2</v>
      </c>
      <c r="L2111" s="3">
        <f t="shared" si="197"/>
        <v>2.202733911244615E-3</v>
      </c>
      <c r="M2111" s="3">
        <f t="shared" si="198"/>
        <v>6.4703981552153753E-4</v>
      </c>
      <c r="N2111" s="3">
        <f t="shared" si="199"/>
        <v>5.6132474109294144E-4</v>
      </c>
    </row>
    <row r="2112" spans="1:14" ht="15" customHeight="1">
      <c r="A2112" s="1">
        <v>42156</v>
      </c>
      <c r="B2112">
        <v>212.95</v>
      </c>
      <c r="C2112">
        <v>13.97</v>
      </c>
      <c r="D2112">
        <v>42.31</v>
      </c>
      <c r="E2112">
        <v>121.13</v>
      </c>
      <c r="F2112">
        <v>123.25</v>
      </c>
      <c r="G2112">
        <v>106.28</v>
      </c>
      <c r="I2112" s="3">
        <f t="shared" si="194"/>
        <v>1.7390082637868376E-3</v>
      </c>
      <c r="J2112" s="3">
        <f t="shared" si="195"/>
        <v>9.3492230793469997E-3</v>
      </c>
      <c r="K2112" s="3">
        <f t="shared" si="196"/>
        <v>-7.0880097474300798E-4</v>
      </c>
      <c r="L2112" s="3">
        <f t="shared" si="197"/>
        <v>-1.2959498959745585E-2</v>
      </c>
      <c r="M2112" s="3">
        <f t="shared" si="198"/>
        <v>-3.4827719163124447E-3</v>
      </c>
      <c r="N2112" s="3">
        <f t="shared" si="199"/>
        <v>-6.0037703791054687E-3</v>
      </c>
    </row>
    <row r="2113" spans="1:14" ht="15" customHeight="1">
      <c r="A2113" s="1">
        <v>42157</v>
      </c>
      <c r="B2113">
        <v>212.78</v>
      </c>
      <c r="C2113">
        <v>14.24</v>
      </c>
      <c r="D2113">
        <v>42.46</v>
      </c>
      <c r="E2113">
        <v>119.44</v>
      </c>
      <c r="F2113">
        <v>122.92</v>
      </c>
      <c r="G2113">
        <v>105.54</v>
      </c>
      <c r="I2113" s="3">
        <f t="shared" si="194"/>
        <v>-7.9862828100249245E-4</v>
      </c>
      <c r="J2113" s="3">
        <f t="shared" si="195"/>
        <v>1.9142732714959147E-2</v>
      </c>
      <c r="K2113" s="3">
        <f t="shared" si="196"/>
        <v>3.5389915431338404E-3</v>
      </c>
      <c r="L2113" s="3">
        <f t="shared" si="197"/>
        <v>-1.4050195797775861E-2</v>
      </c>
      <c r="M2113" s="3">
        <f t="shared" si="198"/>
        <v>-2.681075660515563E-3</v>
      </c>
      <c r="N2113" s="3">
        <f t="shared" si="199"/>
        <v>-6.9870929140909109E-3</v>
      </c>
    </row>
    <row r="2114" spans="1:14" ht="15" customHeight="1">
      <c r="A2114" s="1">
        <v>42158</v>
      </c>
      <c r="B2114">
        <v>213.38</v>
      </c>
      <c r="C2114">
        <v>13.66</v>
      </c>
      <c r="D2114">
        <v>42.25</v>
      </c>
      <c r="E2114">
        <v>117.52</v>
      </c>
      <c r="F2114">
        <v>122.46</v>
      </c>
      <c r="G2114">
        <v>104.64</v>
      </c>
      <c r="I2114" s="3">
        <f t="shared" si="194"/>
        <v>2.8158456750951473E-3</v>
      </c>
      <c r="J2114" s="3">
        <f t="shared" si="195"/>
        <v>-4.1583051841185721E-2</v>
      </c>
      <c r="K2114" s="3">
        <f t="shared" si="196"/>
        <v>-4.9581024719271612E-3</v>
      </c>
      <c r="L2114" s="3">
        <f t="shared" si="197"/>
        <v>-1.620562136531313E-2</v>
      </c>
      <c r="M2114" s="3">
        <f t="shared" si="198"/>
        <v>-3.7492912124755477E-3</v>
      </c>
      <c r="N2114" s="3">
        <f t="shared" si="199"/>
        <v>-8.5641402686333114E-3</v>
      </c>
    </row>
    <row r="2115" spans="1:14" ht="15" customHeight="1">
      <c r="A2115" s="1">
        <v>42159</v>
      </c>
      <c r="B2115">
        <v>211.66</v>
      </c>
      <c r="C2115">
        <v>14.71</v>
      </c>
      <c r="D2115">
        <v>41.63</v>
      </c>
      <c r="E2115">
        <v>119.05</v>
      </c>
      <c r="F2115">
        <v>122.69</v>
      </c>
      <c r="G2115">
        <v>105.15</v>
      </c>
      <c r="I2115" s="3">
        <f t="shared" si="194"/>
        <v>-8.0934000977368192E-3</v>
      </c>
      <c r="J2115" s="3">
        <f t="shared" si="195"/>
        <v>7.4055680470702212E-2</v>
      </c>
      <c r="K2115" s="3">
        <f t="shared" si="196"/>
        <v>-1.4783292596298752E-2</v>
      </c>
      <c r="L2115" s="3">
        <f t="shared" si="197"/>
        <v>1.2935041067249995E-2</v>
      </c>
      <c r="M2115" s="3">
        <f t="shared" si="198"/>
        <v>1.8764027532831716E-3</v>
      </c>
      <c r="N2115" s="3">
        <f t="shared" si="199"/>
        <v>4.8620144398203472E-3</v>
      </c>
    </row>
    <row r="2116" spans="1:14" ht="15" customHeight="1">
      <c r="A2116" s="1">
        <v>42160</v>
      </c>
      <c r="B2116">
        <v>211.19</v>
      </c>
      <c r="C2116">
        <v>14.21</v>
      </c>
      <c r="D2116">
        <v>41.43</v>
      </c>
      <c r="E2116">
        <v>117.6</v>
      </c>
      <c r="F2116">
        <v>122.19</v>
      </c>
      <c r="G2116">
        <v>104.39</v>
      </c>
      <c r="I2116" s="3">
        <f t="shared" ref="I2116:I2179" si="200">LN(B2116/B2115)</f>
        <v>-2.2230114392953388E-3</v>
      </c>
      <c r="J2116" s="3">
        <f t="shared" ref="J2116:J2179" si="201">LN(C2116/C2115)</f>
        <v>-3.4581592504336865E-2</v>
      </c>
      <c r="K2116" s="3">
        <f t="shared" ref="K2116:K2179" si="202">LN(D2116/D2115)</f>
        <v>-4.8158051175736984E-3</v>
      </c>
      <c r="L2116" s="3">
        <f t="shared" ref="L2116:L2179" si="203">LN(E2116/E2115)</f>
        <v>-1.2254537468345239E-2</v>
      </c>
      <c r="M2116" s="3">
        <f t="shared" ref="M2116:M2179" si="204">LN(F2116/F2115)</f>
        <v>-4.0836384746606108E-3</v>
      </c>
      <c r="N2116" s="3">
        <f t="shared" ref="N2116:N2179" si="205">LN(G2116/G2115)</f>
        <v>-7.2540167285017592E-3</v>
      </c>
    </row>
    <row r="2117" spans="1:14" ht="15" customHeight="1">
      <c r="A2117" s="1">
        <v>42163</v>
      </c>
      <c r="B2117">
        <v>209.89</v>
      </c>
      <c r="C2117">
        <v>15.29</v>
      </c>
      <c r="D2117">
        <v>41.41</v>
      </c>
      <c r="E2117">
        <v>117.47</v>
      </c>
      <c r="F2117">
        <v>122.39</v>
      </c>
      <c r="G2117">
        <v>104.54</v>
      </c>
      <c r="I2117" s="3">
        <f t="shared" si="200"/>
        <v>-6.174618268758353E-3</v>
      </c>
      <c r="J2117" s="3">
        <f t="shared" si="201"/>
        <v>7.325307783196161E-2</v>
      </c>
      <c r="K2117" s="3">
        <f t="shared" si="202"/>
        <v>-4.8285853183465955E-4</v>
      </c>
      <c r="L2117" s="3">
        <f t="shared" si="203"/>
        <v>-1.1060536287318854E-3</v>
      </c>
      <c r="M2117" s="3">
        <f t="shared" si="204"/>
        <v>1.635457065816259E-3</v>
      </c>
      <c r="N2117" s="3">
        <f t="shared" si="205"/>
        <v>1.4358878645687645E-3</v>
      </c>
    </row>
    <row r="2118" spans="1:14" ht="15" customHeight="1">
      <c r="A2118" s="1">
        <v>42164</v>
      </c>
      <c r="B2118">
        <v>209.82</v>
      </c>
      <c r="C2118">
        <v>14.47</v>
      </c>
      <c r="D2118">
        <v>41.11</v>
      </c>
      <c r="E2118">
        <v>116.54</v>
      </c>
      <c r="F2118">
        <v>122.15</v>
      </c>
      <c r="G2118">
        <v>104.2</v>
      </c>
      <c r="I2118" s="3">
        <f t="shared" si="200"/>
        <v>-3.3356365418525262E-4</v>
      </c>
      <c r="J2118" s="3">
        <f t="shared" si="201"/>
        <v>-5.5121479297578387E-2</v>
      </c>
      <c r="K2118" s="3">
        <f t="shared" si="202"/>
        <v>-7.2709966476887386E-3</v>
      </c>
      <c r="L2118" s="3">
        <f t="shared" si="203"/>
        <v>-7.9484201208663632E-3</v>
      </c>
      <c r="M2118" s="3">
        <f t="shared" si="204"/>
        <v>-1.9628696904975917E-3</v>
      </c>
      <c r="N2118" s="3">
        <f t="shared" si="205"/>
        <v>-3.2576439655092825E-3</v>
      </c>
    </row>
    <row r="2119" spans="1:14" ht="15" customHeight="1">
      <c r="A2119" s="1">
        <v>42165</v>
      </c>
      <c r="B2119">
        <v>212.31</v>
      </c>
      <c r="C2119">
        <v>13.22</v>
      </c>
      <c r="D2119">
        <v>41.71</v>
      </c>
      <c r="E2119">
        <v>115.52</v>
      </c>
      <c r="F2119">
        <v>121.92</v>
      </c>
      <c r="G2119">
        <v>103.8</v>
      </c>
      <c r="I2119" s="3">
        <f t="shared" si="200"/>
        <v>1.1797450452463696E-2</v>
      </c>
      <c r="J2119" s="3">
        <f t="shared" si="201"/>
        <v>-9.0346706219852205E-2</v>
      </c>
      <c r="K2119" s="3">
        <f t="shared" si="202"/>
        <v>1.4489507299066848E-2</v>
      </c>
      <c r="L2119" s="3">
        <f t="shared" si="203"/>
        <v>-8.7908865704121233E-3</v>
      </c>
      <c r="M2119" s="3">
        <f t="shared" si="204"/>
        <v>-1.8847057654133499E-3</v>
      </c>
      <c r="N2119" s="3">
        <f t="shared" si="205"/>
        <v>-3.8461585874783868E-3</v>
      </c>
    </row>
    <row r="2120" spans="1:14" ht="15" customHeight="1">
      <c r="A2120" s="1">
        <v>42166</v>
      </c>
      <c r="B2120">
        <v>213.03</v>
      </c>
      <c r="C2120">
        <v>12.85</v>
      </c>
      <c r="D2120">
        <v>41.54</v>
      </c>
      <c r="E2120">
        <v>117.95</v>
      </c>
      <c r="F2120">
        <v>122.33</v>
      </c>
      <c r="G2120">
        <v>104.62</v>
      </c>
      <c r="I2120" s="3">
        <f t="shared" si="200"/>
        <v>3.3855301063087997E-3</v>
      </c>
      <c r="J2120" s="3">
        <f t="shared" si="201"/>
        <v>-2.8387023082311474E-2</v>
      </c>
      <c r="K2120" s="3">
        <f t="shared" si="202"/>
        <v>-4.0840897608877174E-3</v>
      </c>
      <c r="L2120" s="3">
        <f t="shared" si="203"/>
        <v>2.0817130709168019E-2</v>
      </c>
      <c r="M2120" s="3">
        <f t="shared" si="204"/>
        <v>3.3572191204887612E-3</v>
      </c>
      <c r="N2120" s="3">
        <f t="shared" si="205"/>
        <v>7.8687672106767526E-3</v>
      </c>
    </row>
    <row r="2121" spans="1:14" ht="15" customHeight="1">
      <c r="A2121" s="1">
        <v>42167</v>
      </c>
      <c r="B2121">
        <v>211.41</v>
      </c>
      <c r="C2121">
        <v>13.78</v>
      </c>
      <c r="D2121">
        <v>41.55</v>
      </c>
      <c r="E2121">
        <v>117.95</v>
      </c>
      <c r="F2121">
        <v>122.28</v>
      </c>
      <c r="G2121">
        <v>104.56</v>
      </c>
      <c r="I2121" s="3">
        <f t="shared" si="200"/>
        <v>-7.6336248550712069E-3</v>
      </c>
      <c r="J2121" s="3">
        <f t="shared" si="201"/>
        <v>6.9874454244283679E-2</v>
      </c>
      <c r="K2121" s="3">
        <f t="shared" si="202"/>
        <v>2.4070285349098378E-4</v>
      </c>
      <c r="L2121" s="3">
        <f t="shared" si="203"/>
        <v>0</v>
      </c>
      <c r="M2121" s="3">
        <f t="shared" si="204"/>
        <v>-4.0881403619121774E-4</v>
      </c>
      <c r="N2121" s="3">
        <f t="shared" si="205"/>
        <v>-5.7366862649852433E-4</v>
      </c>
    </row>
    <row r="2122" spans="1:14" ht="15" customHeight="1">
      <c r="A2122" s="1">
        <v>42170</v>
      </c>
      <c r="B2122">
        <v>210.53</v>
      </c>
      <c r="C2122">
        <v>15.39</v>
      </c>
      <c r="D2122">
        <v>41.13</v>
      </c>
      <c r="E2122">
        <v>118.14</v>
      </c>
      <c r="F2122">
        <v>122.49</v>
      </c>
      <c r="G2122">
        <v>104.81</v>
      </c>
      <c r="I2122" s="3">
        <f t="shared" si="200"/>
        <v>-4.1712152245768014E-3</v>
      </c>
      <c r="J2122" s="3">
        <f t="shared" si="201"/>
        <v>0.11049968226527535</v>
      </c>
      <c r="K2122" s="3">
        <f t="shared" si="202"/>
        <v>-1.0159739059124404E-2</v>
      </c>
      <c r="L2122" s="3">
        <f t="shared" si="203"/>
        <v>1.609556025405126E-3</v>
      </c>
      <c r="M2122" s="3">
        <f t="shared" si="204"/>
        <v>1.7158969769602273E-3</v>
      </c>
      <c r="N2122" s="3">
        <f t="shared" si="205"/>
        <v>2.3881178661194838E-3</v>
      </c>
    </row>
    <row r="2123" spans="1:14" ht="15" customHeight="1">
      <c r="A2123" s="1">
        <v>42171</v>
      </c>
      <c r="B2123">
        <v>211.7</v>
      </c>
      <c r="C2123">
        <v>14.81</v>
      </c>
      <c r="D2123">
        <v>41.22</v>
      </c>
      <c r="E2123">
        <v>119.07</v>
      </c>
      <c r="F2123">
        <v>122.68</v>
      </c>
      <c r="G2123">
        <v>105.21</v>
      </c>
      <c r="I2123" s="3">
        <f t="shared" si="200"/>
        <v>5.5420173583554319E-3</v>
      </c>
      <c r="J2123" s="3">
        <f t="shared" si="201"/>
        <v>-3.8415319571080443E-2</v>
      </c>
      <c r="K2123" s="3">
        <f t="shared" si="202"/>
        <v>2.1857932199802256E-3</v>
      </c>
      <c r="L2123" s="3">
        <f t="shared" si="203"/>
        <v>7.8411935839943752E-3</v>
      </c>
      <c r="M2123" s="3">
        <f t="shared" si="204"/>
        <v>1.5499452464568823E-3</v>
      </c>
      <c r="N2123" s="3">
        <f t="shared" si="205"/>
        <v>3.8091656381102675E-3</v>
      </c>
    </row>
    <row r="2124" spans="1:14" ht="15" customHeight="1">
      <c r="A2124" s="1">
        <v>42172</v>
      </c>
      <c r="B2124">
        <v>211.99</v>
      </c>
      <c r="C2124">
        <v>14.5</v>
      </c>
      <c r="D2124">
        <v>41.48</v>
      </c>
      <c r="E2124">
        <v>118.15</v>
      </c>
      <c r="F2124">
        <v>122.9</v>
      </c>
      <c r="G2124">
        <v>105.27</v>
      </c>
      <c r="I2124" s="3">
        <f t="shared" si="200"/>
        <v>1.3689256073417405E-3</v>
      </c>
      <c r="J2124" s="3">
        <f t="shared" si="201"/>
        <v>-2.1153978853178688E-2</v>
      </c>
      <c r="K2124" s="3">
        <f t="shared" si="202"/>
        <v>6.2878078990136338E-3</v>
      </c>
      <c r="L2124" s="3">
        <f t="shared" si="203"/>
        <v>-7.7565518301667214E-3</v>
      </c>
      <c r="M2124" s="3">
        <f t="shared" si="204"/>
        <v>1.7916773259383197E-3</v>
      </c>
      <c r="N2124" s="3">
        <f t="shared" si="205"/>
        <v>5.7012544303699489E-4</v>
      </c>
    </row>
    <row r="2125" spans="1:14" ht="15" customHeight="1">
      <c r="A2125" s="1">
        <v>42173</v>
      </c>
      <c r="B2125">
        <v>214.12</v>
      </c>
      <c r="C2125">
        <v>13.19</v>
      </c>
      <c r="D2125">
        <v>41.85</v>
      </c>
      <c r="E2125">
        <v>117.57</v>
      </c>
      <c r="F2125">
        <v>122.88</v>
      </c>
      <c r="G2125">
        <v>105.19</v>
      </c>
      <c r="I2125" s="3">
        <f t="shared" si="200"/>
        <v>9.9975017770193037E-3</v>
      </c>
      <c r="J2125" s="3">
        <f t="shared" si="201"/>
        <v>-9.4689682697305461E-2</v>
      </c>
      <c r="K2125" s="3">
        <f t="shared" si="202"/>
        <v>8.880413574157895E-3</v>
      </c>
      <c r="L2125" s="3">
        <f t="shared" si="203"/>
        <v>-4.9211027532671259E-3</v>
      </c>
      <c r="M2125" s="3">
        <f t="shared" si="204"/>
        <v>-1.6274717262721846E-4</v>
      </c>
      <c r="N2125" s="3">
        <f t="shared" si="205"/>
        <v>-7.6023951205066664E-4</v>
      </c>
    </row>
    <row r="2126" spans="1:14" ht="15" customHeight="1">
      <c r="A2126" s="1">
        <v>42174</v>
      </c>
      <c r="B2126">
        <v>212.85</v>
      </c>
      <c r="C2126">
        <v>13.96</v>
      </c>
      <c r="D2126">
        <v>41.47</v>
      </c>
      <c r="E2126">
        <v>119.08</v>
      </c>
      <c r="F2126">
        <v>123.19</v>
      </c>
      <c r="G2126">
        <v>105.75</v>
      </c>
      <c r="I2126" s="3">
        <f t="shared" si="200"/>
        <v>-5.9489132510192619E-3</v>
      </c>
      <c r="J2126" s="3">
        <f t="shared" si="201"/>
        <v>5.6737130605003336E-2</v>
      </c>
      <c r="K2126" s="3">
        <f t="shared" si="202"/>
        <v>-9.1215226771944446E-3</v>
      </c>
      <c r="L2126" s="3">
        <f t="shared" si="203"/>
        <v>1.2761635267925916E-2</v>
      </c>
      <c r="M2126" s="3">
        <f t="shared" si="204"/>
        <v>2.5196095745206168E-3</v>
      </c>
      <c r="N2126" s="3">
        <f t="shared" si="205"/>
        <v>5.3095791752047223E-3</v>
      </c>
    </row>
    <row r="2127" spans="1:14" ht="15" customHeight="1">
      <c r="A2127" s="1">
        <v>42177</v>
      </c>
      <c r="B2127">
        <v>214.37</v>
      </c>
      <c r="C2127">
        <v>12.74</v>
      </c>
      <c r="D2127">
        <v>42.01</v>
      </c>
      <c r="E2127">
        <v>116.65</v>
      </c>
      <c r="F2127">
        <v>122.71</v>
      </c>
      <c r="G2127">
        <v>104.86</v>
      </c>
      <c r="I2127" s="3">
        <f t="shared" si="200"/>
        <v>7.1158017588828565E-3</v>
      </c>
      <c r="J2127" s="3">
        <f t="shared" si="201"/>
        <v>-9.1449447190209185E-2</v>
      </c>
      <c r="K2127" s="3">
        <f t="shared" si="202"/>
        <v>1.2937410923000787E-2</v>
      </c>
      <c r="L2127" s="3">
        <f t="shared" si="203"/>
        <v>-2.0617537680136553E-2</v>
      </c>
      <c r="M2127" s="3">
        <f t="shared" si="204"/>
        <v>-3.9040309854263444E-3</v>
      </c>
      <c r="N2127" s="3">
        <f t="shared" si="205"/>
        <v>-8.4516907820006825E-3</v>
      </c>
    </row>
    <row r="2128" spans="1:14" ht="15" customHeight="1">
      <c r="A2128" s="1">
        <v>42178</v>
      </c>
      <c r="B2128">
        <v>214.47</v>
      </c>
      <c r="C2128">
        <v>12.11</v>
      </c>
      <c r="D2128">
        <v>42.39</v>
      </c>
      <c r="E2128">
        <v>115.95</v>
      </c>
      <c r="F2128">
        <v>122.56</v>
      </c>
      <c r="G2128">
        <v>104.54</v>
      </c>
      <c r="I2128" s="3">
        <f t="shared" si="200"/>
        <v>4.6637441382586553E-4</v>
      </c>
      <c r="J2128" s="3">
        <f t="shared" si="201"/>
        <v>-5.0715092579016449E-2</v>
      </c>
      <c r="K2128" s="3">
        <f t="shared" si="202"/>
        <v>9.0048001832551804E-3</v>
      </c>
      <c r="L2128" s="3">
        <f t="shared" si="203"/>
        <v>-6.0189347658983205E-3</v>
      </c>
      <c r="M2128" s="3">
        <f t="shared" si="204"/>
        <v>-1.2231419961751717E-3</v>
      </c>
      <c r="N2128" s="3">
        <f t="shared" si="205"/>
        <v>-3.0563538596108672E-3</v>
      </c>
    </row>
    <row r="2129" spans="1:14" ht="15" customHeight="1">
      <c r="A2129" s="1">
        <v>42179</v>
      </c>
      <c r="B2129">
        <v>211.78</v>
      </c>
      <c r="C2129">
        <v>13.26</v>
      </c>
      <c r="D2129">
        <v>42.17</v>
      </c>
      <c r="E2129">
        <v>116.95</v>
      </c>
      <c r="F2129">
        <v>122.74</v>
      </c>
      <c r="G2129">
        <v>104.85</v>
      </c>
      <c r="I2129" s="3">
        <f t="shared" si="200"/>
        <v>-1.2621868444561779E-2</v>
      </c>
      <c r="J2129" s="3">
        <f t="shared" si="201"/>
        <v>9.0720427192715683E-2</v>
      </c>
      <c r="K2129" s="3">
        <f t="shared" si="202"/>
        <v>-5.2034176060772206E-3</v>
      </c>
      <c r="L2129" s="3">
        <f t="shared" si="203"/>
        <v>8.5874293286474137E-3</v>
      </c>
      <c r="M2129" s="3">
        <f t="shared" si="204"/>
        <v>1.4675909686697036E-3</v>
      </c>
      <c r="N2129" s="3">
        <f t="shared" si="205"/>
        <v>2.9609840631531163E-3</v>
      </c>
    </row>
    <row r="2130" spans="1:14" ht="15" customHeight="1">
      <c r="A2130" s="1">
        <v>42180</v>
      </c>
      <c r="B2130">
        <v>211.11</v>
      </c>
      <c r="C2130">
        <v>14.01</v>
      </c>
      <c r="D2130">
        <v>42.02</v>
      </c>
      <c r="E2130">
        <v>116.54</v>
      </c>
      <c r="F2130">
        <v>122.53</v>
      </c>
      <c r="G2130">
        <v>104.59</v>
      </c>
      <c r="I2130" s="3">
        <f t="shared" si="200"/>
        <v>-3.1686753557410652E-3</v>
      </c>
      <c r="J2130" s="3">
        <f t="shared" si="201"/>
        <v>5.5019375591199203E-2</v>
      </c>
      <c r="K2130" s="3">
        <f t="shared" si="202"/>
        <v>-3.5633723416140942E-3</v>
      </c>
      <c r="L2130" s="3">
        <f t="shared" si="203"/>
        <v>-3.5119313152598376E-3</v>
      </c>
      <c r="M2130" s="3">
        <f t="shared" si="204"/>
        <v>-1.7123989995957167E-3</v>
      </c>
      <c r="N2130" s="3">
        <f t="shared" si="205"/>
        <v>-2.4828125817520745E-3</v>
      </c>
    </row>
    <row r="2131" spans="1:14" ht="15" customHeight="1">
      <c r="A2131" s="1">
        <v>42181</v>
      </c>
      <c r="B2131">
        <v>211.17</v>
      </c>
      <c r="C2131">
        <v>14.02</v>
      </c>
      <c r="D2131">
        <v>41.25</v>
      </c>
      <c r="E2131">
        <v>115.23</v>
      </c>
      <c r="F2131">
        <v>122.33</v>
      </c>
      <c r="G2131">
        <v>104.09</v>
      </c>
      <c r="I2131" s="3">
        <f t="shared" si="200"/>
        <v>2.8417164158258459E-4</v>
      </c>
      <c r="J2131" s="3">
        <f t="shared" si="201"/>
        <v>7.1352125752832836E-4</v>
      </c>
      <c r="K2131" s="3">
        <f t="shared" si="202"/>
        <v>-1.8494582636164415E-2</v>
      </c>
      <c r="L2131" s="3">
        <f t="shared" si="203"/>
        <v>-1.1304430689004996E-2</v>
      </c>
      <c r="M2131" s="3">
        <f t="shared" si="204"/>
        <v>-1.6335869025301576E-3</v>
      </c>
      <c r="N2131" s="3">
        <f t="shared" si="205"/>
        <v>-4.7920352387997743E-3</v>
      </c>
    </row>
    <row r="2132" spans="1:14" ht="15" customHeight="1">
      <c r="A2132" s="1">
        <v>42184</v>
      </c>
      <c r="B2132">
        <v>206.73</v>
      </c>
      <c r="C2132">
        <v>18.850000000000001</v>
      </c>
      <c r="D2132">
        <v>40.340000000000003</v>
      </c>
      <c r="E2132">
        <v>118.28</v>
      </c>
      <c r="F2132">
        <v>123.04</v>
      </c>
      <c r="G2132">
        <v>105.3</v>
      </c>
      <c r="I2132" s="3">
        <f t="shared" si="200"/>
        <v>-2.1249902250923634E-2</v>
      </c>
      <c r="J2132" s="3">
        <f t="shared" si="201"/>
        <v>0.29602803228757579</v>
      </c>
      <c r="K2132" s="3">
        <f t="shared" si="202"/>
        <v>-2.2307580254624218E-2</v>
      </c>
      <c r="L2132" s="3">
        <f t="shared" si="203"/>
        <v>2.6124563958353286E-2</v>
      </c>
      <c r="M2132" s="3">
        <f t="shared" si="204"/>
        <v>5.787194698508801E-3</v>
      </c>
      <c r="N2132" s="3">
        <f t="shared" si="205"/>
        <v>1.1557509612552766E-2</v>
      </c>
    </row>
    <row r="2133" spans="1:14" ht="15" customHeight="1">
      <c r="A2133" s="1">
        <v>42185</v>
      </c>
      <c r="B2133">
        <v>207.22</v>
      </c>
      <c r="C2133">
        <v>18.23</v>
      </c>
      <c r="D2133">
        <v>40.880000000000003</v>
      </c>
      <c r="E2133">
        <v>117.46</v>
      </c>
      <c r="F2133">
        <v>122.96</v>
      </c>
      <c r="G2133">
        <v>105.01</v>
      </c>
      <c r="I2133" s="3">
        <f t="shared" si="200"/>
        <v>2.3674367863794174E-3</v>
      </c>
      <c r="J2133" s="3">
        <f t="shared" si="201"/>
        <v>-3.3444325203448144E-2</v>
      </c>
      <c r="K2133" s="3">
        <f t="shared" si="202"/>
        <v>1.3297413369383308E-2</v>
      </c>
      <c r="L2133" s="3">
        <f t="shared" si="203"/>
        <v>-6.9568448899030967E-3</v>
      </c>
      <c r="M2133" s="3">
        <f t="shared" si="204"/>
        <v>-6.5040652699357819E-4</v>
      </c>
      <c r="N2133" s="3">
        <f t="shared" si="205"/>
        <v>-2.7578354220277467E-3</v>
      </c>
    </row>
    <row r="2134" spans="1:14" ht="15" customHeight="1">
      <c r="A2134" s="1">
        <v>42186</v>
      </c>
      <c r="B2134">
        <v>208.84</v>
      </c>
      <c r="C2134">
        <v>16.09</v>
      </c>
      <c r="D2134">
        <v>40.880000000000003</v>
      </c>
      <c r="E2134">
        <v>115.62</v>
      </c>
      <c r="F2134">
        <v>122.49</v>
      </c>
      <c r="G2134">
        <v>104.3</v>
      </c>
      <c r="I2134" s="3">
        <f t="shared" si="200"/>
        <v>7.7873777187458899E-3</v>
      </c>
      <c r="J2134" s="3">
        <f t="shared" si="201"/>
        <v>-0.12487062768627982</v>
      </c>
      <c r="K2134" s="3">
        <f t="shared" si="202"/>
        <v>0</v>
      </c>
      <c r="L2134" s="3">
        <f t="shared" si="203"/>
        <v>-1.5788898440043341E-2</v>
      </c>
      <c r="M2134" s="3">
        <f t="shared" si="204"/>
        <v>-3.8297052307462716E-3</v>
      </c>
      <c r="N2134" s="3">
        <f t="shared" si="205"/>
        <v>-6.784221711175327E-3</v>
      </c>
    </row>
    <row r="2135" spans="1:14" ht="15" customHeight="1">
      <c r="A2135" s="1">
        <v>42187</v>
      </c>
      <c r="B2135">
        <v>208.59</v>
      </c>
      <c r="C2135">
        <v>16.79</v>
      </c>
      <c r="D2135">
        <v>41.07</v>
      </c>
      <c r="E2135">
        <v>116</v>
      </c>
      <c r="F2135">
        <v>122.85</v>
      </c>
      <c r="G2135">
        <v>104.67</v>
      </c>
      <c r="I2135" s="3">
        <f t="shared" si="200"/>
        <v>-1.1978057633154453E-3</v>
      </c>
      <c r="J2135" s="3">
        <f t="shared" si="201"/>
        <v>4.2585510085157589E-2</v>
      </c>
      <c r="K2135" s="3">
        <f t="shared" si="202"/>
        <v>4.6369820730180859E-3</v>
      </c>
      <c r="L2135" s="3">
        <f t="shared" si="203"/>
        <v>3.281239452034619E-3</v>
      </c>
      <c r="M2135" s="3">
        <f t="shared" si="204"/>
        <v>2.9347049675940221E-3</v>
      </c>
      <c r="N2135" s="3">
        <f t="shared" si="205"/>
        <v>3.5411818600658194E-3</v>
      </c>
    </row>
    <row r="2136" spans="1:14" ht="15" customHeight="1">
      <c r="A2136" s="1">
        <v>42191</v>
      </c>
      <c r="B2136">
        <v>208.04</v>
      </c>
      <c r="C2136">
        <v>17.010000000000002</v>
      </c>
      <c r="D2136">
        <v>39.93</v>
      </c>
      <c r="E2136">
        <v>118.15</v>
      </c>
      <c r="F2136">
        <v>123.27</v>
      </c>
      <c r="G2136">
        <v>105.41</v>
      </c>
      <c r="I2136" s="3">
        <f t="shared" si="200"/>
        <v>-2.6402338741645225E-3</v>
      </c>
      <c r="J2136" s="3">
        <f t="shared" si="201"/>
        <v>1.3017935318321098E-2</v>
      </c>
      <c r="K2136" s="3">
        <f t="shared" si="202"/>
        <v>-2.8150006893337288E-2</v>
      </c>
      <c r="L2136" s="3">
        <f t="shared" si="203"/>
        <v>1.8364812526552192E-2</v>
      </c>
      <c r="M2136" s="3">
        <f t="shared" si="204"/>
        <v>3.4129725962399426E-3</v>
      </c>
      <c r="N2136" s="3">
        <f t="shared" si="205"/>
        <v>7.0449644003052446E-3</v>
      </c>
    </row>
    <row r="2137" spans="1:14" ht="15" customHeight="1">
      <c r="A2137" s="1">
        <v>42192</v>
      </c>
      <c r="B2137">
        <v>209.32</v>
      </c>
      <c r="C2137">
        <v>16.09</v>
      </c>
      <c r="D2137">
        <v>39.32</v>
      </c>
      <c r="E2137">
        <v>119.26</v>
      </c>
      <c r="F2137">
        <v>123.41</v>
      </c>
      <c r="G2137">
        <v>105.69</v>
      </c>
      <c r="I2137" s="3">
        <f t="shared" si="200"/>
        <v>6.1338125991353834E-3</v>
      </c>
      <c r="J2137" s="3">
        <f t="shared" si="201"/>
        <v>-5.5603445403478627E-2</v>
      </c>
      <c r="K2137" s="3">
        <f t="shared" si="202"/>
        <v>-1.5394625796164166E-2</v>
      </c>
      <c r="L2137" s="3">
        <f t="shared" si="203"/>
        <v>9.3509800620430739E-3</v>
      </c>
      <c r="M2137" s="3">
        <f t="shared" si="204"/>
        <v>1.1350739016640886E-3</v>
      </c>
      <c r="N2137" s="3">
        <f t="shared" si="205"/>
        <v>2.6527727541581342E-3</v>
      </c>
    </row>
    <row r="2138" spans="1:14" ht="15" customHeight="1">
      <c r="A2138" s="1">
        <v>42193</v>
      </c>
      <c r="B2138">
        <v>205.79</v>
      </c>
      <c r="C2138">
        <v>19.66</v>
      </c>
      <c r="D2138">
        <v>37.869999999999997</v>
      </c>
      <c r="E2138">
        <v>120.29</v>
      </c>
      <c r="F2138">
        <v>123.62</v>
      </c>
      <c r="G2138">
        <v>106.11</v>
      </c>
      <c r="I2138" s="3">
        <f t="shared" si="200"/>
        <v>-1.7007950149549499E-2</v>
      </c>
      <c r="J2138" s="3">
        <f t="shared" si="201"/>
        <v>0.20038815371472868</v>
      </c>
      <c r="K2138" s="3">
        <f t="shared" si="202"/>
        <v>-3.7574053365262435E-2</v>
      </c>
      <c r="L2138" s="3">
        <f t="shared" si="203"/>
        <v>8.59951031102138E-3</v>
      </c>
      <c r="M2138" s="3">
        <f t="shared" si="204"/>
        <v>1.7001987660350661E-3</v>
      </c>
      <c r="N2138" s="3">
        <f t="shared" si="205"/>
        <v>3.9660108642430988E-3</v>
      </c>
    </row>
    <row r="2139" spans="1:14" ht="15" customHeight="1">
      <c r="A2139" s="1">
        <v>42194</v>
      </c>
      <c r="B2139">
        <v>206.16</v>
      </c>
      <c r="C2139">
        <v>19.97</v>
      </c>
      <c r="D2139">
        <v>38.64</v>
      </c>
      <c r="E2139">
        <v>117.92</v>
      </c>
      <c r="F2139">
        <v>123.21</v>
      </c>
      <c r="G2139">
        <v>105.37</v>
      </c>
      <c r="I2139" s="3">
        <f t="shared" si="200"/>
        <v>1.7963349896521273E-3</v>
      </c>
      <c r="J2139" s="3">
        <f t="shared" si="201"/>
        <v>1.56450327087032E-2</v>
      </c>
      <c r="K2139" s="3">
        <f t="shared" si="202"/>
        <v>2.0128767430613825E-2</v>
      </c>
      <c r="L2139" s="3">
        <f t="shared" si="203"/>
        <v>-1.9899065564954788E-2</v>
      </c>
      <c r="M2139" s="3">
        <f t="shared" si="204"/>
        <v>-3.3221275945503922E-3</v>
      </c>
      <c r="N2139" s="3">
        <f t="shared" si="205"/>
        <v>-6.9983262740626589E-3</v>
      </c>
    </row>
    <row r="2140" spans="1:14" ht="15" customHeight="1">
      <c r="A2140" s="1">
        <v>42195</v>
      </c>
      <c r="B2140">
        <v>208.79</v>
      </c>
      <c r="C2140">
        <v>16.829999999999998</v>
      </c>
      <c r="D2140">
        <v>39.729999999999997</v>
      </c>
      <c r="E2140">
        <v>116.05</v>
      </c>
      <c r="F2140">
        <v>122.79</v>
      </c>
      <c r="G2140">
        <v>104.64</v>
      </c>
      <c r="I2140" s="3">
        <f t="shared" si="200"/>
        <v>1.2676395797174512E-2</v>
      </c>
      <c r="J2140" s="3">
        <f t="shared" si="201"/>
        <v>-0.17106813922500927</v>
      </c>
      <c r="K2140" s="3">
        <f t="shared" si="202"/>
        <v>2.7818560482190249E-2</v>
      </c>
      <c r="L2140" s="3">
        <f t="shared" si="203"/>
        <v>-1.5985295720580488E-2</v>
      </c>
      <c r="M2140" s="3">
        <f t="shared" si="204"/>
        <v>-3.4146374641554587E-3</v>
      </c>
      <c r="N2140" s="3">
        <f t="shared" si="205"/>
        <v>-6.9520779025476712E-3</v>
      </c>
    </row>
    <row r="2141" spans="1:14" ht="15" customHeight="1">
      <c r="A2141" s="1">
        <v>42198</v>
      </c>
      <c r="B2141">
        <v>211.09</v>
      </c>
      <c r="C2141">
        <v>13.9</v>
      </c>
      <c r="D2141">
        <v>39.979999999999997</v>
      </c>
      <c r="E2141">
        <v>115.69</v>
      </c>
      <c r="F2141">
        <v>122.56</v>
      </c>
      <c r="G2141">
        <v>104.36</v>
      </c>
      <c r="I2141" s="3">
        <f t="shared" si="200"/>
        <v>1.0955620676694873E-2</v>
      </c>
      <c r="J2141" s="3">
        <f t="shared" si="201"/>
        <v>-0.19127416806606845</v>
      </c>
      <c r="K2141" s="3">
        <f t="shared" si="202"/>
        <v>6.2727592457465335E-3</v>
      </c>
      <c r="L2141" s="3">
        <f t="shared" si="203"/>
        <v>-3.1069326796484987E-3</v>
      </c>
      <c r="M2141" s="3">
        <f t="shared" si="204"/>
        <v>-1.8748731801401354E-3</v>
      </c>
      <c r="N2141" s="3">
        <f t="shared" si="205"/>
        <v>-2.6794274403609186E-3</v>
      </c>
    </row>
    <row r="2142" spans="1:14" ht="15" customHeight="1">
      <c r="A2142" s="1">
        <v>42199</v>
      </c>
      <c r="B2142">
        <v>211.97</v>
      </c>
      <c r="C2142">
        <v>13.37</v>
      </c>
      <c r="D2142">
        <v>40.08</v>
      </c>
      <c r="E2142">
        <v>116.07</v>
      </c>
      <c r="F2142">
        <v>122.79</v>
      </c>
      <c r="G2142">
        <v>104.69</v>
      </c>
      <c r="I2142" s="3">
        <f t="shared" si="200"/>
        <v>4.1601724066665652E-3</v>
      </c>
      <c r="J2142" s="3">
        <f t="shared" si="201"/>
        <v>-3.8875449022794342E-2</v>
      </c>
      <c r="K2142" s="3">
        <f t="shared" si="202"/>
        <v>2.4981277043552878E-3</v>
      </c>
      <c r="L2142" s="3">
        <f t="shared" si="203"/>
        <v>3.2792573397337223E-3</v>
      </c>
      <c r="M2142" s="3">
        <f t="shared" si="204"/>
        <v>1.8748731801402037E-3</v>
      </c>
      <c r="N2142" s="3">
        <f t="shared" si="205"/>
        <v>3.1571420627358663E-3</v>
      </c>
    </row>
    <row r="2143" spans="1:14" ht="15" customHeight="1">
      <c r="A2143" s="1">
        <v>42200</v>
      </c>
      <c r="B2143">
        <v>211.89</v>
      </c>
      <c r="C2143">
        <v>13.23</v>
      </c>
      <c r="D2143">
        <v>39.590000000000003</v>
      </c>
      <c r="E2143">
        <v>117.3</v>
      </c>
      <c r="F2143">
        <v>123.03</v>
      </c>
      <c r="G2143">
        <v>105.09</v>
      </c>
      <c r="I2143" s="3">
        <f t="shared" si="200"/>
        <v>-3.7748313570508499E-4</v>
      </c>
      <c r="J2143" s="3">
        <f t="shared" si="201"/>
        <v>-1.0526412986987392E-2</v>
      </c>
      <c r="K2143" s="3">
        <f t="shared" si="202"/>
        <v>-1.2300895658570015E-2</v>
      </c>
      <c r="L2143" s="3">
        <f t="shared" si="203"/>
        <v>1.0541298278898626E-2</v>
      </c>
      <c r="M2143" s="3">
        <f t="shared" si="204"/>
        <v>1.9526488996561317E-3</v>
      </c>
      <c r="N2143" s="3">
        <f t="shared" si="205"/>
        <v>3.8135235462416366E-3</v>
      </c>
    </row>
    <row r="2144" spans="1:14" ht="15" customHeight="1">
      <c r="A2144" s="1">
        <v>42201</v>
      </c>
      <c r="B2144">
        <v>213.55</v>
      </c>
      <c r="C2144">
        <v>12.11</v>
      </c>
      <c r="D2144">
        <v>40.06</v>
      </c>
      <c r="E2144">
        <v>118.11</v>
      </c>
      <c r="F2144">
        <v>122.92</v>
      </c>
      <c r="G2144">
        <v>105.05</v>
      </c>
      <c r="I2144" s="3">
        <f t="shared" si="200"/>
        <v>7.8037251985349759E-3</v>
      </c>
      <c r="J2144" s="3">
        <f t="shared" si="201"/>
        <v>-8.8455420561863549E-2</v>
      </c>
      <c r="K2144" s="3">
        <f t="shared" si="202"/>
        <v>1.1801769119632812E-2</v>
      </c>
      <c r="L2144" s="3">
        <f t="shared" si="203"/>
        <v>6.881637964326193E-3</v>
      </c>
      <c r="M2144" s="3">
        <f t="shared" si="204"/>
        <v>-8.944908097936454E-4</v>
      </c>
      <c r="N2144" s="3">
        <f t="shared" si="205"/>
        <v>-3.806985864957986E-4</v>
      </c>
    </row>
    <row r="2145" spans="1:14" ht="15" customHeight="1">
      <c r="A2145" s="1">
        <v>42202</v>
      </c>
      <c r="B2145">
        <v>213.78</v>
      </c>
      <c r="C2145">
        <v>11.95</v>
      </c>
      <c r="D2145">
        <v>40.049999999999997</v>
      </c>
      <c r="E2145">
        <v>118.72</v>
      </c>
      <c r="F2145">
        <v>122.84</v>
      </c>
      <c r="G2145">
        <v>105.06</v>
      </c>
      <c r="I2145" s="3">
        <f t="shared" si="200"/>
        <v>1.0764515583241447E-3</v>
      </c>
      <c r="J2145" s="3">
        <f t="shared" si="201"/>
        <v>-1.3300279187481253E-2</v>
      </c>
      <c r="K2145" s="3">
        <f t="shared" si="202"/>
        <v>-2.4965672330409371E-4</v>
      </c>
      <c r="L2145" s="3">
        <f t="shared" si="203"/>
        <v>5.1513857953145621E-3</v>
      </c>
      <c r="M2145" s="3">
        <f t="shared" si="204"/>
        <v>-6.5104168966231835E-4</v>
      </c>
      <c r="N2145" s="3">
        <f t="shared" si="205"/>
        <v>9.518823480608767E-5</v>
      </c>
    </row>
    <row r="2146" spans="1:14" ht="15" customHeight="1">
      <c r="A2146" s="1">
        <v>42205</v>
      </c>
      <c r="B2146">
        <v>213.86</v>
      </c>
      <c r="C2146">
        <v>12.25</v>
      </c>
      <c r="D2146">
        <v>39.799999999999997</v>
      </c>
      <c r="E2146">
        <v>118.22</v>
      </c>
      <c r="F2146">
        <v>122.65</v>
      </c>
      <c r="G2146">
        <v>104.85</v>
      </c>
      <c r="I2146" s="3">
        <f t="shared" si="200"/>
        <v>3.7414648271092441E-4</v>
      </c>
      <c r="J2146" s="3">
        <f t="shared" si="201"/>
        <v>2.4794658613216274E-2</v>
      </c>
      <c r="K2146" s="3">
        <f t="shared" si="202"/>
        <v>-6.2617612239762224E-3</v>
      </c>
      <c r="L2146" s="3">
        <f t="shared" si="203"/>
        <v>-4.2204840228469128E-3</v>
      </c>
      <c r="M2146" s="3">
        <f t="shared" si="204"/>
        <v>-1.5479248681233015E-3</v>
      </c>
      <c r="N2146" s="3">
        <f t="shared" si="205"/>
        <v>-2.0008581778865543E-3</v>
      </c>
    </row>
    <row r="2147" spans="1:14" ht="15" customHeight="1">
      <c r="A2147" s="1">
        <v>42206</v>
      </c>
      <c r="B2147">
        <v>213.03</v>
      </c>
      <c r="C2147">
        <v>12.22</v>
      </c>
      <c r="D2147">
        <v>39.81</v>
      </c>
      <c r="E2147">
        <v>118.86</v>
      </c>
      <c r="F2147">
        <v>122.83</v>
      </c>
      <c r="G2147">
        <v>105.14</v>
      </c>
      <c r="I2147" s="3">
        <f t="shared" si="200"/>
        <v>-3.888594466398609E-3</v>
      </c>
      <c r="J2147" s="3">
        <f t="shared" si="201"/>
        <v>-2.4519832472866452E-3</v>
      </c>
      <c r="K2147" s="3">
        <f t="shared" si="202"/>
        <v>2.5122472183398509E-4</v>
      </c>
      <c r="L2147" s="3">
        <f t="shared" si="203"/>
        <v>5.399034542291228E-3</v>
      </c>
      <c r="M2147" s="3">
        <f t="shared" si="204"/>
        <v>1.4665148465046387E-3</v>
      </c>
      <c r="N2147" s="3">
        <f t="shared" si="205"/>
        <v>2.7620380433730379E-3</v>
      </c>
    </row>
    <row r="2148" spans="1:14" ht="15" customHeight="1">
      <c r="A2148" s="1">
        <v>42207</v>
      </c>
      <c r="B2148">
        <v>212.62</v>
      </c>
      <c r="C2148">
        <v>12.12</v>
      </c>
      <c r="D2148">
        <v>39.28</v>
      </c>
      <c r="E2148">
        <v>119.6</v>
      </c>
      <c r="F2148">
        <v>122.82</v>
      </c>
      <c r="G2148">
        <v>105.27</v>
      </c>
      <c r="I2148" s="3">
        <f t="shared" si="200"/>
        <v>-1.9264660016528204E-3</v>
      </c>
      <c r="J2148" s="3">
        <f t="shared" si="201"/>
        <v>-8.2169731022809344E-3</v>
      </c>
      <c r="K2148" s="3">
        <f t="shared" si="202"/>
        <v>-1.340265352596069E-2</v>
      </c>
      <c r="L2148" s="3">
        <f t="shared" si="203"/>
        <v>6.2065115780166541E-3</v>
      </c>
      <c r="M2148" s="3">
        <f t="shared" si="204"/>
        <v>-8.1416649749859393E-5</v>
      </c>
      <c r="N2148" s="3">
        <f t="shared" si="205"/>
        <v>1.2356828719314701E-3</v>
      </c>
    </row>
    <row r="2149" spans="1:14" ht="15" customHeight="1">
      <c r="A2149" s="1">
        <v>42208</v>
      </c>
      <c r="B2149">
        <v>211.47</v>
      </c>
      <c r="C2149">
        <v>12.64</v>
      </c>
      <c r="D2149">
        <v>38.950000000000003</v>
      </c>
      <c r="E2149">
        <v>121.09</v>
      </c>
      <c r="F2149">
        <v>123.06</v>
      </c>
      <c r="G2149">
        <v>105.7</v>
      </c>
      <c r="I2149" s="3">
        <f t="shared" si="200"/>
        <v>-5.4233904065652833E-3</v>
      </c>
      <c r="J2149" s="3">
        <f t="shared" si="201"/>
        <v>4.2009408077543151E-2</v>
      </c>
      <c r="K2149" s="3">
        <f t="shared" si="202"/>
        <v>-8.4367111695078205E-3</v>
      </c>
      <c r="L2149" s="3">
        <f t="shared" si="203"/>
        <v>1.2381229249743532E-2</v>
      </c>
      <c r="M2149" s="3">
        <f t="shared" si="204"/>
        <v>1.9521724110911926E-3</v>
      </c>
      <c r="N2149" s="3">
        <f t="shared" si="205"/>
        <v>4.0764146129586096E-3</v>
      </c>
    </row>
    <row r="2150" spans="1:14" ht="15" customHeight="1">
      <c r="A2150" s="1">
        <v>42209</v>
      </c>
      <c r="B2150">
        <v>209.25</v>
      </c>
      <c r="C2150">
        <v>13.74</v>
      </c>
      <c r="D2150">
        <v>38.39</v>
      </c>
      <c r="E2150">
        <v>121.39</v>
      </c>
      <c r="F2150">
        <v>123.13</v>
      </c>
      <c r="G2150">
        <v>105.8</v>
      </c>
      <c r="I2150" s="3">
        <f t="shared" si="200"/>
        <v>-1.05534350843092E-2</v>
      </c>
      <c r="J2150" s="3">
        <f t="shared" si="201"/>
        <v>8.3444898075491936E-2</v>
      </c>
      <c r="K2150" s="3">
        <f t="shared" si="202"/>
        <v>-1.4481763304050974E-2</v>
      </c>
      <c r="L2150" s="3">
        <f t="shared" si="203"/>
        <v>2.4744321434372273E-3</v>
      </c>
      <c r="M2150" s="3">
        <f t="shared" si="204"/>
        <v>5.686664924358343E-4</v>
      </c>
      <c r="N2150" s="3">
        <f t="shared" si="205"/>
        <v>9.4562654800703025E-4</v>
      </c>
    </row>
    <row r="2151" spans="1:14" ht="15" customHeight="1">
      <c r="A2151" s="1">
        <v>42212</v>
      </c>
      <c r="B2151">
        <v>207.99</v>
      </c>
      <c r="C2151">
        <v>15.6</v>
      </c>
      <c r="D2151">
        <v>37.53</v>
      </c>
      <c r="E2151">
        <v>122.04</v>
      </c>
      <c r="F2151">
        <v>123.43</v>
      </c>
      <c r="G2151">
        <v>106.15</v>
      </c>
      <c r="I2151" s="3">
        <f t="shared" si="200"/>
        <v>-6.0397077470759229E-3</v>
      </c>
      <c r="J2151" s="3">
        <f t="shared" si="201"/>
        <v>0.12695962746128805</v>
      </c>
      <c r="K2151" s="3">
        <f t="shared" si="202"/>
        <v>-2.2656395865776863E-2</v>
      </c>
      <c r="L2151" s="3">
        <f t="shared" si="203"/>
        <v>5.3403569387567651E-3</v>
      </c>
      <c r="M2151" s="3">
        <f t="shared" si="204"/>
        <v>2.433485951057386E-3</v>
      </c>
      <c r="N2151" s="3">
        <f t="shared" si="205"/>
        <v>3.3026687250660718E-3</v>
      </c>
    </row>
    <row r="2152" spans="1:14" ht="15" customHeight="1">
      <c r="A2152" s="1">
        <v>42213</v>
      </c>
      <c r="B2152">
        <v>210.58</v>
      </c>
      <c r="C2152">
        <v>13.44</v>
      </c>
      <c r="D2152">
        <v>37.89</v>
      </c>
      <c r="E2152">
        <v>121.15</v>
      </c>
      <c r="F2152">
        <v>123.32</v>
      </c>
      <c r="G2152">
        <v>105.85</v>
      </c>
      <c r="I2152" s="3">
        <f t="shared" si="200"/>
        <v>1.2375626806104652E-2</v>
      </c>
      <c r="J2152" s="3">
        <f t="shared" si="201"/>
        <v>-0.14903557916048796</v>
      </c>
      <c r="K2152" s="3">
        <f t="shared" si="202"/>
        <v>9.5466118835799106E-3</v>
      </c>
      <c r="L2152" s="3">
        <f t="shared" si="203"/>
        <v>-7.319412585934131E-3</v>
      </c>
      <c r="M2152" s="3">
        <f t="shared" si="204"/>
        <v>-8.9159073788778044E-4</v>
      </c>
      <c r="N2152" s="3">
        <f t="shared" si="205"/>
        <v>-2.8301905683911013E-3</v>
      </c>
    </row>
    <row r="2153" spans="1:14" ht="15" customHeight="1">
      <c r="A2153" s="1">
        <v>42214</v>
      </c>
      <c r="B2153">
        <v>211.99</v>
      </c>
      <c r="C2153">
        <v>12.5</v>
      </c>
      <c r="D2153">
        <v>38.24</v>
      </c>
      <c r="E2153">
        <v>120.7</v>
      </c>
      <c r="F2153">
        <v>123.18</v>
      </c>
      <c r="G2153">
        <v>105.7</v>
      </c>
      <c r="I2153" s="3">
        <f t="shared" si="200"/>
        <v>6.673475319547849E-3</v>
      </c>
      <c r="J2153" s="3">
        <f t="shared" si="201"/>
        <v>-7.2506690786748013E-2</v>
      </c>
      <c r="K2153" s="3">
        <f t="shared" si="202"/>
        <v>9.1948631526910865E-3</v>
      </c>
      <c r="L2153" s="3">
        <f t="shared" si="203"/>
        <v>-3.7213191590489661E-3</v>
      </c>
      <c r="M2153" s="3">
        <f t="shared" si="204"/>
        <v>-1.1359027590523037E-3</v>
      </c>
      <c r="N2153" s="3">
        <f t="shared" si="205"/>
        <v>-1.4181047046821381E-3</v>
      </c>
    </row>
    <row r="2154" spans="1:14" ht="15" customHeight="1">
      <c r="A2154" s="1">
        <v>42215</v>
      </c>
      <c r="B2154">
        <v>212.06</v>
      </c>
      <c r="C2154">
        <v>12.13</v>
      </c>
      <c r="D2154">
        <v>38</v>
      </c>
      <c r="E2154">
        <v>121.63</v>
      </c>
      <c r="F2154">
        <v>123.18</v>
      </c>
      <c r="G2154">
        <v>105.82</v>
      </c>
      <c r="I2154" s="3">
        <f t="shared" si="200"/>
        <v>3.3014974949089059E-4</v>
      </c>
      <c r="J2154" s="3">
        <f t="shared" si="201"/>
        <v>-3.0046921352296637E-2</v>
      </c>
      <c r="K2154" s="3">
        <f t="shared" si="202"/>
        <v>-6.2959284568148118E-3</v>
      </c>
      <c r="L2154" s="3">
        <f t="shared" si="203"/>
        <v>7.675521526859244E-3</v>
      </c>
      <c r="M2154" s="3">
        <f t="shared" si="204"/>
        <v>0</v>
      </c>
      <c r="N2154" s="3">
        <f t="shared" si="205"/>
        <v>1.1346445997937281E-3</v>
      </c>
    </row>
    <row r="2155" spans="1:14" ht="15" customHeight="1">
      <c r="A2155" s="1">
        <v>42216</v>
      </c>
      <c r="B2155">
        <v>211.76</v>
      </c>
      <c r="C2155">
        <v>12.12</v>
      </c>
      <c r="D2155">
        <v>38.32</v>
      </c>
      <c r="E2155">
        <v>122.53</v>
      </c>
      <c r="F2155">
        <v>123.65</v>
      </c>
      <c r="G2155">
        <v>106.44</v>
      </c>
      <c r="I2155" s="3">
        <f t="shared" si="200"/>
        <v>-1.4156955788063449E-3</v>
      </c>
      <c r="J2155" s="3">
        <f t="shared" si="201"/>
        <v>-8.2474231479049472E-4</v>
      </c>
      <c r="K2155" s="3">
        <f t="shared" si="202"/>
        <v>8.3857933762739641E-3</v>
      </c>
      <c r="L2155" s="3">
        <f t="shared" si="203"/>
        <v>7.3722483310100732E-3</v>
      </c>
      <c r="M2155" s="3">
        <f t="shared" si="204"/>
        <v>3.8082937085278995E-3</v>
      </c>
      <c r="N2155" s="3">
        <f t="shared" si="205"/>
        <v>5.8419086335029123E-3</v>
      </c>
    </row>
    <row r="2156" spans="1:14" ht="15" customHeight="1">
      <c r="A2156" s="1">
        <v>42219</v>
      </c>
      <c r="B2156">
        <v>211.04</v>
      </c>
      <c r="C2156">
        <v>12.56</v>
      </c>
      <c r="D2156">
        <v>37.69</v>
      </c>
      <c r="E2156">
        <v>123.55</v>
      </c>
      <c r="F2156">
        <v>123.60250000000001</v>
      </c>
      <c r="G2156">
        <v>106.6</v>
      </c>
      <c r="I2156" s="3">
        <f t="shared" si="200"/>
        <v>-3.4058689498414054E-3</v>
      </c>
      <c r="J2156" s="3">
        <f t="shared" si="201"/>
        <v>3.5660180398884328E-2</v>
      </c>
      <c r="K2156" s="3">
        <f t="shared" si="202"/>
        <v>-1.6577145823615826E-2</v>
      </c>
      <c r="L2156" s="3">
        <f t="shared" si="203"/>
        <v>8.2900344732638048E-3</v>
      </c>
      <c r="M2156" s="3">
        <f t="shared" si="204"/>
        <v>-3.8422261117167152E-4</v>
      </c>
      <c r="N2156" s="3">
        <f t="shared" si="205"/>
        <v>1.5020656222556356E-3</v>
      </c>
    </row>
    <row r="2157" spans="1:14" ht="15" customHeight="1">
      <c r="A2157" s="1">
        <v>42220</v>
      </c>
      <c r="B2157">
        <v>210.6</v>
      </c>
      <c r="C2157">
        <v>13</v>
      </c>
      <c r="D2157">
        <v>37.81</v>
      </c>
      <c r="E2157">
        <v>122.57</v>
      </c>
      <c r="F2157">
        <v>123.14</v>
      </c>
      <c r="G2157">
        <v>106.05</v>
      </c>
      <c r="I2157" s="3">
        <f t="shared" si="200"/>
        <v>-2.0870892691293467E-3</v>
      </c>
      <c r="J2157" s="3">
        <f t="shared" si="201"/>
        <v>3.4432196421484006E-2</v>
      </c>
      <c r="K2157" s="3">
        <f t="shared" si="202"/>
        <v>3.1788106237975004E-3</v>
      </c>
      <c r="L2157" s="3">
        <f t="shared" si="203"/>
        <v>-7.9636370815453651E-3</v>
      </c>
      <c r="M2157" s="3">
        <f t="shared" si="204"/>
        <v>-3.748851873189591E-3</v>
      </c>
      <c r="N2157" s="3">
        <f t="shared" si="205"/>
        <v>-5.1728307210526904E-3</v>
      </c>
    </row>
    <row r="2158" spans="1:14" ht="15" customHeight="1">
      <c r="A2158" s="1">
        <v>42221</v>
      </c>
      <c r="B2158">
        <v>211.39</v>
      </c>
      <c r="C2158">
        <v>12.51</v>
      </c>
      <c r="D2158">
        <v>37.85</v>
      </c>
      <c r="E2158">
        <v>121.65</v>
      </c>
      <c r="F2158">
        <v>122.91</v>
      </c>
      <c r="G2158">
        <v>105.64</v>
      </c>
      <c r="I2158" s="3">
        <f t="shared" si="200"/>
        <v>3.7441689277194854E-3</v>
      </c>
      <c r="J2158" s="3">
        <f t="shared" si="201"/>
        <v>-3.8421032982716964E-2</v>
      </c>
      <c r="K2158" s="3">
        <f t="shared" si="202"/>
        <v>1.0573619806163702E-3</v>
      </c>
      <c r="L2158" s="3">
        <f t="shared" si="203"/>
        <v>-7.534226123542093E-3</v>
      </c>
      <c r="M2158" s="3">
        <f t="shared" si="204"/>
        <v>-1.8695392561747487E-3</v>
      </c>
      <c r="N2158" s="3">
        <f t="shared" si="205"/>
        <v>-3.873593581759979E-3</v>
      </c>
    </row>
    <row r="2159" spans="1:14" ht="15" customHeight="1">
      <c r="A2159" s="1">
        <v>42222</v>
      </c>
      <c r="B2159">
        <v>209.69</v>
      </c>
      <c r="C2159">
        <v>13.77</v>
      </c>
      <c r="D2159">
        <v>37.58</v>
      </c>
      <c r="E2159">
        <v>122.73</v>
      </c>
      <c r="F2159">
        <v>123.09</v>
      </c>
      <c r="G2159">
        <v>106.01</v>
      </c>
      <c r="I2159" s="3">
        <f t="shared" si="200"/>
        <v>-8.0745190289404009E-3</v>
      </c>
      <c r="J2159" s="3">
        <f t="shared" si="201"/>
        <v>9.5963988261743738E-2</v>
      </c>
      <c r="K2159" s="3">
        <f t="shared" si="202"/>
        <v>-7.1589858981386213E-3</v>
      </c>
      <c r="L2159" s="3">
        <f t="shared" si="203"/>
        <v>8.8387513798851673E-3</v>
      </c>
      <c r="M2159" s="3">
        <f t="shared" si="204"/>
        <v>1.4634148953150045E-3</v>
      </c>
      <c r="N2159" s="3">
        <f t="shared" si="205"/>
        <v>3.4963418560748517E-3</v>
      </c>
    </row>
    <row r="2160" spans="1:14" ht="15" customHeight="1">
      <c r="A2160" s="1">
        <v>42223</v>
      </c>
      <c r="B2160">
        <v>209.18</v>
      </c>
      <c r="C2160">
        <v>13.39</v>
      </c>
      <c r="D2160">
        <v>37.54</v>
      </c>
      <c r="E2160">
        <v>124.34</v>
      </c>
      <c r="F2160">
        <v>123.3</v>
      </c>
      <c r="G2160">
        <v>106.43</v>
      </c>
      <c r="I2160" s="3">
        <f t="shared" si="200"/>
        <v>-2.4351242725320185E-3</v>
      </c>
      <c r="J2160" s="3">
        <f t="shared" si="201"/>
        <v>-2.7984153037482265E-2</v>
      </c>
      <c r="K2160" s="3">
        <f t="shared" si="202"/>
        <v>-1.0649628269565206E-3</v>
      </c>
      <c r="L2160" s="3">
        <f t="shared" si="203"/>
        <v>1.3032928231774541E-2</v>
      </c>
      <c r="M2160" s="3">
        <f t="shared" si="204"/>
        <v>1.7046150480940856E-3</v>
      </c>
      <c r="N2160" s="3">
        <f t="shared" si="205"/>
        <v>3.9540627679465808E-3</v>
      </c>
    </row>
    <row r="2161" spans="1:14" ht="15" customHeight="1">
      <c r="A2161" s="1">
        <v>42226</v>
      </c>
      <c r="B2161">
        <v>211.83</v>
      </c>
      <c r="C2161">
        <v>12.23</v>
      </c>
      <c r="D2161">
        <v>38.18</v>
      </c>
      <c r="E2161">
        <v>122.8</v>
      </c>
      <c r="F2161">
        <v>123.13</v>
      </c>
      <c r="G2161">
        <v>105.99</v>
      </c>
      <c r="I2161" s="3">
        <f t="shared" si="200"/>
        <v>1.258894087024315E-2</v>
      </c>
      <c r="J2161" s="3">
        <f t="shared" si="201"/>
        <v>-9.0616210004000206E-2</v>
      </c>
      <c r="K2161" s="3">
        <f t="shared" si="202"/>
        <v>1.6904787139238747E-2</v>
      </c>
      <c r="L2161" s="3">
        <f t="shared" si="203"/>
        <v>-1.2462733128149417E-2</v>
      </c>
      <c r="M2161" s="3">
        <f t="shared" si="204"/>
        <v>-1.3797023655184799E-3</v>
      </c>
      <c r="N2161" s="3">
        <f t="shared" si="205"/>
        <v>-4.1427420137895013E-3</v>
      </c>
    </row>
    <row r="2162" spans="1:14" ht="15" customHeight="1">
      <c r="A2162" s="1">
        <v>42227</v>
      </c>
      <c r="B2162">
        <v>209.92</v>
      </c>
      <c r="C2162">
        <v>13.71</v>
      </c>
      <c r="D2162">
        <v>37.36</v>
      </c>
      <c r="E2162">
        <v>124.75</v>
      </c>
      <c r="F2162">
        <v>123.58</v>
      </c>
      <c r="G2162">
        <v>106.69</v>
      </c>
      <c r="I2162" s="3">
        <f t="shared" si="200"/>
        <v>-9.0575604406410576E-3</v>
      </c>
      <c r="J2162" s="3">
        <f t="shared" si="201"/>
        <v>0.11423354387514215</v>
      </c>
      <c r="K2162" s="3">
        <f t="shared" si="202"/>
        <v>-2.1711204936959647E-2</v>
      </c>
      <c r="L2162" s="3">
        <f t="shared" si="203"/>
        <v>1.575471891858591E-2</v>
      </c>
      <c r="M2162" s="3">
        <f t="shared" si="204"/>
        <v>3.6480118280534362E-3</v>
      </c>
      <c r="N2162" s="3">
        <f t="shared" si="205"/>
        <v>6.5826831642063982E-3</v>
      </c>
    </row>
    <row r="2163" spans="1:14" ht="15" customHeight="1">
      <c r="A2163" s="1">
        <v>42228</v>
      </c>
      <c r="B2163">
        <v>210.12</v>
      </c>
      <c r="C2163">
        <v>13.61</v>
      </c>
      <c r="D2163">
        <v>36.78</v>
      </c>
      <c r="E2163">
        <v>124.07</v>
      </c>
      <c r="F2163">
        <v>123.64</v>
      </c>
      <c r="G2163">
        <v>106.65</v>
      </c>
      <c r="I2163" s="3">
        <f t="shared" si="200"/>
        <v>9.5229033003659425E-4</v>
      </c>
      <c r="J2163" s="3">
        <f t="shared" si="201"/>
        <v>-7.320676910848394E-3</v>
      </c>
      <c r="K2163" s="3">
        <f t="shared" si="202"/>
        <v>-1.5646394184466846E-2</v>
      </c>
      <c r="L2163" s="3">
        <f t="shared" si="203"/>
        <v>-5.4658121768479785E-3</v>
      </c>
      <c r="M2163" s="3">
        <f t="shared" si="204"/>
        <v>4.8539763108213375E-4</v>
      </c>
      <c r="N2163" s="3">
        <f t="shared" si="205"/>
        <v>-3.7498828601022254E-4</v>
      </c>
    </row>
    <row r="2164" spans="1:14" ht="15" customHeight="1">
      <c r="A2164" s="1">
        <v>42229</v>
      </c>
      <c r="B2164">
        <v>209.91</v>
      </c>
      <c r="C2164">
        <v>13.49</v>
      </c>
      <c r="D2164">
        <v>36.71</v>
      </c>
      <c r="E2164">
        <v>123.67</v>
      </c>
      <c r="F2164">
        <v>123.34</v>
      </c>
      <c r="G2164">
        <v>106.37</v>
      </c>
      <c r="I2164" s="3">
        <f t="shared" si="200"/>
        <v>-9.9992865984575179E-4</v>
      </c>
      <c r="J2164" s="3">
        <f t="shared" si="201"/>
        <v>-8.8561464437101507E-3</v>
      </c>
      <c r="K2164" s="3">
        <f t="shared" si="202"/>
        <v>-1.9050216674321087E-3</v>
      </c>
      <c r="L2164" s="3">
        <f t="shared" si="203"/>
        <v>-3.2291947008143969E-3</v>
      </c>
      <c r="M2164" s="3">
        <f t="shared" si="204"/>
        <v>-2.4293477005688123E-3</v>
      </c>
      <c r="N2164" s="3">
        <f t="shared" si="205"/>
        <v>-2.6288626537860457E-3</v>
      </c>
    </row>
    <row r="2165" spans="1:14" ht="15" customHeight="1">
      <c r="A2165" s="1">
        <v>42230</v>
      </c>
      <c r="B2165">
        <v>210.63</v>
      </c>
      <c r="C2165">
        <v>12.83</v>
      </c>
      <c r="D2165">
        <v>36.82</v>
      </c>
      <c r="E2165">
        <v>123.96</v>
      </c>
      <c r="F2165">
        <v>123.23</v>
      </c>
      <c r="G2165">
        <v>106.26</v>
      </c>
      <c r="I2165" s="3">
        <f t="shared" si="200"/>
        <v>3.4241722713521483E-3</v>
      </c>
      <c r="J2165" s="3">
        <f t="shared" si="201"/>
        <v>-5.0162491592119413E-2</v>
      </c>
      <c r="K2165" s="3">
        <f t="shared" si="202"/>
        <v>2.9919782961888206E-3</v>
      </c>
      <c r="L2165" s="3">
        <f t="shared" si="203"/>
        <v>2.3422051655817128E-3</v>
      </c>
      <c r="M2165" s="3">
        <f t="shared" si="204"/>
        <v>-8.9224161331500978E-4</v>
      </c>
      <c r="N2165" s="3">
        <f t="shared" si="205"/>
        <v>-1.0346612407763304E-3</v>
      </c>
    </row>
    <row r="2166" spans="1:14" ht="15" customHeight="1">
      <c r="A2166" s="1">
        <v>42233</v>
      </c>
      <c r="B2166">
        <v>211.87</v>
      </c>
      <c r="C2166">
        <v>13.02</v>
      </c>
      <c r="D2166">
        <v>36.43</v>
      </c>
      <c r="E2166">
        <v>124.52</v>
      </c>
      <c r="F2166">
        <v>123.42</v>
      </c>
      <c r="G2166">
        <v>106.45</v>
      </c>
      <c r="I2166" s="3">
        <f t="shared" si="200"/>
        <v>5.8698393389320239E-3</v>
      </c>
      <c r="J2166" s="3">
        <f t="shared" si="201"/>
        <v>1.4700458152878161E-2</v>
      </c>
      <c r="K2166" s="3">
        <f t="shared" si="202"/>
        <v>-1.0648564784459373E-2</v>
      </c>
      <c r="L2166" s="3">
        <f t="shared" si="203"/>
        <v>4.5074126538600127E-3</v>
      </c>
      <c r="M2166" s="3">
        <f t="shared" si="204"/>
        <v>1.5406449428890742E-3</v>
      </c>
      <c r="N2166" s="3">
        <f t="shared" si="205"/>
        <v>1.7864703166911888E-3</v>
      </c>
    </row>
    <row r="2167" spans="1:14" ht="15" customHeight="1">
      <c r="A2167" s="1">
        <v>42234</v>
      </c>
      <c r="B2167">
        <v>211.27</v>
      </c>
      <c r="C2167">
        <v>13.79</v>
      </c>
      <c r="D2167">
        <v>36.01</v>
      </c>
      <c r="E2167">
        <v>123.54</v>
      </c>
      <c r="F2167">
        <v>123.34</v>
      </c>
      <c r="G2167">
        <v>106.28</v>
      </c>
      <c r="I2167" s="3">
        <f t="shared" si="200"/>
        <v>-2.835942724055825E-3</v>
      </c>
      <c r="J2167" s="3">
        <f t="shared" si="201"/>
        <v>5.7457055024787214E-2</v>
      </c>
      <c r="K2167" s="3">
        <f t="shared" si="202"/>
        <v>-1.1595933359688644E-2</v>
      </c>
      <c r="L2167" s="3">
        <f t="shared" si="203"/>
        <v>-7.9013553056542212E-3</v>
      </c>
      <c r="M2167" s="3">
        <f t="shared" si="204"/>
        <v>-6.4840332957407244E-4</v>
      </c>
      <c r="N2167" s="3">
        <f t="shared" si="205"/>
        <v>-1.5982704478757772E-3</v>
      </c>
    </row>
    <row r="2168" spans="1:14" ht="15" customHeight="1">
      <c r="A2168" s="1">
        <v>42235</v>
      </c>
      <c r="B2168">
        <v>209.57</v>
      </c>
      <c r="C2168">
        <v>15.25</v>
      </c>
      <c r="D2168">
        <v>35.520000000000003</v>
      </c>
      <c r="E2168">
        <v>124.76</v>
      </c>
      <c r="F2168">
        <v>123.7899</v>
      </c>
      <c r="G2168">
        <v>106.93</v>
      </c>
      <c r="I2168" s="3">
        <f t="shared" si="200"/>
        <v>-8.0791238802917949E-3</v>
      </c>
      <c r="J2168" s="3">
        <f t="shared" si="201"/>
        <v>0.10063581124821022</v>
      </c>
      <c r="K2168" s="3">
        <f t="shared" si="202"/>
        <v>-1.3700759536814438E-2</v>
      </c>
      <c r="L2168" s="3">
        <f t="shared" si="203"/>
        <v>9.8269014718494873E-3</v>
      </c>
      <c r="M2168" s="3">
        <f t="shared" si="204"/>
        <v>3.6410041603510998E-3</v>
      </c>
      <c r="N2168" s="3">
        <f t="shared" si="205"/>
        <v>6.0972938769525862E-3</v>
      </c>
    </row>
    <row r="2169" spans="1:14" ht="15" customHeight="1">
      <c r="A2169" s="1">
        <v>42236</v>
      </c>
      <c r="B2169">
        <v>205.12</v>
      </c>
      <c r="C2169">
        <v>19.14</v>
      </c>
      <c r="D2169">
        <v>34.979999999999997</v>
      </c>
      <c r="E2169">
        <v>126.02</v>
      </c>
      <c r="F2169">
        <v>123.86</v>
      </c>
      <c r="G2169">
        <v>107.22</v>
      </c>
      <c r="I2169" s="3">
        <f t="shared" si="200"/>
        <v>-2.146263869954624E-2</v>
      </c>
      <c r="J2169" s="3">
        <f t="shared" si="201"/>
        <v>0.22720088297138763</v>
      </c>
      <c r="K2169" s="3">
        <f t="shared" si="202"/>
        <v>-1.5319448533513457E-2</v>
      </c>
      <c r="L2169" s="3">
        <f t="shared" si="203"/>
        <v>1.0048732774306917E-2</v>
      </c>
      <c r="M2169" s="3">
        <f t="shared" si="204"/>
        <v>5.6612178621691432E-4</v>
      </c>
      <c r="N2169" s="3">
        <f t="shared" si="205"/>
        <v>2.7083836308262926E-3</v>
      </c>
    </row>
    <row r="2170" spans="1:14" ht="15" customHeight="1">
      <c r="A2170" s="1">
        <v>42237</v>
      </c>
      <c r="B2170">
        <v>198.81</v>
      </c>
      <c r="C2170">
        <v>28.03</v>
      </c>
      <c r="D2170">
        <v>33.86</v>
      </c>
      <c r="E2170">
        <v>126.4</v>
      </c>
      <c r="F2170">
        <v>124.15</v>
      </c>
      <c r="G2170">
        <v>107.65</v>
      </c>
      <c r="I2170" s="3">
        <f t="shared" si="200"/>
        <v>-3.1245578964059984E-2</v>
      </c>
      <c r="J2170" s="3">
        <f t="shared" si="201"/>
        <v>0.38149497915188868</v>
      </c>
      <c r="K2170" s="3">
        <f t="shared" si="202"/>
        <v>-3.2542092885466639E-2</v>
      </c>
      <c r="L2170" s="3">
        <f t="shared" si="203"/>
        <v>3.0108571988477439E-3</v>
      </c>
      <c r="M2170" s="3">
        <f t="shared" si="204"/>
        <v>2.3386164442607414E-3</v>
      </c>
      <c r="N2170" s="3">
        <f t="shared" si="205"/>
        <v>4.0024254109803613E-3</v>
      </c>
    </row>
    <row r="2171" spans="1:14" ht="15" customHeight="1">
      <c r="A2171" s="1">
        <v>42240</v>
      </c>
      <c r="B2171">
        <v>190.52</v>
      </c>
      <c r="C2171">
        <v>40.74</v>
      </c>
      <c r="D2171">
        <v>32.19</v>
      </c>
      <c r="E2171">
        <v>126.36</v>
      </c>
      <c r="F2171">
        <v>124.45</v>
      </c>
      <c r="G2171">
        <v>107.83</v>
      </c>
      <c r="I2171" s="3">
        <f t="shared" si="200"/>
        <v>-4.2592418835585497E-2</v>
      </c>
      <c r="J2171" s="3">
        <f t="shared" si="201"/>
        <v>0.37393504562196284</v>
      </c>
      <c r="K2171" s="3">
        <f t="shared" si="202"/>
        <v>-5.0578531394272576E-2</v>
      </c>
      <c r="L2171" s="3">
        <f t="shared" si="203"/>
        <v>-3.165057788726057E-4</v>
      </c>
      <c r="M2171" s="3">
        <f t="shared" si="204"/>
        <v>2.4135168594254575E-3</v>
      </c>
      <c r="N2171" s="3">
        <f t="shared" si="205"/>
        <v>1.6706890836088075E-3</v>
      </c>
    </row>
    <row r="2172" spans="1:14" ht="15" customHeight="1">
      <c r="A2172" s="1">
        <v>42241</v>
      </c>
      <c r="B2172">
        <v>188.28</v>
      </c>
      <c r="C2172">
        <v>36.020000000000003</v>
      </c>
      <c r="D2172">
        <v>32.630000000000003</v>
      </c>
      <c r="E2172">
        <v>124.33</v>
      </c>
      <c r="F2172">
        <v>124.08</v>
      </c>
      <c r="G2172">
        <v>107.24</v>
      </c>
      <c r="I2172" s="3">
        <f t="shared" si="200"/>
        <v>-1.1826959399718102E-2</v>
      </c>
      <c r="J2172" s="3">
        <f t="shared" si="201"/>
        <v>-0.12313607105084966</v>
      </c>
      <c r="K2172" s="3">
        <f t="shared" si="202"/>
        <v>1.3576265294512609E-2</v>
      </c>
      <c r="L2172" s="3">
        <f t="shared" si="203"/>
        <v>-1.6195654969038225E-2</v>
      </c>
      <c r="M2172" s="3">
        <f t="shared" si="204"/>
        <v>-2.977509945317652E-3</v>
      </c>
      <c r="N2172" s="3">
        <f t="shared" si="205"/>
        <v>-5.4865995262224337E-3</v>
      </c>
    </row>
    <row r="2173" spans="1:14" ht="15" customHeight="1">
      <c r="A2173" s="1">
        <v>42242</v>
      </c>
      <c r="B2173">
        <v>195.68</v>
      </c>
      <c r="C2173">
        <v>30.32</v>
      </c>
      <c r="D2173">
        <v>33.76</v>
      </c>
      <c r="E2173">
        <v>121.93</v>
      </c>
      <c r="F2173">
        <v>123.76</v>
      </c>
      <c r="G2173">
        <v>106.58</v>
      </c>
      <c r="I2173" s="3">
        <f t="shared" si="200"/>
        <v>3.8550455405920642E-2</v>
      </c>
      <c r="J2173" s="3">
        <f t="shared" si="201"/>
        <v>-0.17226677897363921</v>
      </c>
      <c r="K2173" s="3">
        <f t="shared" si="202"/>
        <v>3.4044559122527067E-2</v>
      </c>
      <c r="L2173" s="3">
        <f t="shared" si="203"/>
        <v>-1.9492211392672775E-2</v>
      </c>
      <c r="M2173" s="3">
        <f t="shared" si="204"/>
        <v>-2.5823126034726844E-3</v>
      </c>
      <c r="N2173" s="3">
        <f t="shared" si="205"/>
        <v>-6.1734364991223216E-3</v>
      </c>
    </row>
    <row r="2174" spans="1:14" ht="15" customHeight="1">
      <c r="A2174" s="1">
        <v>42243</v>
      </c>
      <c r="B2174">
        <v>200.49</v>
      </c>
      <c r="C2174">
        <v>26.1</v>
      </c>
      <c r="D2174">
        <v>35.119999999999997</v>
      </c>
      <c r="E2174">
        <v>122</v>
      </c>
      <c r="F2174">
        <v>123.73</v>
      </c>
      <c r="G2174">
        <v>106.52</v>
      </c>
      <c r="I2174" s="3">
        <f t="shared" si="200"/>
        <v>2.4283698252226271E-2</v>
      </c>
      <c r="J2174" s="3">
        <f t="shared" si="201"/>
        <v>-0.14987224644552316</v>
      </c>
      <c r="K2174" s="3">
        <f t="shared" si="202"/>
        <v>3.9494099039159569E-2</v>
      </c>
      <c r="L2174" s="3">
        <f t="shared" si="203"/>
        <v>5.7393516108314316E-4</v>
      </c>
      <c r="M2174" s="3">
        <f t="shared" si="204"/>
        <v>-2.4243403892630451E-4</v>
      </c>
      <c r="N2174" s="3">
        <f t="shared" si="205"/>
        <v>-5.6311592290478872E-4</v>
      </c>
    </row>
    <row r="2175" spans="1:14" ht="15" customHeight="1">
      <c r="A2175" s="1">
        <v>42244</v>
      </c>
      <c r="B2175">
        <v>200.48</v>
      </c>
      <c r="C2175">
        <v>26.05</v>
      </c>
      <c r="D2175">
        <v>34.61</v>
      </c>
      <c r="E2175">
        <v>122.36</v>
      </c>
      <c r="F2175">
        <v>123.65</v>
      </c>
      <c r="G2175">
        <v>106.54</v>
      </c>
      <c r="I2175" s="3">
        <f t="shared" si="200"/>
        <v>-4.9879043330383967E-5</v>
      </c>
      <c r="J2175" s="3">
        <f t="shared" si="201"/>
        <v>-1.9175461292718174E-3</v>
      </c>
      <c r="K2175" s="3">
        <f t="shared" si="202"/>
        <v>-1.4628111119662968E-2</v>
      </c>
      <c r="L2175" s="3">
        <f t="shared" si="203"/>
        <v>2.9464745494460678E-3</v>
      </c>
      <c r="M2175" s="3">
        <f t="shared" si="204"/>
        <v>-6.4677825845910848E-4</v>
      </c>
      <c r="N2175" s="3">
        <f t="shared" si="205"/>
        <v>1.8774054312160562E-4</v>
      </c>
    </row>
    <row r="2176" spans="1:14" ht="15" customHeight="1">
      <c r="A2176" s="1">
        <v>42247</v>
      </c>
      <c r="B2176">
        <v>198.75</v>
      </c>
      <c r="C2176">
        <v>28.43</v>
      </c>
      <c r="D2176">
        <v>34.54</v>
      </c>
      <c r="E2176">
        <v>121.42</v>
      </c>
      <c r="F2176">
        <v>123.45</v>
      </c>
      <c r="G2176">
        <v>106.36</v>
      </c>
      <c r="I2176" s="3">
        <f t="shared" si="200"/>
        <v>-8.6667376133168546E-3</v>
      </c>
      <c r="J2176" s="3">
        <f t="shared" si="201"/>
        <v>8.7427157463532454E-2</v>
      </c>
      <c r="K2176" s="3">
        <f t="shared" si="202"/>
        <v>-2.0245849287203249E-3</v>
      </c>
      <c r="L2176" s="3">
        <f t="shared" si="203"/>
        <v>-7.7119095804146533E-3</v>
      </c>
      <c r="M2176" s="3">
        <f t="shared" si="204"/>
        <v>-1.6187781762366823E-3</v>
      </c>
      <c r="N2176" s="3">
        <f t="shared" si="205"/>
        <v>-1.6909351140340571E-3</v>
      </c>
    </row>
    <row r="2177" spans="1:14" ht="15" customHeight="1">
      <c r="A2177" s="1">
        <v>42248</v>
      </c>
      <c r="B2177">
        <v>192.73</v>
      </c>
      <c r="C2177">
        <v>31.4</v>
      </c>
      <c r="D2177">
        <v>33.19</v>
      </c>
      <c r="E2177">
        <v>122.03</v>
      </c>
      <c r="F2177">
        <v>123.59</v>
      </c>
      <c r="G2177">
        <v>106.67</v>
      </c>
      <c r="I2177" s="3">
        <f t="shared" si="200"/>
        <v>-3.0757507823481137E-2</v>
      </c>
      <c r="J2177" s="3">
        <f t="shared" si="201"/>
        <v>9.9362967251299283E-2</v>
      </c>
      <c r="K2177" s="3">
        <f t="shared" si="202"/>
        <v>-3.9869446986649376E-2</v>
      </c>
      <c r="L2177" s="3">
        <f t="shared" si="203"/>
        <v>5.0113064414602695E-3</v>
      </c>
      <c r="M2177" s="3">
        <f t="shared" si="204"/>
        <v>1.1334198104556404E-3</v>
      </c>
      <c r="N2177" s="3">
        <f t="shared" si="205"/>
        <v>2.9103902625723355E-3</v>
      </c>
    </row>
    <row r="2178" spans="1:14" ht="15" customHeight="1">
      <c r="A2178" s="1">
        <v>42249</v>
      </c>
      <c r="B2178">
        <v>196.54</v>
      </c>
      <c r="C2178">
        <v>26.09</v>
      </c>
      <c r="D2178">
        <v>33.69</v>
      </c>
      <c r="E2178">
        <v>120.98</v>
      </c>
      <c r="F2178">
        <v>123.53</v>
      </c>
      <c r="G2178">
        <v>106.38</v>
      </c>
      <c r="I2178" s="3">
        <f t="shared" si="200"/>
        <v>1.9575727223320682E-2</v>
      </c>
      <c r="J2178" s="3">
        <f t="shared" si="201"/>
        <v>-0.18525579376557064</v>
      </c>
      <c r="K2178" s="3">
        <f t="shared" si="202"/>
        <v>1.4952431686578255E-2</v>
      </c>
      <c r="L2178" s="3">
        <f t="shared" si="203"/>
        <v>-8.6416734649799598E-3</v>
      </c>
      <c r="M2178" s="3">
        <f t="shared" si="204"/>
        <v>-4.8559405292176614E-4</v>
      </c>
      <c r="N2178" s="3">
        <f t="shared" si="205"/>
        <v>-2.7223673232199654E-3</v>
      </c>
    </row>
    <row r="2179" spans="1:14" ht="15" customHeight="1">
      <c r="A2179" s="1">
        <v>42250</v>
      </c>
      <c r="B2179">
        <v>196.71</v>
      </c>
      <c r="C2179">
        <v>25.61</v>
      </c>
      <c r="D2179">
        <v>33.840000000000003</v>
      </c>
      <c r="E2179">
        <v>121.57</v>
      </c>
      <c r="F2179">
        <v>123.7</v>
      </c>
      <c r="G2179">
        <v>106.64</v>
      </c>
      <c r="I2179" s="3">
        <f t="shared" si="200"/>
        <v>8.645900093569842E-4</v>
      </c>
      <c r="J2179" s="3">
        <f t="shared" si="201"/>
        <v>-1.8569198937203196E-2</v>
      </c>
      <c r="K2179" s="3">
        <f t="shared" si="202"/>
        <v>4.4424773195612154E-3</v>
      </c>
      <c r="L2179" s="3">
        <f t="shared" si="203"/>
        <v>4.8649858889344214E-3</v>
      </c>
      <c r="M2179" s="3">
        <f t="shared" si="204"/>
        <v>1.3752378497199741E-3</v>
      </c>
      <c r="N2179" s="3">
        <f t="shared" si="205"/>
        <v>2.4410865562817597E-3</v>
      </c>
    </row>
    <row r="2180" spans="1:14" ht="15" customHeight="1">
      <c r="A2180" s="1">
        <v>42251</v>
      </c>
      <c r="B2180">
        <v>193.66</v>
      </c>
      <c r="C2180">
        <v>27.8</v>
      </c>
      <c r="D2180">
        <v>32.78</v>
      </c>
      <c r="E2180">
        <v>122.68</v>
      </c>
      <c r="F2180">
        <v>123.8</v>
      </c>
      <c r="G2180">
        <v>106.97</v>
      </c>
      <c r="I2180" s="3">
        <f t="shared" ref="I2180:I2243" si="206">LN(B2180/B2179)</f>
        <v>-1.5626518760252783E-2</v>
      </c>
      <c r="J2180" s="3">
        <f t="shared" ref="J2180:J2243" si="207">LN(C2180/C2179)</f>
        <v>8.2053120485157588E-2</v>
      </c>
      <c r="K2180" s="3">
        <f t="shared" ref="K2180:K2243" si="208">LN(D2180/D2179)</f>
        <v>-3.1824961422338982E-2</v>
      </c>
      <c r="L2180" s="3">
        <f t="shared" ref="L2180:L2243" si="209">LN(E2180/E2179)</f>
        <v>9.0891106783483611E-3</v>
      </c>
      <c r="M2180" s="3">
        <f t="shared" ref="M2180:M2243" si="210">LN(F2180/F2179)</f>
        <v>8.080808520535348E-4</v>
      </c>
      <c r="N2180" s="3">
        <f t="shared" ref="N2180:N2243" si="211">LN(G2180/G2179)</f>
        <v>3.0897454475861926E-3</v>
      </c>
    </row>
    <row r="2181" spans="1:14" ht="15" customHeight="1">
      <c r="A2181" s="1">
        <v>42255</v>
      </c>
      <c r="B2181">
        <v>198.67</v>
      </c>
      <c r="C2181">
        <v>24.9</v>
      </c>
      <c r="D2181">
        <v>33.880000000000003</v>
      </c>
      <c r="E2181">
        <v>120.87</v>
      </c>
      <c r="F2181">
        <v>123.52</v>
      </c>
      <c r="G2181">
        <v>106.5</v>
      </c>
      <c r="I2181" s="3">
        <f t="shared" si="206"/>
        <v>2.5541112596586982E-2</v>
      </c>
      <c r="J2181" s="3">
        <f t="shared" si="207"/>
        <v>-0.11016821722592959</v>
      </c>
      <c r="K2181" s="3">
        <f t="shared" si="208"/>
        <v>3.3006296468170077E-2</v>
      </c>
      <c r="L2181" s="3">
        <f t="shared" si="209"/>
        <v>-1.4863751374685253E-2</v>
      </c>
      <c r="M2181" s="3">
        <f t="shared" si="210"/>
        <v>-2.2642739740296879E-3</v>
      </c>
      <c r="N2181" s="3">
        <f t="shared" si="211"/>
        <v>-4.4034361685596057E-3</v>
      </c>
    </row>
    <row r="2182" spans="1:14" ht="15" customHeight="1">
      <c r="A2182" s="1">
        <v>42256</v>
      </c>
      <c r="B2182">
        <v>195.91</v>
      </c>
      <c r="C2182">
        <v>26.23</v>
      </c>
      <c r="D2182">
        <v>33.69</v>
      </c>
      <c r="E2182">
        <v>121.45</v>
      </c>
      <c r="F2182">
        <v>123.58</v>
      </c>
      <c r="G2182">
        <v>106.54</v>
      </c>
      <c r="I2182" s="3">
        <f t="shared" si="206"/>
        <v>-1.3989786680031322E-2</v>
      </c>
      <c r="J2182" s="3">
        <f t="shared" si="207"/>
        <v>5.20359904081205E-2</v>
      </c>
      <c r="K2182" s="3">
        <f t="shared" si="208"/>
        <v>-5.6238123653922414E-3</v>
      </c>
      <c r="L2182" s="3">
        <f t="shared" si="209"/>
        <v>4.7870675768159256E-3</v>
      </c>
      <c r="M2182" s="3">
        <f t="shared" si="210"/>
        <v>4.8563335636756536E-4</v>
      </c>
      <c r="N2182" s="3">
        <f t="shared" si="211"/>
        <v>3.7551633937333824E-4</v>
      </c>
    </row>
    <row r="2183" spans="1:14" ht="15" customHeight="1">
      <c r="A2183" s="1">
        <v>42257</v>
      </c>
      <c r="B2183">
        <v>196.96</v>
      </c>
      <c r="C2183">
        <v>24.37</v>
      </c>
      <c r="D2183">
        <v>33.94</v>
      </c>
      <c r="E2183">
        <v>120.63</v>
      </c>
      <c r="F2183">
        <v>123.5</v>
      </c>
      <c r="G2183">
        <v>106.3</v>
      </c>
      <c r="I2183" s="3">
        <f t="shared" si="206"/>
        <v>5.3452923362025439E-3</v>
      </c>
      <c r="J2183" s="3">
        <f t="shared" si="207"/>
        <v>-7.3550926241667466E-2</v>
      </c>
      <c r="K2183" s="3">
        <f t="shared" si="208"/>
        <v>7.3932023876188474E-3</v>
      </c>
      <c r="L2183" s="3">
        <f t="shared" si="209"/>
        <v>-6.7746458708892471E-3</v>
      </c>
      <c r="M2183" s="3">
        <f t="shared" si="210"/>
        <v>-6.475635648015845E-4</v>
      </c>
      <c r="N2183" s="3">
        <f t="shared" si="211"/>
        <v>-2.255216140950889E-3</v>
      </c>
    </row>
    <row r="2184" spans="1:14" ht="15" customHeight="1">
      <c r="A2184" s="1">
        <v>42258</v>
      </c>
      <c r="B2184">
        <v>197.92</v>
      </c>
      <c r="C2184">
        <v>23.2</v>
      </c>
      <c r="D2184">
        <v>34.07</v>
      </c>
      <c r="E2184">
        <v>121.39</v>
      </c>
      <c r="F2184">
        <v>123.69</v>
      </c>
      <c r="G2184">
        <v>106.58</v>
      </c>
      <c r="I2184" s="3">
        <f t="shared" si="206"/>
        <v>4.862246208034336E-3</v>
      </c>
      <c r="J2184" s="3">
        <f t="shared" si="207"/>
        <v>-4.920058896485064E-2</v>
      </c>
      <c r="K2184" s="3">
        <f t="shared" si="208"/>
        <v>3.8229718667949115E-3</v>
      </c>
      <c r="L2184" s="3">
        <f t="shared" si="209"/>
        <v>6.2804933324200575E-3</v>
      </c>
      <c r="M2184" s="3">
        <f t="shared" si="210"/>
        <v>1.5372793188863979E-3</v>
      </c>
      <c r="N2184" s="3">
        <f t="shared" si="211"/>
        <v>2.6305915207338782E-3</v>
      </c>
    </row>
    <row r="2185" spans="1:14" ht="15" customHeight="1">
      <c r="A2185" s="1">
        <v>42261</v>
      </c>
      <c r="B2185">
        <v>197.15</v>
      </c>
      <c r="C2185">
        <v>24.25</v>
      </c>
      <c r="D2185">
        <v>34.07</v>
      </c>
      <c r="E2185">
        <v>121.58</v>
      </c>
      <c r="F2185">
        <v>123.76</v>
      </c>
      <c r="G2185">
        <v>106.68</v>
      </c>
      <c r="I2185" s="3">
        <f t="shared" si="206"/>
        <v>-3.898048320541499E-3</v>
      </c>
      <c r="J2185" s="3">
        <f t="shared" si="207"/>
        <v>4.4264338711228007E-2</v>
      </c>
      <c r="K2185" s="3">
        <f t="shared" si="208"/>
        <v>0</v>
      </c>
      <c r="L2185" s="3">
        <f t="shared" si="209"/>
        <v>1.5639794108641214E-3</v>
      </c>
      <c r="M2185" s="3">
        <f t="shared" si="210"/>
        <v>5.6577087789246353E-4</v>
      </c>
      <c r="N2185" s="3">
        <f t="shared" si="211"/>
        <v>9.3782244517732756E-4</v>
      </c>
    </row>
    <row r="2186" spans="1:14" ht="15" customHeight="1">
      <c r="A2186" s="1">
        <v>42262</v>
      </c>
      <c r="B2186">
        <v>199.62</v>
      </c>
      <c r="C2186">
        <v>22.54</v>
      </c>
      <c r="D2186">
        <v>34.42</v>
      </c>
      <c r="E2186">
        <v>119.25</v>
      </c>
      <c r="F2186">
        <v>123.22</v>
      </c>
      <c r="G2186">
        <v>105.84</v>
      </c>
      <c r="I2186" s="3">
        <f t="shared" si="206"/>
        <v>1.2450698934804064E-2</v>
      </c>
      <c r="J2186" s="3">
        <f t="shared" si="207"/>
        <v>-7.3125108771862027E-2</v>
      </c>
      <c r="K2186" s="3">
        <f t="shared" si="208"/>
        <v>1.022055911051826E-2</v>
      </c>
      <c r="L2186" s="3">
        <f t="shared" si="209"/>
        <v>-1.9350352552125836E-2</v>
      </c>
      <c r="M2186" s="3">
        <f t="shared" si="210"/>
        <v>-4.3728306783861366E-3</v>
      </c>
      <c r="N2186" s="3">
        <f t="shared" si="211"/>
        <v>-7.9051795071132611E-3</v>
      </c>
    </row>
    <row r="2187" spans="1:14" ht="15" customHeight="1">
      <c r="A2187" s="1">
        <v>42263</v>
      </c>
      <c r="B2187">
        <v>201.41</v>
      </c>
      <c r="C2187">
        <v>21.35</v>
      </c>
      <c r="D2187">
        <v>35.22</v>
      </c>
      <c r="E2187">
        <v>118.8</v>
      </c>
      <c r="F2187">
        <v>123.2</v>
      </c>
      <c r="G2187">
        <v>105.81</v>
      </c>
      <c r="I2187" s="3">
        <f t="shared" si="206"/>
        <v>8.9270722263495236E-3</v>
      </c>
      <c r="J2187" s="3">
        <f t="shared" si="207"/>
        <v>-5.4239768936996613E-2</v>
      </c>
      <c r="K2187" s="3">
        <f t="shared" si="208"/>
        <v>2.2976312284666713E-2</v>
      </c>
      <c r="L2187" s="3">
        <f t="shared" si="209"/>
        <v>-3.7807228399060443E-3</v>
      </c>
      <c r="M2187" s="3">
        <f t="shared" si="210"/>
        <v>-1.6232448700523289E-4</v>
      </c>
      <c r="N2187" s="3">
        <f t="shared" si="211"/>
        <v>-2.8348689062997375E-4</v>
      </c>
    </row>
    <row r="2188" spans="1:14" ht="15" customHeight="1">
      <c r="A2188" s="1">
        <v>42264</v>
      </c>
      <c r="B2188">
        <v>200.9</v>
      </c>
      <c r="C2188">
        <v>21.14</v>
      </c>
      <c r="D2188">
        <v>35.22</v>
      </c>
      <c r="E2188">
        <v>120.25</v>
      </c>
      <c r="F2188">
        <v>123.89</v>
      </c>
      <c r="G2188">
        <v>106.69</v>
      </c>
      <c r="I2188" s="3">
        <f t="shared" si="206"/>
        <v>-2.5353596639011234E-3</v>
      </c>
      <c r="J2188" s="3">
        <f t="shared" si="207"/>
        <v>-9.8847592325419734E-3</v>
      </c>
      <c r="K2188" s="3">
        <f t="shared" si="208"/>
        <v>0</v>
      </c>
      <c r="L2188" s="3">
        <f t="shared" si="209"/>
        <v>1.2131502057326132E-2</v>
      </c>
      <c r="M2188" s="3">
        <f t="shared" si="210"/>
        <v>5.5850240282280276E-3</v>
      </c>
      <c r="N2188" s="3">
        <f t="shared" si="211"/>
        <v>8.2824002872994573E-3</v>
      </c>
    </row>
    <row r="2189" spans="1:14" ht="15" customHeight="1">
      <c r="A2189" s="1">
        <v>42265</v>
      </c>
      <c r="B2189">
        <v>197.55</v>
      </c>
      <c r="C2189">
        <v>22.28</v>
      </c>
      <c r="D2189">
        <v>34.36</v>
      </c>
      <c r="E2189">
        <v>122.1</v>
      </c>
      <c r="F2189">
        <v>124.15</v>
      </c>
      <c r="G2189">
        <v>107.19</v>
      </c>
      <c r="I2189" s="3">
        <f t="shared" si="206"/>
        <v>-1.6815554963488917E-2</v>
      </c>
      <c r="J2189" s="3">
        <f t="shared" si="207"/>
        <v>5.2522434616991721E-2</v>
      </c>
      <c r="K2189" s="3">
        <f t="shared" si="208"/>
        <v>-2.4721005952005479E-2</v>
      </c>
      <c r="L2189" s="3">
        <f t="shared" si="209"/>
        <v>1.5267472130788381E-2</v>
      </c>
      <c r="M2189" s="3">
        <f t="shared" si="210"/>
        <v>2.0964368265281672E-3</v>
      </c>
      <c r="N2189" s="3">
        <f t="shared" si="211"/>
        <v>4.6755275000582427E-3</v>
      </c>
    </row>
    <row r="2190" spans="1:14" ht="15" customHeight="1">
      <c r="A2190" s="1">
        <v>42268</v>
      </c>
      <c r="B2190">
        <v>198.59</v>
      </c>
      <c r="C2190">
        <v>20.14</v>
      </c>
      <c r="D2190">
        <v>34.44</v>
      </c>
      <c r="E2190">
        <v>120.11</v>
      </c>
      <c r="F2190">
        <v>123.83</v>
      </c>
      <c r="G2190">
        <v>106.58</v>
      </c>
      <c r="I2190" s="3">
        <f t="shared" si="206"/>
        <v>5.2506810186734726E-3</v>
      </c>
      <c r="J2190" s="3">
        <f t="shared" si="207"/>
        <v>-0.1009815277686671</v>
      </c>
      <c r="K2190" s="3">
        <f t="shared" si="208"/>
        <v>2.3255824434754366E-3</v>
      </c>
      <c r="L2190" s="3">
        <f t="shared" si="209"/>
        <v>-1.6432391550260054E-2</v>
      </c>
      <c r="M2190" s="3">
        <f t="shared" si="210"/>
        <v>-2.5808547271684171E-3</v>
      </c>
      <c r="N2190" s="3">
        <f t="shared" si="211"/>
        <v>-5.7070838347919421E-3</v>
      </c>
    </row>
    <row r="2191" spans="1:14" ht="15" customHeight="1">
      <c r="A2191" s="1">
        <v>42269</v>
      </c>
      <c r="B2191">
        <v>196.09</v>
      </c>
      <c r="C2191">
        <v>22.44</v>
      </c>
      <c r="D2191">
        <v>33.770000000000003</v>
      </c>
      <c r="E2191">
        <v>121.78</v>
      </c>
      <c r="F2191">
        <v>124.15</v>
      </c>
      <c r="G2191">
        <v>107.11</v>
      </c>
      <c r="I2191" s="3">
        <f t="shared" si="206"/>
        <v>-1.2668660364647878E-2</v>
      </c>
      <c r="J2191" s="3">
        <f t="shared" si="207"/>
        <v>0.10813719336407931</v>
      </c>
      <c r="K2191" s="3">
        <f t="shared" si="208"/>
        <v>-1.9645845162053616E-2</v>
      </c>
      <c r="L2191" s="3">
        <f t="shared" si="209"/>
        <v>1.3808148614029127E-2</v>
      </c>
      <c r="M2191" s="3">
        <f t="shared" si="210"/>
        <v>2.5808547271685047E-3</v>
      </c>
      <c r="N2191" s="3">
        <f t="shared" si="211"/>
        <v>4.9604669079021009E-3</v>
      </c>
    </row>
    <row r="2192" spans="1:14" ht="15" customHeight="1">
      <c r="A2192" s="1">
        <v>42270</v>
      </c>
      <c r="B2192">
        <v>195.76</v>
      </c>
      <c r="C2192">
        <v>22.13</v>
      </c>
      <c r="D2192">
        <v>33.26</v>
      </c>
      <c r="E2192">
        <v>121.77</v>
      </c>
      <c r="F2192">
        <v>124.06</v>
      </c>
      <c r="G2192">
        <v>106.99</v>
      </c>
      <c r="I2192" s="3">
        <f t="shared" si="206"/>
        <v>-1.6843183770092582E-3</v>
      </c>
      <c r="J2192" s="3">
        <f t="shared" si="207"/>
        <v>-1.391092659153737E-2</v>
      </c>
      <c r="K2192" s="3">
        <f t="shared" si="208"/>
        <v>-1.5217360632694904E-2</v>
      </c>
      <c r="L2192" s="3">
        <f t="shared" si="209"/>
        <v>-8.2118661512004966E-5</v>
      </c>
      <c r="M2192" s="3">
        <f t="shared" si="210"/>
        <v>-7.2519240920420637E-4</v>
      </c>
      <c r="N2192" s="3">
        <f t="shared" si="211"/>
        <v>-1.1209716260231885E-3</v>
      </c>
    </row>
    <row r="2193" spans="1:14" ht="15" customHeight="1">
      <c r="A2193" s="1">
        <v>42271</v>
      </c>
      <c r="B2193">
        <v>195.06</v>
      </c>
      <c r="C2193">
        <v>23.47</v>
      </c>
      <c r="D2193">
        <v>33.200000000000003</v>
      </c>
      <c r="E2193">
        <v>122.6</v>
      </c>
      <c r="F2193">
        <v>124.18</v>
      </c>
      <c r="G2193">
        <v>107.15</v>
      </c>
      <c r="I2193" s="3">
        <f t="shared" si="206"/>
        <v>-3.5822155905471803E-3</v>
      </c>
      <c r="J2193" s="3">
        <f t="shared" si="207"/>
        <v>5.8788855799973831E-2</v>
      </c>
      <c r="K2193" s="3">
        <f t="shared" si="208"/>
        <v>-1.8055978423385712E-3</v>
      </c>
      <c r="L2193" s="3">
        <f t="shared" si="209"/>
        <v>6.7930039831949644E-3</v>
      </c>
      <c r="M2193" s="3">
        <f t="shared" si="210"/>
        <v>9.6680639177527668E-4</v>
      </c>
      <c r="N2193" s="3">
        <f t="shared" si="211"/>
        <v>1.4943497690708739E-3</v>
      </c>
    </row>
    <row r="2194" spans="1:14" ht="15" customHeight="1">
      <c r="A2194" s="1">
        <v>42272</v>
      </c>
      <c r="B2194">
        <v>193.85</v>
      </c>
      <c r="C2194">
        <v>23.62</v>
      </c>
      <c r="D2194">
        <v>32.689799999999998</v>
      </c>
      <c r="E2194">
        <v>121.54</v>
      </c>
      <c r="F2194">
        <v>124.04</v>
      </c>
      <c r="G2194">
        <v>106.87</v>
      </c>
      <c r="I2194" s="3">
        <f t="shared" si="206"/>
        <v>-6.2225394269309203E-3</v>
      </c>
      <c r="J2194" s="3">
        <f t="shared" si="207"/>
        <v>6.3708009062842848E-3</v>
      </c>
      <c r="K2194" s="3">
        <f t="shared" si="208"/>
        <v>-1.5486773283962483E-2</v>
      </c>
      <c r="L2194" s="3">
        <f t="shared" si="209"/>
        <v>-8.6835967949017642E-3</v>
      </c>
      <c r="M2194" s="3">
        <f t="shared" si="210"/>
        <v>-1.1280317044985255E-3</v>
      </c>
      <c r="N2194" s="3">
        <f t="shared" si="211"/>
        <v>-2.6165793827807242E-3</v>
      </c>
    </row>
    <row r="2195" spans="1:14" ht="15" customHeight="1">
      <c r="A2195" s="1">
        <v>42275</v>
      </c>
      <c r="B2195">
        <v>189.01</v>
      </c>
      <c r="C2195">
        <v>27.63</v>
      </c>
      <c r="D2195">
        <v>31.96</v>
      </c>
      <c r="E2195">
        <v>123.62</v>
      </c>
      <c r="F2195">
        <v>124.35</v>
      </c>
      <c r="G2195">
        <v>107.48</v>
      </c>
      <c r="I2195" s="3">
        <f t="shared" si="206"/>
        <v>-2.5284740404073143E-2</v>
      </c>
      <c r="J2195" s="3">
        <f t="shared" si="207"/>
        <v>0.1568083281661089</v>
      </c>
      <c r="K2195" s="3">
        <f t="shared" si="208"/>
        <v>-2.2577981740406514E-2</v>
      </c>
      <c r="L2195" s="3">
        <f t="shared" si="209"/>
        <v>1.6968917523917982E-2</v>
      </c>
      <c r="M2195" s="3">
        <f t="shared" si="210"/>
        <v>2.4960760171654651E-3</v>
      </c>
      <c r="N2195" s="3">
        <f t="shared" si="211"/>
        <v>5.6916412104851336E-3</v>
      </c>
    </row>
    <row r="2196" spans="1:14" ht="15" customHeight="1">
      <c r="A2196" s="1">
        <v>42276</v>
      </c>
      <c r="B2196">
        <v>189.04</v>
      </c>
      <c r="C2196">
        <v>26.83</v>
      </c>
      <c r="D2196">
        <v>32.22</v>
      </c>
      <c r="E2196">
        <v>123.97</v>
      </c>
      <c r="F2196">
        <v>124.56</v>
      </c>
      <c r="G2196">
        <v>107.85</v>
      </c>
      <c r="I2196" s="3">
        <f t="shared" si="206"/>
        <v>1.587091657875327E-4</v>
      </c>
      <c r="J2196" s="3">
        <f t="shared" si="207"/>
        <v>-2.9381474497792409E-2</v>
      </c>
      <c r="K2196" s="3">
        <f t="shared" si="208"/>
        <v>8.1022568507543788E-3</v>
      </c>
      <c r="L2196" s="3">
        <f t="shared" si="209"/>
        <v>2.8272566189281013E-3</v>
      </c>
      <c r="M2196" s="3">
        <f t="shared" si="210"/>
        <v>1.687357276329252E-3</v>
      </c>
      <c r="N2196" s="3">
        <f t="shared" si="211"/>
        <v>3.4365890878747993E-3</v>
      </c>
    </row>
    <row r="2197" spans="1:14" ht="15" customHeight="1">
      <c r="A2197" s="1">
        <v>42277</v>
      </c>
      <c r="B2197">
        <v>192.71</v>
      </c>
      <c r="C2197">
        <v>24.5</v>
      </c>
      <c r="D2197">
        <v>33.090000000000003</v>
      </c>
      <c r="E2197">
        <v>123.54</v>
      </c>
      <c r="F2197">
        <v>124.65</v>
      </c>
      <c r="G2197">
        <v>107.87</v>
      </c>
      <c r="I2197" s="3">
        <f t="shared" si="206"/>
        <v>1.9227835331176907E-2</v>
      </c>
      <c r="J2197" s="3">
        <f t="shared" si="207"/>
        <v>-9.0847546886851371E-2</v>
      </c>
      <c r="K2197" s="3">
        <f t="shared" si="208"/>
        <v>2.6643744184692637E-2</v>
      </c>
      <c r="L2197" s="3">
        <f t="shared" si="209"/>
        <v>-3.4746105823023257E-3</v>
      </c>
      <c r="M2197" s="3">
        <f t="shared" si="210"/>
        <v>7.2228244382408911E-4</v>
      </c>
      <c r="N2197" s="3">
        <f t="shared" si="211"/>
        <v>1.8542555217235907E-4</v>
      </c>
    </row>
    <row r="2198" spans="1:14" ht="15" customHeight="1">
      <c r="A2198" s="1">
        <v>42278</v>
      </c>
      <c r="B2198">
        <v>193.24</v>
      </c>
      <c r="C2198">
        <v>22.55</v>
      </c>
      <c r="D2198">
        <v>33.200000000000003</v>
      </c>
      <c r="E2198">
        <v>123.81</v>
      </c>
      <c r="F2198">
        <v>124.53</v>
      </c>
      <c r="G2198">
        <v>107.79</v>
      </c>
      <c r="I2198" s="3">
        <f t="shared" si="206"/>
        <v>2.7464714763766728E-3</v>
      </c>
      <c r="J2198" s="3">
        <f t="shared" si="207"/>
        <v>-8.2938051601993898E-2</v>
      </c>
      <c r="K2198" s="3">
        <f t="shared" si="208"/>
        <v>3.3187539889221441E-3</v>
      </c>
      <c r="L2198" s="3">
        <f t="shared" si="209"/>
        <v>2.1831421648469337E-3</v>
      </c>
      <c r="M2198" s="3">
        <f t="shared" si="210"/>
        <v>-9.631592365098589E-4</v>
      </c>
      <c r="N2198" s="3">
        <f t="shared" si="211"/>
        <v>-7.419085938005659E-4</v>
      </c>
    </row>
    <row r="2199" spans="1:14" ht="15" customHeight="1">
      <c r="A2199" s="1">
        <v>42279</v>
      </c>
      <c r="B2199">
        <v>196.07</v>
      </c>
      <c r="C2199">
        <v>20.94</v>
      </c>
      <c r="D2199">
        <v>34.07</v>
      </c>
      <c r="E2199">
        <v>124.56</v>
      </c>
      <c r="F2199">
        <v>124.97</v>
      </c>
      <c r="G2199">
        <v>108.31</v>
      </c>
      <c r="I2199" s="3">
        <f t="shared" si="206"/>
        <v>1.4538798641124479E-2</v>
      </c>
      <c r="J2199" s="3">
        <f t="shared" si="207"/>
        <v>-7.4073860506296579E-2</v>
      </c>
      <c r="K2199" s="3">
        <f t="shared" si="208"/>
        <v>2.586735575043218E-2</v>
      </c>
      <c r="L2199" s="3">
        <f t="shared" si="209"/>
        <v>6.0393950931427161E-3</v>
      </c>
      <c r="M2199" s="3">
        <f t="shared" si="210"/>
        <v>3.5270577646351513E-3</v>
      </c>
      <c r="N2199" s="3">
        <f t="shared" si="211"/>
        <v>4.8125960541085923E-3</v>
      </c>
    </row>
    <row r="2200" spans="1:14" ht="15" customHeight="1">
      <c r="A2200" s="1">
        <v>42282</v>
      </c>
      <c r="B2200">
        <v>199.62</v>
      </c>
      <c r="C2200">
        <v>19.54</v>
      </c>
      <c r="D2200">
        <v>34.75</v>
      </c>
      <c r="E2200">
        <v>122.87</v>
      </c>
      <c r="F2200">
        <v>124.66</v>
      </c>
      <c r="G2200">
        <v>107.71</v>
      </c>
      <c r="I2200" s="3">
        <f t="shared" si="206"/>
        <v>1.7943820931110036E-2</v>
      </c>
      <c r="J2200" s="3">
        <f t="shared" si="207"/>
        <v>-6.9197558827754246E-2</v>
      </c>
      <c r="K2200" s="3">
        <f t="shared" si="208"/>
        <v>1.9762340337925986E-2</v>
      </c>
      <c r="L2200" s="3">
        <f t="shared" si="209"/>
        <v>-1.3660641646263027E-2</v>
      </c>
      <c r="M2200" s="3">
        <f t="shared" si="210"/>
        <v>-2.483677116987834E-3</v>
      </c>
      <c r="N2200" s="3">
        <f t="shared" si="211"/>
        <v>-5.5550554849669786E-3</v>
      </c>
    </row>
    <row r="2201" spans="1:14" ht="15" customHeight="1">
      <c r="A2201" s="1">
        <v>42283</v>
      </c>
      <c r="B2201">
        <v>198.87</v>
      </c>
      <c r="C2201">
        <v>19.399999999999999</v>
      </c>
      <c r="D2201">
        <v>34.659999999999997</v>
      </c>
      <c r="E2201">
        <v>123.4</v>
      </c>
      <c r="F2201">
        <v>124.76</v>
      </c>
      <c r="G2201">
        <v>107.93</v>
      </c>
      <c r="I2201" s="3">
        <f t="shared" si="206"/>
        <v>-3.7642143370304748E-3</v>
      </c>
      <c r="J2201" s="3">
        <f t="shared" si="207"/>
        <v>-7.1905805453542542E-3</v>
      </c>
      <c r="K2201" s="3">
        <f t="shared" si="208"/>
        <v>-2.5932877233412525E-3</v>
      </c>
      <c r="L2201" s="3">
        <f t="shared" si="209"/>
        <v>4.3042255918075327E-3</v>
      </c>
      <c r="M2201" s="3">
        <f t="shared" si="210"/>
        <v>8.0186035889807375E-4</v>
      </c>
      <c r="N2201" s="3">
        <f t="shared" si="211"/>
        <v>2.0404384745762111E-3</v>
      </c>
    </row>
    <row r="2202" spans="1:14" ht="15" customHeight="1">
      <c r="A2202" s="1">
        <v>42284</v>
      </c>
      <c r="B2202">
        <v>200.51</v>
      </c>
      <c r="C2202">
        <v>18.399999999999999</v>
      </c>
      <c r="D2202">
        <v>35.520000000000003</v>
      </c>
      <c r="E2202">
        <v>122.99</v>
      </c>
      <c r="F2202">
        <v>124.55</v>
      </c>
      <c r="G2202">
        <v>107.66</v>
      </c>
      <c r="I2202" s="3">
        <f t="shared" si="206"/>
        <v>8.2127758932025504E-3</v>
      </c>
      <c r="J2202" s="3">
        <f t="shared" si="207"/>
        <v>-5.2922401454342551E-2</v>
      </c>
      <c r="K2202" s="3">
        <f t="shared" si="208"/>
        <v>2.45096338365095E-2</v>
      </c>
      <c r="L2202" s="3">
        <f t="shared" si="209"/>
        <v>-3.3280602169684492E-3</v>
      </c>
      <c r="M2202" s="3">
        <f t="shared" si="210"/>
        <v>-1.6846500314131564E-3</v>
      </c>
      <c r="N2202" s="3">
        <f t="shared" si="211"/>
        <v>-2.504755704443765E-3</v>
      </c>
    </row>
    <row r="2203" spans="1:14" ht="15" customHeight="1">
      <c r="A2203" s="1">
        <v>42285</v>
      </c>
      <c r="B2203">
        <v>202.35</v>
      </c>
      <c r="C2203">
        <v>17.420000000000002</v>
      </c>
      <c r="D2203">
        <v>35.979999999999997</v>
      </c>
      <c r="E2203">
        <v>121.96</v>
      </c>
      <c r="F2203">
        <v>124.38</v>
      </c>
      <c r="G2203">
        <v>107.38</v>
      </c>
      <c r="I2203" s="3">
        <f t="shared" si="206"/>
        <v>9.1347505072619309E-3</v>
      </c>
      <c r="J2203" s="3">
        <f t="shared" si="207"/>
        <v>-5.4731693190583047E-2</v>
      </c>
      <c r="K2203" s="3">
        <f t="shared" si="208"/>
        <v>1.2867310398417571E-2</v>
      </c>
      <c r="L2203" s="3">
        <f t="shared" si="209"/>
        <v>-8.4099291342651233E-3</v>
      </c>
      <c r="M2203" s="3">
        <f t="shared" si="210"/>
        <v>-1.365846032446171E-3</v>
      </c>
      <c r="N2203" s="3">
        <f t="shared" si="211"/>
        <v>-2.6041681383877436E-3</v>
      </c>
    </row>
    <row r="2204" spans="1:14" ht="15" customHeight="1">
      <c r="A2204" s="1">
        <v>42286</v>
      </c>
      <c r="B2204">
        <v>202.5</v>
      </c>
      <c r="C2204">
        <v>17.079999999999998</v>
      </c>
      <c r="D2204">
        <v>36.020000000000003</v>
      </c>
      <c r="E2204">
        <v>122.28</v>
      </c>
      <c r="F2204">
        <v>124.33</v>
      </c>
      <c r="G2204">
        <v>107.44</v>
      </c>
      <c r="I2204" s="3">
        <f t="shared" si="206"/>
        <v>7.4101522471920378E-4</v>
      </c>
      <c r="J2204" s="3">
        <f t="shared" si="207"/>
        <v>-1.9710783063933111E-2</v>
      </c>
      <c r="K2204" s="3">
        <f t="shared" si="208"/>
        <v>1.1111112254231928E-3</v>
      </c>
      <c r="L2204" s="3">
        <f t="shared" si="209"/>
        <v>2.6203749025797219E-3</v>
      </c>
      <c r="M2204" s="3">
        <f t="shared" si="210"/>
        <v>-4.0207471089701876E-4</v>
      </c>
      <c r="N2204" s="3">
        <f t="shared" si="211"/>
        <v>5.5860722055867313E-4</v>
      </c>
    </row>
    <row r="2205" spans="1:14" ht="15" customHeight="1">
      <c r="A2205" s="1">
        <v>42289</v>
      </c>
      <c r="B2205">
        <v>202.68</v>
      </c>
      <c r="C2205">
        <v>16.170000000000002</v>
      </c>
      <c r="D2205">
        <v>35.82</v>
      </c>
      <c r="E2205">
        <v>123.21</v>
      </c>
      <c r="F2205">
        <v>124.57</v>
      </c>
      <c r="G2205">
        <v>107.8</v>
      </c>
      <c r="I2205" s="3">
        <f t="shared" si="206"/>
        <v>8.8849406111523492E-4</v>
      </c>
      <c r="J2205" s="3">
        <f t="shared" si="207"/>
        <v>-5.4750514771408097E-2</v>
      </c>
      <c r="K2205" s="3">
        <f t="shared" si="208"/>
        <v>-5.5679431152444066E-3</v>
      </c>
      <c r="L2205" s="3">
        <f t="shared" si="209"/>
        <v>7.5767196139431324E-3</v>
      </c>
      <c r="M2205" s="3">
        <f t="shared" si="210"/>
        <v>1.9284859331551107E-3</v>
      </c>
      <c r="N2205" s="3">
        <f t="shared" si="211"/>
        <v>3.3451062599146107E-3</v>
      </c>
    </row>
    <row r="2206" spans="1:14" ht="15" customHeight="1">
      <c r="A2206" s="1">
        <v>42290</v>
      </c>
      <c r="B2206">
        <v>201.37</v>
      </c>
      <c r="C2206">
        <v>17.670000000000002</v>
      </c>
      <c r="D2206">
        <v>35.18</v>
      </c>
      <c r="E2206">
        <v>123.42</v>
      </c>
      <c r="F2206">
        <v>124.65</v>
      </c>
      <c r="G2206">
        <v>107.9</v>
      </c>
      <c r="I2206" s="3">
        <f t="shared" si="206"/>
        <v>-6.4843687173950105E-3</v>
      </c>
      <c r="J2206" s="3">
        <f t="shared" si="207"/>
        <v>8.8710612742589609E-2</v>
      </c>
      <c r="K2206" s="3">
        <f t="shared" si="208"/>
        <v>-1.8028657323153636E-2</v>
      </c>
      <c r="L2206" s="3">
        <f t="shared" si="209"/>
        <v>1.70295625634406E-3</v>
      </c>
      <c r="M2206" s="3">
        <f t="shared" si="210"/>
        <v>6.4200307156576009E-4</v>
      </c>
      <c r="N2206" s="3">
        <f t="shared" si="211"/>
        <v>9.272137891922675E-4</v>
      </c>
    </row>
    <row r="2207" spans="1:14" ht="15" customHeight="1">
      <c r="A2207" s="1">
        <v>42291</v>
      </c>
      <c r="B2207">
        <v>200.36</v>
      </c>
      <c r="C2207">
        <v>18.03</v>
      </c>
      <c r="D2207">
        <v>35.450000000000003</v>
      </c>
      <c r="E2207">
        <v>124.5</v>
      </c>
      <c r="F2207">
        <v>125.12</v>
      </c>
      <c r="G2207">
        <v>108.49</v>
      </c>
      <c r="I2207" s="3">
        <f t="shared" si="206"/>
        <v>-5.0282634008979501E-3</v>
      </c>
      <c r="J2207" s="3">
        <f t="shared" si="207"/>
        <v>2.0168750883620846E-2</v>
      </c>
      <c r="K2207" s="3">
        <f t="shared" si="208"/>
        <v>7.645513668724499E-3</v>
      </c>
      <c r="L2207" s="3">
        <f t="shared" si="209"/>
        <v>8.7125430118415795E-3</v>
      </c>
      <c r="M2207" s="3">
        <f t="shared" si="210"/>
        <v>3.7634668274340653E-3</v>
      </c>
      <c r="N2207" s="3">
        <f t="shared" si="211"/>
        <v>5.4531305702702204E-3</v>
      </c>
    </row>
    <row r="2208" spans="1:14" ht="15" customHeight="1">
      <c r="A2208" s="1">
        <v>42292</v>
      </c>
      <c r="B2208">
        <v>203.43</v>
      </c>
      <c r="C2208">
        <v>16.05</v>
      </c>
      <c r="D2208">
        <v>36.26</v>
      </c>
      <c r="E2208">
        <v>123.89</v>
      </c>
      <c r="F2208">
        <v>124.82</v>
      </c>
      <c r="G2208">
        <v>108.12</v>
      </c>
      <c r="I2208" s="3">
        <f t="shared" si="206"/>
        <v>1.5206216874444284E-2</v>
      </c>
      <c r="J2208" s="3">
        <f t="shared" si="207"/>
        <v>-0.11632818763920105</v>
      </c>
      <c r="K2208" s="3">
        <f t="shared" si="208"/>
        <v>2.2591952348568412E-2</v>
      </c>
      <c r="L2208" s="3">
        <f t="shared" si="209"/>
        <v>-4.9116407771148726E-3</v>
      </c>
      <c r="M2208" s="3">
        <f t="shared" si="210"/>
        <v>-2.4005772911041522E-3</v>
      </c>
      <c r="N2208" s="3">
        <f t="shared" si="211"/>
        <v>-3.4162814261123999E-3</v>
      </c>
    </row>
    <row r="2209" spans="1:14" ht="15" customHeight="1">
      <c r="A2209" s="1">
        <v>42293</v>
      </c>
      <c r="B2209">
        <v>204.33</v>
      </c>
      <c r="C2209">
        <v>15.05</v>
      </c>
      <c r="D2209">
        <v>36.369999999999997</v>
      </c>
      <c r="E2209">
        <v>123.93</v>
      </c>
      <c r="F2209">
        <v>124.74</v>
      </c>
      <c r="G2209">
        <v>108.03</v>
      </c>
      <c r="I2209" s="3">
        <f t="shared" si="206"/>
        <v>4.4143685574762779E-3</v>
      </c>
      <c r="J2209" s="3">
        <f t="shared" si="207"/>
        <v>-6.4330858381140138E-2</v>
      </c>
      <c r="K2209" s="3">
        <f t="shared" si="208"/>
        <v>3.0290536721926174E-3</v>
      </c>
      <c r="L2209" s="3">
        <f t="shared" si="209"/>
        <v>3.228149491354877E-4</v>
      </c>
      <c r="M2209" s="3">
        <f t="shared" si="210"/>
        <v>-6.4112840792032776E-4</v>
      </c>
      <c r="N2209" s="3">
        <f t="shared" si="211"/>
        <v>-8.3275507935330693E-4</v>
      </c>
    </row>
    <row r="2210" spans="1:14" ht="15" customHeight="1">
      <c r="A2210" s="1">
        <v>42296</v>
      </c>
      <c r="B2210">
        <v>204.49</v>
      </c>
      <c r="C2210">
        <v>14.98</v>
      </c>
      <c r="D2210">
        <v>36</v>
      </c>
      <c r="E2210">
        <v>123.59</v>
      </c>
      <c r="F2210">
        <v>124.75</v>
      </c>
      <c r="G2210">
        <v>107.98</v>
      </c>
      <c r="I2210" s="3">
        <f t="shared" si="206"/>
        <v>7.82740610386397E-4</v>
      </c>
      <c r="J2210" s="3">
        <f t="shared" si="207"/>
        <v>-4.6620131058113011E-3</v>
      </c>
      <c r="K2210" s="3">
        <f t="shared" si="208"/>
        <v>-1.0225320542787636E-2</v>
      </c>
      <c r="L2210" s="3">
        <f t="shared" si="209"/>
        <v>-2.747254475138807E-3</v>
      </c>
      <c r="M2210" s="3">
        <f t="shared" si="210"/>
        <v>8.0163533651608903E-5</v>
      </c>
      <c r="N2210" s="3">
        <f t="shared" si="211"/>
        <v>-4.6294153875262983E-4</v>
      </c>
    </row>
    <row r="2211" spans="1:14" ht="15" customHeight="1">
      <c r="A2211" s="1">
        <v>42297</v>
      </c>
      <c r="B2211">
        <v>204.19</v>
      </c>
      <c r="C2211">
        <v>15.75</v>
      </c>
      <c r="D2211">
        <v>35.92</v>
      </c>
      <c r="E2211">
        <v>122.83</v>
      </c>
      <c r="F2211">
        <v>124.51</v>
      </c>
      <c r="G2211">
        <v>107.61</v>
      </c>
      <c r="I2211" s="3">
        <f t="shared" si="206"/>
        <v>-1.4681415967798558E-3</v>
      </c>
      <c r="J2211" s="3">
        <f t="shared" si="207"/>
        <v>5.0124387182568599E-2</v>
      </c>
      <c r="K2211" s="3">
        <f t="shared" si="208"/>
        <v>-2.2246950221110513E-3</v>
      </c>
      <c r="L2211" s="3">
        <f t="shared" si="209"/>
        <v>-6.1683500506410872E-3</v>
      </c>
      <c r="M2211" s="3">
        <f t="shared" si="210"/>
        <v>-1.9257006673068788E-3</v>
      </c>
      <c r="N2211" s="3">
        <f t="shared" si="211"/>
        <v>-3.4324445778400399E-3</v>
      </c>
    </row>
    <row r="2212" spans="1:14" ht="15" customHeight="1">
      <c r="A2212" s="1">
        <v>42298</v>
      </c>
      <c r="B2212">
        <v>203</v>
      </c>
      <c r="C2212">
        <v>16.7</v>
      </c>
      <c r="D2212">
        <v>35.4</v>
      </c>
      <c r="E2212">
        <v>124.05</v>
      </c>
      <c r="F2212">
        <v>124.62</v>
      </c>
      <c r="G2212">
        <v>107.98</v>
      </c>
      <c r="I2212" s="3">
        <f t="shared" si="206"/>
        <v>-5.8449538931559762E-3</v>
      </c>
      <c r="J2212" s="3">
        <f t="shared" si="207"/>
        <v>5.8568354151067363E-2</v>
      </c>
      <c r="K2212" s="3">
        <f t="shared" si="208"/>
        <v>-1.4582423294270163E-2</v>
      </c>
      <c r="L2212" s="3">
        <f t="shared" si="209"/>
        <v>9.8834245868069191E-3</v>
      </c>
      <c r="M2212" s="3">
        <f t="shared" si="210"/>
        <v>8.8307315175470001E-4</v>
      </c>
      <c r="N2212" s="3">
        <f t="shared" si="211"/>
        <v>3.4324445778400469E-3</v>
      </c>
    </row>
    <row r="2213" spans="1:14" ht="15" customHeight="1">
      <c r="A2213" s="1">
        <v>42299</v>
      </c>
      <c r="B2213">
        <v>206.34</v>
      </c>
      <c r="C2213">
        <v>14.45</v>
      </c>
      <c r="D2213">
        <v>36.17</v>
      </c>
      <c r="E2213">
        <v>124.26</v>
      </c>
      <c r="F2213">
        <v>124.77</v>
      </c>
      <c r="G2213">
        <v>108.09</v>
      </c>
      <c r="I2213" s="3">
        <f t="shared" si="206"/>
        <v>1.6319314630442467E-2</v>
      </c>
      <c r="J2213" s="3">
        <f t="shared" si="207"/>
        <v>-0.14471430486426826</v>
      </c>
      <c r="K2213" s="3">
        <f t="shared" si="208"/>
        <v>2.1518225824278002E-2</v>
      </c>
      <c r="L2213" s="3">
        <f t="shared" si="209"/>
        <v>1.6914344977378868E-3</v>
      </c>
      <c r="M2213" s="3">
        <f t="shared" si="210"/>
        <v>1.2029353068539984E-3</v>
      </c>
      <c r="N2213" s="3">
        <f t="shared" si="211"/>
        <v>1.0181886379706871E-3</v>
      </c>
    </row>
    <row r="2214" spans="1:14" ht="15" customHeight="1">
      <c r="A2214" s="1">
        <v>42300</v>
      </c>
      <c r="B2214">
        <v>208.66</v>
      </c>
      <c r="C2214">
        <v>14.46</v>
      </c>
      <c r="D2214">
        <v>36.409999999999997</v>
      </c>
      <c r="E2214">
        <v>123.2</v>
      </c>
      <c r="F2214">
        <v>124.37</v>
      </c>
      <c r="G2214">
        <v>107.48</v>
      </c>
      <c r="I2214" s="3">
        <f t="shared" si="206"/>
        <v>1.1180839367593389E-2</v>
      </c>
      <c r="J2214" s="3">
        <f t="shared" si="207"/>
        <v>6.9180217217747176E-4</v>
      </c>
      <c r="K2214" s="3">
        <f t="shared" si="208"/>
        <v>6.6134162233352943E-3</v>
      </c>
      <c r="L2214" s="3">
        <f t="shared" si="209"/>
        <v>-8.5670935361283774E-3</v>
      </c>
      <c r="M2214" s="3">
        <f t="shared" si="210"/>
        <v>-3.2110487572802869E-3</v>
      </c>
      <c r="N2214" s="3">
        <f t="shared" si="211"/>
        <v>-5.659429680821104E-3</v>
      </c>
    </row>
    <row r="2215" spans="1:14" ht="15" customHeight="1">
      <c r="A2215" s="1">
        <v>42303</v>
      </c>
      <c r="B2215">
        <v>208.18</v>
      </c>
      <c r="C2215">
        <v>15.29</v>
      </c>
      <c r="D2215">
        <v>36</v>
      </c>
      <c r="E2215">
        <v>124.02</v>
      </c>
      <c r="F2215">
        <v>124.5</v>
      </c>
      <c r="G2215">
        <v>107.76</v>
      </c>
      <c r="I2215" s="3">
        <f t="shared" si="206"/>
        <v>-2.3030429525009418E-3</v>
      </c>
      <c r="J2215" s="3">
        <f t="shared" si="207"/>
        <v>5.5812803210352112E-2</v>
      </c>
      <c r="K2215" s="3">
        <f t="shared" si="208"/>
        <v>-1.132452373123195E-2</v>
      </c>
      <c r="L2215" s="3">
        <f t="shared" si="209"/>
        <v>6.633791822312528E-3</v>
      </c>
      <c r="M2215" s="3">
        <f t="shared" si="210"/>
        <v>1.0447222391125974E-3</v>
      </c>
      <c r="N2215" s="3">
        <f t="shared" si="211"/>
        <v>2.6017483548180028E-3</v>
      </c>
    </row>
    <row r="2216" spans="1:14" ht="15" customHeight="1">
      <c r="A2216" s="1">
        <v>42304</v>
      </c>
      <c r="B2216">
        <v>207.78</v>
      </c>
      <c r="C2216">
        <v>15.43</v>
      </c>
      <c r="D2216">
        <v>35.67</v>
      </c>
      <c r="E2216">
        <v>124.33</v>
      </c>
      <c r="F2216">
        <v>124.67</v>
      </c>
      <c r="G2216">
        <v>108.03</v>
      </c>
      <c r="I2216" s="3">
        <f t="shared" si="206"/>
        <v>-1.9232624449367257E-3</v>
      </c>
      <c r="J2216" s="3">
        <f t="shared" si="207"/>
        <v>9.1146464340985615E-3</v>
      </c>
      <c r="K2216" s="3">
        <f t="shared" si="208"/>
        <v>-9.2089390853098366E-3</v>
      </c>
      <c r="L2216" s="3">
        <f t="shared" si="209"/>
        <v>2.4964780431142239E-3</v>
      </c>
      <c r="M2216" s="3">
        <f t="shared" si="210"/>
        <v>1.364530452121229E-3</v>
      </c>
      <c r="N2216" s="3">
        <f t="shared" si="211"/>
        <v>2.5024342267849701E-3</v>
      </c>
    </row>
    <row r="2217" spans="1:14" ht="15" customHeight="1">
      <c r="A2217" s="1">
        <v>42305</v>
      </c>
      <c r="B2217">
        <v>210.11</v>
      </c>
      <c r="C2217">
        <v>14.33</v>
      </c>
      <c r="D2217">
        <v>35.28</v>
      </c>
      <c r="E2217">
        <v>123.83</v>
      </c>
      <c r="F2217">
        <v>124.18</v>
      </c>
      <c r="G2217">
        <v>107.47</v>
      </c>
      <c r="I2217" s="3">
        <f t="shared" si="206"/>
        <v>1.1151375458572329E-2</v>
      </c>
      <c r="J2217" s="3">
        <f t="shared" si="207"/>
        <v>-7.3958424534989006E-2</v>
      </c>
      <c r="K2217" s="3">
        <f t="shared" si="208"/>
        <v>-1.0993768232209634E-2</v>
      </c>
      <c r="L2217" s="3">
        <f t="shared" si="209"/>
        <v>-4.0296637378390218E-3</v>
      </c>
      <c r="M2217" s="3">
        <f t="shared" si="210"/>
        <v>-3.9381204201367785E-3</v>
      </c>
      <c r="N2217" s="3">
        <f t="shared" si="211"/>
        <v>-5.1972274758316679E-3</v>
      </c>
    </row>
    <row r="2218" spans="1:14" ht="15" customHeight="1">
      <c r="A2218" s="1">
        <v>42306</v>
      </c>
      <c r="B2218">
        <v>210</v>
      </c>
      <c r="C2218">
        <v>14.61</v>
      </c>
      <c r="D2218">
        <v>34.89</v>
      </c>
      <c r="E2218">
        <v>121.86</v>
      </c>
      <c r="F2218">
        <v>123.85</v>
      </c>
      <c r="G2218">
        <v>106.81</v>
      </c>
      <c r="I2218" s="3">
        <f t="shared" si="206"/>
        <v>-5.2367238348916207E-4</v>
      </c>
      <c r="J2218" s="3">
        <f t="shared" si="207"/>
        <v>1.9350983922527664E-2</v>
      </c>
      <c r="K2218" s="3">
        <f t="shared" si="208"/>
        <v>-1.1115975939907846E-2</v>
      </c>
      <c r="L2218" s="3">
        <f t="shared" si="209"/>
        <v>-1.6036812406658937E-2</v>
      </c>
      <c r="M2218" s="3">
        <f t="shared" si="210"/>
        <v>-2.6609700013783145E-3</v>
      </c>
      <c r="N2218" s="3">
        <f t="shared" si="211"/>
        <v>-6.1601837514578461E-3</v>
      </c>
    </row>
    <row r="2219" spans="1:14" ht="15" customHeight="1">
      <c r="A2219" s="1">
        <v>42307</v>
      </c>
      <c r="B2219">
        <v>209.05</v>
      </c>
      <c r="C2219">
        <v>15.07</v>
      </c>
      <c r="D2219">
        <v>34.840000000000003</v>
      </c>
      <c r="E2219">
        <v>122.78</v>
      </c>
      <c r="F2219">
        <v>123.91</v>
      </c>
      <c r="G2219">
        <v>107.02</v>
      </c>
      <c r="I2219" s="3">
        <f t="shared" si="206"/>
        <v>-4.5340729148946228E-3</v>
      </c>
      <c r="J2219" s="3">
        <f t="shared" si="207"/>
        <v>3.0999786875796034E-2</v>
      </c>
      <c r="K2219" s="3">
        <f t="shared" si="208"/>
        <v>-1.434103214380618E-3</v>
      </c>
      <c r="L2219" s="3">
        <f t="shared" si="209"/>
        <v>7.5212911790020773E-3</v>
      </c>
      <c r="M2219" s="3">
        <f t="shared" si="210"/>
        <v>4.8433969303300286E-4</v>
      </c>
      <c r="N2219" s="3">
        <f t="shared" si="211"/>
        <v>1.9641777815544575E-3</v>
      </c>
    </row>
    <row r="2220" spans="1:14" ht="15" customHeight="1">
      <c r="A2220" s="1">
        <v>42310</v>
      </c>
      <c r="B2220">
        <v>211.6</v>
      </c>
      <c r="C2220">
        <v>14.15</v>
      </c>
      <c r="D2220">
        <v>35.5</v>
      </c>
      <c r="E2220">
        <v>121.95</v>
      </c>
      <c r="F2220">
        <v>123.51</v>
      </c>
      <c r="G2220">
        <v>106.55</v>
      </c>
      <c r="I2220" s="3">
        <f t="shared" si="206"/>
        <v>1.2124242181570309E-2</v>
      </c>
      <c r="J2220" s="3">
        <f t="shared" si="207"/>
        <v>-6.2991388549157479E-2</v>
      </c>
      <c r="K2220" s="3">
        <f t="shared" si="208"/>
        <v>1.8766544497067977E-2</v>
      </c>
      <c r="L2220" s="3">
        <f t="shared" si="209"/>
        <v>-6.7830113374209994E-3</v>
      </c>
      <c r="M2220" s="3">
        <f t="shared" si="210"/>
        <v>-3.233371178478437E-3</v>
      </c>
      <c r="N2220" s="3">
        <f t="shared" si="211"/>
        <v>-4.4013743385323727E-3</v>
      </c>
    </row>
    <row r="2221" spans="1:14" ht="15" customHeight="1">
      <c r="A2221" s="1">
        <v>42311</v>
      </c>
      <c r="B2221">
        <v>212.13</v>
      </c>
      <c r="C2221">
        <v>14.54</v>
      </c>
      <c r="D2221">
        <v>35.94</v>
      </c>
      <c r="E2221">
        <v>120.95</v>
      </c>
      <c r="F2221">
        <v>123.39</v>
      </c>
      <c r="G2221">
        <v>106.27</v>
      </c>
      <c r="I2221" s="3">
        <f t="shared" si="206"/>
        <v>2.5015943001147089E-3</v>
      </c>
      <c r="J2221" s="3">
        <f t="shared" si="207"/>
        <v>2.7188848016126695E-2</v>
      </c>
      <c r="K2221" s="3">
        <f t="shared" si="208"/>
        <v>1.231818487404281E-2</v>
      </c>
      <c r="L2221" s="3">
        <f t="shared" si="209"/>
        <v>-8.233887605893029E-3</v>
      </c>
      <c r="M2221" s="3">
        <f t="shared" si="210"/>
        <v>-9.7205353948065715E-4</v>
      </c>
      <c r="N2221" s="3">
        <f t="shared" si="211"/>
        <v>-2.6313331600224107E-3</v>
      </c>
    </row>
    <row r="2222" spans="1:14" ht="15" customHeight="1">
      <c r="A2222" s="1">
        <v>42312</v>
      </c>
      <c r="B2222">
        <v>211.58</v>
      </c>
      <c r="C2222">
        <v>15.51</v>
      </c>
      <c r="D2222">
        <v>35.74</v>
      </c>
      <c r="E2222">
        <v>121.09</v>
      </c>
      <c r="F2222">
        <v>123.15</v>
      </c>
      <c r="G2222">
        <v>106.16</v>
      </c>
      <c r="I2222" s="3">
        <f t="shared" si="206"/>
        <v>-2.5961167256305711E-3</v>
      </c>
      <c r="J2222" s="3">
        <f t="shared" si="207"/>
        <v>6.4581505083074184E-2</v>
      </c>
      <c r="K2222" s="3">
        <f t="shared" si="208"/>
        <v>-5.5803716241308284E-3</v>
      </c>
      <c r="L2222" s="3">
        <f t="shared" si="209"/>
        <v>1.1568337102386289E-3</v>
      </c>
      <c r="M2222" s="3">
        <f t="shared" si="210"/>
        <v>-1.9469463438954316E-3</v>
      </c>
      <c r="N2222" s="3">
        <f t="shared" si="211"/>
        <v>-1.0356353606517596E-3</v>
      </c>
    </row>
    <row r="2223" spans="1:14" ht="15" customHeight="1">
      <c r="A2223" s="1">
        <v>42313</v>
      </c>
      <c r="B2223">
        <v>211.32</v>
      </c>
      <c r="C2223">
        <v>15.05</v>
      </c>
      <c r="D2223">
        <v>35.79</v>
      </c>
      <c r="E2223">
        <v>120.77</v>
      </c>
      <c r="F2223">
        <v>123.1</v>
      </c>
      <c r="G2223">
        <v>106.09</v>
      </c>
      <c r="I2223" s="3">
        <f t="shared" si="206"/>
        <v>-1.2296052625135499E-3</v>
      </c>
      <c r="J2223" s="3">
        <f t="shared" si="207"/>
        <v>-3.0106985993562638E-2</v>
      </c>
      <c r="K2223" s="3">
        <f t="shared" si="208"/>
        <v>1.3980150466524276E-3</v>
      </c>
      <c r="L2223" s="3">
        <f t="shared" si="209"/>
        <v>-2.6461604789911166E-3</v>
      </c>
      <c r="M2223" s="3">
        <f t="shared" si="210"/>
        <v>-4.0609137613914037E-4</v>
      </c>
      <c r="N2223" s="3">
        <f t="shared" si="211"/>
        <v>-6.5959955277181527E-4</v>
      </c>
    </row>
    <row r="2224" spans="1:14" ht="15" customHeight="1">
      <c r="A2224" s="1">
        <v>42314</v>
      </c>
      <c r="B2224">
        <v>211.24</v>
      </c>
      <c r="C2224">
        <v>14.33</v>
      </c>
      <c r="D2224">
        <v>35.39</v>
      </c>
      <c r="E2224">
        <v>119</v>
      </c>
      <c r="F2224">
        <v>122.63</v>
      </c>
      <c r="G2224">
        <v>105.37</v>
      </c>
      <c r="I2224" s="3">
        <f t="shared" si="206"/>
        <v>-3.7864445738263478E-4</v>
      </c>
      <c r="J2224" s="3">
        <f t="shared" si="207"/>
        <v>-4.9022749354804301E-2</v>
      </c>
      <c r="K2224" s="3">
        <f t="shared" si="208"/>
        <v>-1.123923042056239E-2</v>
      </c>
      <c r="L2224" s="3">
        <f t="shared" si="209"/>
        <v>-1.4764417175754461E-2</v>
      </c>
      <c r="M2224" s="3">
        <f t="shared" si="210"/>
        <v>-3.825341416473102E-3</v>
      </c>
      <c r="N2224" s="3">
        <f t="shared" si="211"/>
        <v>-6.8098248597438819E-3</v>
      </c>
    </row>
    <row r="2225" spans="1:14" ht="15" customHeight="1">
      <c r="A2225" s="1">
        <v>42317</v>
      </c>
      <c r="B2225">
        <v>209.21</v>
      </c>
      <c r="C2225">
        <v>16.52</v>
      </c>
      <c r="D2225">
        <v>34.56</v>
      </c>
      <c r="E2225">
        <v>118.33</v>
      </c>
      <c r="F2225">
        <v>122.52</v>
      </c>
      <c r="G2225">
        <v>105.19</v>
      </c>
      <c r="I2225" s="3">
        <f t="shared" si="206"/>
        <v>-9.6563956431754885E-3</v>
      </c>
      <c r="J2225" s="3">
        <f t="shared" si="207"/>
        <v>0.14221652625275155</v>
      </c>
      <c r="K2225" s="3">
        <f t="shared" si="208"/>
        <v>-2.373235042151705E-2</v>
      </c>
      <c r="L2225" s="3">
        <f t="shared" si="209"/>
        <v>-5.6461617150619179E-3</v>
      </c>
      <c r="M2225" s="3">
        <f t="shared" si="210"/>
        <v>-8.974098093602192E-4</v>
      </c>
      <c r="N2225" s="3">
        <f t="shared" si="211"/>
        <v>-1.7097268602535251E-3</v>
      </c>
    </row>
    <row r="2226" spans="1:14" ht="15" customHeight="1">
      <c r="A2226" s="1">
        <v>42318</v>
      </c>
      <c r="B2226">
        <v>209.72</v>
      </c>
      <c r="C2226">
        <v>15.29</v>
      </c>
      <c r="D2226">
        <v>34.47</v>
      </c>
      <c r="E2226">
        <v>118.68</v>
      </c>
      <c r="F2226">
        <v>122.75</v>
      </c>
      <c r="G2226">
        <v>105.39</v>
      </c>
      <c r="I2226" s="3">
        <f t="shared" si="206"/>
        <v>2.4347755087750001E-3</v>
      </c>
      <c r="J2226" s="3">
        <f t="shared" si="207"/>
        <v>-7.737274815186114E-2</v>
      </c>
      <c r="K2226" s="3">
        <f t="shared" si="208"/>
        <v>-2.6075634070809417E-3</v>
      </c>
      <c r="L2226" s="3">
        <f t="shared" si="209"/>
        <v>2.9534640261537227E-3</v>
      </c>
      <c r="M2226" s="3">
        <f t="shared" si="210"/>
        <v>1.8754847100555748E-3</v>
      </c>
      <c r="N2226" s="3">
        <f t="shared" si="211"/>
        <v>1.8995161946626666E-3</v>
      </c>
    </row>
    <row r="2227" spans="1:14" ht="15" customHeight="1">
      <c r="A2227" s="1">
        <v>42319</v>
      </c>
      <c r="B2227">
        <v>208.91</v>
      </c>
      <c r="C2227">
        <v>16.059999999999999</v>
      </c>
      <c r="D2227">
        <v>34.51</v>
      </c>
      <c r="E2227">
        <v>118.43</v>
      </c>
      <c r="F2227">
        <v>122.72</v>
      </c>
      <c r="G2227">
        <v>105.34</v>
      </c>
      <c r="I2227" s="3">
        <f t="shared" si="206"/>
        <v>-3.8697704933741265E-3</v>
      </c>
      <c r="J2227" s="3">
        <f t="shared" si="207"/>
        <v>4.9132688577644593E-2</v>
      </c>
      <c r="K2227" s="3">
        <f t="shared" si="208"/>
        <v>1.1597565811379963E-3</v>
      </c>
      <c r="L2227" s="3">
        <f t="shared" si="209"/>
        <v>-2.1087266892173277E-3</v>
      </c>
      <c r="M2227" s="3">
        <f t="shared" si="210"/>
        <v>-2.4442905568388529E-4</v>
      </c>
      <c r="N2227" s="3">
        <f t="shared" si="211"/>
        <v>-4.7454089060208413E-4</v>
      </c>
    </row>
    <row r="2228" spans="1:14" ht="15" customHeight="1">
      <c r="A2228" s="1">
        <v>42320</v>
      </c>
      <c r="B2228">
        <v>205.97</v>
      </c>
      <c r="C2228">
        <v>18.37</v>
      </c>
      <c r="D2228">
        <v>34.15</v>
      </c>
      <c r="E2228">
        <v>119</v>
      </c>
      <c r="F2228">
        <v>122.76</v>
      </c>
      <c r="G2228">
        <v>105.4</v>
      </c>
      <c r="I2228" s="3">
        <f t="shared" si="206"/>
        <v>-1.4173010094571632E-2</v>
      </c>
      <c r="J2228" s="3">
        <f t="shared" si="207"/>
        <v>0.13438719070841879</v>
      </c>
      <c r="K2228" s="3">
        <f t="shared" si="208"/>
        <v>-1.0486551093113014E-2</v>
      </c>
      <c r="L2228" s="3">
        <f t="shared" si="209"/>
        <v>4.8014243781256414E-3</v>
      </c>
      <c r="M2228" s="3">
        <f t="shared" si="210"/>
        <v>3.2589213258933224E-4</v>
      </c>
      <c r="N2228" s="3">
        <f t="shared" si="211"/>
        <v>5.6942205201861921E-4</v>
      </c>
    </row>
    <row r="2229" spans="1:14" ht="15" customHeight="1">
      <c r="A2229" s="1">
        <v>42321</v>
      </c>
      <c r="B2229">
        <v>203.67</v>
      </c>
      <c r="C2229">
        <v>20.079999999999998</v>
      </c>
      <c r="D2229">
        <v>33.700000000000003</v>
      </c>
      <c r="E2229">
        <v>119.68</v>
      </c>
      <c r="F2229">
        <v>123.06</v>
      </c>
      <c r="G2229">
        <v>105.8</v>
      </c>
      <c r="I2229" s="3">
        <f t="shared" si="206"/>
        <v>-1.1229490134720936E-2</v>
      </c>
      <c r="J2229" s="3">
        <f t="shared" si="207"/>
        <v>8.9005395596494064E-2</v>
      </c>
      <c r="K2229" s="3">
        <f t="shared" si="208"/>
        <v>-1.3264748658482945E-2</v>
      </c>
      <c r="L2229" s="3">
        <f t="shared" si="209"/>
        <v>5.6980211146377959E-3</v>
      </c>
      <c r="M2229" s="3">
        <f t="shared" si="210"/>
        <v>2.440811560808818E-3</v>
      </c>
      <c r="N2229" s="3">
        <f t="shared" si="211"/>
        <v>3.7878833169369352E-3</v>
      </c>
    </row>
    <row r="2230" spans="1:14" ht="15" customHeight="1">
      <c r="A2230" s="1">
        <v>42324</v>
      </c>
      <c r="B2230">
        <v>206.82</v>
      </c>
      <c r="C2230">
        <v>18.16</v>
      </c>
      <c r="D2230">
        <v>34.43</v>
      </c>
      <c r="E2230">
        <v>119.57</v>
      </c>
      <c r="F2230">
        <v>123.14</v>
      </c>
      <c r="G2230">
        <v>105.94</v>
      </c>
      <c r="I2230" s="3">
        <f t="shared" si="206"/>
        <v>1.534781277516362E-2</v>
      </c>
      <c r="J2230" s="3">
        <f t="shared" si="207"/>
        <v>-0.10050292165038112</v>
      </c>
      <c r="K2230" s="3">
        <f t="shared" si="208"/>
        <v>2.1430439992116357E-2</v>
      </c>
      <c r="L2230" s="3">
        <f t="shared" si="209"/>
        <v>-9.1954029467865707E-4</v>
      </c>
      <c r="M2230" s="3">
        <f t="shared" si="210"/>
        <v>6.4987817071979594E-4</v>
      </c>
      <c r="N2230" s="3">
        <f t="shared" si="211"/>
        <v>1.3223766921816927E-3</v>
      </c>
    </row>
    <row r="2231" spans="1:14" ht="15" customHeight="1">
      <c r="A2231" s="1">
        <v>42325</v>
      </c>
      <c r="B2231">
        <v>206.55</v>
      </c>
      <c r="C2231">
        <v>18.84</v>
      </c>
      <c r="D2231">
        <v>34.39</v>
      </c>
      <c r="E2231">
        <v>119.77</v>
      </c>
      <c r="F2231">
        <v>123.09</v>
      </c>
      <c r="G2231">
        <v>105.91</v>
      </c>
      <c r="I2231" s="3">
        <f t="shared" si="206"/>
        <v>-1.3063359140554128E-3</v>
      </c>
      <c r="J2231" s="3">
        <f t="shared" si="207"/>
        <v>3.6760895975069721E-2</v>
      </c>
      <c r="K2231" s="3">
        <f t="shared" si="208"/>
        <v>-1.1624529062575588E-3</v>
      </c>
      <c r="L2231" s="3">
        <f t="shared" si="209"/>
        <v>1.6712630279268148E-3</v>
      </c>
      <c r="M2231" s="3">
        <f t="shared" si="210"/>
        <v>-4.0612436085966545E-4</v>
      </c>
      <c r="N2231" s="3">
        <f t="shared" si="211"/>
        <v>-2.8321926080280782E-4</v>
      </c>
    </row>
    <row r="2232" spans="1:14" ht="15" customHeight="1">
      <c r="A2232" s="1">
        <v>42326</v>
      </c>
      <c r="B2232">
        <v>209.87</v>
      </c>
      <c r="C2232">
        <v>16.850000000000001</v>
      </c>
      <c r="D2232">
        <v>34.659999999999997</v>
      </c>
      <c r="E2232">
        <v>120.02</v>
      </c>
      <c r="F2232">
        <v>122.97</v>
      </c>
      <c r="G2232">
        <v>105.86</v>
      </c>
      <c r="I2232" s="3">
        <f t="shared" si="206"/>
        <v>1.5945777566556261E-2</v>
      </c>
      <c r="J2232" s="3">
        <f t="shared" si="207"/>
        <v>-0.11163161234984618</v>
      </c>
      <c r="K2232" s="3">
        <f t="shared" si="208"/>
        <v>7.8204598432851571E-3</v>
      </c>
      <c r="L2232" s="3">
        <f t="shared" si="209"/>
        <v>2.0851586019514034E-3</v>
      </c>
      <c r="M2232" s="3">
        <f t="shared" si="210"/>
        <v>-9.7537193784853564E-4</v>
      </c>
      <c r="N2232" s="3">
        <f t="shared" si="211"/>
        <v>-4.7221042573636997E-4</v>
      </c>
    </row>
    <row r="2233" spans="1:14" ht="15" customHeight="1">
      <c r="A2233" s="1">
        <v>42327</v>
      </c>
      <c r="B2233">
        <v>209.67</v>
      </c>
      <c r="C2233">
        <v>16.989999999999998</v>
      </c>
      <c r="D2233">
        <v>34.92</v>
      </c>
      <c r="E2233">
        <v>120.82</v>
      </c>
      <c r="F2233">
        <v>123.08</v>
      </c>
      <c r="G2233">
        <v>106.09</v>
      </c>
      <c r="I2233" s="3">
        <f t="shared" si="206"/>
        <v>-9.5342525218262769E-4</v>
      </c>
      <c r="J2233" s="3">
        <f t="shared" si="207"/>
        <v>8.2742788854698567E-3</v>
      </c>
      <c r="K2233" s="3">
        <f t="shared" si="208"/>
        <v>7.4734466839416714E-3</v>
      </c>
      <c r="L2233" s="3">
        <f t="shared" si="209"/>
        <v>6.6434391492283381E-3</v>
      </c>
      <c r="M2233" s="3">
        <f t="shared" si="210"/>
        <v>8.9412726948523262E-4</v>
      </c>
      <c r="N2233" s="3">
        <f t="shared" si="211"/>
        <v>2.1703240413387197E-3</v>
      </c>
    </row>
    <row r="2234" spans="1:14" ht="15" customHeight="1">
      <c r="A2234" s="1">
        <v>42328</v>
      </c>
      <c r="B2234">
        <v>210.62</v>
      </c>
      <c r="C2234">
        <v>15.47</v>
      </c>
      <c r="D2234">
        <v>35.22</v>
      </c>
      <c r="E2234">
        <v>120.45</v>
      </c>
      <c r="F2234">
        <v>123.01</v>
      </c>
      <c r="G2234">
        <v>105.95</v>
      </c>
      <c r="I2234" s="3">
        <f t="shared" si="206"/>
        <v>4.5206957953038791E-3</v>
      </c>
      <c r="J2234" s="3">
        <f t="shared" si="207"/>
        <v>-9.3722271098865759E-2</v>
      </c>
      <c r="K2234" s="3">
        <f t="shared" si="208"/>
        <v>8.5543720966585954E-3</v>
      </c>
      <c r="L2234" s="3">
        <f t="shared" si="209"/>
        <v>-3.0671056497147279E-3</v>
      </c>
      <c r="M2234" s="3">
        <f t="shared" si="210"/>
        <v>-5.6889757314740742E-4</v>
      </c>
      <c r="N2234" s="3">
        <f t="shared" si="211"/>
        <v>-1.3205057568720919E-3</v>
      </c>
    </row>
    <row r="2235" spans="1:14" ht="15" customHeight="1">
      <c r="A2235" s="1">
        <v>42331</v>
      </c>
      <c r="B2235">
        <v>210.22</v>
      </c>
      <c r="C2235">
        <v>15.62</v>
      </c>
      <c r="D2235">
        <v>34.93</v>
      </c>
      <c r="E2235">
        <v>120.82</v>
      </c>
      <c r="F2235">
        <v>123.08</v>
      </c>
      <c r="G2235">
        <v>106.09</v>
      </c>
      <c r="I2235" s="3">
        <f t="shared" si="206"/>
        <v>-1.9009605572428104E-3</v>
      </c>
      <c r="J2235" s="3">
        <f t="shared" si="207"/>
        <v>9.6494798265651192E-3</v>
      </c>
      <c r="K2235" s="3">
        <f t="shared" si="208"/>
        <v>-8.2680442493194284E-3</v>
      </c>
      <c r="L2235" s="3">
        <f t="shared" si="209"/>
        <v>3.0671056497146706E-3</v>
      </c>
      <c r="M2235" s="3">
        <f t="shared" si="210"/>
        <v>5.6889757314729076E-4</v>
      </c>
      <c r="N2235" s="3">
        <f t="shared" si="211"/>
        <v>1.3205057568721574E-3</v>
      </c>
    </row>
    <row r="2236" spans="1:14" ht="15" customHeight="1">
      <c r="A2236" s="1">
        <v>42332</v>
      </c>
      <c r="B2236">
        <v>210.52</v>
      </c>
      <c r="C2236">
        <v>15.93</v>
      </c>
      <c r="D2236">
        <v>35.020000000000003</v>
      </c>
      <c r="E2236">
        <v>120.81</v>
      </c>
      <c r="F2236">
        <v>123.16</v>
      </c>
      <c r="G2236">
        <v>106.19</v>
      </c>
      <c r="I2236" s="3">
        <f t="shared" si="206"/>
        <v>1.4260590903698289E-3</v>
      </c>
      <c r="J2236" s="3">
        <f t="shared" si="207"/>
        <v>1.9651979510417302E-2</v>
      </c>
      <c r="K2236" s="3">
        <f t="shared" si="208"/>
        <v>2.5732680389652083E-3</v>
      </c>
      <c r="L2236" s="3">
        <f t="shared" si="209"/>
        <v>-8.2771179122636317E-5</v>
      </c>
      <c r="M2236" s="3">
        <f t="shared" si="210"/>
        <v>6.497726024584532E-4</v>
      </c>
      <c r="N2236" s="3">
        <f t="shared" si="211"/>
        <v>9.4215194457384981E-4</v>
      </c>
    </row>
    <row r="2237" spans="1:14" ht="15" customHeight="1">
      <c r="A2237" s="1">
        <v>42333</v>
      </c>
      <c r="B2237">
        <v>210.53</v>
      </c>
      <c r="C2237">
        <v>15.19</v>
      </c>
      <c r="D2237">
        <v>34.75</v>
      </c>
      <c r="E2237">
        <v>121.09</v>
      </c>
      <c r="F2237">
        <v>123.15</v>
      </c>
      <c r="G2237">
        <v>106.25</v>
      </c>
      <c r="I2237" s="3">
        <f t="shared" si="206"/>
        <v>4.7500296885763941E-5</v>
      </c>
      <c r="J2237" s="3">
        <f t="shared" si="207"/>
        <v>-4.7566807314275712E-2</v>
      </c>
      <c r="K2237" s="3">
        <f t="shared" si="208"/>
        <v>-7.7397548469047362E-3</v>
      </c>
      <c r="L2237" s="3">
        <f t="shared" si="209"/>
        <v>2.3150072348024952E-3</v>
      </c>
      <c r="M2237" s="3">
        <f t="shared" si="210"/>
        <v>-8.1198489752598967E-5</v>
      </c>
      <c r="N2237" s="3">
        <f t="shared" si="211"/>
        <v>5.6486538877205666E-4</v>
      </c>
    </row>
    <row r="2238" spans="1:14" ht="15" customHeight="1">
      <c r="A2238" s="1">
        <v>42335</v>
      </c>
      <c r="B2238">
        <v>210.71</v>
      </c>
      <c r="C2238">
        <v>15.12</v>
      </c>
      <c r="D2238">
        <v>33.99</v>
      </c>
      <c r="E2238">
        <v>120.97</v>
      </c>
      <c r="F2238">
        <v>123.25</v>
      </c>
      <c r="G2238">
        <v>106.36</v>
      </c>
      <c r="I2238" s="3">
        <f t="shared" si="206"/>
        <v>8.5461974625222531E-4</v>
      </c>
      <c r="J2238" s="3">
        <f t="shared" si="207"/>
        <v>-4.6189458562945285E-3</v>
      </c>
      <c r="K2238" s="3">
        <f t="shared" si="208"/>
        <v>-2.211320830277648E-2</v>
      </c>
      <c r="L2238" s="3">
        <f t="shared" si="209"/>
        <v>-9.9148979451811202E-4</v>
      </c>
      <c r="M2238" s="3">
        <f t="shared" si="210"/>
        <v>8.1168835625244126E-4</v>
      </c>
      <c r="N2238" s="3">
        <f t="shared" si="211"/>
        <v>1.0347585702928173E-3</v>
      </c>
    </row>
    <row r="2239" spans="1:14" ht="15" customHeight="1">
      <c r="A2239" s="1">
        <v>42338</v>
      </c>
      <c r="B2239">
        <v>209.87</v>
      </c>
      <c r="C2239">
        <v>16.13</v>
      </c>
      <c r="D2239">
        <v>34.04</v>
      </c>
      <c r="E2239">
        <v>121.45</v>
      </c>
      <c r="F2239">
        <v>123.25</v>
      </c>
      <c r="G2239">
        <v>106.4</v>
      </c>
      <c r="I2239" s="3">
        <f t="shared" si="206"/>
        <v>-3.9944891193863111E-3</v>
      </c>
      <c r="J2239" s="3">
        <f t="shared" si="207"/>
        <v>6.4662521385730615E-2</v>
      </c>
      <c r="K2239" s="3">
        <f t="shared" si="208"/>
        <v>1.4699399971486195E-3</v>
      </c>
      <c r="L2239" s="3">
        <f t="shared" si="209"/>
        <v>3.9600744764246793E-3</v>
      </c>
      <c r="M2239" s="3">
        <f t="shared" si="210"/>
        <v>0</v>
      </c>
      <c r="N2239" s="3">
        <f t="shared" si="211"/>
        <v>3.7601053272498779E-4</v>
      </c>
    </row>
    <row r="2240" spans="1:14" ht="15" customHeight="1">
      <c r="A2240" s="1">
        <v>42339</v>
      </c>
      <c r="B2240">
        <v>211.93</v>
      </c>
      <c r="C2240">
        <v>14.67</v>
      </c>
      <c r="D2240">
        <v>34.24</v>
      </c>
      <c r="E2240">
        <v>122.83</v>
      </c>
      <c r="F2240">
        <v>123.43</v>
      </c>
      <c r="G2240">
        <v>106.8</v>
      </c>
      <c r="I2240" s="3">
        <f t="shared" si="206"/>
        <v>9.7677400591528723E-3</v>
      </c>
      <c r="J2240" s="3">
        <f t="shared" si="207"/>
        <v>-9.4876299982227116E-2</v>
      </c>
      <c r="K2240" s="3">
        <f t="shared" si="208"/>
        <v>5.8582475683680701E-3</v>
      </c>
      <c r="L2240" s="3">
        <f t="shared" si="209"/>
        <v>1.1298630102821443E-2</v>
      </c>
      <c r="M2240" s="3">
        <f t="shared" si="210"/>
        <v>1.459380833037873E-3</v>
      </c>
      <c r="N2240" s="3">
        <f t="shared" si="211"/>
        <v>3.7523496185503718E-3</v>
      </c>
    </row>
    <row r="2241" spans="1:14" ht="15" customHeight="1">
      <c r="A2241" s="1">
        <v>42340</v>
      </c>
      <c r="B2241">
        <v>209.74</v>
      </c>
      <c r="C2241">
        <v>15.91</v>
      </c>
      <c r="D2241">
        <v>33.9</v>
      </c>
      <c r="E2241">
        <v>122.87</v>
      </c>
      <c r="F2241">
        <v>123.19</v>
      </c>
      <c r="G2241">
        <v>106.5</v>
      </c>
      <c r="I2241" s="3">
        <f t="shared" si="206"/>
        <v>-1.0387363062223568E-2</v>
      </c>
      <c r="J2241" s="3">
        <f t="shared" si="207"/>
        <v>8.1143250194805061E-2</v>
      </c>
      <c r="K2241" s="3">
        <f t="shared" si="208"/>
        <v>-9.9795368871368681E-3</v>
      </c>
      <c r="L2241" s="3">
        <f t="shared" si="209"/>
        <v>3.2560032847696861E-4</v>
      </c>
      <c r="M2241" s="3">
        <f t="shared" si="210"/>
        <v>-1.9463147819546031E-3</v>
      </c>
      <c r="N2241" s="3">
        <f t="shared" si="211"/>
        <v>-2.8129413766146126E-3</v>
      </c>
    </row>
    <row r="2242" spans="1:14" ht="15" customHeight="1">
      <c r="A2242" s="1">
        <v>42341</v>
      </c>
      <c r="B2242">
        <v>206.76</v>
      </c>
      <c r="C2242">
        <v>18.11</v>
      </c>
      <c r="D2242">
        <v>33.799999999999997</v>
      </c>
      <c r="E2242">
        <v>119.53</v>
      </c>
      <c r="F2242">
        <v>122.64</v>
      </c>
      <c r="G2242">
        <v>105.38</v>
      </c>
      <c r="I2242" s="3">
        <f t="shared" si="206"/>
        <v>-1.4309968078420629E-2</v>
      </c>
      <c r="J2242" s="3">
        <f t="shared" si="207"/>
        <v>0.12951642954562642</v>
      </c>
      <c r="K2242" s="3">
        <f t="shared" si="208"/>
        <v>-2.9542118974315201E-3</v>
      </c>
      <c r="L2242" s="3">
        <f t="shared" si="209"/>
        <v>-2.7559499989590366E-2</v>
      </c>
      <c r="M2242" s="3">
        <f t="shared" si="210"/>
        <v>-4.4746444103240367E-3</v>
      </c>
      <c r="N2242" s="3">
        <f t="shared" si="211"/>
        <v>-1.0572120368340173E-2</v>
      </c>
    </row>
    <row r="2243" spans="1:14" ht="15" customHeight="1">
      <c r="A2243" s="1">
        <v>42342</v>
      </c>
      <c r="B2243">
        <v>210.8</v>
      </c>
      <c r="C2243">
        <v>14.81</v>
      </c>
      <c r="D2243">
        <v>33.93</v>
      </c>
      <c r="E2243">
        <v>120.58</v>
      </c>
      <c r="F2243">
        <v>122.81</v>
      </c>
      <c r="G2243">
        <v>105.77</v>
      </c>
      <c r="I2243" s="3">
        <f t="shared" si="206"/>
        <v>1.9351116339368798E-2</v>
      </c>
      <c r="J2243" s="3">
        <f t="shared" si="207"/>
        <v>-0.20116164361561453</v>
      </c>
      <c r="K2243" s="3">
        <f t="shared" si="208"/>
        <v>3.8387763071656669E-3</v>
      </c>
      <c r="L2243" s="3">
        <f t="shared" si="209"/>
        <v>8.7460471713698314E-3</v>
      </c>
      <c r="M2243" s="3">
        <f t="shared" si="210"/>
        <v>1.3852110587340841E-3</v>
      </c>
      <c r="N2243" s="3">
        <f t="shared" si="211"/>
        <v>3.6940605588218567E-3</v>
      </c>
    </row>
    <row r="2244" spans="1:14" ht="15" customHeight="1">
      <c r="A2244" s="1">
        <v>42345</v>
      </c>
      <c r="B2244">
        <v>209.5</v>
      </c>
      <c r="C2244">
        <v>15.84</v>
      </c>
      <c r="D2244">
        <v>33.450000000000003</v>
      </c>
      <c r="E2244">
        <v>121.75</v>
      </c>
      <c r="F2244">
        <v>122.98</v>
      </c>
      <c r="G2244">
        <v>106.11</v>
      </c>
      <c r="I2244" s="3">
        <f t="shared" ref="I2244:I2307" si="212">LN(B2244/B2243)</f>
        <v>-6.1860773050148926E-3</v>
      </c>
      <c r="J2244" s="3">
        <f t="shared" ref="J2244:J2307" si="213">LN(C2244/C2243)</f>
        <v>6.7235758106572438E-2</v>
      </c>
      <c r="K2244" s="3">
        <f t="shared" ref="K2244:K2307" si="214">LN(D2244/D2243)</f>
        <v>-1.4247792221901243E-2</v>
      </c>
      <c r="L2244" s="3">
        <f t="shared" ref="L2244:L2307" si="215">LN(E2244/E2243)</f>
        <v>9.6563289014397757E-3</v>
      </c>
      <c r="M2244" s="3">
        <f t="shared" ref="M2244:M2307" si="216">LN(F2244/F2243)</f>
        <v>1.3832949030309885E-3</v>
      </c>
      <c r="N2244" s="3">
        <f t="shared" ref="N2244:N2307" si="217">LN(G2244/G2243)</f>
        <v>3.2093665455375608E-3</v>
      </c>
    </row>
    <row r="2245" spans="1:14" ht="15" customHeight="1">
      <c r="A2245" s="1">
        <v>42346</v>
      </c>
      <c r="B2245">
        <v>208.13</v>
      </c>
      <c r="C2245">
        <v>17.600000000000001</v>
      </c>
      <c r="D2245">
        <v>33.049999999999997</v>
      </c>
      <c r="E2245">
        <v>121.81</v>
      </c>
      <c r="F2245">
        <v>123.06</v>
      </c>
      <c r="G2245">
        <v>106.17</v>
      </c>
      <c r="I2245" s="3">
        <f t="shared" si="212"/>
        <v>-6.5608548920323547E-3</v>
      </c>
      <c r="J2245" s="3">
        <f t="shared" si="213"/>
        <v>0.10536051565782635</v>
      </c>
      <c r="K2245" s="3">
        <f t="shared" si="214"/>
        <v>-1.2030220276542349E-2</v>
      </c>
      <c r="L2245" s="3">
        <f t="shared" si="215"/>
        <v>4.9269174916830689E-4</v>
      </c>
      <c r="M2245" s="3">
        <f t="shared" si="216"/>
        <v>6.5030078702062329E-4</v>
      </c>
      <c r="N2245" s="3">
        <f t="shared" si="217"/>
        <v>5.6529113998287804E-4</v>
      </c>
    </row>
    <row r="2246" spans="1:14" ht="15" customHeight="1">
      <c r="A2246" s="1">
        <v>42347</v>
      </c>
      <c r="B2246">
        <v>206.49</v>
      </c>
      <c r="C2246">
        <v>19.61</v>
      </c>
      <c r="D2246">
        <v>32.81</v>
      </c>
      <c r="E2246">
        <v>121.68</v>
      </c>
      <c r="F2246">
        <v>123.22</v>
      </c>
      <c r="G2246">
        <v>106.33</v>
      </c>
      <c r="I2246" s="3">
        <f t="shared" si="212"/>
        <v>-7.9108993917774879E-3</v>
      </c>
      <c r="J2246" s="3">
        <f t="shared" si="213"/>
        <v>0.10814073816414865</v>
      </c>
      <c r="K2246" s="3">
        <f t="shared" si="214"/>
        <v>-7.2882193246848765E-3</v>
      </c>
      <c r="L2246" s="3">
        <f t="shared" si="215"/>
        <v>-1.0678057608301005E-3</v>
      </c>
      <c r="M2246" s="3">
        <f t="shared" si="216"/>
        <v>1.2993342740803321E-3</v>
      </c>
      <c r="N2246" s="3">
        <f t="shared" si="217"/>
        <v>1.5058826375131205E-3</v>
      </c>
    </row>
    <row r="2247" spans="1:14" ht="15" customHeight="1">
      <c r="A2247" s="1">
        <v>42348</v>
      </c>
      <c r="B2247">
        <v>207.01</v>
      </c>
      <c r="C2247">
        <v>19.34</v>
      </c>
      <c r="D2247">
        <v>32.479999999999997</v>
      </c>
      <c r="E2247">
        <v>121.84</v>
      </c>
      <c r="F2247">
        <v>123.04</v>
      </c>
      <c r="G2247">
        <v>106.1</v>
      </c>
      <c r="I2247" s="3">
        <f t="shared" si="212"/>
        <v>2.5151161988796744E-3</v>
      </c>
      <c r="J2247" s="3">
        <f t="shared" si="213"/>
        <v>-1.3864150183106671E-2</v>
      </c>
      <c r="K2247" s="3">
        <f t="shared" si="214"/>
        <v>-1.0108831679533243E-2</v>
      </c>
      <c r="L2247" s="3">
        <f t="shared" si="215"/>
        <v>1.3140606358690366E-3</v>
      </c>
      <c r="M2247" s="3">
        <f t="shared" si="216"/>
        <v>-1.4618698290907489E-3</v>
      </c>
      <c r="N2247" s="3">
        <f t="shared" si="217"/>
        <v>-2.1654200430573328E-3</v>
      </c>
    </row>
    <row r="2248" spans="1:14" ht="15" customHeight="1">
      <c r="A2248" s="1">
        <v>42349</v>
      </c>
      <c r="B2248">
        <v>202.89</v>
      </c>
      <c r="C2248">
        <v>24.39</v>
      </c>
      <c r="D2248">
        <v>31.56</v>
      </c>
      <c r="E2248">
        <v>123.76</v>
      </c>
      <c r="F2248">
        <v>123.59</v>
      </c>
      <c r="G2248">
        <v>106.95</v>
      </c>
      <c r="I2248" s="3">
        <f t="shared" si="212"/>
        <v>-2.010314102230399E-2</v>
      </c>
      <c r="J2248" s="3">
        <f t="shared" si="213"/>
        <v>0.23199772220268075</v>
      </c>
      <c r="K2248" s="3">
        <f t="shared" si="214"/>
        <v>-2.8734019315803643E-2</v>
      </c>
      <c r="L2248" s="3">
        <f t="shared" si="215"/>
        <v>1.5635497677904245E-2</v>
      </c>
      <c r="M2248" s="3">
        <f t="shared" si="216"/>
        <v>4.4601298443101515E-3</v>
      </c>
      <c r="N2248" s="3">
        <f t="shared" si="217"/>
        <v>7.9793899084773523E-3</v>
      </c>
    </row>
    <row r="2249" spans="1:14" ht="15" customHeight="1">
      <c r="A2249" s="1">
        <v>42352</v>
      </c>
      <c r="B2249">
        <v>204.18</v>
      </c>
      <c r="C2249">
        <v>22.73</v>
      </c>
      <c r="D2249">
        <v>32.08</v>
      </c>
      <c r="E2249">
        <v>122.16</v>
      </c>
      <c r="F2249">
        <v>123.12</v>
      </c>
      <c r="G2249">
        <v>106.16</v>
      </c>
      <c r="I2249" s="3">
        <f t="shared" si="212"/>
        <v>6.337997485911212E-3</v>
      </c>
      <c r="J2249" s="3">
        <f t="shared" si="213"/>
        <v>-7.0487574363377048E-2</v>
      </c>
      <c r="K2249" s="3">
        <f t="shared" si="214"/>
        <v>1.6342287020640209E-2</v>
      </c>
      <c r="L2249" s="3">
        <f t="shared" si="215"/>
        <v>-1.3012545354433754E-2</v>
      </c>
      <c r="M2249" s="3">
        <f t="shared" si="216"/>
        <v>-3.8101460710202525E-3</v>
      </c>
      <c r="N2249" s="3">
        <f t="shared" si="217"/>
        <v>-7.4140455044626003E-3</v>
      </c>
    </row>
    <row r="2250" spans="1:14" ht="15" customHeight="1">
      <c r="A2250" s="1">
        <v>42353</v>
      </c>
      <c r="B2250">
        <v>206.19</v>
      </c>
      <c r="C2250">
        <v>20.95</v>
      </c>
      <c r="D2250">
        <v>32.549999999999997</v>
      </c>
      <c r="E2250">
        <v>121.44</v>
      </c>
      <c r="F2250">
        <v>122.9</v>
      </c>
      <c r="G2250">
        <v>105.89</v>
      </c>
      <c r="I2250" s="3">
        <f t="shared" si="212"/>
        <v>9.7961160607541904E-3</v>
      </c>
      <c r="J2250" s="3">
        <f t="shared" si="213"/>
        <v>-8.1546991496305191E-2</v>
      </c>
      <c r="K2250" s="3">
        <f t="shared" si="214"/>
        <v>1.4544585656264465E-2</v>
      </c>
      <c r="L2250" s="3">
        <f t="shared" si="215"/>
        <v>-5.9113472630572374E-3</v>
      </c>
      <c r="M2250" s="3">
        <f t="shared" si="216"/>
        <v>-1.7884729586346625E-3</v>
      </c>
      <c r="N2250" s="3">
        <f t="shared" si="217"/>
        <v>-2.5465705815889039E-3</v>
      </c>
    </row>
    <row r="2251" spans="1:14" ht="15" customHeight="1">
      <c r="A2251" s="1">
        <v>42354</v>
      </c>
      <c r="B2251">
        <v>209.17</v>
      </c>
      <c r="C2251">
        <v>17.86</v>
      </c>
      <c r="D2251">
        <v>33.1</v>
      </c>
      <c r="E2251">
        <v>121.18</v>
      </c>
      <c r="F2251">
        <v>122.69</v>
      </c>
      <c r="G2251">
        <v>105.61</v>
      </c>
      <c r="I2251" s="3">
        <f t="shared" si="212"/>
        <v>1.434924466420508E-2</v>
      </c>
      <c r="J2251" s="3">
        <f t="shared" si="213"/>
        <v>-0.15957507091979373</v>
      </c>
      <c r="K2251" s="3">
        <f t="shared" si="214"/>
        <v>1.6755913728439077E-2</v>
      </c>
      <c r="L2251" s="3">
        <f t="shared" si="215"/>
        <v>-2.143270130476771E-3</v>
      </c>
      <c r="M2251" s="3">
        <f t="shared" si="216"/>
        <v>-1.7101677688976819E-3</v>
      </c>
      <c r="N2251" s="3">
        <f t="shared" si="217"/>
        <v>-2.6477556839800418E-3</v>
      </c>
    </row>
    <row r="2252" spans="1:14" ht="15" customHeight="1">
      <c r="A2252" s="1">
        <v>42355</v>
      </c>
      <c r="B2252">
        <v>206.08</v>
      </c>
      <c r="C2252">
        <v>18.940000000000001</v>
      </c>
      <c r="D2252">
        <v>32.81</v>
      </c>
      <c r="E2252">
        <v>122.55</v>
      </c>
      <c r="F2252">
        <v>122.86</v>
      </c>
      <c r="G2252">
        <v>106.05</v>
      </c>
      <c r="I2252" s="3">
        <f t="shared" si="212"/>
        <v>-1.4882875549839639E-2</v>
      </c>
      <c r="J2252" s="3">
        <f t="shared" si="213"/>
        <v>5.8712512309579357E-2</v>
      </c>
      <c r="K2252" s="3">
        <f t="shared" si="214"/>
        <v>-8.7999354100069573E-3</v>
      </c>
      <c r="L2252" s="3">
        <f t="shared" si="215"/>
        <v>1.1242066457278405E-2</v>
      </c>
      <c r="M2252" s="3">
        <f t="shared" si="216"/>
        <v>1.3846469326898091E-3</v>
      </c>
      <c r="N2252" s="3">
        <f t="shared" si="217"/>
        <v>4.1576172523083259E-3</v>
      </c>
    </row>
    <row r="2253" spans="1:14" ht="15" customHeight="1">
      <c r="A2253" s="1">
        <v>42356</v>
      </c>
      <c r="B2253">
        <v>202.22</v>
      </c>
      <c r="C2253">
        <v>20.7</v>
      </c>
      <c r="D2253">
        <v>32.64</v>
      </c>
      <c r="E2253">
        <v>123.23</v>
      </c>
      <c r="F2253">
        <v>123.13</v>
      </c>
      <c r="G2253">
        <v>106.43</v>
      </c>
      <c r="I2253" s="3">
        <f t="shared" si="212"/>
        <v>-1.8908229252735838E-2</v>
      </c>
      <c r="J2253" s="3">
        <f t="shared" si="213"/>
        <v>8.8857612513390999E-2</v>
      </c>
      <c r="K2253" s="3">
        <f t="shared" si="214"/>
        <v>-5.1948168771040228E-3</v>
      </c>
      <c r="L2253" s="3">
        <f t="shared" si="215"/>
        <v>5.533417975910223E-3</v>
      </c>
      <c r="M2253" s="3">
        <f t="shared" si="216"/>
        <v>2.1952120689988277E-3</v>
      </c>
      <c r="N2253" s="3">
        <f t="shared" si="217"/>
        <v>3.5768110422616591E-3</v>
      </c>
    </row>
    <row r="2254" spans="1:14" ht="15" customHeight="1">
      <c r="A2254" s="1">
        <v>42359</v>
      </c>
      <c r="B2254">
        <v>203.96</v>
      </c>
      <c r="C2254">
        <v>18.7</v>
      </c>
      <c r="D2254">
        <v>32.71</v>
      </c>
      <c r="E2254">
        <v>123.2</v>
      </c>
      <c r="F2254">
        <v>123.17</v>
      </c>
      <c r="G2254">
        <v>106.48</v>
      </c>
      <c r="I2254" s="3">
        <f t="shared" si="212"/>
        <v>8.5676825237020419E-3</v>
      </c>
      <c r="J2254" s="3">
        <f t="shared" si="213"/>
        <v>-0.10161017641078243</v>
      </c>
      <c r="K2254" s="3">
        <f t="shared" si="214"/>
        <v>2.1423114543863298E-3</v>
      </c>
      <c r="L2254" s="3">
        <f t="shared" si="215"/>
        <v>-2.4347685061239379E-4</v>
      </c>
      <c r="M2254" s="3">
        <f t="shared" si="216"/>
        <v>3.2480714861277403E-4</v>
      </c>
      <c r="N2254" s="3">
        <f t="shared" si="217"/>
        <v>4.6968203390321115E-4</v>
      </c>
    </row>
    <row r="2255" spans="1:14" ht="15" customHeight="1">
      <c r="A2255" s="1">
        <v>42360</v>
      </c>
      <c r="B2255">
        <v>205.85</v>
      </c>
      <c r="C2255">
        <v>16.600000000000001</v>
      </c>
      <c r="D2255">
        <v>32.96</v>
      </c>
      <c r="E2255">
        <v>122.31</v>
      </c>
      <c r="F2255">
        <v>122.96</v>
      </c>
      <c r="G2255">
        <v>106.18</v>
      </c>
      <c r="I2255" s="3">
        <f t="shared" si="212"/>
        <v>9.2238520289587237E-3</v>
      </c>
      <c r="J2255" s="3">
        <f t="shared" si="213"/>
        <v>-0.11912082849804327</v>
      </c>
      <c r="K2255" s="3">
        <f t="shared" si="214"/>
        <v>7.6138634909784257E-3</v>
      </c>
      <c r="L2255" s="3">
        <f t="shared" si="215"/>
        <v>-7.2502456001476406E-3</v>
      </c>
      <c r="M2255" s="3">
        <f t="shared" si="216"/>
        <v>-1.7064157230525627E-3</v>
      </c>
      <c r="N2255" s="3">
        <f t="shared" si="217"/>
        <v>-2.8214069313307519E-3</v>
      </c>
    </row>
    <row r="2256" spans="1:14" ht="15" customHeight="1">
      <c r="A2256" s="1">
        <v>42361</v>
      </c>
      <c r="B2256">
        <v>208.44</v>
      </c>
      <c r="C2256">
        <v>15.57</v>
      </c>
      <c r="D2256">
        <v>33.450000000000003</v>
      </c>
      <c r="E2256">
        <v>121.39</v>
      </c>
      <c r="F2256">
        <v>122.81</v>
      </c>
      <c r="G2256">
        <v>105.9365</v>
      </c>
      <c r="I2256" s="3">
        <f t="shared" si="212"/>
        <v>1.250348182510012E-2</v>
      </c>
      <c r="J2256" s="3">
        <f t="shared" si="213"/>
        <v>-6.4056709516590676E-2</v>
      </c>
      <c r="K2256" s="3">
        <f t="shared" si="214"/>
        <v>1.4757081532966596E-2</v>
      </c>
      <c r="L2256" s="3">
        <f t="shared" si="215"/>
        <v>-7.5503025895594976E-3</v>
      </c>
      <c r="M2256" s="3">
        <f t="shared" si="216"/>
        <v>-1.2206536080475738E-3</v>
      </c>
      <c r="N2256" s="3">
        <f t="shared" si="217"/>
        <v>-2.2959091533324111E-3</v>
      </c>
    </row>
    <row r="2257" spans="1:14" ht="15" customHeight="1">
      <c r="A2257" s="1">
        <v>42362</v>
      </c>
      <c r="B2257">
        <v>206.83</v>
      </c>
      <c r="C2257">
        <v>15.74</v>
      </c>
      <c r="D2257">
        <v>33.35</v>
      </c>
      <c r="E2257">
        <v>121.83</v>
      </c>
      <c r="F2257">
        <v>122.73</v>
      </c>
      <c r="G2257">
        <v>105.97</v>
      </c>
      <c r="I2257" s="3">
        <f t="shared" si="212"/>
        <v>-7.7540302297816107E-3</v>
      </c>
      <c r="J2257" s="3">
        <f t="shared" si="213"/>
        <v>1.0859257143350232E-2</v>
      </c>
      <c r="K2257" s="3">
        <f t="shared" si="214"/>
        <v>-2.9940142126047777E-3</v>
      </c>
      <c r="L2257" s="3">
        <f t="shared" si="215"/>
        <v>3.6181274566037913E-3</v>
      </c>
      <c r="M2257" s="3">
        <f t="shared" si="216"/>
        <v>-6.5162501287580543E-4</v>
      </c>
      <c r="N2257" s="3">
        <f t="shared" si="217"/>
        <v>3.1617718455158989E-4</v>
      </c>
    </row>
    <row r="2258" spans="1:14" ht="15" customHeight="1">
      <c r="A2258" s="1">
        <v>42366</v>
      </c>
      <c r="B2258">
        <v>206.34</v>
      </c>
      <c r="C2258">
        <v>16.91</v>
      </c>
      <c r="D2258">
        <v>33.18</v>
      </c>
      <c r="E2258">
        <v>122.19</v>
      </c>
      <c r="F2258">
        <v>122.78</v>
      </c>
      <c r="G2258">
        <v>105.99</v>
      </c>
      <c r="I2258" s="3">
        <f t="shared" si="212"/>
        <v>-2.3719061390023847E-3</v>
      </c>
      <c r="J2258" s="3">
        <f t="shared" si="213"/>
        <v>7.1699919921231703E-2</v>
      </c>
      <c r="K2258" s="3">
        <f t="shared" si="214"/>
        <v>-5.1104875993343707E-3</v>
      </c>
      <c r="L2258" s="3">
        <f t="shared" si="215"/>
        <v>2.9505799621147803E-3</v>
      </c>
      <c r="M2258" s="3">
        <f t="shared" si="216"/>
        <v>4.0731538993338164E-4</v>
      </c>
      <c r="N2258" s="3">
        <f t="shared" si="217"/>
        <v>1.8871485241887801E-4</v>
      </c>
    </row>
    <row r="2259" spans="1:14" ht="15" customHeight="1">
      <c r="A2259" s="1">
        <v>42367</v>
      </c>
      <c r="B2259">
        <v>208.51</v>
      </c>
      <c r="C2259">
        <v>16.079999999999998</v>
      </c>
      <c r="D2259">
        <v>33.159999999999997</v>
      </c>
      <c r="E2259">
        <v>120.16</v>
      </c>
      <c r="F2259">
        <v>122.45</v>
      </c>
      <c r="G2259">
        <v>105.43</v>
      </c>
      <c r="I2259" s="3">
        <f t="shared" si="212"/>
        <v>1.0461708047199553E-2</v>
      </c>
      <c r="J2259" s="3">
        <f t="shared" si="213"/>
        <v>-5.0328899159668705E-2</v>
      </c>
      <c r="K2259" s="3">
        <f t="shared" si="214"/>
        <v>-6.0295449520429451E-4</v>
      </c>
      <c r="L2259" s="3">
        <f t="shared" si="215"/>
        <v>-1.675302231260627E-2</v>
      </c>
      <c r="M2259" s="3">
        <f t="shared" si="216"/>
        <v>-2.6913526011735291E-3</v>
      </c>
      <c r="N2259" s="3">
        <f t="shared" si="217"/>
        <v>-5.2975244503051548E-3</v>
      </c>
    </row>
    <row r="2260" spans="1:14" ht="15" customHeight="1">
      <c r="A2260" s="1">
        <v>42368</v>
      </c>
      <c r="B2260">
        <v>206.97</v>
      </c>
      <c r="C2260">
        <v>17.29</v>
      </c>
      <c r="D2260">
        <v>32.700000000000003</v>
      </c>
      <c r="E2260">
        <v>120.04</v>
      </c>
      <c r="F2260">
        <v>122.48</v>
      </c>
      <c r="G2260">
        <v>105.47</v>
      </c>
      <c r="I2260" s="3">
        <f t="shared" si="212"/>
        <v>-7.4131464933022929E-3</v>
      </c>
      <c r="J2260" s="3">
        <f t="shared" si="213"/>
        <v>7.2552035944378826E-2</v>
      </c>
      <c r="K2260" s="3">
        <f t="shared" si="214"/>
        <v>-1.3969252363886277E-2</v>
      </c>
      <c r="L2260" s="3">
        <f t="shared" si="215"/>
        <v>-9.9916744365820655E-4</v>
      </c>
      <c r="M2260" s="3">
        <f t="shared" si="216"/>
        <v>2.4496795125153323E-4</v>
      </c>
      <c r="N2260" s="3">
        <f t="shared" si="217"/>
        <v>3.7932669966442371E-4</v>
      </c>
    </row>
    <row r="2261" spans="1:14" ht="15" customHeight="1">
      <c r="A2261" s="1">
        <v>42369</v>
      </c>
      <c r="B2261">
        <v>204.87</v>
      </c>
      <c r="C2261">
        <v>18.21</v>
      </c>
      <c r="D2261">
        <v>32.71</v>
      </c>
      <c r="E2261">
        <v>120.58</v>
      </c>
      <c r="F2261">
        <v>122.61</v>
      </c>
      <c r="G2261">
        <v>105.59</v>
      </c>
      <c r="I2261" s="3">
        <f t="shared" si="212"/>
        <v>-1.0198223585019388E-2</v>
      </c>
      <c r="J2261" s="3">
        <f t="shared" si="213"/>
        <v>5.1842594044317625E-2</v>
      </c>
      <c r="K2261" s="3">
        <f t="shared" si="214"/>
        <v>3.0576364708482509E-4</v>
      </c>
      <c r="L2261" s="3">
        <f t="shared" si="215"/>
        <v>4.4884124890930003E-3</v>
      </c>
      <c r="M2261" s="3">
        <f t="shared" si="216"/>
        <v>1.0608348948673671E-3</v>
      </c>
      <c r="N2261" s="3">
        <f t="shared" si="217"/>
        <v>1.137117529900248E-3</v>
      </c>
    </row>
    <row r="2262" spans="1:14" ht="15" customHeight="1">
      <c r="A2262" s="1">
        <v>42373</v>
      </c>
      <c r="B2262">
        <v>202</v>
      </c>
      <c r="C2262">
        <v>20.7</v>
      </c>
      <c r="D2262">
        <v>31.78</v>
      </c>
      <c r="E2262">
        <v>121.45</v>
      </c>
      <c r="F2262">
        <v>122.86</v>
      </c>
      <c r="G2262">
        <v>106.04</v>
      </c>
      <c r="I2262" s="3">
        <f t="shared" si="212"/>
        <v>-1.4107934239902897E-2</v>
      </c>
      <c r="J2262" s="3">
        <f t="shared" si="213"/>
        <v>0.1281628065318067</v>
      </c>
      <c r="K2262" s="3">
        <f t="shared" si="214"/>
        <v>-2.8843680441722589E-2</v>
      </c>
      <c r="L2262" s="3">
        <f t="shared" si="215"/>
        <v>7.1892223869220008E-3</v>
      </c>
      <c r="M2262" s="3">
        <f t="shared" si="216"/>
        <v>2.036909491485636E-3</v>
      </c>
      <c r="N2262" s="3">
        <f t="shared" si="217"/>
        <v>4.2527116024017849E-3</v>
      </c>
    </row>
    <row r="2263" spans="1:14" ht="15" customHeight="1">
      <c r="A2263" s="1">
        <v>42374</v>
      </c>
      <c r="B2263">
        <v>202.42</v>
      </c>
      <c r="C2263">
        <v>19.34</v>
      </c>
      <c r="D2263">
        <v>31.85</v>
      </c>
      <c r="E2263">
        <v>120.96</v>
      </c>
      <c r="F2263">
        <v>122.91</v>
      </c>
      <c r="G2263">
        <v>106.01</v>
      </c>
      <c r="I2263" s="3">
        <f t="shared" si="212"/>
        <v>2.0770493595503735E-3</v>
      </c>
      <c r="J2263" s="3">
        <f t="shared" si="213"/>
        <v>-6.7958210246175127E-2</v>
      </c>
      <c r="K2263" s="3">
        <f t="shared" si="214"/>
        <v>2.2002209096023376E-3</v>
      </c>
      <c r="L2263" s="3">
        <f t="shared" si="215"/>
        <v>-4.0427430169587076E-3</v>
      </c>
      <c r="M2263" s="3">
        <f t="shared" si="216"/>
        <v>4.068844911079297E-4</v>
      </c>
      <c r="N2263" s="3">
        <f t="shared" si="217"/>
        <v>-2.8295213581852347E-4</v>
      </c>
    </row>
    <row r="2264" spans="1:14" ht="15" customHeight="1">
      <c r="A2264" s="1">
        <v>42375</v>
      </c>
      <c r="B2264">
        <v>199.77</v>
      </c>
      <c r="C2264">
        <v>20.59</v>
      </c>
      <c r="D2264">
        <v>31.28</v>
      </c>
      <c r="E2264">
        <v>122.59</v>
      </c>
      <c r="F2264">
        <v>123.27</v>
      </c>
      <c r="G2264">
        <v>106.65</v>
      </c>
      <c r="I2264" s="3">
        <f t="shared" si="212"/>
        <v>-1.3178041970114357E-2</v>
      </c>
      <c r="J2264" s="3">
        <f t="shared" si="213"/>
        <v>6.2630031014549892E-2</v>
      </c>
      <c r="K2264" s="3">
        <f t="shared" si="214"/>
        <v>-1.8058466341062004E-2</v>
      </c>
      <c r="L2264" s="3">
        <f t="shared" si="215"/>
        <v>1.3385541675679966E-2</v>
      </c>
      <c r="M2264" s="3">
        <f t="shared" si="216"/>
        <v>2.9246913365386673E-3</v>
      </c>
      <c r="N2264" s="3">
        <f t="shared" si="217"/>
        <v>6.0190156323532756E-3</v>
      </c>
    </row>
    <row r="2265" spans="1:14" ht="15" customHeight="1">
      <c r="A2265" s="1">
        <v>42376</v>
      </c>
      <c r="B2265">
        <v>194.99</v>
      </c>
      <c r="C2265">
        <v>24.99</v>
      </c>
      <c r="D2265">
        <v>30.27</v>
      </c>
      <c r="E2265">
        <v>122.81</v>
      </c>
      <c r="F2265">
        <v>123.55</v>
      </c>
      <c r="G2265">
        <v>106.88</v>
      </c>
      <c r="I2265" s="3">
        <f t="shared" si="212"/>
        <v>-2.4218429593145248E-2</v>
      </c>
      <c r="J2265" s="3">
        <f t="shared" si="213"/>
        <v>0.19367022380716292</v>
      </c>
      <c r="K2265" s="3">
        <f t="shared" si="214"/>
        <v>-3.2821792643483151E-2</v>
      </c>
      <c r="L2265" s="3">
        <f t="shared" si="215"/>
        <v>1.7929915153899038E-3</v>
      </c>
      <c r="M2265" s="3">
        <f t="shared" si="216"/>
        <v>2.268860871191004E-3</v>
      </c>
      <c r="N2265" s="3">
        <f t="shared" si="217"/>
        <v>2.1542648709759749E-3</v>
      </c>
    </row>
    <row r="2266" spans="1:14" ht="15" customHeight="1">
      <c r="A2266" s="1">
        <v>42377</v>
      </c>
      <c r="B2266">
        <v>192.83</v>
      </c>
      <c r="C2266">
        <v>27.01</v>
      </c>
      <c r="D2266">
        <v>30</v>
      </c>
      <c r="E2266">
        <v>123.36</v>
      </c>
      <c r="F2266">
        <v>123.8</v>
      </c>
      <c r="G2266">
        <v>107.15</v>
      </c>
      <c r="I2266" s="3">
        <f t="shared" si="212"/>
        <v>-1.1139303465981762E-2</v>
      </c>
      <c r="J2266" s="3">
        <f t="shared" si="213"/>
        <v>7.7731422957663401E-2</v>
      </c>
      <c r="K2266" s="3">
        <f t="shared" si="214"/>
        <v>-8.9597413714718691E-3</v>
      </c>
      <c r="L2266" s="3">
        <f t="shared" si="215"/>
        <v>4.4684641927266186E-3</v>
      </c>
      <c r="M2266" s="3">
        <f t="shared" si="216"/>
        <v>2.0214278158766684E-3</v>
      </c>
      <c r="N2266" s="3">
        <f t="shared" si="217"/>
        <v>2.523012131250568E-3</v>
      </c>
    </row>
    <row r="2267" spans="1:14" ht="15" customHeight="1">
      <c r="A2267" s="1">
        <v>42380</v>
      </c>
      <c r="B2267">
        <v>193.03</v>
      </c>
      <c r="C2267">
        <v>24.3</v>
      </c>
      <c r="D2267">
        <v>29.87</v>
      </c>
      <c r="E2267">
        <v>122.01</v>
      </c>
      <c r="F2267">
        <v>123.65</v>
      </c>
      <c r="G2267">
        <v>106.81</v>
      </c>
      <c r="I2267" s="3">
        <f t="shared" si="212"/>
        <v>1.0366455082700275E-3</v>
      </c>
      <c r="J2267" s="3">
        <f t="shared" si="213"/>
        <v>-0.10573081745802144</v>
      </c>
      <c r="K2267" s="3">
        <f t="shared" si="214"/>
        <v>-4.3427494341369121E-3</v>
      </c>
      <c r="L2267" s="3">
        <f t="shared" si="215"/>
        <v>-1.1003901227776463E-2</v>
      </c>
      <c r="M2267" s="3">
        <f t="shared" si="216"/>
        <v>-1.2123662830704528E-3</v>
      </c>
      <c r="N2267" s="3">
        <f t="shared" si="217"/>
        <v>-3.1781668179819578E-3</v>
      </c>
    </row>
    <row r="2268" spans="1:14" ht="15" customHeight="1">
      <c r="A2268" s="1">
        <v>42381</v>
      </c>
      <c r="B2268">
        <v>194.52</v>
      </c>
      <c r="C2268">
        <v>22.47</v>
      </c>
      <c r="D2268">
        <v>29.98</v>
      </c>
      <c r="E2268">
        <v>123.77</v>
      </c>
      <c r="F2268">
        <v>123.88</v>
      </c>
      <c r="G2268">
        <v>107.29</v>
      </c>
      <c r="I2268" s="3">
        <f t="shared" si="212"/>
        <v>7.6893682958012934E-3</v>
      </c>
      <c r="J2268" s="3">
        <f t="shared" si="213"/>
        <v>-7.8295264149265062E-2</v>
      </c>
      <c r="K2268" s="3">
        <f t="shared" si="214"/>
        <v>3.6758604464330919E-3</v>
      </c>
      <c r="L2268" s="3">
        <f t="shared" si="215"/>
        <v>1.4321995964688097E-2</v>
      </c>
      <c r="M2268" s="3">
        <f t="shared" si="216"/>
        <v>1.8583611375767224E-3</v>
      </c>
      <c r="N2268" s="3">
        <f t="shared" si="217"/>
        <v>4.4838935470509081E-3</v>
      </c>
    </row>
    <row r="2269" spans="1:14" ht="15" customHeight="1">
      <c r="A2269" s="1">
        <v>42382</v>
      </c>
      <c r="B2269">
        <v>189.79</v>
      </c>
      <c r="C2269">
        <v>25.22</v>
      </c>
      <c r="D2269">
        <v>29.64</v>
      </c>
      <c r="E2269">
        <v>124.99</v>
      </c>
      <c r="F2269">
        <v>124.13</v>
      </c>
      <c r="G2269">
        <v>107.71</v>
      </c>
      <c r="I2269" s="3">
        <f t="shared" si="212"/>
        <v>-2.4616787786756876E-2</v>
      </c>
      <c r="J2269" s="3">
        <f t="shared" si="213"/>
        <v>0.11545624433953575</v>
      </c>
      <c r="K2269" s="3">
        <f t="shared" si="214"/>
        <v>-1.1405692246565482E-2</v>
      </c>
      <c r="L2269" s="3">
        <f t="shared" si="215"/>
        <v>9.8087295501994489E-3</v>
      </c>
      <c r="M2269" s="3">
        <f t="shared" si="216"/>
        <v>2.0160484228543166E-3</v>
      </c>
      <c r="N2269" s="3">
        <f t="shared" si="217"/>
        <v>3.9069817140239618E-3</v>
      </c>
    </row>
    <row r="2270" spans="1:14" ht="15" customHeight="1">
      <c r="A2270" s="1">
        <v>42383</v>
      </c>
      <c r="B2270">
        <v>192.8</v>
      </c>
      <c r="C2270">
        <v>23.95</v>
      </c>
      <c r="D2270">
        <v>30.02</v>
      </c>
      <c r="E2270">
        <v>123.82</v>
      </c>
      <c r="F2270">
        <v>124.1</v>
      </c>
      <c r="G2270">
        <v>107.49</v>
      </c>
      <c r="I2270" s="3">
        <f t="shared" si="212"/>
        <v>1.5735184427617017E-2</v>
      </c>
      <c r="J2270" s="3">
        <f t="shared" si="213"/>
        <v>-5.1669006679849187E-2</v>
      </c>
      <c r="K2270" s="3">
        <f t="shared" si="214"/>
        <v>1.2739025777429712E-2</v>
      </c>
      <c r="L2270" s="3">
        <f t="shared" si="215"/>
        <v>-9.4048360110443648E-3</v>
      </c>
      <c r="M2270" s="3">
        <f t="shared" si="216"/>
        <v>-2.4171131729495803E-4</v>
      </c>
      <c r="N2270" s="3">
        <f t="shared" si="217"/>
        <v>-2.0446103777066876E-3</v>
      </c>
    </row>
    <row r="2271" spans="1:14" ht="15" customHeight="1">
      <c r="A2271" s="1">
        <v>42384</v>
      </c>
      <c r="B2271">
        <v>188.74</v>
      </c>
      <c r="C2271">
        <v>27.02</v>
      </c>
      <c r="D2271">
        <v>28.76</v>
      </c>
      <c r="E2271">
        <v>125.752</v>
      </c>
      <c r="F2271">
        <v>124.44</v>
      </c>
      <c r="G2271">
        <v>107.99</v>
      </c>
      <c r="I2271" s="3">
        <f t="shared" si="212"/>
        <v>-2.1282975583258312E-2</v>
      </c>
      <c r="J2271" s="3">
        <f t="shared" si="213"/>
        <v>0.12060900867512864</v>
      </c>
      <c r="K2271" s="3">
        <f t="shared" si="214"/>
        <v>-4.2878293352469829E-2</v>
      </c>
      <c r="L2271" s="3">
        <f t="shared" si="215"/>
        <v>1.5482815334850733E-2</v>
      </c>
      <c r="M2271" s="3">
        <f t="shared" si="216"/>
        <v>2.7359798188748455E-3</v>
      </c>
      <c r="N2271" s="3">
        <f t="shared" si="217"/>
        <v>4.6408102596961435E-3</v>
      </c>
    </row>
    <row r="2272" spans="1:14" ht="15" customHeight="1">
      <c r="A2272" s="1">
        <v>42388</v>
      </c>
      <c r="B2272">
        <v>188.84</v>
      </c>
      <c r="C2272">
        <v>26.05</v>
      </c>
      <c r="D2272">
        <v>29.16</v>
      </c>
      <c r="E2272">
        <v>125.36</v>
      </c>
      <c r="F2272">
        <v>124.32</v>
      </c>
      <c r="G2272">
        <v>107.85</v>
      </c>
      <c r="I2272" s="3">
        <f t="shared" si="212"/>
        <v>5.2968908489893149E-4</v>
      </c>
      <c r="J2272" s="3">
        <f t="shared" si="213"/>
        <v>-3.6559564332676792E-2</v>
      </c>
      <c r="K2272" s="3">
        <f t="shared" si="214"/>
        <v>1.3812374287611371E-2</v>
      </c>
      <c r="L2272" s="3">
        <f t="shared" si="215"/>
        <v>-3.1221153781714308E-3</v>
      </c>
      <c r="M2272" s="3">
        <f t="shared" si="216"/>
        <v>-9.64785410099001E-4</v>
      </c>
      <c r="N2272" s="3">
        <f t="shared" si="217"/>
        <v>-1.2972574095029489E-3</v>
      </c>
    </row>
    <row r="2273" spans="1:14" ht="15" customHeight="1">
      <c r="A2273" s="1">
        <v>42389</v>
      </c>
      <c r="B2273">
        <v>186.65</v>
      </c>
      <c r="C2273">
        <v>27.59</v>
      </c>
      <c r="D2273">
        <v>28.55</v>
      </c>
      <c r="E2273">
        <v>126.68</v>
      </c>
      <c r="F2273">
        <v>124.65</v>
      </c>
      <c r="G2273">
        <v>108.38</v>
      </c>
      <c r="I2273" s="3">
        <f t="shared" si="212"/>
        <v>-1.1664890317493105E-2</v>
      </c>
      <c r="J2273" s="3">
        <f t="shared" si="213"/>
        <v>5.7435620029818703E-2</v>
      </c>
      <c r="K2273" s="3">
        <f t="shared" si="214"/>
        <v>-2.1140971038438181E-2</v>
      </c>
      <c r="L2273" s="3">
        <f t="shared" si="215"/>
        <v>1.0474623622673622E-2</v>
      </c>
      <c r="M2273" s="3">
        <f t="shared" si="216"/>
        <v>2.6509233502295874E-3</v>
      </c>
      <c r="N2273" s="3">
        <f t="shared" si="217"/>
        <v>4.902197302802746E-3</v>
      </c>
    </row>
    <row r="2274" spans="1:14" ht="15" customHeight="1">
      <c r="A2274" s="1">
        <v>42390</v>
      </c>
      <c r="B2274">
        <v>187.62</v>
      </c>
      <c r="C2274">
        <v>26.69</v>
      </c>
      <c r="D2274">
        <v>28.6</v>
      </c>
      <c r="E2274">
        <v>125.82</v>
      </c>
      <c r="F2274">
        <v>124.53</v>
      </c>
      <c r="G2274">
        <v>108.11</v>
      </c>
      <c r="I2274" s="3">
        <f t="shared" si="212"/>
        <v>5.1834353372120327E-3</v>
      </c>
      <c r="J2274" s="3">
        <f t="shared" si="213"/>
        <v>-3.316442481276189E-2</v>
      </c>
      <c r="K2274" s="3">
        <f t="shared" si="214"/>
        <v>1.7497817237877723E-3</v>
      </c>
      <c r="L2274" s="3">
        <f t="shared" si="215"/>
        <v>-6.8119075285556002E-3</v>
      </c>
      <c r="M2274" s="3">
        <f t="shared" si="216"/>
        <v>-9.631592365098589E-4</v>
      </c>
      <c r="N2274" s="3">
        <f t="shared" si="217"/>
        <v>-2.4943428332881248E-3</v>
      </c>
    </row>
    <row r="2275" spans="1:14" ht="15" customHeight="1">
      <c r="A2275" s="1">
        <v>42391</v>
      </c>
      <c r="B2275">
        <v>191.49</v>
      </c>
      <c r="C2275">
        <v>22.34</v>
      </c>
      <c r="D2275">
        <v>29.57</v>
      </c>
      <c r="E2275">
        <v>125.34</v>
      </c>
      <c r="F2275">
        <v>124.35</v>
      </c>
      <c r="G2275">
        <v>107.87</v>
      </c>
      <c r="I2275" s="3">
        <f t="shared" si="212"/>
        <v>2.0416947238270661E-2</v>
      </c>
      <c r="J2275" s="3">
        <f t="shared" si="213"/>
        <v>-0.17791016977537816</v>
      </c>
      <c r="K2275" s="3">
        <f t="shared" si="214"/>
        <v>3.3353616038578941E-2</v>
      </c>
      <c r="L2275" s="3">
        <f t="shared" si="215"/>
        <v>-3.822269345354041E-3</v>
      </c>
      <c r="M2275" s="3">
        <f t="shared" si="216"/>
        <v>-1.4464804836434942E-3</v>
      </c>
      <c r="N2275" s="3">
        <f t="shared" si="217"/>
        <v>-2.2224289173422567E-3</v>
      </c>
    </row>
    <row r="2276" spans="1:14" ht="15" customHeight="1">
      <c r="A2276" s="1">
        <v>42394</v>
      </c>
      <c r="B2276">
        <v>188.57</v>
      </c>
      <c r="C2276">
        <v>24.15</v>
      </c>
      <c r="D2276">
        <v>29.08</v>
      </c>
      <c r="E2276">
        <v>126.02</v>
      </c>
      <c r="F2276">
        <v>124.48</v>
      </c>
      <c r="G2276">
        <v>108.23</v>
      </c>
      <c r="I2276" s="3">
        <f t="shared" si="212"/>
        <v>-1.5366297197244451E-2</v>
      </c>
      <c r="J2276" s="3">
        <f t="shared" si="213"/>
        <v>7.7905586457526974E-2</v>
      </c>
      <c r="K2276" s="3">
        <f t="shared" si="214"/>
        <v>-1.670968119906735E-2</v>
      </c>
      <c r="L2276" s="3">
        <f t="shared" si="215"/>
        <v>5.4105797173800369E-3</v>
      </c>
      <c r="M2276" s="3">
        <f t="shared" si="216"/>
        <v>1.044890180667863E-3</v>
      </c>
      <c r="N2276" s="3">
        <f t="shared" si="217"/>
        <v>3.3317939197173799E-3</v>
      </c>
    </row>
    <row r="2277" spans="1:14" ht="15" customHeight="1">
      <c r="A2277" s="1">
        <v>42395</v>
      </c>
      <c r="B2277">
        <v>191.13</v>
      </c>
      <c r="C2277">
        <v>22.5</v>
      </c>
      <c r="D2277">
        <v>29.5</v>
      </c>
      <c r="E2277">
        <v>126.08</v>
      </c>
      <c r="F2277">
        <v>124.59</v>
      </c>
      <c r="G2277">
        <v>108.31</v>
      </c>
      <c r="I2277" s="3">
        <f t="shared" si="212"/>
        <v>1.3484534057675248E-2</v>
      </c>
      <c r="J2277" s="3">
        <f t="shared" si="213"/>
        <v>-7.076907088820715E-2</v>
      </c>
      <c r="K2277" s="3">
        <f t="shared" si="214"/>
        <v>1.4339610680455545E-2</v>
      </c>
      <c r="L2277" s="3">
        <f t="shared" si="215"/>
        <v>4.7600159565952272E-4</v>
      </c>
      <c r="M2277" s="3">
        <f t="shared" si="216"/>
        <v>8.8328588069043023E-4</v>
      </c>
      <c r="N2277" s="3">
        <f t="shared" si="217"/>
        <v>7.3889354059068139E-4</v>
      </c>
    </row>
    <row r="2278" spans="1:14" ht="15" customHeight="1">
      <c r="A2278" s="1">
        <v>42396</v>
      </c>
      <c r="B2278">
        <v>189.08</v>
      </c>
      <c r="C2278">
        <v>23.11</v>
      </c>
      <c r="D2278">
        <v>29.31</v>
      </c>
      <c r="E2278">
        <v>126.05</v>
      </c>
      <c r="F2278">
        <v>124.67</v>
      </c>
      <c r="G2278">
        <v>108.39</v>
      </c>
      <c r="I2278" s="3">
        <f t="shared" si="212"/>
        <v>-1.0783618871470781E-2</v>
      </c>
      <c r="J2278" s="3">
        <f t="shared" si="213"/>
        <v>2.6750115075914887E-2</v>
      </c>
      <c r="K2278" s="3">
        <f t="shared" si="214"/>
        <v>-6.4615086229730867E-3</v>
      </c>
      <c r="L2278" s="3">
        <f t="shared" si="215"/>
        <v>-2.3797247564022524E-4</v>
      </c>
      <c r="M2278" s="3">
        <f t="shared" si="216"/>
        <v>6.4190004611176397E-4</v>
      </c>
      <c r="N2278" s="3">
        <f t="shared" si="217"/>
        <v>7.383479800127581E-4</v>
      </c>
    </row>
    <row r="2279" spans="1:14" ht="15" customHeight="1">
      <c r="A2279" s="1">
        <v>42397</v>
      </c>
      <c r="B2279">
        <v>190.11</v>
      </c>
      <c r="C2279">
        <v>22.42</v>
      </c>
      <c r="D2279">
        <v>29.78</v>
      </c>
      <c r="E2279">
        <v>126.23</v>
      </c>
      <c r="F2279">
        <v>124.82</v>
      </c>
      <c r="G2279">
        <v>108.53</v>
      </c>
      <c r="I2279" s="3">
        <f t="shared" si="212"/>
        <v>5.4326460784996228E-3</v>
      </c>
      <c r="J2279" s="3">
        <f t="shared" si="213"/>
        <v>-3.0312006642275457E-2</v>
      </c>
      <c r="K2279" s="3">
        <f t="shared" si="214"/>
        <v>1.5908272533062016E-2</v>
      </c>
      <c r="L2279" s="3">
        <f t="shared" si="215"/>
        <v>1.4269861308415029E-3</v>
      </c>
      <c r="M2279" s="3">
        <f t="shared" si="216"/>
        <v>1.2024531490133483E-3</v>
      </c>
      <c r="N2279" s="3">
        <f t="shared" si="217"/>
        <v>1.2907986302649304E-3</v>
      </c>
    </row>
    <row r="2280" spans="1:14" ht="15" customHeight="1">
      <c r="A2280" s="1">
        <v>42398</v>
      </c>
      <c r="B2280">
        <v>194.62</v>
      </c>
      <c r="C2280">
        <v>20.2</v>
      </c>
      <c r="D2280">
        <v>30.83</v>
      </c>
      <c r="E2280">
        <v>127.3</v>
      </c>
      <c r="F2280">
        <v>125.24</v>
      </c>
      <c r="G2280">
        <v>109.11</v>
      </c>
      <c r="I2280" s="3">
        <f t="shared" si="212"/>
        <v>2.3446087390307551E-2</v>
      </c>
      <c r="J2280" s="3">
        <f t="shared" si="213"/>
        <v>-0.10427081323685485</v>
      </c>
      <c r="K2280" s="3">
        <f t="shared" si="214"/>
        <v>3.4651214642196046E-2</v>
      </c>
      <c r="L2280" s="3">
        <f t="shared" si="215"/>
        <v>8.4408657985905935E-3</v>
      </c>
      <c r="M2280" s="3">
        <f t="shared" si="216"/>
        <v>3.3591969523080272E-3</v>
      </c>
      <c r="N2280" s="3">
        <f t="shared" si="217"/>
        <v>5.3299152090837748E-3</v>
      </c>
    </row>
    <row r="2281" spans="1:14" ht="15" customHeight="1">
      <c r="A2281" s="1">
        <v>42401</v>
      </c>
      <c r="B2281">
        <v>194.6</v>
      </c>
      <c r="C2281">
        <v>19.98</v>
      </c>
      <c r="D2281">
        <v>30.52</v>
      </c>
      <c r="E2281">
        <v>126.67</v>
      </c>
      <c r="F2281">
        <v>124.87</v>
      </c>
      <c r="G2281">
        <v>108.7</v>
      </c>
      <c r="I2281" s="3">
        <f t="shared" si="212"/>
        <v>-1.0276964193826202E-4</v>
      </c>
      <c r="J2281" s="3">
        <f t="shared" si="213"/>
        <v>-1.0950831186751515E-2</v>
      </c>
      <c r="K2281" s="3">
        <f t="shared" si="214"/>
        <v>-1.0106035481802646E-2</v>
      </c>
      <c r="L2281" s="3">
        <f t="shared" si="215"/>
        <v>-4.9612260678196865E-3</v>
      </c>
      <c r="M2281" s="3">
        <f t="shared" si="216"/>
        <v>-2.9587003311510791E-3</v>
      </c>
      <c r="N2281" s="3">
        <f t="shared" si="217"/>
        <v>-3.7647535398435713E-3</v>
      </c>
    </row>
    <row r="2282" spans="1:14" ht="15" customHeight="1">
      <c r="A2282" s="1">
        <v>42402</v>
      </c>
      <c r="B2282">
        <v>191.09</v>
      </c>
      <c r="C2282">
        <v>21.98</v>
      </c>
      <c r="D2282">
        <v>29.61</v>
      </c>
      <c r="E2282">
        <v>129.02000000000001</v>
      </c>
      <c r="F2282">
        <v>125.38</v>
      </c>
      <c r="G2282">
        <v>109.47</v>
      </c>
      <c r="I2282" s="3">
        <f t="shared" si="212"/>
        <v>-1.8201648498624705E-2</v>
      </c>
      <c r="J2282" s="3">
        <f t="shared" si="213"/>
        <v>9.5401175755067819E-2</v>
      </c>
      <c r="K2282" s="3">
        <f t="shared" si="214"/>
        <v>-3.0270064302756337E-2</v>
      </c>
      <c r="L2282" s="3">
        <f t="shared" si="215"/>
        <v>1.838215160855446E-2</v>
      </c>
      <c r="M2282" s="3">
        <f t="shared" si="216"/>
        <v>4.0759297187687293E-3</v>
      </c>
      <c r="N2282" s="3">
        <f t="shared" si="217"/>
        <v>7.0587449893022639E-3</v>
      </c>
    </row>
    <row r="2283" spans="1:14" ht="15" customHeight="1">
      <c r="A2283" s="1">
        <v>42403</v>
      </c>
      <c r="B2283">
        <v>192.11</v>
      </c>
      <c r="C2283">
        <v>21.65</v>
      </c>
      <c r="D2283">
        <v>30.4</v>
      </c>
      <c r="E2283">
        <v>127.95</v>
      </c>
      <c r="F2283">
        <v>125.41</v>
      </c>
      <c r="G2283">
        <v>109.35</v>
      </c>
      <c r="I2283" s="3">
        <f t="shared" si="212"/>
        <v>5.323603387071503E-3</v>
      </c>
      <c r="J2283" s="3">
        <f t="shared" si="213"/>
        <v>-1.5127494526976495E-2</v>
      </c>
      <c r="K2283" s="3">
        <f t="shared" si="214"/>
        <v>2.6330466298676004E-2</v>
      </c>
      <c r="L2283" s="3">
        <f t="shared" si="215"/>
        <v>-8.3278684982978288E-3</v>
      </c>
      <c r="M2283" s="3">
        <f t="shared" si="216"/>
        <v>2.3924399013582499E-4</v>
      </c>
      <c r="N2283" s="3">
        <f t="shared" si="217"/>
        <v>-1.0967919936892114E-3</v>
      </c>
    </row>
    <row r="2284" spans="1:14" ht="15" customHeight="1">
      <c r="A2284" s="1">
        <v>42404</v>
      </c>
      <c r="B2284">
        <v>192.53</v>
      </c>
      <c r="C2284">
        <v>21.84</v>
      </c>
      <c r="D2284">
        <v>30.61</v>
      </c>
      <c r="E2284">
        <v>128.57</v>
      </c>
      <c r="F2284">
        <v>125.53</v>
      </c>
      <c r="G2284">
        <v>109.61</v>
      </c>
      <c r="I2284" s="3">
        <f t="shared" si="212"/>
        <v>2.1838611008927764E-3</v>
      </c>
      <c r="J2284" s="3">
        <f t="shared" si="213"/>
        <v>8.7376964282054274E-3</v>
      </c>
      <c r="K2284" s="3">
        <f t="shared" si="214"/>
        <v>6.8841445451451868E-3</v>
      </c>
      <c r="L2284" s="3">
        <f t="shared" si="215"/>
        <v>4.833940490359556E-3</v>
      </c>
      <c r="M2284" s="3">
        <f t="shared" si="216"/>
        <v>9.5640399415869415E-4</v>
      </c>
      <c r="N2284" s="3">
        <f t="shared" si="217"/>
        <v>2.3748641048551605E-3</v>
      </c>
    </row>
    <row r="2285" spans="1:14" ht="15" customHeight="1">
      <c r="A2285" s="1">
        <v>42405</v>
      </c>
      <c r="B2285">
        <v>188.85</v>
      </c>
      <c r="C2285">
        <v>23.38</v>
      </c>
      <c r="D2285">
        <v>30.29</v>
      </c>
      <c r="E2285">
        <v>128.72</v>
      </c>
      <c r="F2285">
        <v>125.54</v>
      </c>
      <c r="G2285">
        <v>109.75</v>
      </c>
      <c r="I2285" s="3">
        <f t="shared" si="212"/>
        <v>-1.9298936582778377E-2</v>
      </c>
      <c r="J2285" s="3">
        <f t="shared" si="213"/>
        <v>6.8137805167218041E-2</v>
      </c>
      <c r="K2285" s="3">
        <f t="shared" si="214"/>
        <v>-1.0509127918175199E-2</v>
      </c>
      <c r="L2285" s="3">
        <f t="shared" si="215"/>
        <v>1.1659995879704154E-3</v>
      </c>
      <c r="M2285" s="3">
        <f t="shared" si="216"/>
        <v>7.9659059268624992E-5</v>
      </c>
      <c r="N2285" s="3">
        <f t="shared" si="217"/>
        <v>1.2764407276486922E-3</v>
      </c>
    </row>
    <row r="2286" spans="1:14" ht="15" customHeight="1">
      <c r="A2286" s="1">
        <v>42408</v>
      </c>
      <c r="B2286">
        <v>186.31</v>
      </c>
      <c r="C2286">
        <v>26</v>
      </c>
      <c r="D2286">
        <v>29.87</v>
      </c>
      <c r="E2286">
        <v>131.49</v>
      </c>
      <c r="F2286">
        <v>126.03</v>
      </c>
      <c r="G2286">
        <v>110.57</v>
      </c>
      <c r="I2286" s="3">
        <f t="shared" si="212"/>
        <v>-1.3541096126203332E-2</v>
      </c>
      <c r="J2286" s="3">
        <f t="shared" si="213"/>
        <v>0.10621558197755965</v>
      </c>
      <c r="K2286" s="3">
        <f t="shared" si="214"/>
        <v>-1.3962992811127494E-2</v>
      </c>
      <c r="L2286" s="3">
        <f t="shared" si="215"/>
        <v>2.1291300414699739E-2</v>
      </c>
      <c r="M2286" s="3">
        <f t="shared" si="216"/>
        <v>3.8955409600146544E-3</v>
      </c>
      <c r="N2286" s="3">
        <f t="shared" si="217"/>
        <v>7.4437525990296441E-3</v>
      </c>
    </row>
    <row r="2287" spans="1:14" ht="15" customHeight="1">
      <c r="A2287" s="1">
        <v>42409</v>
      </c>
      <c r="B2287">
        <v>186.24</v>
      </c>
      <c r="C2287">
        <v>26.54</v>
      </c>
      <c r="D2287">
        <v>29.492999999999999</v>
      </c>
      <c r="E2287">
        <v>131.63</v>
      </c>
      <c r="F2287">
        <v>125.99</v>
      </c>
      <c r="G2287">
        <v>110.59</v>
      </c>
      <c r="I2287" s="3">
        <f t="shared" si="212"/>
        <v>-3.7578848918945484E-4</v>
      </c>
      <c r="J2287" s="3">
        <f t="shared" si="213"/>
        <v>2.0556490882579291E-2</v>
      </c>
      <c r="K2287" s="3">
        <f t="shared" si="214"/>
        <v>-1.2701685175121633E-2</v>
      </c>
      <c r="L2287" s="3">
        <f t="shared" si="215"/>
        <v>1.0641533384888159E-3</v>
      </c>
      <c r="M2287" s="3">
        <f t="shared" si="216"/>
        <v>-3.1743512686205236E-4</v>
      </c>
      <c r="N2287" s="3">
        <f t="shared" si="217"/>
        <v>1.8086453295841775E-4</v>
      </c>
    </row>
    <row r="2288" spans="1:14" ht="15" customHeight="1">
      <c r="A2288" s="1">
        <v>42410</v>
      </c>
      <c r="B2288">
        <v>186.15</v>
      </c>
      <c r="C2288">
        <v>26.29</v>
      </c>
      <c r="D2288">
        <v>29.58</v>
      </c>
      <c r="E2288">
        <v>132.79</v>
      </c>
      <c r="F2288">
        <v>126.14</v>
      </c>
      <c r="G2288">
        <v>110.92</v>
      </c>
      <c r="I2288" s="3">
        <f t="shared" si="212"/>
        <v>-4.8336422434714851E-4</v>
      </c>
      <c r="J2288" s="3">
        <f t="shared" si="213"/>
        <v>-9.4643901622715638E-3</v>
      </c>
      <c r="K2288" s="3">
        <f t="shared" si="214"/>
        <v>2.9455102297567446E-3</v>
      </c>
      <c r="L2288" s="3">
        <f t="shared" si="215"/>
        <v>8.7739765649198238E-3</v>
      </c>
      <c r="M2288" s="3">
        <f t="shared" si="216"/>
        <v>1.1898625129667501E-3</v>
      </c>
      <c r="N2288" s="3">
        <f t="shared" si="217"/>
        <v>2.9795516603085509E-3</v>
      </c>
    </row>
    <row r="2289" spans="1:14" ht="15" customHeight="1">
      <c r="A2289" s="1">
        <v>42411</v>
      </c>
      <c r="B2289">
        <v>183.83</v>
      </c>
      <c r="C2289">
        <v>28.14</v>
      </c>
      <c r="D2289">
        <v>29.15</v>
      </c>
      <c r="E2289">
        <v>133.72</v>
      </c>
      <c r="F2289">
        <v>126.34</v>
      </c>
      <c r="G2289">
        <v>111.43</v>
      </c>
      <c r="I2289" s="3">
        <f t="shared" si="212"/>
        <v>-1.2541382823945508E-2</v>
      </c>
      <c r="J2289" s="3">
        <f t="shared" si="213"/>
        <v>6.8003412944453279E-2</v>
      </c>
      <c r="K2289" s="3">
        <f t="shared" si="214"/>
        <v>-1.4643544486152333E-2</v>
      </c>
      <c r="L2289" s="3">
        <f t="shared" si="215"/>
        <v>6.9791285496617365E-3</v>
      </c>
      <c r="M2289" s="3">
        <f t="shared" si="216"/>
        <v>1.5842842350490931E-3</v>
      </c>
      <c r="N2289" s="3">
        <f t="shared" si="217"/>
        <v>4.5873703113853831E-3</v>
      </c>
    </row>
    <row r="2290" spans="1:14" ht="15" customHeight="1">
      <c r="A2290" s="1">
        <v>42412</v>
      </c>
      <c r="B2290">
        <v>187.55</v>
      </c>
      <c r="C2290">
        <v>25.4</v>
      </c>
      <c r="D2290">
        <v>29.63</v>
      </c>
      <c r="E2290">
        <v>131.5</v>
      </c>
      <c r="F2290">
        <v>125.9</v>
      </c>
      <c r="G2290">
        <v>110.58</v>
      </c>
      <c r="I2290" s="3">
        <f t="shared" si="212"/>
        <v>2.0034059033116097E-2</v>
      </c>
      <c r="J2290" s="3">
        <f t="shared" si="213"/>
        <v>-0.10244287766175215</v>
      </c>
      <c r="K2290" s="3">
        <f t="shared" si="214"/>
        <v>1.6332448788972467E-2</v>
      </c>
      <c r="L2290" s="3">
        <f t="shared" si="215"/>
        <v>-1.6741209934078606E-2</v>
      </c>
      <c r="M2290" s="3">
        <f t="shared" si="216"/>
        <v>-3.488744420252795E-3</v>
      </c>
      <c r="N2290" s="3">
        <f t="shared" si="217"/>
        <v>-7.6573501491757614E-3</v>
      </c>
    </row>
    <row r="2291" spans="1:14" ht="15" customHeight="1">
      <c r="A2291" s="1">
        <v>42416</v>
      </c>
      <c r="B2291">
        <v>190.67</v>
      </c>
      <c r="C2291">
        <v>24.11</v>
      </c>
      <c r="D2291">
        <v>30.33</v>
      </c>
      <c r="E2291">
        <v>130.11000000000001</v>
      </c>
      <c r="F2291">
        <v>125.74</v>
      </c>
      <c r="G2291">
        <v>110.25</v>
      </c>
      <c r="I2291" s="3">
        <f t="shared" si="212"/>
        <v>1.6498708548456906E-2</v>
      </c>
      <c r="J2291" s="3">
        <f t="shared" si="213"/>
        <v>-5.2122481831411167E-2</v>
      </c>
      <c r="K2291" s="3">
        <f t="shared" si="214"/>
        <v>2.3349960115015774E-2</v>
      </c>
      <c r="L2291" s="3">
        <f t="shared" si="215"/>
        <v>-1.0626605102434534E-2</v>
      </c>
      <c r="M2291" s="3">
        <f t="shared" si="216"/>
        <v>-1.2716580953865348E-3</v>
      </c>
      <c r="N2291" s="3">
        <f t="shared" si="217"/>
        <v>-2.988726582831495E-3</v>
      </c>
    </row>
    <row r="2292" spans="1:14" ht="15" customHeight="1">
      <c r="A2292" s="1">
        <v>42417</v>
      </c>
      <c r="B2292">
        <v>193.83</v>
      </c>
      <c r="C2292">
        <v>22.31</v>
      </c>
      <c r="D2292">
        <v>30.96</v>
      </c>
      <c r="E2292">
        <v>129.31</v>
      </c>
      <c r="F2292">
        <v>125.56</v>
      </c>
      <c r="G2292">
        <v>109.98</v>
      </c>
      <c r="I2292" s="3">
        <f t="shared" si="212"/>
        <v>1.6437301161830561E-2</v>
      </c>
      <c r="J2292" s="3">
        <f t="shared" si="213"/>
        <v>-7.7591683748638549E-2</v>
      </c>
      <c r="K2292" s="3">
        <f t="shared" si="214"/>
        <v>2.0558727021036786E-2</v>
      </c>
      <c r="L2292" s="3">
        <f t="shared" si="215"/>
        <v>-6.1676242076243665E-3</v>
      </c>
      <c r="M2292" s="3">
        <f t="shared" si="216"/>
        <v>-1.4325509811621206E-3</v>
      </c>
      <c r="N2292" s="3">
        <f t="shared" si="217"/>
        <v>-2.4519832472866452E-3</v>
      </c>
    </row>
    <row r="2293" spans="1:14" ht="15" customHeight="1">
      <c r="A2293" s="1">
        <v>42418</v>
      </c>
      <c r="B2293">
        <v>193.05</v>
      </c>
      <c r="C2293">
        <v>21.64</v>
      </c>
      <c r="D2293">
        <v>30.81</v>
      </c>
      <c r="E2293">
        <v>130.9</v>
      </c>
      <c r="F2293">
        <v>125.85</v>
      </c>
      <c r="G2293">
        <v>110.49</v>
      </c>
      <c r="I2293" s="3">
        <f t="shared" si="212"/>
        <v>-4.0322635279384511E-3</v>
      </c>
      <c r="J2293" s="3">
        <f t="shared" si="213"/>
        <v>-3.0491554466160302E-2</v>
      </c>
      <c r="K2293" s="3">
        <f t="shared" si="214"/>
        <v>-4.8567361129499328E-3</v>
      </c>
      <c r="L2293" s="3">
        <f t="shared" si="215"/>
        <v>1.2221050608094048E-2</v>
      </c>
      <c r="M2293" s="3">
        <f t="shared" si="216"/>
        <v>2.3069896075719395E-3</v>
      </c>
      <c r="N2293" s="3">
        <f t="shared" si="217"/>
        <v>4.6264880454149789E-3</v>
      </c>
    </row>
    <row r="2294" spans="1:14" ht="15" customHeight="1">
      <c r="A2294" s="1">
        <v>42419</v>
      </c>
      <c r="B2294">
        <v>192.93</v>
      </c>
      <c r="C2294">
        <v>20.53</v>
      </c>
      <c r="D2294">
        <v>30.68</v>
      </c>
      <c r="E2294">
        <v>131.005</v>
      </c>
      <c r="F2294">
        <v>125.74</v>
      </c>
      <c r="G2294">
        <v>110.49</v>
      </c>
      <c r="I2294" s="3">
        <f t="shared" si="212"/>
        <v>-6.2179389536392475E-4</v>
      </c>
      <c r="J2294" s="3">
        <f t="shared" si="213"/>
        <v>-5.2656222947438491E-2</v>
      </c>
      <c r="K2294" s="3">
        <f t="shared" si="214"/>
        <v>-4.2283361095210642E-3</v>
      </c>
      <c r="L2294" s="3">
        <f t="shared" si="215"/>
        <v>8.0181749585128573E-4</v>
      </c>
      <c r="M2294" s="3">
        <f t="shared" si="216"/>
        <v>-8.7443862640988258E-4</v>
      </c>
      <c r="N2294" s="3">
        <f t="shared" si="217"/>
        <v>0</v>
      </c>
    </row>
    <row r="2295" spans="1:14" ht="15" customHeight="1">
      <c r="A2295" s="1">
        <v>42422</v>
      </c>
      <c r="B2295">
        <v>195.72</v>
      </c>
      <c r="C2295">
        <v>19.38</v>
      </c>
      <c r="D2295">
        <v>31.44</v>
      </c>
      <c r="E2295">
        <v>130.94</v>
      </c>
      <c r="F2295">
        <v>125.71</v>
      </c>
      <c r="G2295">
        <v>110.38</v>
      </c>
      <c r="I2295" s="3">
        <f t="shared" si="212"/>
        <v>1.4357637606041335E-2</v>
      </c>
      <c r="J2295" s="3">
        <f t="shared" si="213"/>
        <v>-5.7645624568222149E-2</v>
      </c>
      <c r="K2295" s="3">
        <f t="shared" si="214"/>
        <v>2.4469991061950361E-2</v>
      </c>
      <c r="L2295" s="3">
        <f t="shared" si="215"/>
        <v>-4.9628739876029463E-4</v>
      </c>
      <c r="M2295" s="3">
        <f t="shared" si="216"/>
        <v>-2.3861602817529923E-4</v>
      </c>
      <c r="N2295" s="3">
        <f t="shared" si="217"/>
        <v>-9.9606111372844129E-4</v>
      </c>
    </row>
    <row r="2296" spans="1:14" ht="15" customHeight="1">
      <c r="A2296" s="1">
        <v>42423</v>
      </c>
      <c r="B2296">
        <v>193.34</v>
      </c>
      <c r="C2296">
        <v>20.98</v>
      </c>
      <c r="D2296">
        <v>30.76</v>
      </c>
      <c r="E2296">
        <v>131.47</v>
      </c>
      <c r="F2296">
        <v>125.81</v>
      </c>
      <c r="G2296">
        <v>110.6</v>
      </c>
      <c r="I2296" s="3">
        <f t="shared" si="212"/>
        <v>-1.2234769384463396E-2</v>
      </c>
      <c r="J2296" s="3">
        <f t="shared" si="213"/>
        <v>7.9327996505531073E-2</v>
      </c>
      <c r="K2296" s="3">
        <f t="shared" si="214"/>
        <v>-2.1865822923562511E-2</v>
      </c>
      <c r="L2296" s="3">
        <f t="shared" si="215"/>
        <v>4.0394856955675894E-3</v>
      </c>
      <c r="M2296" s="3">
        <f t="shared" si="216"/>
        <v>7.9516543629997219E-4</v>
      </c>
      <c r="N2296" s="3">
        <f t="shared" si="217"/>
        <v>1.991131076879123E-3</v>
      </c>
    </row>
    <row r="2297" spans="1:14" ht="15" customHeight="1">
      <c r="A2297" s="1">
        <v>42424</v>
      </c>
      <c r="B2297">
        <v>194.22</v>
      </c>
      <c r="C2297">
        <v>20.72</v>
      </c>
      <c r="D2297">
        <v>30.76</v>
      </c>
      <c r="E2297">
        <v>131.21</v>
      </c>
      <c r="F2297">
        <v>125.85</v>
      </c>
      <c r="G2297">
        <v>110.6</v>
      </c>
      <c r="I2297" s="3">
        <f t="shared" si="212"/>
        <v>4.5412401297486521E-3</v>
      </c>
      <c r="J2297" s="3">
        <f t="shared" si="213"/>
        <v>-1.2470185576868917E-2</v>
      </c>
      <c r="K2297" s="3">
        <f t="shared" si="214"/>
        <v>0</v>
      </c>
      <c r="L2297" s="3">
        <f t="shared" si="215"/>
        <v>-1.9795955908884174E-3</v>
      </c>
      <c r="M2297" s="3">
        <f t="shared" si="216"/>
        <v>3.1788921828521306E-4</v>
      </c>
      <c r="N2297" s="3">
        <f t="shared" si="217"/>
        <v>0</v>
      </c>
    </row>
    <row r="2298" spans="1:14" ht="15" customHeight="1">
      <c r="A2298" s="1">
        <v>42425</v>
      </c>
      <c r="B2298">
        <v>196.5</v>
      </c>
      <c r="C2298">
        <v>19.11</v>
      </c>
      <c r="D2298">
        <v>30.81</v>
      </c>
      <c r="E2298">
        <v>131.68</v>
      </c>
      <c r="F2298">
        <v>126.07</v>
      </c>
      <c r="G2298">
        <v>110.93</v>
      </c>
      <c r="I2298" s="3">
        <f t="shared" si="212"/>
        <v>1.1670894143108035E-2</v>
      </c>
      <c r="J2298" s="3">
        <f t="shared" si="213"/>
        <v>-8.0887659139100565E-2</v>
      </c>
      <c r="K2298" s="3">
        <f t="shared" si="214"/>
        <v>1.6241679711332176E-3</v>
      </c>
      <c r="L2298" s="3">
        <f t="shared" si="215"/>
        <v>3.575643811135266E-3</v>
      </c>
      <c r="M2298" s="3">
        <f t="shared" si="216"/>
        <v>1.7465866618532129E-3</v>
      </c>
      <c r="N2298" s="3">
        <f t="shared" si="217"/>
        <v>2.9792826623339067E-3</v>
      </c>
    </row>
    <row r="2299" spans="1:14" ht="15" customHeight="1">
      <c r="A2299" s="1">
        <v>42426</v>
      </c>
      <c r="B2299">
        <v>196.15</v>
      </c>
      <c r="C2299">
        <v>19.809999999999999</v>
      </c>
      <c r="D2299">
        <v>30.54</v>
      </c>
      <c r="E2299">
        <v>130.41</v>
      </c>
      <c r="F2299">
        <v>125.73</v>
      </c>
      <c r="G2299">
        <v>110.39</v>
      </c>
      <c r="I2299" s="3">
        <f t="shared" si="212"/>
        <v>-1.7827586537542885E-3</v>
      </c>
      <c r="J2299" s="3">
        <f t="shared" si="213"/>
        <v>3.5975102458277765E-2</v>
      </c>
      <c r="K2299" s="3">
        <f t="shared" si="214"/>
        <v>-8.8020128180901821E-3</v>
      </c>
      <c r="L2299" s="3">
        <f t="shared" si="215"/>
        <v>-9.6914032599493358E-3</v>
      </c>
      <c r="M2299" s="3">
        <f t="shared" si="216"/>
        <v>-2.7005576380881493E-3</v>
      </c>
      <c r="N2299" s="3">
        <f t="shared" si="217"/>
        <v>-4.8798217203079352E-3</v>
      </c>
    </row>
    <row r="2300" spans="1:14" ht="15" customHeight="1">
      <c r="A2300" s="1">
        <v>42429</v>
      </c>
      <c r="B2300">
        <v>194.51</v>
      </c>
      <c r="C2300">
        <v>20.55</v>
      </c>
      <c r="D2300">
        <v>30.73</v>
      </c>
      <c r="E2300">
        <v>130.97999999999999</v>
      </c>
      <c r="F2300">
        <v>125.78</v>
      </c>
      <c r="G2300">
        <v>110.57</v>
      </c>
      <c r="I2300" s="3">
        <f t="shared" si="212"/>
        <v>-8.3960970369609481E-3</v>
      </c>
      <c r="J2300" s="3">
        <f t="shared" si="213"/>
        <v>3.6674080231784062E-2</v>
      </c>
      <c r="K2300" s="3">
        <f t="shared" si="214"/>
        <v>6.2020763519069462E-3</v>
      </c>
      <c r="L2300" s="3">
        <f t="shared" si="215"/>
        <v>4.3613061210971225E-3</v>
      </c>
      <c r="M2300" s="3">
        <f t="shared" si="216"/>
        <v>3.9759851026746065E-4</v>
      </c>
      <c r="N2300" s="3">
        <f t="shared" si="217"/>
        <v>1.6292545240500782E-3</v>
      </c>
    </row>
    <row r="2301" spans="1:14" ht="15" customHeight="1">
      <c r="A2301" s="1">
        <v>42430</v>
      </c>
      <c r="B2301">
        <v>199.19</v>
      </c>
      <c r="C2301">
        <v>17.7</v>
      </c>
      <c r="D2301">
        <v>31.85</v>
      </c>
      <c r="E2301">
        <v>128.43</v>
      </c>
      <c r="F2301">
        <v>125.07</v>
      </c>
      <c r="G2301">
        <v>109.55</v>
      </c>
      <c r="I2301" s="3">
        <f t="shared" si="212"/>
        <v>2.3775567468581799E-2</v>
      </c>
      <c r="J2301" s="3">
        <f t="shared" si="213"/>
        <v>-0.14929630136246022</v>
      </c>
      <c r="K2301" s="3">
        <f t="shared" si="214"/>
        <v>3.5798005875779033E-2</v>
      </c>
      <c r="L2301" s="3">
        <f t="shared" si="215"/>
        <v>-1.9660630964942992E-2</v>
      </c>
      <c r="M2301" s="3">
        <f t="shared" si="216"/>
        <v>-5.6607685545421362E-3</v>
      </c>
      <c r="N2301" s="3">
        <f t="shared" si="217"/>
        <v>-9.2677385128348572E-3</v>
      </c>
    </row>
    <row r="2302" spans="1:14" ht="15" customHeight="1">
      <c r="A2302" s="1">
        <v>42431</v>
      </c>
      <c r="B2302">
        <v>200.07</v>
      </c>
      <c r="C2302">
        <v>17.09</v>
      </c>
      <c r="D2302">
        <v>32.340000000000003</v>
      </c>
      <c r="E2302">
        <v>128.96</v>
      </c>
      <c r="F2302">
        <v>124.96</v>
      </c>
      <c r="G2302">
        <v>109.36</v>
      </c>
      <c r="I2302" s="3">
        <f t="shared" si="212"/>
        <v>4.4081622251420302E-3</v>
      </c>
      <c r="J2302" s="3">
        <f t="shared" si="213"/>
        <v>-3.507114245228387E-2</v>
      </c>
      <c r="K2302" s="3">
        <f t="shared" si="214"/>
        <v>1.5267472130788599E-2</v>
      </c>
      <c r="L2302" s="3">
        <f t="shared" si="215"/>
        <v>4.1182699333536712E-3</v>
      </c>
      <c r="M2302" s="3">
        <f t="shared" si="216"/>
        <v>-8.7989446943939262E-4</v>
      </c>
      <c r="N2302" s="3">
        <f t="shared" si="217"/>
        <v>-1.7358736257814238E-3</v>
      </c>
    </row>
    <row r="2303" spans="1:14" ht="15" customHeight="1">
      <c r="A2303" s="1">
        <v>42432</v>
      </c>
      <c r="B2303">
        <v>200.78</v>
      </c>
      <c r="C2303">
        <v>16.7</v>
      </c>
      <c r="D2303">
        <v>32.691499999999998</v>
      </c>
      <c r="E2303">
        <v>129.43</v>
      </c>
      <c r="F2303">
        <v>124.97</v>
      </c>
      <c r="G2303">
        <v>109.49</v>
      </c>
      <c r="I2303" s="3">
        <f t="shared" si="212"/>
        <v>3.5424759510559439E-3</v>
      </c>
      <c r="J2303" s="3">
        <f t="shared" si="213"/>
        <v>-2.308477770479013E-2</v>
      </c>
      <c r="K2303" s="3">
        <f t="shared" si="214"/>
        <v>1.0810251126370855E-2</v>
      </c>
      <c r="L2303" s="3">
        <f t="shared" si="215"/>
        <v>3.637915696028571E-3</v>
      </c>
      <c r="M2303" s="3">
        <f t="shared" si="216"/>
        <v>8.0022406316592799E-5</v>
      </c>
      <c r="N2303" s="3">
        <f t="shared" si="217"/>
        <v>1.1880284696394352E-3</v>
      </c>
    </row>
    <row r="2304" spans="1:14" ht="15" customHeight="1">
      <c r="A2304" s="1">
        <v>42433</v>
      </c>
      <c r="B2304">
        <v>201.48</v>
      </c>
      <c r="C2304">
        <v>16.86</v>
      </c>
      <c r="D2304">
        <v>33.409999999999997</v>
      </c>
      <c r="E2304">
        <v>128.6</v>
      </c>
      <c r="F2304">
        <v>124.79</v>
      </c>
      <c r="G2304">
        <v>109.12</v>
      </c>
      <c r="I2304" s="3">
        <f t="shared" si="212"/>
        <v>3.4803396140692198E-3</v>
      </c>
      <c r="J2304" s="3">
        <f t="shared" si="213"/>
        <v>9.5352331510000048E-3</v>
      </c>
      <c r="K2304" s="3">
        <f t="shared" si="214"/>
        <v>2.1740151093333292E-2</v>
      </c>
      <c r="L2304" s="3">
        <f t="shared" si="215"/>
        <v>-6.4333826508279172E-3</v>
      </c>
      <c r="M2304" s="3">
        <f t="shared" si="216"/>
        <v>-1.4413839779292307E-3</v>
      </c>
      <c r="N2304" s="3">
        <f t="shared" si="217"/>
        <v>-3.3850267901814443E-3</v>
      </c>
    </row>
    <row r="2305" spans="1:14" ht="15" customHeight="1">
      <c r="A2305" s="1">
        <v>42436</v>
      </c>
      <c r="B2305">
        <v>201.68</v>
      </c>
      <c r="C2305">
        <v>17.350000000000001</v>
      </c>
      <c r="D2305">
        <v>33.340000000000003</v>
      </c>
      <c r="E2305">
        <v>128.56</v>
      </c>
      <c r="F2305">
        <v>124.6</v>
      </c>
      <c r="G2305">
        <v>108.9</v>
      </c>
      <c r="I2305" s="3">
        <f t="shared" si="212"/>
        <v>9.9216200221474596E-4</v>
      </c>
      <c r="J2305" s="3">
        <f t="shared" si="213"/>
        <v>2.8648553819158873E-2</v>
      </c>
      <c r="K2305" s="3">
        <f t="shared" si="214"/>
        <v>-2.0973790460169931E-3</v>
      </c>
      <c r="L2305" s="3">
        <f t="shared" si="215"/>
        <v>-3.1109037426179585E-4</v>
      </c>
      <c r="M2305" s="3">
        <f t="shared" si="216"/>
        <v>-1.5237181664102982E-3</v>
      </c>
      <c r="N2305" s="3">
        <f t="shared" si="217"/>
        <v>-2.0181641562371246E-3</v>
      </c>
    </row>
    <row r="2306" spans="1:14" ht="15" customHeight="1">
      <c r="A2306" s="1">
        <v>42437</v>
      </c>
      <c r="B2306">
        <v>199.38</v>
      </c>
      <c r="C2306">
        <v>18.670000000000002</v>
      </c>
      <c r="D2306">
        <v>32.76</v>
      </c>
      <c r="E2306">
        <v>129.97999999999999</v>
      </c>
      <c r="F2306">
        <v>125</v>
      </c>
      <c r="G2306">
        <v>109.53</v>
      </c>
      <c r="I2306" s="3">
        <f t="shared" si="212"/>
        <v>-1.1469731285106578E-2</v>
      </c>
      <c r="J2306" s="3">
        <f t="shared" si="213"/>
        <v>7.3325451160763055E-2</v>
      </c>
      <c r="K2306" s="3">
        <f t="shared" si="214"/>
        <v>-1.7549618337779394E-2</v>
      </c>
      <c r="L2306" s="3">
        <f t="shared" si="215"/>
        <v>1.0984871036945515E-2</v>
      </c>
      <c r="M2306" s="3">
        <f t="shared" si="216"/>
        <v>3.205130948948331E-3</v>
      </c>
      <c r="N2306" s="3">
        <f t="shared" si="217"/>
        <v>5.7684543967404479E-3</v>
      </c>
    </row>
    <row r="2307" spans="1:14" ht="15" customHeight="1">
      <c r="A2307" s="1">
        <v>42438</v>
      </c>
      <c r="B2307">
        <v>200.41</v>
      </c>
      <c r="C2307">
        <v>18.34</v>
      </c>
      <c r="D2307">
        <v>32.97</v>
      </c>
      <c r="E2307">
        <v>129.19</v>
      </c>
      <c r="F2307">
        <v>124.78</v>
      </c>
      <c r="G2307">
        <v>109.1</v>
      </c>
      <c r="I2307" s="3">
        <f t="shared" si="212"/>
        <v>5.1527165707790073E-3</v>
      </c>
      <c r="J2307" s="3">
        <f t="shared" si="213"/>
        <v>-1.7833490725312522E-2</v>
      </c>
      <c r="K2307" s="3">
        <f t="shared" si="214"/>
        <v>6.3897980987709883E-3</v>
      </c>
      <c r="L2307" s="3">
        <f t="shared" si="215"/>
        <v>-6.0964034939928512E-3</v>
      </c>
      <c r="M2307" s="3">
        <f t="shared" si="216"/>
        <v>-1.7615506196608144E-3</v>
      </c>
      <c r="N2307" s="3">
        <f t="shared" si="217"/>
        <v>-3.9335914966301668E-3</v>
      </c>
    </row>
    <row r="2308" spans="1:14" ht="15" customHeight="1">
      <c r="A2308" s="1">
        <v>42439</v>
      </c>
      <c r="B2308">
        <v>200.52</v>
      </c>
      <c r="C2308">
        <v>18.05</v>
      </c>
      <c r="D2308">
        <v>32.89</v>
      </c>
      <c r="E2308">
        <v>128.66</v>
      </c>
      <c r="F2308">
        <v>124.45</v>
      </c>
      <c r="G2308">
        <v>108.71</v>
      </c>
      <c r="I2308" s="3">
        <f t="shared" ref="I2308:I2371" si="218">LN(B2308/B2307)</f>
        <v>5.4872422996574144E-4</v>
      </c>
      <c r="J2308" s="3">
        <f t="shared" ref="J2308:J2371" si="219">LN(C2308/C2307)</f>
        <v>-1.5938782049428769E-2</v>
      </c>
      <c r="K2308" s="3">
        <f t="shared" ref="K2308:K2371" si="220">LN(D2308/D2307)</f>
        <v>-2.4293968826740665E-3</v>
      </c>
      <c r="L2308" s="3">
        <f t="shared" ref="L2308:L2371" si="221">LN(E2308/E2307)</f>
        <v>-4.1109229893555544E-3</v>
      </c>
      <c r="M2308" s="3">
        <f t="shared" ref="M2308:M2371" si="222">LN(F2308/F2307)</f>
        <v>-2.6481578690392923E-3</v>
      </c>
      <c r="N2308" s="3">
        <f t="shared" ref="N2308:N2371" si="223">LN(G2308/G2307)</f>
        <v>-3.5811066231161647E-3</v>
      </c>
    </row>
    <row r="2309" spans="1:14" ht="15" customHeight="1">
      <c r="A2309" s="1">
        <v>42440</v>
      </c>
      <c r="B2309">
        <v>203.84</v>
      </c>
      <c r="C2309">
        <v>16.5</v>
      </c>
      <c r="D2309">
        <v>33.61</v>
      </c>
      <c r="E2309">
        <v>127.36</v>
      </c>
      <c r="F2309">
        <v>124.28</v>
      </c>
      <c r="G2309">
        <v>108.4</v>
      </c>
      <c r="I2309" s="3">
        <f t="shared" si="218"/>
        <v>1.6421379988495924E-2</v>
      </c>
      <c r="J2309" s="3">
        <f t="shared" si="219"/>
        <v>-8.9785303872355074E-2</v>
      </c>
      <c r="K2309" s="3">
        <f t="shared" si="220"/>
        <v>2.1654981536048619E-2</v>
      </c>
      <c r="L2309" s="3">
        <f t="shared" si="221"/>
        <v>-1.0155543886781417E-2</v>
      </c>
      <c r="M2309" s="3">
        <f t="shared" si="222"/>
        <v>-1.366944288754419E-3</v>
      </c>
      <c r="N2309" s="3">
        <f t="shared" si="223"/>
        <v>-2.855697210363062E-3</v>
      </c>
    </row>
    <row r="2310" spans="1:14" ht="15" customHeight="1">
      <c r="A2310" s="1">
        <v>42443</v>
      </c>
      <c r="B2310">
        <v>203.56</v>
      </c>
      <c r="C2310">
        <v>16.920000000000002</v>
      </c>
      <c r="D2310">
        <v>33.42</v>
      </c>
      <c r="E2310">
        <v>127.76</v>
      </c>
      <c r="F2310">
        <v>124.26</v>
      </c>
      <c r="G2310">
        <v>108.48</v>
      </c>
      <c r="I2310" s="3">
        <f t="shared" si="218"/>
        <v>-1.3745706631665985E-3</v>
      </c>
      <c r="J2310" s="3">
        <f t="shared" si="219"/>
        <v>2.5135973271542454E-2</v>
      </c>
      <c r="K2310" s="3">
        <f t="shared" si="220"/>
        <v>-5.6691185697666123E-3</v>
      </c>
      <c r="L2310" s="3">
        <f t="shared" si="221"/>
        <v>3.1357818106840544E-3</v>
      </c>
      <c r="M2310" s="3">
        <f t="shared" si="222"/>
        <v>-1.6093988929882476E-4</v>
      </c>
      <c r="N2310" s="3">
        <f t="shared" si="223"/>
        <v>7.377351865395941E-4</v>
      </c>
    </row>
    <row r="2311" spans="1:14" ht="15" customHeight="1">
      <c r="A2311" s="1">
        <v>42444</v>
      </c>
      <c r="B2311">
        <v>203.22</v>
      </c>
      <c r="C2311">
        <v>16.84</v>
      </c>
      <c r="D2311">
        <v>32.799999999999997</v>
      </c>
      <c r="E2311">
        <v>127.88</v>
      </c>
      <c r="F2311">
        <v>124.27</v>
      </c>
      <c r="G2311">
        <v>108.46</v>
      </c>
      <c r="I2311" s="3">
        <f t="shared" si="218"/>
        <v>-1.6716656628965631E-3</v>
      </c>
      <c r="J2311" s="3">
        <f t="shared" si="219"/>
        <v>-4.7393453638966705E-3</v>
      </c>
      <c r="K2311" s="3">
        <f t="shared" si="220"/>
        <v>-1.8726007777149743E-2</v>
      </c>
      <c r="L2311" s="3">
        <f t="shared" si="221"/>
        <v>9.3882028488360004E-4</v>
      </c>
      <c r="M2311" s="3">
        <f t="shared" si="222"/>
        <v>8.0473182355361917E-5</v>
      </c>
      <c r="N2311" s="3">
        <f t="shared" si="223"/>
        <v>-1.843827791709251E-4</v>
      </c>
    </row>
    <row r="2312" spans="1:14" ht="15" customHeight="1">
      <c r="A2312" s="1">
        <v>42445</v>
      </c>
      <c r="B2312">
        <v>204.52</v>
      </c>
      <c r="C2312">
        <v>14.99</v>
      </c>
      <c r="D2312">
        <v>33.49</v>
      </c>
      <c r="E2312">
        <v>128.26</v>
      </c>
      <c r="F2312">
        <v>124.79</v>
      </c>
      <c r="G2312">
        <v>109.03</v>
      </c>
      <c r="I2312" s="3">
        <f t="shared" si="218"/>
        <v>6.3766341540632239E-3</v>
      </c>
      <c r="J2312" s="3">
        <f t="shared" si="219"/>
        <v>-0.1163736966996743</v>
      </c>
      <c r="K2312" s="3">
        <f t="shared" si="220"/>
        <v>2.0818371416015353E-2</v>
      </c>
      <c r="L2312" s="3">
        <f t="shared" si="221"/>
        <v>2.9671295290761078E-3</v>
      </c>
      <c r="M2312" s="3">
        <f t="shared" si="222"/>
        <v>4.1757067018597651E-3</v>
      </c>
      <c r="N2312" s="3">
        <f t="shared" si="223"/>
        <v>5.241632305375791E-3</v>
      </c>
    </row>
    <row r="2313" spans="1:14" ht="15" customHeight="1">
      <c r="A2313" s="1">
        <v>42446</v>
      </c>
      <c r="B2313">
        <v>205.81</v>
      </c>
      <c r="C2313">
        <v>14.44</v>
      </c>
      <c r="D2313">
        <v>34.17</v>
      </c>
      <c r="E2313">
        <v>128.79</v>
      </c>
      <c r="F2313">
        <v>124.88</v>
      </c>
      <c r="G2313">
        <v>109.15</v>
      </c>
      <c r="I2313" s="3">
        <f t="shared" si="218"/>
        <v>6.2876428725702161E-3</v>
      </c>
      <c r="J2313" s="3">
        <f t="shared" si="219"/>
        <v>-3.7381178649826159E-2</v>
      </c>
      <c r="K2313" s="3">
        <f t="shared" si="220"/>
        <v>2.0101179321087303E-2</v>
      </c>
      <c r="L2313" s="3">
        <f t="shared" si="221"/>
        <v>4.1237171838621562E-3</v>
      </c>
      <c r="M2313" s="3">
        <f t="shared" si="222"/>
        <v>7.2095168741367064E-4</v>
      </c>
      <c r="N2313" s="3">
        <f t="shared" si="223"/>
        <v>1.1000092776626228E-3</v>
      </c>
    </row>
    <row r="2314" spans="1:14" ht="15" customHeight="1">
      <c r="A2314" s="1">
        <v>42447</v>
      </c>
      <c r="B2314">
        <v>206.57</v>
      </c>
      <c r="C2314">
        <v>14.02</v>
      </c>
      <c r="D2314">
        <v>34.4</v>
      </c>
      <c r="E2314">
        <v>129.06</v>
      </c>
      <c r="F2314">
        <v>125.14</v>
      </c>
      <c r="G2314">
        <v>109.34</v>
      </c>
      <c r="I2314" s="3">
        <f t="shared" si="218"/>
        <v>3.6859249257925461E-3</v>
      </c>
      <c r="J2314" s="3">
        <f t="shared" si="219"/>
        <v>-2.9517251858236081E-2</v>
      </c>
      <c r="K2314" s="3">
        <f t="shared" si="220"/>
        <v>6.7084982521521674E-3</v>
      </c>
      <c r="L2314" s="3">
        <f t="shared" si="221"/>
        <v>2.0942416031149067E-3</v>
      </c>
      <c r="M2314" s="3">
        <f t="shared" si="222"/>
        <v>2.0798343630409142E-3</v>
      </c>
      <c r="N2314" s="3">
        <f t="shared" si="223"/>
        <v>1.7392104709003189E-3</v>
      </c>
    </row>
    <row r="2315" spans="1:14" ht="15" customHeight="1">
      <c r="A2315" s="1">
        <v>42450</v>
      </c>
      <c r="B2315">
        <v>206.87</v>
      </c>
      <c r="C2315">
        <v>13.79</v>
      </c>
      <c r="D2315">
        <v>34.54</v>
      </c>
      <c r="E2315">
        <v>128.07</v>
      </c>
      <c r="F2315">
        <v>124.87</v>
      </c>
      <c r="G2315">
        <v>109.03</v>
      </c>
      <c r="I2315" s="3">
        <f t="shared" si="218"/>
        <v>1.4512386447966782E-3</v>
      </c>
      <c r="J2315" s="3">
        <f t="shared" si="219"/>
        <v>-1.654118980123364E-2</v>
      </c>
      <c r="K2315" s="3">
        <f t="shared" si="220"/>
        <v>4.0615083391797938E-3</v>
      </c>
      <c r="L2315" s="3">
        <f t="shared" si="221"/>
        <v>-7.7004230697134031E-3</v>
      </c>
      <c r="M2315" s="3">
        <f t="shared" si="222"/>
        <v>-2.1599144431637012E-3</v>
      </c>
      <c r="N2315" s="3">
        <f t="shared" si="223"/>
        <v>-2.8392197485628498E-3</v>
      </c>
    </row>
    <row r="2316" spans="1:14" ht="15" customHeight="1">
      <c r="A2316" s="1">
        <v>42451</v>
      </c>
      <c r="B2316">
        <v>206.75</v>
      </c>
      <c r="C2316">
        <v>14.17</v>
      </c>
      <c r="D2316">
        <v>34.39</v>
      </c>
      <c r="E2316">
        <v>128.04</v>
      </c>
      <c r="F2316">
        <v>124.73</v>
      </c>
      <c r="G2316">
        <v>108.8</v>
      </c>
      <c r="I2316" s="3">
        <f t="shared" si="218"/>
        <v>-5.8024275115722314E-4</v>
      </c>
      <c r="J2316" s="3">
        <f t="shared" si="219"/>
        <v>2.7183361897378674E-2</v>
      </c>
      <c r="K2316" s="3">
        <f t="shared" si="220"/>
        <v>-4.3522482743576629E-3</v>
      </c>
      <c r="L2316" s="3">
        <f t="shared" si="221"/>
        <v>-2.3427433631809092E-4</v>
      </c>
      <c r="M2316" s="3">
        <f t="shared" si="222"/>
        <v>-1.121794989436061E-3</v>
      </c>
      <c r="N2316" s="3">
        <f t="shared" si="223"/>
        <v>-2.111739296448153E-3</v>
      </c>
    </row>
    <row r="2317" spans="1:14" ht="15" customHeight="1">
      <c r="A2317" s="1">
        <v>42452</v>
      </c>
      <c r="B2317">
        <v>204.3</v>
      </c>
      <c r="C2317">
        <v>14.94</v>
      </c>
      <c r="D2317">
        <v>33.86</v>
      </c>
      <c r="E2317">
        <v>129.49</v>
      </c>
      <c r="F2317">
        <v>125.03</v>
      </c>
      <c r="G2317">
        <v>109.3</v>
      </c>
      <c r="I2317" s="3">
        <f t="shared" si="218"/>
        <v>-1.1920832080224288E-2</v>
      </c>
      <c r="J2317" s="3">
        <f t="shared" si="219"/>
        <v>5.2915126002082133E-2</v>
      </c>
      <c r="K2317" s="3">
        <f t="shared" si="220"/>
        <v>-1.5531447739185602E-2</v>
      </c>
      <c r="L2317" s="3">
        <f t="shared" si="221"/>
        <v>1.1260942979086556E-2</v>
      </c>
      <c r="M2317" s="3">
        <f t="shared" si="222"/>
        <v>2.4023073692905341E-3</v>
      </c>
      <c r="N2317" s="3">
        <f t="shared" si="223"/>
        <v>4.5850607606506633E-3</v>
      </c>
    </row>
    <row r="2318" spans="1:14" ht="15" customHeight="1">
      <c r="A2318" s="1">
        <v>42453</v>
      </c>
      <c r="B2318">
        <v>204.18</v>
      </c>
      <c r="C2318">
        <v>14.74</v>
      </c>
      <c r="D2318">
        <v>33.81</v>
      </c>
      <c r="E2318">
        <v>129.54</v>
      </c>
      <c r="F2318">
        <v>124.96</v>
      </c>
      <c r="G2318">
        <v>109.19</v>
      </c>
      <c r="I2318" s="3">
        <f t="shared" si="218"/>
        <v>-5.875440827070405E-4</v>
      </c>
      <c r="J2318" s="3">
        <f t="shared" si="219"/>
        <v>-1.3477292943480646E-2</v>
      </c>
      <c r="K2318" s="3">
        <f t="shared" si="220"/>
        <v>-1.4777599851945166E-3</v>
      </c>
      <c r="L2318" s="3">
        <f t="shared" si="221"/>
        <v>3.8605567402209021E-4</v>
      </c>
      <c r="M2318" s="3">
        <f t="shared" si="222"/>
        <v>-5.6002241553250107E-4</v>
      </c>
      <c r="N2318" s="3">
        <f t="shared" si="223"/>
        <v>-1.0069111565180382E-3</v>
      </c>
    </row>
    <row r="2319" spans="1:14" ht="15" customHeight="1">
      <c r="A2319" s="1">
        <v>42457</v>
      </c>
      <c r="B2319">
        <v>204.31</v>
      </c>
      <c r="C2319">
        <v>15.24</v>
      </c>
      <c r="D2319">
        <v>33.9</v>
      </c>
      <c r="E2319">
        <v>129.71</v>
      </c>
      <c r="F2319">
        <v>125.02</v>
      </c>
      <c r="G2319">
        <v>109.35</v>
      </c>
      <c r="I2319" s="3">
        <f t="shared" si="218"/>
        <v>6.3649051085110846E-4</v>
      </c>
      <c r="J2319" s="3">
        <f t="shared" si="219"/>
        <v>3.3358663497309628E-2</v>
      </c>
      <c r="K2319" s="3">
        <f t="shared" si="220"/>
        <v>2.6583976666098774E-3</v>
      </c>
      <c r="L2319" s="3">
        <f t="shared" si="221"/>
        <v>1.3114755978108771E-3</v>
      </c>
      <c r="M2319" s="3">
        <f t="shared" si="222"/>
        <v>4.8003841229037189E-4</v>
      </c>
      <c r="N2319" s="3">
        <f t="shared" si="223"/>
        <v>1.4642630968020479E-3</v>
      </c>
    </row>
    <row r="2320" spans="1:14" ht="15" customHeight="1">
      <c r="A2320" s="1">
        <v>42458</v>
      </c>
      <c r="B2320">
        <v>206.26</v>
      </c>
      <c r="C2320">
        <v>13.82</v>
      </c>
      <c r="D2320">
        <v>34.229999999999997</v>
      </c>
      <c r="E2320">
        <v>131.07</v>
      </c>
      <c r="F2320">
        <v>125.56</v>
      </c>
      <c r="G2320">
        <v>110.09</v>
      </c>
      <c r="I2320" s="3">
        <f t="shared" si="218"/>
        <v>9.4990606362022299E-3</v>
      </c>
      <c r="J2320" s="3">
        <f t="shared" si="219"/>
        <v>-9.7806731918976403E-2</v>
      </c>
      <c r="K2320" s="3">
        <f t="shared" si="220"/>
        <v>9.6874381556893794E-3</v>
      </c>
      <c r="L2320" s="3">
        <f t="shared" si="221"/>
        <v>1.0430342278872453E-2</v>
      </c>
      <c r="M2320" s="3">
        <f t="shared" si="222"/>
        <v>4.3100074700866166E-3</v>
      </c>
      <c r="N2320" s="3">
        <f t="shared" si="223"/>
        <v>6.74446595953496E-3</v>
      </c>
    </row>
    <row r="2321" spans="1:14" ht="15" customHeight="1">
      <c r="A2321" s="1">
        <v>42459</v>
      </c>
      <c r="B2321">
        <v>207.13</v>
      </c>
      <c r="C2321">
        <v>13.56</v>
      </c>
      <c r="D2321">
        <v>34.619999999999997</v>
      </c>
      <c r="E2321">
        <v>129.69</v>
      </c>
      <c r="F2321">
        <v>125.67</v>
      </c>
      <c r="G2321">
        <v>109.94</v>
      </c>
      <c r="I2321" s="3">
        <f t="shared" si="218"/>
        <v>4.2091065795087611E-3</v>
      </c>
      <c r="J2321" s="3">
        <f t="shared" si="219"/>
        <v>-1.8992535827274348E-2</v>
      </c>
      <c r="K2321" s="3">
        <f t="shared" si="220"/>
        <v>1.1329097205969229E-2</v>
      </c>
      <c r="L2321" s="3">
        <f t="shared" si="221"/>
        <v>-1.0584544283804061E-2</v>
      </c>
      <c r="M2321" s="3">
        <f t="shared" si="222"/>
        <v>8.7569165330037219E-4</v>
      </c>
      <c r="N2321" s="3">
        <f t="shared" si="223"/>
        <v>-1.363450649797576E-3</v>
      </c>
    </row>
    <row r="2322" spans="1:14" ht="15" customHeight="1">
      <c r="A2322" s="1">
        <v>42460</v>
      </c>
      <c r="B2322">
        <v>206.65</v>
      </c>
      <c r="C2322">
        <v>13.95</v>
      </c>
      <c r="D2322">
        <v>34.58</v>
      </c>
      <c r="E2322">
        <v>130.61000000000001</v>
      </c>
      <c r="F2322">
        <v>125.95</v>
      </c>
      <c r="G2322">
        <v>110.34</v>
      </c>
      <c r="I2322" s="3">
        <f t="shared" si="218"/>
        <v>-2.3200745096901639E-3</v>
      </c>
      <c r="J2322" s="3">
        <f t="shared" si="219"/>
        <v>2.8355225755125005E-2</v>
      </c>
      <c r="K2322" s="3">
        <f t="shared" si="220"/>
        <v>-1.1560694929187789E-3</v>
      </c>
      <c r="L2322" s="3">
        <f t="shared" si="221"/>
        <v>7.0687962417799038E-3</v>
      </c>
      <c r="M2322" s="3">
        <f t="shared" si="222"/>
        <v>2.2255791715659833E-3</v>
      </c>
      <c r="N2322" s="3">
        <f t="shared" si="223"/>
        <v>3.6317454117704628E-3</v>
      </c>
    </row>
    <row r="2323" spans="1:14" ht="15" customHeight="1">
      <c r="A2323" s="1">
        <v>42461</v>
      </c>
      <c r="B2323">
        <v>207.97</v>
      </c>
      <c r="C2323">
        <v>13.1</v>
      </c>
      <c r="D2323">
        <v>34.68</v>
      </c>
      <c r="E2323">
        <v>130.68</v>
      </c>
      <c r="F2323">
        <v>125.71</v>
      </c>
      <c r="G2323">
        <v>110.14</v>
      </c>
      <c r="I2323" s="3">
        <f t="shared" si="218"/>
        <v>6.3672975720880784E-3</v>
      </c>
      <c r="J2323" s="3">
        <f t="shared" si="219"/>
        <v>-6.2867278060268802E-2</v>
      </c>
      <c r="K2323" s="3">
        <f t="shared" si="220"/>
        <v>2.8876716571967663E-3</v>
      </c>
      <c r="L2323" s="3">
        <f t="shared" si="221"/>
        <v>5.3580314343943183E-4</v>
      </c>
      <c r="M2323" s="3">
        <f t="shared" si="222"/>
        <v>-1.9073358718795239E-3</v>
      </c>
      <c r="N2323" s="3">
        <f t="shared" si="223"/>
        <v>-1.8142240099492959E-3</v>
      </c>
    </row>
    <row r="2324" spans="1:14" ht="15" customHeight="1">
      <c r="A2324" s="1">
        <v>42464</v>
      </c>
      <c r="B2324">
        <v>207.29</v>
      </c>
      <c r="C2324">
        <v>14.12</v>
      </c>
      <c r="D2324">
        <v>34.21</v>
      </c>
      <c r="E2324">
        <v>130.76</v>
      </c>
      <c r="F2324">
        <v>125.81</v>
      </c>
      <c r="G2324">
        <v>110.27</v>
      </c>
      <c r="I2324" s="3">
        <f t="shared" si="218"/>
        <v>-3.2750595184097321E-3</v>
      </c>
      <c r="J2324" s="3">
        <f t="shared" si="219"/>
        <v>7.4980001857990128E-2</v>
      </c>
      <c r="K2324" s="3">
        <f t="shared" si="220"/>
        <v>-1.3645152922827797E-2</v>
      </c>
      <c r="L2324" s="3">
        <f t="shared" si="221"/>
        <v>6.1199512314041122E-4</v>
      </c>
      <c r="M2324" s="3">
        <f t="shared" si="222"/>
        <v>7.9516543629997219E-4</v>
      </c>
      <c r="N2324" s="3">
        <f t="shared" si="223"/>
        <v>1.1796199362517361E-3</v>
      </c>
    </row>
    <row r="2325" spans="1:14" ht="15" customHeight="1">
      <c r="A2325" s="1">
        <v>42465</v>
      </c>
      <c r="B2325">
        <v>205.26</v>
      </c>
      <c r="C2325">
        <v>15.42</v>
      </c>
      <c r="D2325">
        <v>33.57</v>
      </c>
      <c r="E2325">
        <v>132.19</v>
      </c>
      <c r="F2325">
        <v>126.07</v>
      </c>
      <c r="G2325">
        <v>110.71</v>
      </c>
      <c r="I2325" s="3">
        <f t="shared" si="218"/>
        <v>-9.8413107938515702E-3</v>
      </c>
      <c r="J2325" s="3">
        <f t="shared" si="219"/>
        <v>8.8073136070087529E-2</v>
      </c>
      <c r="K2325" s="3">
        <f t="shared" si="220"/>
        <v>-1.8885187997569719E-2</v>
      </c>
      <c r="L2325" s="3">
        <f t="shared" si="221"/>
        <v>1.0876699735298501E-2</v>
      </c>
      <c r="M2325" s="3">
        <f t="shared" si="222"/>
        <v>2.064475880138395E-3</v>
      </c>
      <c r="N2325" s="3">
        <f t="shared" si="223"/>
        <v>3.9822661007882596E-3</v>
      </c>
    </row>
    <row r="2326" spans="1:14" ht="15" customHeight="1">
      <c r="A2326" s="1">
        <v>42466</v>
      </c>
      <c r="B2326">
        <v>207.48</v>
      </c>
      <c r="C2326">
        <v>14.09</v>
      </c>
      <c r="D2326">
        <v>34</v>
      </c>
      <c r="E2326">
        <v>131.22999999999999</v>
      </c>
      <c r="F2326">
        <v>125.96</v>
      </c>
      <c r="G2326">
        <v>110.47</v>
      </c>
      <c r="I2326" s="3">
        <f t="shared" si="218"/>
        <v>1.0757481265631166E-2</v>
      </c>
      <c r="J2326" s="3">
        <f t="shared" si="219"/>
        <v>-9.0200042224594615E-2</v>
      </c>
      <c r="K2326" s="3">
        <f t="shared" si="220"/>
        <v>1.2727713624217745E-2</v>
      </c>
      <c r="L2326" s="3">
        <f t="shared" si="221"/>
        <v>-7.288772683113059E-3</v>
      </c>
      <c r="M2326" s="3">
        <f t="shared" si="222"/>
        <v>-8.7291201035413334E-4</v>
      </c>
      <c r="N2326" s="3">
        <f t="shared" si="223"/>
        <v>-2.1701789871916622E-3</v>
      </c>
    </row>
    <row r="2327" spans="1:14" ht="15" customHeight="1">
      <c r="A2327" s="1">
        <v>42467</v>
      </c>
      <c r="B2327">
        <v>204.97</v>
      </c>
      <c r="C2327">
        <v>16.16</v>
      </c>
      <c r="D2327">
        <v>33.29</v>
      </c>
      <c r="E2327">
        <v>132.85</v>
      </c>
      <c r="F2327">
        <v>126.28</v>
      </c>
      <c r="G2327">
        <v>111.04</v>
      </c>
      <c r="I2327" s="3">
        <f t="shared" si="218"/>
        <v>-1.2171322517162571E-2</v>
      </c>
      <c r="J2327" s="3">
        <f t="shared" si="219"/>
        <v>0.13707372718236052</v>
      </c>
      <c r="K2327" s="3">
        <f t="shared" si="220"/>
        <v>-2.1103473029227809E-2</v>
      </c>
      <c r="L2327" s="3">
        <f t="shared" si="221"/>
        <v>1.2269163297627221E-2</v>
      </c>
      <c r="M2327" s="3">
        <f t="shared" si="222"/>
        <v>2.5372674569669575E-3</v>
      </c>
      <c r="N2327" s="3">
        <f t="shared" si="223"/>
        <v>5.1465058743107592E-3</v>
      </c>
    </row>
    <row r="2328" spans="1:14" ht="15" customHeight="1">
      <c r="A2328" s="1">
        <v>42468</v>
      </c>
      <c r="B2328">
        <v>205.58</v>
      </c>
      <c r="C2328">
        <v>15.36</v>
      </c>
      <c r="D2328">
        <v>33.869999999999997</v>
      </c>
      <c r="E2328">
        <v>132.01</v>
      </c>
      <c r="F2328">
        <v>126.19</v>
      </c>
      <c r="G2328">
        <v>110.87</v>
      </c>
      <c r="I2328" s="3">
        <f t="shared" si="218"/>
        <v>2.9716256187391926E-3</v>
      </c>
      <c r="J2328" s="3">
        <f t="shared" si="219"/>
        <v>-5.0772325373423258E-2</v>
      </c>
      <c r="K2328" s="3">
        <f t="shared" si="220"/>
        <v>1.727261524274672E-2</v>
      </c>
      <c r="L2328" s="3">
        <f t="shared" si="221"/>
        <v>-6.342994913154318E-3</v>
      </c>
      <c r="M2328" s="3">
        <f t="shared" si="222"/>
        <v>-7.1295602497170704E-4</v>
      </c>
      <c r="N2328" s="3">
        <f t="shared" si="223"/>
        <v>-1.5321529742341588E-3</v>
      </c>
    </row>
    <row r="2329" spans="1:14" ht="15" customHeight="1">
      <c r="A2329" s="1">
        <v>42471</v>
      </c>
      <c r="B2329">
        <v>205</v>
      </c>
      <c r="C2329">
        <v>16.260000000000002</v>
      </c>
      <c r="D2329">
        <v>34.32</v>
      </c>
      <c r="E2329">
        <v>131.84</v>
      </c>
      <c r="F2329">
        <v>126.19</v>
      </c>
      <c r="G2329">
        <v>110.85</v>
      </c>
      <c r="I2329" s="3">
        <f t="shared" si="218"/>
        <v>-2.8252734463678391E-3</v>
      </c>
      <c r="J2329" s="3">
        <f t="shared" si="219"/>
        <v>5.6941376400138632E-2</v>
      </c>
      <c r="K2329" s="3">
        <f t="shared" si="220"/>
        <v>1.3198607790081343E-2</v>
      </c>
      <c r="L2329" s="3">
        <f t="shared" si="221"/>
        <v>-1.2886111315065065E-3</v>
      </c>
      <c r="M2329" s="3">
        <f t="shared" si="222"/>
        <v>0</v>
      </c>
      <c r="N2329" s="3">
        <f t="shared" si="223"/>
        <v>-1.804077219398636E-4</v>
      </c>
    </row>
    <row r="2330" spans="1:14" ht="15" customHeight="1">
      <c r="A2330" s="1">
        <v>42472</v>
      </c>
      <c r="B2330">
        <v>207.02</v>
      </c>
      <c r="C2330">
        <v>14.85</v>
      </c>
      <c r="D2330">
        <v>34.85</v>
      </c>
      <c r="E2330">
        <v>130.93</v>
      </c>
      <c r="F2330">
        <v>125.92</v>
      </c>
      <c r="G2330">
        <v>110.41</v>
      </c>
      <c r="I2330" s="3">
        <f t="shared" si="218"/>
        <v>9.80542781719595E-3</v>
      </c>
      <c r="J2330" s="3">
        <f t="shared" si="219"/>
        <v>-9.0708238870956082E-2</v>
      </c>
      <c r="K2330" s="3">
        <f t="shared" si="220"/>
        <v>1.5324862586771404E-2</v>
      </c>
      <c r="L2330" s="3">
        <f t="shared" si="221"/>
        <v>-6.9262369214995803E-3</v>
      </c>
      <c r="M2330" s="3">
        <f t="shared" si="222"/>
        <v>-2.1419229957260807E-3</v>
      </c>
      <c r="N2330" s="3">
        <f t="shared" si="223"/>
        <v>-3.9772266112748445E-3</v>
      </c>
    </row>
    <row r="2331" spans="1:14" ht="15" customHeight="1">
      <c r="A2331" s="1">
        <v>42473</v>
      </c>
      <c r="B2331">
        <v>209.1</v>
      </c>
      <c r="C2331">
        <v>13.84</v>
      </c>
      <c r="D2331">
        <v>35.5</v>
      </c>
      <c r="E2331">
        <v>131.38999999999999</v>
      </c>
      <c r="F2331">
        <v>125.86</v>
      </c>
      <c r="G2331">
        <v>110.49</v>
      </c>
      <c r="I2331" s="3">
        <f t="shared" si="218"/>
        <v>9.9971994789838023E-3</v>
      </c>
      <c r="J2331" s="3">
        <f t="shared" si="219"/>
        <v>-7.0436915059185076E-2</v>
      </c>
      <c r="K2331" s="3">
        <f t="shared" si="220"/>
        <v>1.8479559274837135E-2</v>
      </c>
      <c r="L2331" s="3">
        <f t="shared" si="221"/>
        <v>3.5071704140687623E-3</v>
      </c>
      <c r="M2331" s="3">
        <f t="shared" si="222"/>
        <v>-4.7660657030556392E-4</v>
      </c>
      <c r="N2331" s="3">
        <f t="shared" si="223"/>
        <v>7.2430967403797595E-4</v>
      </c>
    </row>
    <row r="2332" spans="1:14" ht="15" customHeight="1">
      <c r="A2332" s="1">
        <v>42474</v>
      </c>
      <c r="B2332">
        <v>209.12</v>
      </c>
      <c r="C2332">
        <v>13.72</v>
      </c>
      <c r="D2332">
        <v>35.32</v>
      </c>
      <c r="E2332">
        <v>130.76</v>
      </c>
      <c r="F2332">
        <v>125.71</v>
      </c>
      <c r="G2332">
        <v>110.23</v>
      </c>
      <c r="I2332" s="3">
        <f t="shared" si="218"/>
        <v>9.5643441324060784E-5</v>
      </c>
      <c r="J2332" s="3">
        <f t="shared" si="219"/>
        <v>-8.7083278917843079E-3</v>
      </c>
      <c r="K2332" s="3">
        <f t="shared" si="220"/>
        <v>-5.0833207456108635E-3</v>
      </c>
      <c r="L2332" s="3">
        <f t="shared" si="221"/>
        <v>-4.8064177977208671E-3</v>
      </c>
      <c r="M2332" s="3">
        <f t="shared" si="222"/>
        <v>-1.1925111720478227E-3</v>
      </c>
      <c r="N2332" s="3">
        <f t="shared" si="223"/>
        <v>-2.3559271498594502E-3</v>
      </c>
    </row>
    <row r="2333" spans="1:14" ht="15" customHeight="1">
      <c r="A2333" s="1">
        <v>42475</v>
      </c>
      <c r="B2333">
        <v>208.79</v>
      </c>
      <c r="C2333">
        <v>13.62</v>
      </c>
      <c r="D2333">
        <v>35.11</v>
      </c>
      <c r="E2333">
        <v>131.88</v>
      </c>
      <c r="F2333">
        <v>125.92</v>
      </c>
      <c r="G2333">
        <v>110.56</v>
      </c>
      <c r="I2333" s="3">
        <f t="shared" si="218"/>
        <v>-1.579287734627736E-3</v>
      </c>
      <c r="J2333" s="3">
        <f t="shared" si="219"/>
        <v>-7.3153215763729941E-3</v>
      </c>
      <c r="K2333" s="3">
        <f t="shared" si="220"/>
        <v>-5.9633855554184125E-3</v>
      </c>
      <c r="L2333" s="3">
        <f t="shared" si="221"/>
        <v>8.5288363475205017E-3</v>
      </c>
      <c r="M2333" s="3">
        <f t="shared" si="222"/>
        <v>1.6691177423535587E-3</v>
      </c>
      <c r="N2333" s="3">
        <f t="shared" si="223"/>
        <v>2.9892680441355917E-3</v>
      </c>
    </row>
    <row r="2334" spans="1:14" ht="15" customHeight="1">
      <c r="A2334" s="1">
        <v>42478</v>
      </c>
      <c r="B2334">
        <v>210.31</v>
      </c>
      <c r="C2334">
        <v>13.35</v>
      </c>
      <c r="D2334">
        <v>35.229999999999997</v>
      </c>
      <c r="E2334">
        <v>131.31</v>
      </c>
      <c r="F2334">
        <v>125.86</v>
      </c>
      <c r="G2334">
        <v>110.45</v>
      </c>
      <c r="I2334" s="3">
        <f t="shared" si="218"/>
        <v>7.2536705543026483E-3</v>
      </c>
      <c r="J2334" s="3">
        <f t="shared" si="219"/>
        <v>-2.0022915875107704E-2</v>
      </c>
      <c r="K2334" s="3">
        <f t="shared" si="220"/>
        <v>3.4120021728054261E-3</v>
      </c>
      <c r="L2334" s="3">
        <f t="shared" si="221"/>
        <v>-4.3314783326165555E-3</v>
      </c>
      <c r="M2334" s="3">
        <f t="shared" si="222"/>
        <v>-4.7660657030556392E-4</v>
      </c>
      <c r="N2334" s="3">
        <f t="shared" si="223"/>
        <v>-9.9543015323358885E-4</v>
      </c>
    </row>
    <row r="2335" spans="1:14" ht="15" customHeight="1">
      <c r="A2335" s="1">
        <v>42479</v>
      </c>
      <c r="B2335">
        <v>210.95</v>
      </c>
      <c r="C2335">
        <v>13.24</v>
      </c>
      <c r="D2335">
        <v>35.770000000000003</v>
      </c>
      <c r="E2335">
        <v>130.9</v>
      </c>
      <c r="F2335">
        <v>125.71</v>
      </c>
      <c r="G2335">
        <v>110.27</v>
      </c>
      <c r="I2335" s="3">
        <f t="shared" si="218"/>
        <v>3.0385058747608835E-3</v>
      </c>
      <c r="J2335" s="3">
        <f t="shared" si="219"/>
        <v>-8.2738343373963599E-3</v>
      </c>
      <c r="K2335" s="3">
        <f t="shared" si="220"/>
        <v>1.5211560917780234E-2</v>
      </c>
      <c r="L2335" s="3">
        <f t="shared" si="221"/>
        <v>-3.1272669550593854E-3</v>
      </c>
      <c r="M2335" s="3">
        <f t="shared" si="222"/>
        <v>-1.1925111720478227E-3</v>
      </c>
      <c r="N2335" s="3">
        <f t="shared" si="223"/>
        <v>-1.6310260955390999E-3</v>
      </c>
    </row>
    <row r="2336" spans="1:14" ht="15" customHeight="1">
      <c r="A2336" s="1">
        <v>42480</v>
      </c>
      <c r="B2336">
        <v>211.11</v>
      </c>
      <c r="C2336">
        <v>13.28</v>
      </c>
      <c r="D2336">
        <v>35.54</v>
      </c>
      <c r="E2336">
        <v>129.46</v>
      </c>
      <c r="F2336">
        <v>125.43</v>
      </c>
      <c r="G2336">
        <v>109.71</v>
      </c>
      <c r="I2336" s="3">
        <f t="shared" si="218"/>
        <v>7.5818607621967868E-4</v>
      </c>
      <c r="J2336" s="3">
        <f t="shared" si="219"/>
        <v>3.0165935394255057E-3</v>
      </c>
      <c r="K2336" s="3">
        <f t="shared" si="220"/>
        <v>-6.4507305444211679E-3</v>
      </c>
      <c r="L2336" s="3">
        <f t="shared" si="221"/>
        <v>-1.1061719798490088E-2</v>
      </c>
      <c r="M2336" s="3">
        <f t="shared" si="222"/>
        <v>-2.2298328901562319E-3</v>
      </c>
      <c r="N2336" s="3">
        <f t="shared" si="223"/>
        <v>-5.0913829411875691E-3</v>
      </c>
    </row>
    <row r="2337" spans="1:14" ht="15" customHeight="1">
      <c r="A2337" s="1">
        <v>42481</v>
      </c>
      <c r="B2337">
        <v>210.06</v>
      </c>
      <c r="C2337">
        <v>13.95</v>
      </c>
      <c r="D2337">
        <v>35.15</v>
      </c>
      <c r="E2337">
        <v>128.69</v>
      </c>
      <c r="F2337">
        <v>125.25</v>
      </c>
      <c r="G2337">
        <v>109.53</v>
      </c>
      <c r="I2337" s="3">
        <f t="shared" si="218"/>
        <v>-4.9861204519379967E-3</v>
      </c>
      <c r="J2337" s="3">
        <f t="shared" si="219"/>
        <v>4.9220364219086911E-2</v>
      </c>
      <c r="K2337" s="3">
        <f t="shared" si="220"/>
        <v>-1.1034204469831383E-2</v>
      </c>
      <c r="L2337" s="3">
        <f t="shared" si="221"/>
        <v>-5.9655416117906854E-3</v>
      </c>
      <c r="M2337" s="3">
        <f t="shared" si="222"/>
        <v>-1.4360940716092038E-3</v>
      </c>
      <c r="N2337" s="3">
        <f t="shared" si="223"/>
        <v>-1.6420364937442986E-3</v>
      </c>
    </row>
    <row r="2338" spans="1:14" ht="15" customHeight="1">
      <c r="A2338" s="1">
        <v>42482</v>
      </c>
      <c r="B2338">
        <v>210.03</v>
      </c>
      <c r="C2338">
        <v>13.22</v>
      </c>
      <c r="D2338">
        <v>35.020000000000003</v>
      </c>
      <c r="E2338">
        <v>128.36000000000001</v>
      </c>
      <c r="F2338">
        <v>125.22</v>
      </c>
      <c r="G2338">
        <v>109.41</v>
      </c>
      <c r="I2338" s="3">
        <f t="shared" si="218"/>
        <v>-1.4282653741344909E-4</v>
      </c>
      <c r="J2338" s="3">
        <f t="shared" si="219"/>
        <v>-5.3748673843834367E-2</v>
      </c>
      <c r="K2338" s="3">
        <f t="shared" si="220"/>
        <v>-3.7052913989680338E-3</v>
      </c>
      <c r="L2338" s="3">
        <f t="shared" si="221"/>
        <v>-2.5675952639172151E-3</v>
      </c>
      <c r="M2338" s="3">
        <f t="shared" si="222"/>
        <v>-2.3954964780984901E-4</v>
      </c>
      <c r="N2338" s="3">
        <f t="shared" si="223"/>
        <v>-1.0961908469566289E-3</v>
      </c>
    </row>
    <row r="2339" spans="1:14" ht="15" customHeight="1">
      <c r="A2339" s="1">
        <v>42485</v>
      </c>
      <c r="B2339">
        <v>209.66</v>
      </c>
      <c r="C2339">
        <v>14.08</v>
      </c>
      <c r="D2339">
        <v>34.74</v>
      </c>
      <c r="E2339">
        <v>127.83</v>
      </c>
      <c r="F2339">
        <v>125.1</v>
      </c>
      <c r="G2339">
        <v>109.29</v>
      </c>
      <c r="I2339" s="3">
        <f t="shared" si="218"/>
        <v>-1.7632066327892865E-3</v>
      </c>
      <c r="J2339" s="3">
        <f t="shared" si="219"/>
        <v>6.3024516306356082E-2</v>
      </c>
      <c r="K2339" s="3">
        <f t="shared" si="220"/>
        <v>-8.0275660447469057E-3</v>
      </c>
      <c r="L2339" s="3">
        <f t="shared" si="221"/>
        <v>-4.1375600617259301E-3</v>
      </c>
      <c r="M2339" s="3">
        <f t="shared" si="222"/>
        <v>-9.5877284429895496E-4</v>
      </c>
      <c r="N2339" s="3">
        <f t="shared" si="223"/>
        <v>-1.097393800116378E-3</v>
      </c>
    </row>
    <row r="2340" spans="1:14" ht="15" customHeight="1">
      <c r="A2340" s="1">
        <v>42486</v>
      </c>
      <c r="B2340">
        <v>210.01</v>
      </c>
      <c r="C2340">
        <v>13.96</v>
      </c>
      <c r="D2340">
        <v>35.15</v>
      </c>
      <c r="E2340">
        <v>127.25</v>
      </c>
      <c r="F2340">
        <v>124.99</v>
      </c>
      <c r="G2340">
        <v>109.06</v>
      </c>
      <c r="I2340" s="3">
        <f t="shared" si="218"/>
        <v>1.6679776069101688E-3</v>
      </c>
      <c r="J2340" s="3">
        <f t="shared" si="219"/>
        <v>-8.5592533956698365E-3</v>
      </c>
      <c r="K2340" s="3">
        <f t="shared" si="220"/>
        <v>1.1732857443715028E-2</v>
      </c>
      <c r="L2340" s="3">
        <f t="shared" si="221"/>
        <v>-4.5476007492982161E-3</v>
      </c>
      <c r="M2340" s="3">
        <f t="shared" si="222"/>
        <v>-8.79683370734974E-4</v>
      </c>
      <c r="N2340" s="3">
        <f t="shared" si="223"/>
        <v>-2.1067101906666412E-3</v>
      </c>
    </row>
    <row r="2341" spans="1:14" ht="15" customHeight="1">
      <c r="A2341" s="1">
        <v>42487</v>
      </c>
      <c r="B2341">
        <v>210.4</v>
      </c>
      <c r="C2341">
        <v>13.77</v>
      </c>
      <c r="D2341">
        <v>35.36</v>
      </c>
      <c r="E2341">
        <v>128.52000000000001</v>
      </c>
      <c r="F2341">
        <v>125.37</v>
      </c>
      <c r="G2341">
        <v>109.66</v>
      </c>
      <c r="I2341" s="3">
        <f t="shared" si="218"/>
        <v>1.8553322322179286E-3</v>
      </c>
      <c r="J2341" s="3">
        <f t="shared" si="219"/>
        <v>-1.3703784593663077E-2</v>
      </c>
      <c r="K2341" s="3">
        <f t="shared" si="220"/>
        <v>5.9566195127688766E-3</v>
      </c>
      <c r="L2341" s="3">
        <f t="shared" si="221"/>
        <v>9.9308788170257029E-3</v>
      </c>
      <c r="M2341" s="3">
        <f t="shared" si="222"/>
        <v>3.0356310258033282E-3</v>
      </c>
      <c r="N2341" s="3">
        <f t="shared" si="223"/>
        <v>5.4864804779869072E-3</v>
      </c>
    </row>
    <row r="2342" spans="1:14" ht="15" customHeight="1">
      <c r="A2342" s="1">
        <v>42488</v>
      </c>
      <c r="B2342">
        <v>208.58</v>
      </c>
      <c r="C2342">
        <v>15.22</v>
      </c>
      <c r="D2342">
        <v>35</v>
      </c>
      <c r="E2342">
        <v>129.05000000000001</v>
      </c>
      <c r="F2342">
        <v>125.61</v>
      </c>
      <c r="G2342">
        <v>110.04</v>
      </c>
      <c r="I2342" s="3">
        <f t="shared" si="218"/>
        <v>-8.6878201704879716E-3</v>
      </c>
      <c r="J2342" s="3">
        <f t="shared" si="219"/>
        <v>0.10011803969297628</v>
      </c>
      <c r="K2342" s="3">
        <f t="shared" si="220"/>
        <v>-1.0233176280028969E-2</v>
      </c>
      <c r="L2342" s="3">
        <f t="shared" si="221"/>
        <v>4.1153919169652211E-3</v>
      </c>
      <c r="M2342" s="3">
        <f t="shared" si="222"/>
        <v>1.9125035712279552E-3</v>
      </c>
      <c r="N2342" s="3">
        <f t="shared" si="223"/>
        <v>3.4592660804714983E-3</v>
      </c>
    </row>
    <row r="2343" spans="1:14" ht="15" customHeight="1">
      <c r="A2343" s="1">
        <v>42489</v>
      </c>
      <c r="B2343">
        <v>207.46</v>
      </c>
      <c r="C2343">
        <v>15.7</v>
      </c>
      <c r="D2343">
        <v>34.93</v>
      </c>
      <c r="E2343">
        <v>129.38</v>
      </c>
      <c r="F2343">
        <v>125.63</v>
      </c>
      <c r="G2343">
        <v>110</v>
      </c>
      <c r="I2343" s="3">
        <f t="shared" si="218"/>
        <v>-5.3841106893848644E-3</v>
      </c>
      <c r="J2343" s="3">
        <f t="shared" si="219"/>
        <v>3.1050359920722418E-2</v>
      </c>
      <c r="K2343" s="3">
        <f t="shared" si="220"/>
        <v>-2.0020026706730793E-3</v>
      </c>
      <c r="L2343" s="3">
        <f t="shared" si="221"/>
        <v>2.5538844512162763E-3</v>
      </c>
      <c r="M2343" s="3">
        <f t="shared" si="222"/>
        <v>1.5921031716475322E-4</v>
      </c>
      <c r="N2343" s="3">
        <f t="shared" si="223"/>
        <v>-3.6357026395766976E-4</v>
      </c>
    </row>
    <row r="2344" spans="1:14" ht="15" customHeight="1">
      <c r="A2344" s="1">
        <v>42492</v>
      </c>
      <c r="B2344">
        <v>209.08</v>
      </c>
      <c r="C2344">
        <v>14.68</v>
      </c>
      <c r="D2344">
        <v>34.840000000000003</v>
      </c>
      <c r="E2344">
        <v>127.82</v>
      </c>
      <c r="F2344">
        <v>125.32</v>
      </c>
      <c r="G2344">
        <v>109.52</v>
      </c>
      <c r="I2344" s="3">
        <f t="shared" si="218"/>
        <v>7.7784038410392015E-3</v>
      </c>
      <c r="J2344" s="3">
        <f t="shared" si="219"/>
        <v>-6.7174689167892834E-2</v>
      </c>
      <c r="K2344" s="3">
        <f t="shared" si="220"/>
        <v>-2.5799068344384631E-3</v>
      </c>
      <c r="L2344" s="3">
        <f t="shared" si="221"/>
        <v>-1.2130786393703642E-2</v>
      </c>
      <c r="M2344" s="3">
        <f t="shared" si="222"/>
        <v>-2.4706129323355062E-3</v>
      </c>
      <c r="N2344" s="3">
        <f t="shared" si="223"/>
        <v>-4.3731848122227626E-3</v>
      </c>
    </row>
    <row r="2345" spans="1:14" ht="15" customHeight="1">
      <c r="A2345" s="1">
        <v>42493</v>
      </c>
      <c r="B2345">
        <v>207.25</v>
      </c>
      <c r="C2345">
        <v>15.6</v>
      </c>
      <c r="D2345">
        <v>33.869999999999997</v>
      </c>
      <c r="E2345">
        <v>129.43</v>
      </c>
      <c r="F2345">
        <v>125.72</v>
      </c>
      <c r="G2345">
        <v>110.17</v>
      </c>
      <c r="I2345" s="3">
        <f t="shared" si="218"/>
        <v>-8.791159829316799E-3</v>
      </c>
      <c r="J2345" s="3">
        <f t="shared" si="219"/>
        <v>6.0784891069121771E-2</v>
      </c>
      <c r="K2345" s="3">
        <f t="shared" si="220"/>
        <v>-2.8236485154621863E-2</v>
      </c>
      <c r="L2345" s="3">
        <f t="shared" si="221"/>
        <v>1.2517170232211125E-2</v>
      </c>
      <c r="M2345" s="3">
        <f t="shared" si="222"/>
        <v>3.1867458453758556E-3</v>
      </c>
      <c r="N2345" s="3">
        <f t="shared" si="223"/>
        <v>5.9174463717802618E-3</v>
      </c>
    </row>
    <row r="2346" spans="1:14" ht="15" customHeight="1">
      <c r="A2346" s="1">
        <v>42494</v>
      </c>
      <c r="B2346">
        <v>206.07</v>
      </c>
      <c r="C2346">
        <v>16.05</v>
      </c>
      <c r="D2346">
        <v>33.39</v>
      </c>
      <c r="E2346">
        <v>130.13999999999999</v>
      </c>
      <c r="F2346">
        <v>125.86</v>
      </c>
      <c r="G2346">
        <v>110.37</v>
      </c>
      <c r="I2346" s="3">
        <f t="shared" si="218"/>
        <v>-5.7098771215044111E-3</v>
      </c>
      <c r="J2346" s="3">
        <f t="shared" si="219"/>
        <v>2.8437935320533625E-2</v>
      </c>
      <c r="K2346" s="3">
        <f t="shared" si="220"/>
        <v>-1.4273212874117105E-2</v>
      </c>
      <c r="L2346" s="3">
        <f t="shared" si="221"/>
        <v>5.4705996124910037E-3</v>
      </c>
      <c r="M2346" s="3">
        <f t="shared" si="222"/>
        <v>1.1129661694206506E-3</v>
      </c>
      <c r="N2346" s="3">
        <f t="shared" si="223"/>
        <v>1.8137304328190731E-3</v>
      </c>
    </row>
    <row r="2347" spans="1:14" ht="15" customHeight="1">
      <c r="A2347" s="1">
        <v>42495</v>
      </c>
      <c r="B2347">
        <v>206.01</v>
      </c>
      <c r="C2347">
        <v>15.91</v>
      </c>
      <c r="D2347">
        <v>33.39</v>
      </c>
      <c r="E2347">
        <v>131.01</v>
      </c>
      <c r="F2347">
        <v>126.03</v>
      </c>
      <c r="G2347">
        <v>110.67</v>
      </c>
      <c r="I2347" s="3">
        <f t="shared" si="218"/>
        <v>-2.9120559320518349E-4</v>
      </c>
      <c r="J2347" s="3">
        <f t="shared" si="219"/>
        <v>-8.761007226329439E-3</v>
      </c>
      <c r="K2347" s="3">
        <f t="shared" si="220"/>
        <v>0</v>
      </c>
      <c r="L2347" s="3">
        <f t="shared" si="221"/>
        <v>6.6628620987412455E-3</v>
      </c>
      <c r="M2347" s="3">
        <f t="shared" si="222"/>
        <v>1.3497957506129795E-3</v>
      </c>
      <c r="N2347" s="3">
        <f t="shared" si="223"/>
        <v>2.7144424919011366E-3</v>
      </c>
    </row>
    <row r="2348" spans="1:14" ht="15" customHeight="1">
      <c r="A2348" s="1">
        <v>42496</v>
      </c>
      <c r="B2348">
        <v>206.81</v>
      </c>
      <c r="C2348">
        <v>14.72</v>
      </c>
      <c r="D2348">
        <v>33.47</v>
      </c>
      <c r="E2348">
        <v>130.44999999999999</v>
      </c>
      <c r="F2348">
        <v>125.88</v>
      </c>
      <c r="G2348">
        <v>110.41</v>
      </c>
      <c r="I2348" s="3">
        <f t="shared" si="218"/>
        <v>3.8757860638903791E-3</v>
      </c>
      <c r="J2348" s="3">
        <f t="shared" si="219"/>
        <v>-7.7740729048965243E-2</v>
      </c>
      <c r="K2348" s="3">
        <f t="shared" si="220"/>
        <v>2.3930612676721294E-3</v>
      </c>
      <c r="L2348" s="3">
        <f t="shared" si="221"/>
        <v>-4.2836445828418517E-3</v>
      </c>
      <c r="M2348" s="3">
        <f t="shared" si="222"/>
        <v>-1.1909016531942936E-3</v>
      </c>
      <c r="N2348" s="3">
        <f t="shared" si="223"/>
        <v>-2.3520908256483473E-3</v>
      </c>
    </row>
    <row r="2349" spans="1:14" ht="15" customHeight="1">
      <c r="A2349" s="1">
        <v>42499</v>
      </c>
      <c r="B2349">
        <v>207.01</v>
      </c>
      <c r="C2349">
        <v>14.57</v>
      </c>
      <c r="D2349">
        <v>32.96</v>
      </c>
      <c r="E2349">
        <v>130.86000000000001</v>
      </c>
      <c r="F2349">
        <v>126.09</v>
      </c>
      <c r="G2349">
        <v>110.62</v>
      </c>
      <c r="I2349" s="3">
        <f t="shared" si="218"/>
        <v>9.6660391267711077E-4</v>
      </c>
      <c r="J2349" s="3">
        <f t="shared" si="219"/>
        <v>-1.0242493093616691E-2</v>
      </c>
      <c r="K2349" s="3">
        <f t="shared" si="220"/>
        <v>-1.5354810181964202E-2</v>
      </c>
      <c r="L2349" s="3">
        <f t="shared" si="221"/>
        <v>3.1380378588553386E-3</v>
      </c>
      <c r="M2349" s="3">
        <f t="shared" si="222"/>
        <v>1.6668654889289514E-3</v>
      </c>
      <c r="N2349" s="3">
        <f t="shared" si="223"/>
        <v>1.9001951154863077E-3</v>
      </c>
    </row>
    <row r="2350" spans="1:14" ht="15" customHeight="1">
      <c r="A2350" s="1">
        <v>42500</v>
      </c>
      <c r="B2350">
        <v>209.52</v>
      </c>
      <c r="C2350">
        <v>13.63</v>
      </c>
      <c r="D2350">
        <v>33.619999999999997</v>
      </c>
      <c r="E2350">
        <v>130.87</v>
      </c>
      <c r="F2350">
        <v>126.07</v>
      </c>
      <c r="G2350">
        <v>110.6</v>
      </c>
      <c r="I2350" s="3">
        <f t="shared" si="218"/>
        <v>1.2052098922194256E-2</v>
      </c>
      <c r="J2350" s="3">
        <f t="shared" si="219"/>
        <v>-6.6691374498672157E-2</v>
      </c>
      <c r="K2350" s="3">
        <f t="shared" si="220"/>
        <v>1.9826422939198562E-2</v>
      </c>
      <c r="L2350" s="3">
        <f t="shared" si="221"/>
        <v>7.6414625796502092E-5</v>
      </c>
      <c r="M2350" s="3">
        <f t="shared" si="222"/>
        <v>-1.5862944195708562E-4</v>
      </c>
      <c r="N2350" s="3">
        <f t="shared" si="223"/>
        <v>-1.8081547829765864E-4</v>
      </c>
    </row>
    <row r="2351" spans="1:14" ht="15" customHeight="1">
      <c r="A2351" s="1">
        <v>42501</v>
      </c>
      <c r="B2351">
        <v>207.57</v>
      </c>
      <c r="C2351">
        <v>14.69</v>
      </c>
      <c r="D2351">
        <v>33.520000000000003</v>
      </c>
      <c r="E2351">
        <v>131.61000000000001</v>
      </c>
      <c r="F2351">
        <v>126.06</v>
      </c>
      <c r="G2351">
        <v>110.77</v>
      </c>
      <c r="I2351" s="3">
        <f t="shared" si="218"/>
        <v>-9.3505680206271424E-3</v>
      </c>
      <c r="J2351" s="3">
        <f t="shared" si="219"/>
        <v>7.4893744477344565E-2</v>
      </c>
      <c r="K2351" s="3">
        <f t="shared" si="220"/>
        <v>-2.9788523665870434E-3</v>
      </c>
      <c r="L2351" s="3">
        <f t="shared" si="221"/>
        <v>5.638539778843093E-3</v>
      </c>
      <c r="M2351" s="3">
        <f t="shared" si="222"/>
        <v>-7.9324158213886451E-5</v>
      </c>
      <c r="N2351" s="3">
        <f t="shared" si="223"/>
        <v>1.5358904406069587E-3</v>
      </c>
    </row>
    <row r="2352" spans="1:14" ht="15" customHeight="1">
      <c r="A2352" s="1">
        <v>42502</v>
      </c>
      <c r="B2352">
        <v>207.67</v>
      </c>
      <c r="C2352">
        <v>14.41</v>
      </c>
      <c r="D2352">
        <v>33.46</v>
      </c>
      <c r="E2352">
        <v>131.01</v>
      </c>
      <c r="F2352">
        <v>125.91</v>
      </c>
      <c r="G2352">
        <v>110.47</v>
      </c>
      <c r="I2352" s="3">
        <f t="shared" si="218"/>
        <v>4.8164917605814057E-4</v>
      </c>
      <c r="J2352" s="3">
        <f t="shared" si="219"/>
        <v>-1.9244580174355222E-2</v>
      </c>
      <c r="K2352" s="3">
        <f t="shared" si="220"/>
        <v>-1.7915800552044429E-3</v>
      </c>
      <c r="L2352" s="3">
        <f t="shared" si="221"/>
        <v>-4.5693476806531923E-3</v>
      </c>
      <c r="M2352" s="3">
        <f t="shared" si="222"/>
        <v>-1.1906180713548685E-3</v>
      </c>
      <c r="N2352" s="3">
        <f t="shared" si="223"/>
        <v>-2.7119886446576565E-3</v>
      </c>
    </row>
    <row r="2353" spans="1:14" ht="15" customHeight="1">
      <c r="A2353" s="1">
        <v>42503</v>
      </c>
      <c r="B2353">
        <v>205.75</v>
      </c>
      <c r="C2353">
        <v>15.04</v>
      </c>
      <c r="D2353">
        <v>32.86</v>
      </c>
      <c r="E2353">
        <v>132.28</v>
      </c>
      <c r="F2353">
        <v>126.05</v>
      </c>
      <c r="G2353">
        <v>110.89</v>
      </c>
      <c r="I2353" s="3">
        <f t="shared" si="218"/>
        <v>-9.2884417977084337E-3</v>
      </c>
      <c r="J2353" s="3">
        <f t="shared" si="219"/>
        <v>4.2790908510262876E-2</v>
      </c>
      <c r="K2353" s="3">
        <f t="shared" si="220"/>
        <v>-1.8094582949555956E-2</v>
      </c>
      <c r="L2353" s="3">
        <f t="shared" si="221"/>
        <v>9.6472319480128271E-3</v>
      </c>
      <c r="M2353" s="3">
        <f t="shared" si="222"/>
        <v>1.1112876203197084E-3</v>
      </c>
      <c r="N2353" s="3">
        <f t="shared" si="223"/>
        <v>3.794728080940688E-3</v>
      </c>
    </row>
    <row r="2354" spans="1:14" ht="15" customHeight="1">
      <c r="A2354" s="1">
        <v>42506</v>
      </c>
      <c r="B2354">
        <v>207.83</v>
      </c>
      <c r="C2354">
        <v>14.68</v>
      </c>
      <c r="D2354">
        <v>33.24</v>
      </c>
      <c r="E2354">
        <v>131.13999999999999</v>
      </c>
      <c r="F2354">
        <v>125.8</v>
      </c>
      <c r="G2354">
        <v>110.49</v>
      </c>
      <c r="I2354" s="3">
        <f t="shared" si="218"/>
        <v>1.0058598273802594E-2</v>
      </c>
      <c r="J2354" s="3">
        <f t="shared" si="219"/>
        <v>-2.4227295335324237E-2</v>
      </c>
      <c r="K2354" s="3">
        <f t="shared" si="220"/>
        <v>1.1497857378125391E-2</v>
      </c>
      <c r="L2354" s="3">
        <f t="shared" si="221"/>
        <v>-8.6554332781187352E-3</v>
      </c>
      <c r="M2354" s="3">
        <f t="shared" si="222"/>
        <v>-1.9853093675887335E-3</v>
      </c>
      <c r="N2354" s="3">
        <f t="shared" si="223"/>
        <v>-3.6136998400408751E-3</v>
      </c>
    </row>
    <row r="2355" spans="1:14" ht="15" customHeight="1">
      <c r="A2355" s="1">
        <v>42507</v>
      </c>
      <c r="B2355">
        <v>206</v>
      </c>
      <c r="C2355">
        <v>15.57</v>
      </c>
      <c r="D2355">
        <v>33.1</v>
      </c>
      <c r="E2355">
        <v>131.36000000000001</v>
      </c>
      <c r="F2355">
        <v>125.65</v>
      </c>
      <c r="G2355">
        <v>110.34</v>
      </c>
      <c r="I2355" s="3">
        <f t="shared" si="218"/>
        <v>-8.8442690414006972E-3</v>
      </c>
      <c r="J2355" s="3">
        <f t="shared" si="219"/>
        <v>5.8859962659537579E-2</v>
      </c>
      <c r="K2355" s="3">
        <f t="shared" si="220"/>
        <v>-4.2206876042302109E-3</v>
      </c>
      <c r="L2355" s="3">
        <f t="shared" si="221"/>
        <v>1.6761908686449495E-3</v>
      </c>
      <c r="M2355" s="3">
        <f t="shared" si="222"/>
        <v>-1.1930802767389399E-3</v>
      </c>
      <c r="N2355" s="3">
        <f t="shared" si="223"/>
        <v>-1.3585112807987748E-3</v>
      </c>
    </row>
    <row r="2356" spans="1:14" ht="15" customHeight="1">
      <c r="A2356" s="1">
        <v>42508</v>
      </c>
      <c r="B2356">
        <v>206.02</v>
      </c>
      <c r="C2356">
        <v>15.95</v>
      </c>
      <c r="D2356">
        <v>32.840000000000003</v>
      </c>
      <c r="E2356">
        <v>129.49</v>
      </c>
      <c r="F2356">
        <v>125.08</v>
      </c>
      <c r="G2356">
        <v>109.45</v>
      </c>
      <c r="I2356" s="3">
        <f t="shared" si="218"/>
        <v>9.708266596626044E-5</v>
      </c>
      <c r="J2356" s="3">
        <f t="shared" si="219"/>
        <v>2.4112843384946545E-2</v>
      </c>
      <c r="K2356" s="3">
        <f t="shared" si="220"/>
        <v>-7.8859977987896564E-3</v>
      </c>
      <c r="L2356" s="3">
        <f t="shared" si="221"/>
        <v>-1.4337987623369408E-2</v>
      </c>
      <c r="M2356" s="3">
        <f t="shared" si="222"/>
        <v>-4.546731399960746E-3</v>
      </c>
      <c r="N2356" s="3">
        <f t="shared" si="223"/>
        <v>-8.0986838754127568E-3</v>
      </c>
    </row>
    <row r="2357" spans="1:14" ht="15" customHeight="1">
      <c r="A2357" s="1">
        <v>42509</v>
      </c>
      <c r="B2357">
        <v>205.29</v>
      </c>
      <c r="C2357">
        <v>16.329999999999998</v>
      </c>
      <c r="D2357">
        <v>32.44</v>
      </c>
      <c r="E2357">
        <v>130.05000000000001</v>
      </c>
      <c r="F2357">
        <v>125.14</v>
      </c>
      <c r="G2357">
        <v>109.56</v>
      </c>
      <c r="I2357" s="3">
        <f t="shared" si="218"/>
        <v>-3.5496378230314347E-3</v>
      </c>
      <c r="J2357" s="3">
        <f t="shared" si="219"/>
        <v>2.3545077751520115E-2</v>
      </c>
      <c r="K2357" s="3">
        <f t="shared" si="220"/>
        <v>-1.2255055337015494E-2</v>
      </c>
      <c r="L2357" s="3">
        <f t="shared" si="221"/>
        <v>4.3153338139118357E-3</v>
      </c>
      <c r="M2357" s="3">
        <f t="shared" si="222"/>
        <v>4.795779805769596E-4</v>
      </c>
      <c r="N2357" s="3">
        <f t="shared" si="223"/>
        <v>1.0045204260054903E-3</v>
      </c>
    </row>
    <row r="2358" spans="1:14" ht="15" customHeight="1">
      <c r="A2358" s="1">
        <v>42510</v>
      </c>
      <c r="B2358">
        <v>206.54</v>
      </c>
      <c r="C2358">
        <v>15.2</v>
      </c>
      <c r="D2358">
        <v>32.799999999999997</v>
      </c>
      <c r="E2358">
        <v>130.15</v>
      </c>
      <c r="F2358">
        <v>125.25</v>
      </c>
      <c r="G2358">
        <v>109.63</v>
      </c>
      <c r="I2358" s="3">
        <f t="shared" si="218"/>
        <v>6.0704846107419242E-3</v>
      </c>
      <c r="J2358" s="3">
        <f t="shared" si="219"/>
        <v>-7.1708479130143027E-2</v>
      </c>
      <c r="K2358" s="3">
        <f t="shared" si="220"/>
        <v>1.1036286142885859E-2</v>
      </c>
      <c r="L2358" s="3">
        <f t="shared" si="221"/>
        <v>7.6863954591386847E-4</v>
      </c>
      <c r="M2358" s="3">
        <f t="shared" si="222"/>
        <v>8.7862939475673004E-4</v>
      </c>
      <c r="N2358" s="3">
        <f t="shared" si="223"/>
        <v>6.3871529157117095E-4</v>
      </c>
    </row>
    <row r="2359" spans="1:14" ht="15" customHeight="1">
      <c r="A2359" s="1">
        <v>42513</v>
      </c>
      <c r="B2359">
        <v>206.26</v>
      </c>
      <c r="C2359">
        <v>15.82</v>
      </c>
      <c r="D2359">
        <v>32.729999999999997</v>
      </c>
      <c r="E2359">
        <v>130.44</v>
      </c>
      <c r="F2359">
        <v>125.24</v>
      </c>
      <c r="G2359">
        <v>109.7</v>
      </c>
      <c r="I2359" s="3">
        <f t="shared" si="218"/>
        <v>-1.3565893553350154E-3</v>
      </c>
      <c r="J2359" s="3">
        <f t="shared" si="219"/>
        <v>3.997953448727707E-2</v>
      </c>
      <c r="K2359" s="3">
        <f t="shared" si="220"/>
        <v>-2.1364268770089636E-3</v>
      </c>
      <c r="L2359" s="3">
        <f t="shared" si="221"/>
        <v>2.2257194805439928E-3</v>
      </c>
      <c r="M2359" s="3">
        <f t="shared" si="222"/>
        <v>-7.9843506769323148E-5</v>
      </c>
      <c r="N2359" s="3">
        <f t="shared" si="223"/>
        <v>6.3830759473606656E-4</v>
      </c>
    </row>
    <row r="2360" spans="1:14" ht="15" customHeight="1">
      <c r="A2360" s="1">
        <v>42514</v>
      </c>
      <c r="B2360">
        <v>208.94</v>
      </c>
      <c r="C2360">
        <v>14.42</v>
      </c>
      <c r="D2360">
        <v>33.119999999999997</v>
      </c>
      <c r="E2360">
        <v>129.86000000000001</v>
      </c>
      <c r="F2360">
        <v>125.07</v>
      </c>
      <c r="G2360">
        <v>109.52</v>
      </c>
      <c r="I2360" s="3">
        <f t="shared" si="218"/>
        <v>1.2909620521439086E-2</v>
      </c>
      <c r="J2360" s="3">
        <f t="shared" si="219"/>
        <v>-9.2658830482704832E-2</v>
      </c>
      <c r="K2360" s="3">
        <f t="shared" si="220"/>
        <v>1.1845241003969775E-2</v>
      </c>
      <c r="L2360" s="3">
        <f t="shared" si="221"/>
        <v>-4.4564038407775997E-3</v>
      </c>
      <c r="M2360" s="3">
        <f t="shared" si="222"/>
        <v>-1.3583158973897588E-3</v>
      </c>
      <c r="N2360" s="3">
        <f t="shared" si="223"/>
        <v>-1.6421863009911759E-3</v>
      </c>
    </row>
    <row r="2361" spans="1:14" ht="15" customHeight="1">
      <c r="A2361" s="1">
        <v>42515</v>
      </c>
      <c r="B2361">
        <v>210.35</v>
      </c>
      <c r="C2361">
        <v>13.9</v>
      </c>
      <c r="D2361">
        <v>33.5</v>
      </c>
      <c r="E2361">
        <v>129.37</v>
      </c>
      <c r="F2361">
        <v>125.03</v>
      </c>
      <c r="G2361">
        <v>109.47</v>
      </c>
      <c r="I2361" s="3">
        <f t="shared" si="218"/>
        <v>6.7256806271679065E-3</v>
      </c>
      <c r="J2361" s="3">
        <f t="shared" si="219"/>
        <v>-3.6727291720156929E-2</v>
      </c>
      <c r="K2361" s="3">
        <f t="shared" si="220"/>
        <v>1.1408109313961967E-2</v>
      </c>
      <c r="L2361" s="3">
        <f t="shared" si="221"/>
        <v>-3.7804311505302553E-3</v>
      </c>
      <c r="M2361" s="3">
        <f t="shared" si="222"/>
        <v>-3.1987205390689492E-4</v>
      </c>
      <c r="N2361" s="3">
        <f t="shared" si="223"/>
        <v>-4.5664186372749527E-4</v>
      </c>
    </row>
    <row r="2362" spans="1:14" ht="15" customHeight="1">
      <c r="A2362" s="1">
        <v>42516</v>
      </c>
      <c r="B2362">
        <v>210.43</v>
      </c>
      <c r="C2362">
        <v>13.43</v>
      </c>
      <c r="D2362">
        <v>33.72</v>
      </c>
      <c r="E2362">
        <v>130.04</v>
      </c>
      <c r="F2362">
        <v>125.36</v>
      </c>
      <c r="G2362">
        <v>109.81</v>
      </c>
      <c r="I2362" s="3">
        <f t="shared" si="218"/>
        <v>3.8024621400228068E-4</v>
      </c>
      <c r="J2362" s="3">
        <f t="shared" si="219"/>
        <v>-3.4397829601499903E-2</v>
      </c>
      <c r="K2362" s="3">
        <f t="shared" si="220"/>
        <v>6.5456943026340024E-3</v>
      </c>
      <c r="L2362" s="3">
        <f t="shared" si="221"/>
        <v>5.1655795058940376E-3</v>
      </c>
      <c r="M2362" s="3">
        <f t="shared" si="222"/>
        <v>2.635889540857036E-3</v>
      </c>
      <c r="N2362" s="3">
        <f t="shared" si="223"/>
        <v>3.1010604931560118E-3</v>
      </c>
    </row>
    <row r="2363" spans="1:14" ht="15" customHeight="1">
      <c r="A2363" s="1">
        <v>42517</v>
      </c>
      <c r="B2363">
        <v>211.3</v>
      </c>
      <c r="C2363">
        <v>13.12</v>
      </c>
      <c r="D2363">
        <v>33.71</v>
      </c>
      <c r="E2363">
        <v>129.85</v>
      </c>
      <c r="F2363">
        <v>125.1</v>
      </c>
      <c r="G2363">
        <v>109.6</v>
      </c>
      <c r="I2363" s="3">
        <f t="shared" si="218"/>
        <v>4.125868371479091E-3</v>
      </c>
      <c r="J2363" s="3">
        <f t="shared" si="219"/>
        <v>-2.335322701920331E-2</v>
      </c>
      <c r="K2363" s="3">
        <f t="shared" si="220"/>
        <v>-2.966038876853207E-4</v>
      </c>
      <c r="L2363" s="3">
        <f t="shared" si="221"/>
        <v>-1.4621573269471312E-3</v>
      </c>
      <c r="M2363" s="3">
        <f t="shared" si="222"/>
        <v>-2.0761805749000125E-3</v>
      </c>
      <c r="N2363" s="3">
        <f t="shared" si="223"/>
        <v>-1.9142250957068076E-3</v>
      </c>
    </row>
    <row r="2364" spans="1:14" ht="15" customHeight="1">
      <c r="A2364" s="1">
        <v>42521</v>
      </c>
      <c r="B2364">
        <v>210.97</v>
      </c>
      <c r="C2364">
        <v>14.19</v>
      </c>
      <c r="D2364">
        <v>33.799999999999997</v>
      </c>
      <c r="E2364">
        <v>130.16</v>
      </c>
      <c r="F2364">
        <v>125.22</v>
      </c>
      <c r="G2364">
        <v>109.73</v>
      </c>
      <c r="I2364" s="3">
        <f t="shared" si="218"/>
        <v>-1.562981349279116E-3</v>
      </c>
      <c r="J2364" s="3">
        <f t="shared" si="219"/>
        <v>7.8399707656008302E-2</v>
      </c>
      <c r="K2364" s="3">
        <f t="shared" si="220"/>
        <v>2.6662732430036882E-3</v>
      </c>
      <c r="L2364" s="3">
        <f t="shared" si="221"/>
        <v>2.3845248020250157E-3</v>
      </c>
      <c r="M2364" s="3">
        <f t="shared" si="222"/>
        <v>9.5877284429900841E-4</v>
      </c>
      <c r="N2364" s="3">
        <f t="shared" si="223"/>
        <v>1.185428488792587E-3</v>
      </c>
    </row>
    <row r="2365" spans="1:14" ht="15" customHeight="1">
      <c r="A2365" s="1">
        <v>42522</v>
      </c>
      <c r="B2365">
        <v>211.37</v>
      </c>
      <c r="C2365">
        <v>14.2</v>
      </c>
      <c r="D2365">
        <v>33.770000000000003</v>
      </c>
      <c r="E2365">
        <v>130.41999999999999</v>
      </c>
      <c r="F2365">
        <v>125.01</v>
      </c>
      <c r="G2365">
        <v>109.53</v>
      </c>
      <c r="I2365" s="3">
        <f t="shared" si="218"/>
        <v>1.8942090240135496E-3</v>
      </c>
      <c r="J2365" s="3">
        <f t="shared" si="219"/>
        <v>7.0447343526383772E-4</v>
      </c>
      <c r="K2365" s="3">
        <f t="shared" si="220"/>
        <v>-8.8796809149662792E-4</v>
      </c>
      <c r="L2365" s="3">
        <f t="shared" si="221"/>
        <v>1.9955490542737961E-3</v>
      </c>
      <c r="M2365" s="3">
        <f t="shared" si="222"/>
        <v>-1.6784562146925693E-3</v>
      </c>
      <c r="N2365" s="3">
        <f t="shared" si="223"/>
        <v>-1.8243186670526142E-3</v>
      </c>
    </row>
    <row r="2366" spans="1:14" ht="15" customHeight="1">
      <c r="A2366" s="1">
        <v>42523</v>
      </c>
      <c r="B2366">
        <v>212.06</v>
      </c>
      <c r="C2366">
        <v>13.63</v>
      </c>
      <c r="D2366">
        <v>34.04</v>
      </c>
      <c r="E2366">
        <v>131.36000000000001</v>
      </c>
      <c r="F2366">
        <v>125.2</v>
      </c>
      <c r="G2366">
        <v>109.87</v>
      </c>
      <c r="I2366" s="3">
        <f t="shared" si="218"/>
        <v>3.2591012009067031E-3</v>
      </c>
      <c r="J2366" s="3">
        <f t="shared" si="219"/>
        <v>-4.0968718898773744E-2</v>
      </c>
      <c r="K2366" s="3">
        <f t="shared" si="220"/>
        <v>7.9634693076970006E-3</v>
      </c>
      <c r="L2366" s="3">
        <f t="shared" si="221"/>
        <v>7.1816337390621316E-3</v>
      </c>
      <c r="M2366" s="3">
        <f t="shared" si="222"/>
        <v>1.5187245635263761E-3</v>
      </c>
      <c r="N2366" s="3">
        <f t="shared" si="223"/>
        <v>3.0993643771344928E-3</v>
      </c>
    </row>
    <row r="2367" spans="1:14" ht="15" customHeight="1">
      <c r="A2367" s="1">
        <v>42524</v>
      </c>
      <c r="B2367">
        <v>211.35</v>
      </c>
      <c r="C2367">
        <v>13.47</v>
      </c>
      <c r="D2367">
        <v>34.57</v>
      </c>
      <c r="E2367">
        <v>133.22999999999999</v>
      </c>
      <c r="F2367">
        <v>125.94</v>
      </c>
      <c r="G2367">
        <v>110.89</v>
      </c>
      <c r="I2367" s="3">
        <f t="shared" si="218"/>
        <v>-3.3537264848532535E-3</v>
      </c>
      <c r="J2367" s="3">
        <f t="shared" si="219"/>
        <v>-1.1808255286168639E-2</v>
      </c>
      <c r="K2367" s="3">
        <f t="shared" si="220"/>
        <v>1.5449950228359866E-2</v>
      </c>
      <c r="L2367" s="3">
        <f t="shared" si="221"/>
        <v>1.4135312268002414E-2</v>
      </c>
      <c r="M2367" s="3">
        <f t="shared" si="222"/>
        <v>5.8931443945983196E-3</v>
      </c>
      <c r="N2367" s="3">
        <f t="shared" si="223"/>
        <v>9.2408702523349463E-3</v>
      </c>
    </row>
    <row r="2368" spans="1:14" ht="15" customHeight="1">
      <c r="A2368" s="1">
        <v>42527</v>
      </c>
      <c r="B2368">
        <v>212.52</v>
      </c>
      <c r="C2368">
        <v>13.65</v>
      </c>
      <c r="D2368">
        <v>34.86</v>
      </c>
      <c r="E2368">
        <v>132.24</v>
      </c>
      <c r="F2368">
        <v>125.79</v>
      </c>
      <c r="G2368">
        <v>110.6</v>
      </c>
      <c r="I2368" s="3">
        <f t="shared" si="218"/>
        <v>5.52057456994359E-3</v>
      </c>
      <c r="J2368" s="3">
        <f t="shared" si="219"/>
        <v>1.3274531208696108E-2</v>
      </c>
      <c r="K2368" s="3">
        <f t="shared" si="220"/>
        <v>8.3537861583417531E-3</v>
      </c>
      <c r="L2368" s="3">
        <f t="shared" si="221"/>
        <v>-7.4585044593517315E-3</v>
      </c>
      <c r="M2368" s="3">
        <f t="shared" si="222"/>
        <v>-1.1917532098155751E-3</v>
      </c>
      <c r="N2368" s="3">
        <f t="shared" si="223"/>
        <v>-2.6186298768901234E-3</v>
      </c>
    </row>
    <row r="2369" spans="1:14" ht="15" customHeight="1">
      <c r="A2369" s="1">
        <v>42528</v>
      </c>
      <c r="B2369">
        <v>212.77</v>
      </c>
      <c r="C2369">
        <v>14.05</v>
      </c>
      <c r="D2369">
        <v>35.200000000000003</v>
      </c>
      <c r="E2369">
        <v>132.56</v>
      </c>
      <c r="F2369">
        <v>125.92</v>
      </c>
      <c r="G2369">
        <v>110.76</v>
      </c>
      <c r="I2369" s="3">
        <f t="shared" si="218"/>
        <v>1.1756685028839412E-3</v>
      </c>
      <c r="J2369" s="3">
        <f t="shared" si="219"/>
        <v>2.8882874148786146E-2</v>
      </c>
      <c r="K2369" s="3">
        <f t="shared" si="220"/>
        <v>9.7060425121767279E-3</v>
      </c>
      <c r="L2369" s="3">
        <f t="shared" si="221"/>
        <v>2.4169196055386722E-3</v>
      </c>
      <c r="M2369" s="3">
        <f t="shared" si="222"/>
        <v>1.0329348183119992E-3</v>
      </c>
      <c r="N2369" s="3">
        <f t="shared" si="223"/>
        <v>1.445609214526841E-3</v>
      </c>
    </row>
    <row r="2370" spans="1:14" ht="15" customHeight="1">
      <c r="A2370" s="1">
        <v>42529</v>
      </c>
      <c r="B2370">
        <v>213.45</v>
      </c>
      <c r="C2370">
        <v>14.08</v>
      </c>
      <c r="D2370">
        <v>35.49</v>
      </c>
      <c r="E2370">
        <v>133.27000000000001</v>
      </c>
      <c r="F2370">
        <v>125.94</v>
      </c>
      <c r="G2370">
        <v>110.89</v>
      </c>
      <c r="I2370" s="3">
        <f t="shared" si="218"/>
        <v>3.1908431183445677E-3</v>
      </c>
      <c r="J2370" s="3">
        <f t="shared" si="219"/>
        <v>2.1329549501415855E-3</v>
      </c>
      <c r="K2370" s="3">
        <f t="shared" si="220"/>
        <v>8.2048840543537498E-3</v>
      </c>
      <c r="L2370" s="3">
        <f t="shared" si="221"/>
        <v>5.3417724733282089E-3</v>
      </c>
      <c r="M2370" s="3">
        <f t="shared" si="222"/>
        <v>1.5881839150344579E-4</v>
      </c>
      <c r="N2370" s="3">
        <f t="shared" si="223"/>
        <v>1.1730206623633479E-3</v>
      </c>
    </row>
    <row r="2371" spans="1:14" ht="15" customHeight="1">
      <c r="A2371" s="1">
        <v>42530</v>
      </c>
      <c r="B2371">
        <v>213.2</v>
      </c>
      <c r="C2371">
        <v>14.64</v>
      </c>
      <c r="D2371">
        <v>35.090000000000003</v>
      </c>
      <c r="E2371">
        <v>134.13</v>
      </c>
      <c r="F2371">
        <v>126.03</v>
      </c>
      <c r="G2371">
        <v>111.06</v>
      </c>
      <c r="I2371" s="3">
        <f t="shared" si="218"/>
        <v>-1.1719209122815584E-3</v>
      </c>
      <c r="J2371" s="3">
        <f t="shared" si="219"/>
        <v>3.9002157803269176E-2</v>
      </c>
      <c r="K2371" s="3">
        <f t="shared" si="220"/>
        <v>-1.1334777063281348E-2</v>
      </c>
      <c r="L2371" s="3">
        <f t="shared" si="221"/>
        <v>6.4323333223631762E-3</v>
      </c>
      <c r="M2371" s="3">
        <f t="shared" si="222"/>
        <v>7.1437078880383343E-4</v>
      </c>
      <c r="N2371" s="3">
        <f t="shared" si="223"/>
        <v>1.5318768483365661E-3</v>
      </c>
    </row>
    <row r="2372" spans="1:14" ht="15" customHeight="1">
      <c r="A2372" s="1">
        <v>42531</v>
      </c>
      <c r="B2372">
        <v>211.19</v>
      </c>
      <c r="C2372">
        <v>17.03</v>
      </c>
      <c r="D2372">
        <v>34.200000000000003</v>
      </c>
      <c r="E2372">
        <v>134.78</v>
      </c>
      <c r="F2372">
        <v>126.28</v>
      </c>
      <c r="G2372">
        <v>111.45</v>
      </c>
      <c r="I2372" s="3">
        <f t="shared" ref="I2372:I2435" si="224">LN(B2372/B2371)</f>
        <v>-9.4724900654064269E-3</v>
      </c>
      <c r="J2372" s="3">
        <f t="shared" ref="J2372:J2435" si="225">LN(C2372/C2371)</f>
        <v>0.15121898614143145</v>
      </c>
      <c r="K2372" s="3">
        <f t="shared" ref="K2372:K2435" si="226">LN(D2372/D2371)</f>
        <v>-2.5690545526564291E-2</v>
      </c>
      <c r="L2372" s="3">
        <f t="shared" ref="L2372:L2435" si="227">LN(E2372/E2371)</f>
        <v>4.8343406040719707E-3</v>
      </c>
      <c r="M2372" s="3">
        <f t="shared" ref="M2372:M2435" si="228">LN(F2372/F2371)</f>
        <v>1.9816898403905631E-3</v>
      </c>
      <c r="N2372" s="3">
        <f t="shared" ref="N2372:N2435" si="229">LN(G2372/G2371)</f>
        <v>3.5054640184168013E-3</v>
      </c>
    </row>
    <row r="2373" spans="1:14" ht="15" customHeight="1">
      <c r="A2373" s="1">
        <v>42534</v>
      </c>
      <c r="B2373">
        <v>209.52</v>
      </c>
      <c r="C2373">
        <v>20.97</v>
      </c>
      <c r="D2373">
        <v>33.770000000000003</v>
      </c>
      <c r="E2373">
        <v>135.38</v>
      </c>
      <c r="F2373">
        <v>126.51</v>
      </c>
      <c r="G2373">
        <v>111.67</v>
      </c>
      <c r="I2373" s="3">
        <f t="shared" si="224"/>
        <v>-7.9390020268265398E-3</v>
      </c>
      <c r="J2373" s="3">
        <f t="shared" si="225"/>
        <v>0.20811635023923158</v>
      </c>
      <c r="K2373" s="3">
        <f t="shared" si="226"/>
        <v>-1.2652809671083141E-2</v>
      </c>
      <c r="L2373" s="3">
        <f t="shared" si="227"/>
        <v>4.441819562390527E-3</v>
      </c>
      <c r="M2373" s="3">
        <f t="shared" si="228"/>
        <v>1.8196927367872095E-3</v>
      </c>
      <c r="N2373" s="3">
        <f t="shared" si="229"/>
        <v>1.9720336258228209E-3</v>
      </c>
    </row>
    <row r="2374" spans="1:14" ht="15" customHeight="1">
      <c r="A2374" s="1">
        <v>42535</v>
      </c>
      <c r="B2374">
        <v>209.14</v>
      </c>
      <c r="C2374">
        <v>20.5</v>
      </c>
      <c r="D2374">
        <v>33.450000000000003</v>
      </c>
      <c r="E2374">
        <v>135.28</v>
      </c>
      <c r="F2374">
        <v>126.49</v>
      </c>
      <c r="G2374">
        <v>111.64</v>
      </c>
      <c r="I2374" s="3">
        <f t="shared" si="224"/>
        <v>-1.8153160290138256E-3</v>
      </c>
      <c r="J2374" s="3">
        <f t="shared" si="225"/>
        <v>-2.2667958769466045E-2</v>
      </c>
      <c r="K2374" s="3">
        <f t="shared" si="226"/>
        <v>-9.5210478232388672E-3</v>
      </c>
      <c r="L2374" s="3">
        <f t="shared" si="227"/>
        <v>-7.3893449013666705E-4</v>
      </c>
      <c r="M2374" s="3">
        <f t="shared" si="228"/>
        <v>-1.5810276712778621E-4</v>
      </c>
      <c r="N2374" s="3">
        <f t="shared" si="229"/>
        <v>-2.6868478957928508E-4</v>
      </c>
    </row>
    <row r="2375" spans="1:14" ht="15" customHeight="1">
      <c r="A2375" s="1">
        <v>42536</v>
      </c>
      <c r="B2375">
        <v>208.77</v>
      </c>
      <c r="C2375">
        <v>20.14</v>
      </c>
      <c r="D2375">
        <v>33.76</v>
      </c>
      <c r="E2375">
        <v>135.80000000000001</v>
      </c>
      <c r="F2375">
        <v>126.83</v>
      </c>
      <c r="G2375">
        <v>111.98</v>
      </c>
      <c r="I2375" s="3">
        <f t="shared" si="224"/>
        <v>-1.7707166455741793E-3</v>
      </c>
      <c r="J2375" s="3">
        <f t="shared" si="225"/>
        <v>-1.7716998853946276E-2</v>
      </c>
      <c r="K2375" s="3">
        <f t="shared" si="226"/>
        <v>9.2248831535188171E-3</v>
      </c>
      <c r="L2375" s="3">
        <f t="shared" si="227"/>
        <v>3.8365105342709209E-3</v>
      </c>
      <c r="M2375" s="3">
        <f t="shared" si="228"/>
        <v>2.6843534198878866E-3</v>
      </c>
      <c r="N2375" s="3">
        <f t="shared" si="229"/>
        <v>3.0408752526258297E-3</v>
      </c>
    </row>
    <row r="2376" spans="1:14" ht="15" customHeight="1">
      <c r="A2376" s="1">
        <v>42537</v>
      </c>
      <c r="B2376">
        <v>209.45</v>
      </c>
      <c r="C2376">
        <v>19.37</v>
      </c>
      <c r="D2376">
        <v>33.68</v>
      </c>
      <c r="E2376">
        <v>136.46</v>
      </c>
      <c r="F2376">
        <v>126.79</v>
      </c>
      <c r="G2376">
        <v>112.1</v>
      </c>
      <c r="I2376" s="3">
        <f t="shared" si="224"/>
        <v>3.2518798681753559E-3</v>
      </c>
      <c r="J2376" s="3">
        <f t="shared" si="225"/>
        <v>-3.8982409871511726E-2</v>
      </c>
      <c r="K2376" s="3">
        <f t="shared" si="226"/>
        <v>-2.3724803536303565E-3</v>
      </c>
      <c r="L2376" s="3">
        <f t="shared" si="227"/>
        <v>4.8483162626817983E-3</v>
      </c>
      <c r="M2376" s="3">
        <f t="shared" si="228"/>
        <v>-3.1543253948149489E-4</v>
      </c>
      <c r="N2376" s="3">
        <f t="shared" si="229"/>
        <v>1.071046157366824E-3</v>
      </c>
    </row>
    <row r="2377" spans="1:14" ht="15" customHeight="1">
      <c r="A2377" s="1">
        <v>42538</v>
      </c>
      <c r="B2377">
        <v>208.66</v>
      </c>
      <c r="C2377">
        <v>19.41</v>
      </c>
      <c r="D2377">
        <v>33.83</v>
      </c>
      <c r="E2377">
        <v>135.61000000000001</v>
      </c>
      <c r="F2377">
        <v>126.67</v>
      </c>
      <c r="G2377">
        <v>111.72</v>
      </c>
      <c r="I2377" s="3">
        <f t="shared" si="224"/>
        <v>-3.778914353220563E-3</v>
      </c>
      <c r="J2377" s="3">
        <f t="shared" si="225"/>
        <v>2.0629197620143421E-3</v>
      </c>
      <c r="K2377" s="3">
        <f t="shared" si="226"/>
        <v>4.4437934184910063E-3</v>
      </c>
      <c r="L2377" s="3">
        <f t="shared" si="227"/>
        <v>-6.2484122874235442E-3</v>
      </c>
      <c r="M2377" s="3">
        <f t="shared" si="228"/>
        <v>-9.4689504431547339E-4</v>
      </c>
      <c r="N2377" s="3">
        <f t="shared" si="229"/>
        <v>-3.3955890011381604E-3</v>
      </c>
    </row>
    <row r="2378" spans="1:14" ht="15" customHeight="1">
      <c r="A2378" s="1">
        <v>42541</v>
      </c>
      <c r="B2378">
        <v>210.04</v>
      </c>
      <c r="C2378">
        <v>18.37</v>
      </c>
      <c r="D2378">
        <v>34.32</v>
      </c>
      <c r="E2378">
        <v>134.16</v>
      </c>
      <c r="F2378">
        <v>126.32</v>
      </c>
      <c r="G2378">
        <v>111.24</v>
      </c>
      <c r="I2378" s="3">
        <f t="shared" si="224"/>
        <v>6.5918557298351608E-3</v>
      </c>
      <c r="J2378" s="3">
        <f t="shared" si="225"/>
        <v>-5.5069497953884577E-2</v>
      </c>
      <c r="K2378" s="3">
        <f t="shared" si="226"/>
        <v>1.4380291827144544E-2</v>
      </c>
      <c r="L2378" s="3">
        <f t="shared" si="227"/>
        <v>-1.0750001584900601E-2</v>
      </c>
      <c r="M2378" s="3">
        <f t="shared" si="228"/>
        <v>-2.7669095481545809E-3</v>
      </c>
      <c r="N2378" s="3">
        <f t="shared" si="229"/>
        <v>-4.3057117112119802E-3</v>
      </c>
    </row>
    <row r="2379" spans="1:14" ht="15" customHeight="1">
      <c r="A2379" s="1">
        <v>42542</v>
      </c>
      <c r="B2379">
        <v>209.62</v>
      </c>
      <c r="C2379">
        <v>18.48</v>
      </c>
      <c r="D2379">
        <v>34.58</v>
      </c>
      <c r="E2379">
        <v>133.54</v>
      </c>
      <c r="F2379">
        <v>126.18</v>
      </c>
      <c r="G2379">
        <v>110.99</v>
      </c>
      <c r="I2379" s="3">
        <f t="shared" si="224"/>
        <v>-2.0016210276272164E-3</v>
      </c>
      <c r="J2379" s="3">
        <f t="shared" si="225"/>
        <v>5.9701669865037544E-3</v>
      </c>
      <c r="K2379" s="3">
        <f t="shared" si="226"/>
        <v>7.5472056353829038E-3</v>
      </c>
      <c r="L2379" s="3">
        <f t="shared" si="227"/>
        <v>-4.63205908523074E-3</v>
      </c>
      <c r="M2379" s="3">
        <f t="shared" si="228"/>
        <v>-1.1089110047231292E-3</v>
      </c>
      <c r="N2379" s="3">
        <f t="shared" si="229"/>
        <v>-2.2499222018759579E-3</v>
      </c>
    </row>
    <row r="2380" spans="1:14" ht="15" customHeight="1">
      <c r="A2380" s="1">
        <v>42543</v>
      </c>
      <c r="B2380">
        <v>209.27</v>
      </c>
      <c r="C2380">
        <v>21.17</v>
      </c>
      <c r="D2380">
        <v>34.630000000000003</v>
      </c>
      <c r="E2380">
        <v>133.76</v>
      </c>
      <c r="F2380">
        <v>126.33</v>
      </c>
      <c r="G2380">
        <v>111.21</v>
      </c>
      <c r="I2380" s="3">
        <f t="shared" si="224"/>
        <v>-1.6710834894529982E-3</v>
      </c>
      <c r="J2380" s="3">
        <f t="shared" si="225"/>
        <v>0.13589601893323577</v>
      </c>
      <c r="K2380" s="3">
        <f t="shared" si="226"/>
        <v>1.4448781591862043E-3</v>
      </c>
      <c r="L2380" s="3">
        <f t="shared" si="227"/>
        <v>1.6460909066687169E-3</v>
      </c>
      <c r="M2380" s="3">
        <f t="shared" si="228"/>
        <v>1.1880718992825399E-3</v>
      </c>
      <c r="N2380" s="3">
        <f t="shared" si="229"/>
        <v>1.9801986668625008E-3</v>
      </c>
    </row>
    <row r="2381" spans="1:14" ht="15" customHeight="1">
      <c r="A2381" s="1">
        <v>42544</v>
      </c>
      <c r="B2381">
        <v>212</v>
      </c>
      <c r="C2381">
        <v>17.25</v>
      </c>
      <c r="D2381">
        <v>35.49</v>
      </c>
      <c r="E2381">
        <v>132.22999999999999</v>
      </c>
      <c r="F2381">
        <v>125.97</v>
      </c>
      <c r="G2381">
        <v>110.68</v>
      </c>
      <c r="I2381" s="3">
        <f t="shared" si="224"/>
        <v>1.2960990419434276E-2</v>
      </c>
      <c r="J2381" s="3">
        <f t="shared" si="225"/>
        <v>-0.20477294166940516</v>
      </c>
      <c r="K2381" s="3">
        <f t="shared" si="226"/>
        <v>2.4530608244074544E-2</v>
      </c>
      <c r="L2381" s="3">
        <f t="shared" si="227"/>
        <v>-1.1504318767659996E-2</v>
      </c>
      <c r="M2381" s="3">
        <f t="shared" si="228"/>
        <v>-2.8537474777345284E-3</v>
      </c>
      <c r="N2381" s="3">
        <f t="shared" si="229"/>
        <v>-4.7771509120253398E-3</v>
      </c>
    </row>
    <row r="2382" spans="1:14" ht="15" customHeight="1">
      <c r="A2382" s="1">
        <v>42545</v>
      </c>
      <c r="B2382">
        <v>204.49</v>
      </c>
      <c r="C2382">
        <v>25.76</v>
      </c>
      <c r="D2382">
        <v>33.479999999999997</v>
      </c>
      <c r="E2382">
        <v>135.78</v>
      </c>
      <c r="F2382">
        <v>126.92</v>
      </c>
      <c r="G2382">
        <v>112.21</v>
      </c>
      <c r="I2382" s="3">
        <f t="shared" si="224"/>
        <v>-3.6067200140289274E-2</v>
      </c>
      <c r="J2382" s="3">
        <f t="shared" si="225"/>
        <v>0.40101075775878414</v>
      </c>
      <c r="K2382" s="3">
        <f t="shared" si="226"/>
        <v>-5.8302721037130655E-2</v>
      </c>
      <c r="L2382" s="3">
        <f t="shared" si="227"/>
        <v>2.6493098304769654E-2</v>
      </c>
      <c r="M2382" s="3">
        <f t="shared" si="228"/>
        <v>7.5131833507831921E-3</v>
      </c>
      <c r="N2382" s="3">
        <f t="shared" si="229"/>
        <v>1.372896075804968E-2</v>
      </c>
    </row>
    <row r="2383" spans="1:14" ht="15" customHeight="1">
      <c r="A2383" s="1">
        <v>42548</v>
      </c>
      <c r="B2383">
        <v>200.63</v>
      </c>
      <c r="C2383">
        <v>23.85</v>
      </c>
      <c r="D2383">
        <v>33.130000000000003</v>
      </c>
      <c r="E2383">
        <v>139.16999999999999</v>
      </c>
      <c r="F2383">
        <v>127.44</v>
      </c>
      <c r="G2383">
        <v>113.18</v>
      </c>
      <c r="I2383" s="3">
        <f t="shared" si="224"/>
        <v>-1.9056658839613761E-2</v>
      </c>
      <c r="J2383" s="3">
        <f t="shared" si="225"/>
        <v>-7.7038683901802685E-2</v>
      </c>
      <c r="K2383" s="3">
        <f t="shared" si="226"/>
        <v>-1.0509029309469942E-2</v>
      </c>
      <c r="L2383" s="3">
        <f t="shared" si="227"/>
        <v>2.4660278558260949E-2</v>
      </c>
      <c r="M2383" s="3">
        <f t="shared" si="228"/>
        <v>4.0886988867982E-3</v>
      </c>
      <c r="N2383" s="3">
        <f t="shared" si="229"/>
        <v>8.6073560376029781E-3</v>
      </c>
    </row>
    <row r="2384" spans="1:14" ht="15" customHeight="1">
      <c r="A2384" s="1">
        <v>42549</v>
      </c>
      <c r="B2384">
        <v>204.38</v>
      </c>
      <c r="C2384">
        <v>18.75</v>
      </c>
      <c r="D2384">
        <v>34.08</v>
      </c>
      <c r="E2384">
        <v>139.46</v>
      </c>
      <c r="F2384">
        <v>127.45</v>
      </c>
      <c r="G2384">
        <v>113.16</v>
      </c>
      <c r="I2384" s="3">
        <f t="shared" si="224"/>
        <v>1.8518590491953483E-2</v>
      </c>
      <c r="J2384" s="3">
        <f t="shared" si="225"/>
        <v>-0.24059046491793049</v>
      </c>
      <c r="K2384" s="3">
        <f t="shared" si="226"/>
        <v>2.8271485649310254E-2</v>
      </c>
      <c r="L2384" s="3">
        <f t="shared" si="227"/>
        <v>2.0816143611027322E-3</v>
      </c>
      <c r="M2384" s="3">
        <f t="shared" si="228"/>
        <v>7.8465220331392374E-5</v>
      </c>
      <c r="N2384" s="3">
        <f t="shared" si="229"/>
        <v>-1.7672528101139886E-4</v>
      </c>
    </row>
    <row r="2385" spans="1:14" ht="15" customHeight="1">
      <c r="A2385" s="1">
        <v>42550</v>
      </c>
      <c r="B2385">
        <v>207.8</v>
      </c>
      <c r="C2385">
        <v>16.64</v>
      </c>
      <c r="D2385">
        <v>34.880000000000003</v>
      </c>
      <c r="E2385">
        <v>138.38999999999999</v>
      </c>
      <c r="F2385">
        <v>127.21</v>
      </c>
      <c r="G2385">
        <v>112.7</v>
      </c>
      <c r="I2385" s="3">
        <f t="shared" si="224"/>
        <v>1.6595072481064028E-2</v>
      </c>
      <c r="J2385" s="3">
        <f t="shared" si="225"/>
        <v>-0.11938431702335721</v>
      </c>
      <c r="K2385" s="3">
        <f t="shared" si="226"/>
        <v>2.3202897079664012E-2</v>
      </c>
      <c r="L2385" s="3">
        <f t="shared" si="227"/>
        <v>-7.702035555025937E-3</v>
      </c>
      <c r="M2385" s="3">
        <f t="shared" si="228"/>
        <v>-1.8848666540049223E-3</v>
      </c>
      <c r="N2385" s="3">
        <f t="shared" si="229"/>
        <v>-4.0733253876357864E-3</v>
      </c>
    </row>
    <row r="2386" spans="1:14" ht="15" customHeight="1">
      <c r="A2386" s="1">
        <v>42551</v>
      </c>
      <c r="B2386">
        <v>210.5</v>
      </c>
      <c r="C2386">
        <v>15.63</v>
      </c>
      <c r="D2386">
        <v>35.229999999999997</v>
      </c>
      <c r="E2386">
        <v>138.9</v>
      </c>
      <c r="F2386">
        <v>127.35</v>
      </c>
      <c r="G2386">
        <v>112.95229999999999</v>
      </c>
      <c r="I2386" s="3">
        <f t="shared" si="224"/>
        <v>1.2909574457309099E-2</v>
      </c>
      <c r="J2386" s="3">
        <f t="shared" si="225"/>
        <v>-6.261729095967733E-2</v>
      </c>
      <c r="K2386" s="3">
        <f t="shared" si="226"/>
        <v>9.984393312367253E-3</v>
      </c>
      <c r="L2386" s="3">
        <f t="shared" si="227"/>
        <v>3.6784635224592927E-3</v>
      </c>
      <c r="M2386" s="3">
        <f t="shared" si="228"/>
        <v>1.0999372573465476E-3</v>
      </c>
      <c r="N2386" s="3">
        <f t="shared" si="229"/>
        <v>2.2361846534332008E-3</v>
      </c>
    </row>
    <row r="2387" spans="1:14" ht="15" customHeight="1">
      <c r="A2387" s="1">
        <v>42552</v>
      </c>
      <c r="B2387">
        <v>211.13</v>
      </c>
      <c r="C2387">
        <v>14.77</v>
      </c>
      <c r="D2387">
        <v>35.49</v>
      </c>
      <c r="E2387">
        <v>140.57</v>
      </c>
      <c r="F2387">
        <v>127.41</v>
      </c>
      <c r="G2387">
        <v>113.09</v>
      </c>
      <c r="I2387" s="3">
        <f t="shared" si="224"/>
        <v>2.9884043775556114E-3</v>
      </c>
      <c r="J2387" s="3">
        <f t="shared" si="225"/>
        <v>-5.65940478900969E-2</v>
      </c>
      <c r="K2387" s="3">
        <f t="shared" si="226"/>
        <v>7.3529743052589535E-3</v>
      </c>
      <c r="L2387" s="3">
        <f t="shared" si="227"/>
        <v>1.1951335583376268E-2</v>
      </c>
      <c r="M2387" s="3">
        <f t="shared" si="228"/>
        <v>4.7103156782351836E-4</v>
      </c>
      <c r="N2387" s="3">
        <f t="shared" si="229"/>
        <v>1.2183561840717299E-3</v>
      </c>
    </row>
    <row r="2388" spans="1:14" ht="15" customHeight="1">
      <c r="A2388" s="1">
        <v>42556</v>
      </c>
      <c r="B2388">
        <v>209.64</v>
      </c>
      <c r="C2388">
        <v>15.58</v>
      </c>
      <c r="D2388">
        <v>34.79</v>
      </c>
      <c r="E2388">
        <v>142.33000000000001</v>
      </c>
      <c r="F2388">
        <v>127.67</v>
      </c>
      <c r="G2388">
        <v>113.71</v>
      </c>
      <c r="I2388" s="3">
        <f t="shared" si="224"/>
        <v>-7.0822835660261461E-3</v>
      </c>
      <c r="J2388" s="3">
        <f t="shared" si="225"/>
        <v>5.3389943899313841E-2</v>
      </c>
      <c r="K2388" s="3">
        <f t="shared" si="226"/>
        <v>-1.9920977494554539E-2</v>
      </c>
      <c r="L2388" s="3">
        <f t="shared" si="227"/>
        <v>1.2442719738859477E-2</v>
      </c>
      <c r="M2388" s="3">
        <f t="shared" si="228"/>
        <v>2.0385768389699767E-3</v>
      </c>
      <c r="N2388" s="3">
        <f t="shared" si="229"/>
        <v>5.4673857533958231E-3</v>
      </c>
    </row>
    <row r="2389" spans="1:14" ht="15" customHeight="1">
      <c r="A2389" s="1">
        <v>42557</v>
      </c>
      <c r="B2389">
        <v>210.84</v>
      </c>
      <c r="C2389">
        <v>14.96</v>
      </c>
      <c r="D2389">
        <v>34.79</v>
      </c>
      <c r="E2389">
        <v>142.56</v>
      </c>
      <c r="F2389">
        <v>127.62</v>
      </c>
      <c r="G2389">
        <v>113.73</v>
      </c>
      <c r="I2389" s="3">
        <f t="shared" si="224"/>
        <v>5.7077780530407178E-3</v>
      </c>
      <c r="J2389" s="3">
        <f t="shared" si="225"/>
        <v>-4.0608067896270965E-2</v>
      </c>
      <c r="K2389" s="3">
        <f t="shared" si="226"/>
        <v>0</v>
      </c>
      <c r="L2389" s="3">
        <f t="shared" si="227"/>
        <v>1.6146586399652381E-3</v>
      </c>
      <c r="M2389" s="3">
        <f t="shared" si="228"/>
        <v>-3.9171139205858838E-4</v>
      </c>
      <c r="N2389" s="3">
        <f t="shared" si="229"/>
        <v>1.7587055972183305E-4</v>
      </c>
    </row>
    <row r="2390" spans="1:14" ht="15" customHeight="1">
      <c r="A2390" s="1">
        <v>42558</v>
      </c>
      <c r="B2390">
        <v>210.66</v>
      </c>
      <c r="C2390">
        <v>14.76</v>
      </c>
      <c r="D2390">
        <v>34.64</v>
      </c>
      <c r="E2390">
        <v>142.55000000000001</v>
      </c>
      <c r="F2390">
        <v>127.59</v>
      </c>
      <c r="G2390">
        <v>113.58</v>
      </c>
      <c r="I2390" s="3">
        <f t="shared" si="224"/>
        <v>-8.5409257861027306E-4</v>
      </c>
      <c r="J2390" s="3">
        <f t="shared" si="225"/>
        <v>-1.3459153374004801E-2</v>
      </c>
      <c r="K2390" s="3">
        <f t="shared" si="226"/>
        <v>-4.3209054696161731E-3</v>
      </c>
      <c r="L2390" s="3">
        <f t="shared" si="227"/>
        <v>-7.0148363818145064E-5</v>
      </c>
      <c r="M2390" s="3">
        <f t="shared" si="228"/>
        <v>-2.3510050654896417E-4</v>
      </c>
      <c r="N2390" s="3">
        <f t="shared" si="229"/>
        <v>-1.319783747066737E-3</v>
      </c>
    </row>
    <row r="2391" spans="1:14" ht="15" customHeight="1">
      <c r="A2391" s="1">
        <v>42559</v>
      </c>
      <c r="B2391">
        <v>213.86</v>
      </c>
      <c r="C2391">
        <v>13.2</v>
      </c>
      <c r="D2391">
        <v>35.409999999999997</v>
      </c>
      <c r="E2391">
        <v>143.6</v>
      </c>
      <c r="F2391">
        <v>127.62</v>
      </c>
      <c r="G2391">
        <v>113.8</v>
      </c>
      <c r="I2391" s="3">
        <f t="shared" si="224"/>
        <v>1.5076135920114718E-2</v>
      </c>
      <c r="J2391" s="3">
        <f t="shared" si="225"/>
        <v>-0.11170398958000129</v>
      </c>
      <c r="K2391" s="3">
        <f t="shared" si="226"/>
        <v>2.198518242957791E-2</v>
      </c>
      <c r="L2391" s="3">
        <f t="shared" si="227"/>
        <v>7.3388412554427265E-3</v>
      </c>
      <c r="M2391" s="3">
        <f t="shared" si="228"/>
        <v>2.3510050654897483E-4</v>
      </c>
      <c r="N2391" s="3">
        <f t="shared" si="229"/>
        <v>1.9350872429439853E-3</v>
      </c>
    </row>
    <row r="2392" spans="1:14" ht="15" customHeight="1">
      <c r="A2392" s="1">
        <v>42562</v>
      </c>
      <c r="B2392">
        <v>214.67</v>
      </c>
      <c r="C2392">
        <v>13.54</v>
      </c>
      <c r="D2392">
        <v>35.700000000000003</v>
      </c>
      <c r="E2392">
        <v>142.34</v>
      </c>
      <c r="F2392">
        <v>127.18</v>
      </c>
      <c r="G2392">
        <v>113.2</v>
      </c>
      <c r="I2392" s="3">
        <f t="shared" si="224"/>
        <v>3.7803699374865229E-3</v>
      </c>
      <c r="J2392" s="3">
        <f t="shared" si="225"/>
        <v>2.5431437891803656E-2</v>
      </c>
      <c r="K2392" s="3">
        <f t="shared" si="226"/>
        <v>8.1564226617812149E-3</v>
      </c>
      <c r="L2392" s="3">
        <f t="shared" si="227"/>
        <v>-8.8130947429986683E-3</v>
      </c>
      <c r="M2392" s="3">
        <f t="shared" si="228"/>
        <v>-3.4536926009390923E-3</v>
      </c>
      <c r="N2392" s="3">
        <f t="shared" si="229"/>
        <v>-5.2863559231479491E-3</v>
      </c>
    </row>
    <row r="2393" spans="1:14" ht="15" customHeight="1">
      <c r="A2393" s="1">
        <v>42563</v>
      </c>
      <c r="B2393">
        <v>216.18</v>
      </c>
      <c r="C2393">
        <v>13.55</v>
      </c>
      <c r="D2393">
        <v>36.25</v>
      </c>
      <c r="E2393">
        <v>140</v>
      </c>
      <c r="F2393">
        <v>126.85</v>
      </c>
      <c r="G2393">
        <v>112.53</v>
      </c>
      <c r="I2393" s="3">
        <f t="shared" si="224"/>
        <v>7.0094287220598944E-3</v>
      </c>
      <c r="J2393" s="3">
        <f t="shared" si="225"/>
        <v>7.3827984158113464E-4</v>
      </c>
      <c r="K2393" s="3">
        <f t="shared" si="226"/>
        <v>1.5288692515090336E-2</v>
      </c>
      <c r="L2393" s="3">
        <f t="shared" si="227"/>
        <v>-1.6576139261820767E-2</v>
      </c>
      <c r="M2393" s="3">
        <f t="shared" si="228"/>
        <v>-2.59811979397098E-3</v>
      </c>
      <c r="N2393" s="3">
        <f t="shared" si="229"/>
        <v>-5.9363130071768775E-3</v>
      </c>
    </row>
    <row r="2394" spans="1:14" ht="15" customHeight="1">
      <c r="A2394" s="1">
        <v>42564</v>
      </c>
      <c r="B2394">
        <v>216.16</v>
      </c>
      <c r="C2394">
        <v>13.04</v>
      </c>
      <c r="D2394">
        <v>36.19</v>
      </c>
      <c r="E2394">
        <v>141.65</v>
      </c>
      <c r="F2394">
        <v>126.97</v>
      </c>
      <c r="G2394">
        <v>112.82</v>
      </c>
      <c r="I2394" s="3">
        <f t="shared" si="224"/>
        <v>-9.251977616820268E-5</v>
      </c>
      <c r="J2394" s="3">
        <f t="shared" si="225"/>
        <v>-3.8364990827203176E-2</v>
      </c>
      <c r="K2394" s="3">
        <f t="shared" si="226"/>
        <v>-1.6565437250328162E-3</v>
      </c>
      <c r="L2394" s="3">
        <f t="shared" si="227"/>
        <v>1.1716803667221262E-2</v>
      </c>
      <c r="M2394" s="3">
        <f t="shared" si="228"/>
        <v>9.4555203640921657E-4</v>
      </c>
      <c r="N2394" s="3">
        <f t="shared" si="229"/>
        <v>2.5737755499242185E-3</v>
      </c>
    </row>
    <row r="2395" spans="1:14" ht="15" customHeight="1">
      <c r="A2395" s="1">
        <v>42565</v>
      </c>
      <c r="B2395">
        <v>217.35</v>
      </c>
      <c r="C2395">
        <v>12.82</v>
      </c>
      <c r="D2395">
        <v>36.69</v>
      </c>
      <c r="E2395">
        <v>139.59</v>
      </c>
      <c r="F2395">
        <v>126.76</v>
      </c>
      <c r="G2395">
        <v>112.35</v>
      </c>
      <c r="I2395" s="3">
        <f t="shared" si="224"/>
        <v>5.4900832229123698E-3</v>
      </c>
      <c r="J2395" s="3">
        <f t="shared" si="225"/>
        <v>-1.7015105005982814E-2</v>
      </c>
      <c r="K2395" s="3">
        <f t="shared" si="226"/>
        <v>1.3721400791539507E-2</v>
      </c>
      <c r="L2395" s="3">
        <f t="shared" si="227"/>
        <v>-1.464967175185875E-2</v>
      </c>
      <c r="M2395" s="3">
        <f t="shared" si="228"/>
        <v>-1.6553032589799789E-3</v>
      </c>
      <c r="N2395" s="3">
        <f t="shared" si="229"/>
        <v>-4.1746296804918833E-3</v>
      </c>
    </row>
    <row r="2396" spans="1:14" ht="15" customHeight="1">
      <c r="A2396" s="1">
        <v>42566</v>
      </c>
      <c r="B2396">
        <v>217.03</v>
      </c>
      <c r="C2396">
        <v>12.67</v>
      </c>
      <c r="D2396">
        <v>36.56</v>
      </c>
      <c r="E2396">
        <v>138.38999999999999</v>
      </c>
      <c r="F2396">
        <v>126.52</v>
      </c>
      <c r="G2396">
        <v>111.92</v>
      </c>
      <c r="I2396" s="3">
        <f t="shared" si="224"/>
        <v>-1.4733646019064847E-3</v>
      </c>
      <c r="J2396" s="3">
        <f t="shared" si="225"/>
        <v>-1.1769457159476372E-2</v>
      </c>
      <c r="K2396" s="3">
        <f t="shared" si="226"/>
        <v>-3.5494917812413118E-3</v>
      </c>
      <c r="L2396" s="3">
        <f t="shared" si="227"/>
        <v>-8.6337682868280839E-3</v>
      </c>
      <c r="M2396" s="3">
        <f t="shared" si="228"/>
        <v>-1.8951363852720308E-3</v>
      </c>
      <c r="N2396" s="3">
        <f t="shared" si="229"/>
        <v>-3.8346682741124127E-3</v>
      </c>
    </row>
    <row r="2397" spans="1:14" ht="15" customHeight="1">
      <c r="A2397" s="1">
        <v>42569</v>
      </c>
      <c r="B2397">
        <v>217.63</v>
      </c>
      <c r="C2397">
        <v>12.44</v>
      </c>
      <c r="D2397">
        <v>36.880000000000003</v>
      </c>
      <c r="E2397">
        <v>138.26</v>
      </c>
      <c r="F2397">
        <v>126.55</v>
      </c>
      <c r="G2397">
        <v>111.89</v>
      </c>
      <c r="I2397" s="3">
        <f t="shared" si="224"/>
        <v>2.7607802930811097E-3</v>
      </c>
      <c r="J2397" s="3">
        <f t="shared" si="225"/>
        <v>-1.8319907022014317E-2</v>
      </c>
      <c r="K2397" s="3">
        <f t="shared" si="226"/>
        <v>8.7146521024439091E-3</v>
      </c>
      <c r="L2397" s="3">
        <f t="shared" si="227"/>
        <v>-9.3981572071990594E-4</v>
      </c>
      <c r="M2397" s="3">
        <f t="shared" si="228"/>
        <v>2.3708855368503469E-4</v>
      </c>
      <c r="N2397" s="3">
        <f t="shared" si="229"/>
        <v>-2.6808453759595292E-4</v>
      </c>
    </row>
    <row r="2398" spans="1:14" ht="15" customHeight="1">
      <c r="A2398" s="1">
        <v>42570</v>
      </c>
      <c r="B2398">
        <v>217.39</v>
      </c>
      <c r="C2398">
        <v>11.97</v>
      </c>
      <c r="D2398">
        <v>36.56</v>
      </c>
      <c r="E2398">
        <v>139.04</v>
      </c>
      <c r="F2398">
        <v>126.73</v>
      </c>
      <c r="G2398">
        <v>112.19</v>
      </c>
      <c r="I2398" s="3">
        <f t="shared" si="224"/>
        <v>-1.1033976568881275E-3</v>
      </c>
      <c r="J2398" s="3">
        <f t="shared" si="225"/>
        <v>-3.85135677411515E-2</v>
      </c>
      <c r="K2398" s="3">
        <f t="shared" si="226"/>
        <v>-8.7146521024437755E-3</v>
      </c>
      <c r="L2398" s="3">
        <f t="shared" si="227"/>
        <v>5.625690999962964E-3</v>
      </c>
      <c r="M2398" s="3">
        <f t="shared" si="228"/>
        <v>1.4213521028398038E-3</v>
      </c>
      <c r="N2398" s="3">
        <f t="shared" si="229"/>
        <v>2.6776167372435686E-3</v>
      </c>
    </row>
    <row r="2399" spans="1:14" ht="15" customHeight="1">
      <c r="A2399" s="1">
        <v>42571</v>
      </c>
      <c r="B2399">
        <v>218.31</v>
      </c>
      <c r="C2399">
        <v>11.77</v>
      </c>
      <c r="D2399">
        <v>36.75</v>
      </c>
      <c r="E2399">
        <v>138.28</v>
      </c>
      <c r="F2399">
        <v>126.58</v>
      </c>
      <c r="G2399">
        <v>111.96</v>
      </c>
      <c r="I2399" s="3">
        <f t="shared" si="224"/>
        <v>4.2230955580171503E-3</v>
      </c>
      <c r="J2399" s="3">
        <f t="shared" si="225"/>
        <v>-1.6849598297696541E-2</v>
      </c>
      <c r="K2399" s="3">
        <f t="shared" si="226"/>
        <v>5.1834790728964557E-3</v>
      </c>
      <c r="L2399" s="3">
        <f t="shared" si="227"/>
        <v>-5.4810464636580302E-3</v>
      </c>
      <c r="M2399" s="3">
        <f t="shared" si="228"/>
        <v>-1.1843197468135811E-3</v>
      </c>
      <c r="N2399" s="3">
        <f t="shared" si="229"/>
        <v>-2.0521979096205884E-3</v>
      </c>
    </row>
    <row r="2400" spans="1:14" ht="15" customHeight="1">
      <c r="A2400" s="1">
        <v>42572</v>
      </c>
      <c r="B2400">
        <v>217.52</v>
      </c>
      <c r="C2400">
        <v>12.74</v>
      </c>
      <c r="D2400">
        <v>36.65</v>
      </c>
      <c r="E2400">
        <v>138.56</v>
      </c>
      <c r="F2400">
        <v>126.8</v>
      </c>
      <c r="G2400">
        <v>112.21</v>
      </c>
      <c r="I2400" s="3">
        <f t="shared" si="224"/>
        <v>-3.6252707028894106E-3</v>
      </c>
      <c r="J2400" s="3">
        <f t="shared" si="225"/>
        <v>7.9192728871831999E-2</v>
      </c>
      <c r="K2400" s="3">
        <f t="shared" si="226"/>
        <v>-2.7247973261852539E-3</v>
      </c>
      <c r="L2400" s="3">
        <f t="shared" si="227"/>
        <v>2.0228297607012623E-3</v>
      </c>
      <c r="M2400" s="3">
        <f t="shared" si="228"/>
        <v>1.7365226559663085E-3</v>
      </c>
      <c r="N2400" s="3">
        <f t="shared" si="229"/>
        <v>2.2304510295222176E-3</v>
      </c>
    </row>
    <row r="2401" spans="1:14" ht="15" customHeight="1">
      <c r="A2401" s="1">
        <v>42573</v>
      </c>
      <c r="B2401">
        <v>218.47</v>
      </c>
      <c r="C2401">
        <v>12.02</v>
      </c>
      <c r="D2401">
        <v>36.89</v>
      </c>
      <c r="E2401">
        <v>138.80000000000001</v>
      </c>
      <c r="F2401">
        <v>126.68</v>
      </c>
      <c r="G2401">
        <v>112.12</v>
      </c>
      <c r="I2401" s="3">
        <f t="shared" si="224"/>
        <v>4.3579050137859329E-3</v>
      </c>
      <c r="J2401" s="3">
        <f t="shared" si="225"/>
        <v>-5.8174721036955805E-2</v>
      </c>
      <c r="K2401" s="3">
        <f t="shared" si="226"/>
        <v>6.5270832759238952E-3</v>
      </c>
      <c r="L2401" s="3">
        <f t="shared" si="227"/>
        <v>1.7306032585792156E-3</v>
      </c>
      <c r="M2401" s="3">
        <f t="shared" si="228"/>
        <v>-9.4682033268645186E-4</v>
      </c>
      <c r="N2401" s="3">
        <f t="shared" si="229"/>
        <v>-8.0238938018724478E-4</v>
      </c>
    </row>
    <row r="2402" spans="1:14" ht="15" customHeight="1">
      <c r="A2402" s="1">
        <v>42576</v>
      </c>
      <c r="B2402">
        <v>217.91</v>
      </c>
      <c r="C2402">
        <v>12.87</v>
      </c>
      <c r="D2402">
        <v>36.590000000000003</v>
      </c>
      <c r="E2402">
        <v>138.69999999999999</v>
      </c>
      <c r="F2402">
        <v>126.55</v>
      </c>
      <c r="G2402">
        <v>112.03</v>
      </c>
      <c r="I2402" s="3">
        <f t="shared" si="224"/>
        <v>-2.5665718291712891E-3</v>
      </c>
      <c r="J2402" s="3">
        <f t="shared" si="225"/>
        <v>6.8327092500973713E-2</v>
      </c>
      <c r="K2402" s="3">
        <f t="shared" si="226"/>
        <v>-8.1655325774687201E-3</v>
      </c>
      <c r="L2402" s="3">
        <f t="shared" si="227"/>
        <v>-7.2072075191840135E-4</v>
      </c>
      <c r="M2402" s="3">
        <f t="shared" si="228"/>
        <v>-1.0267346793061147E-3</v>
      </c>
      <c r="N2402" s="3">
        <f t="shared" si="229"/>
        <v>-8.030337259555913E-4</v>
      </c>
    </row>
    <row r="2403" spans="1:14" ht="15" customHeight="1">
      <c r="A2403" s="1">
        <v>42577</v>
      </c>
      <c r="B2403">
        <v>218</v>
      </c>
      <c r="C2403">
        <v>13.05</v>
      </c>
      <c r="D2403">
        <v>36.81</v>
      </c>
      <c r="E2403">
        <v>138.91999999999999</v>
      </c>
      <c r="F2403">
        <v>126.58</v>
      </c>
      <c r="G2403">
        <v>112.1</v>
      </c>
      <c r="I2403" s="3">
        <f t="shared" si="224"/>
        <v>4.1292928025899632E-4</v>
      </c>
      <c r="J2403" s="3">
        <f t="shared" si="225"/>
        <v>1.3889112160667311E-2</v>
      </c>
      <c r="K2403" s="3">
        <f t="shared" si="226"/>
        <v>5.9945683598142431E-3</v>
      </c>
      <c r="L2403" s="3">
        <f t="shared" si="227"/>
        <v>1.5849005550873762E-3</v>
      </c>
      <c r="M2403" s="3">
        <f t="shared" si="228"/>
        <v>2.3703235602632117E-4</v>
      </c>
      <c r="N2403" s="3">
        <f t="shared" si="229"/>
        <v>6.2463750748226838E-4</v>
      </c>
    </row>
    <row r="2404" spans="1:14" ht="15" customHeight="1">
      <c r="A2404" s="1">
        <v>42578</v>
      </c>
      <c r="B2404">
        <v>217.78</v>
      </c>
      <c r="C2404">
        <v>12.83</v>
      </c>
      <c r="D2404">
        <v>36.86</v>
      </c>
      <c r="E2404">
        <v>140.65</v>
      </c>
      <c r="F2404">
        <v>126.89</v>
      </c>
      <c r="G2404">
        <v>112.58</v>
      </c>
      <c r="I2404" s="3">
        <f t="shared" si="224"/>
        <v>-1.009683871174105E-3</v>
      </c>
      <c r="J2404" s="3">
        <f t="shared" si="225"/>
        <v>-1.7001955141157366E-2</v>
      </c>
      <c r="K2404" s="3">
        <f t="shared" si="226"/>
        <v>1.3574048507473768E-3</v>
      </c>
      <c r="L2404" s="3">
        <f t="shared" si="227"/>
        <v>1.2376307059992646E-2</v>
      </c>
      <c r="M2404" s="3">
        <f t="shared" si="228"/>
        <v>2.4460500616639725E-3</v>
      </c>
      <c r="N2404" s="3">
        <f t="shared" si="229"/>
        <v>4.2727499577663933E-3</v>
      </c>
    </row>
    <row r="2405" spans="1:14" ht="15" customHeight="1">
      <c r="A2405" s="1">
        <v>42579</v>
      </c>
      <c r="B2405">
        <v>218.04</v>
      </c>
      <c r="C2405">
        <v>12.72</v>
      </c>
      <c r="D2405">
        <v>36.840000000000003</v>
      </c>
      <c r="E2405">
        <v>140.38999999999999</v>
      </c>
      <c r="F2405">
        <v>126.97</v>
      </c>
      <c r="G2405">
        <v>112.64</v>
      </c>
      <c r="I2405" s="3">
        <f t="shared" si="224"/>
        <v>1.1931532781651846E-3</v>
      </c>
      <c r="J2405" s="3">
        <f t="shared" si="225"/>
        <v>-8.6106207155689438E-3</v>
      </c>
      <c r="K2405" s="3">
        <f t="shared" si="226"/>
        <v>-5.4274085457096792E-4</v>
      </c>
      <c r="L2405" s="3">
        <f t="shared" si="227"/>
        <v>-1.8502709520061089E-3</v>
      </c>
      <c r="M2405" s="3">
        <f t="shared" si="228"/>
        <v>6.302686728768338E-4</v>
      </c>
      <c r="N2405" s="3">
        <f t="shared" si="229"/>
        <v>5.3281237385176413E-4</v>
      </c>
    </row>
    <row r="2406" spans="1:14" ht="15" customHeight="1">
      <c r="A2406" s="1">
        <v>42580</v>
      </c>
      <c r="B2406">
        <v>218.37</v>
      </c>
      <c r="C2406">
        <v>11.87</v>
      </c>
      <c r="D2406">
        <v>37.04</v>
      </c>
      <c r="E2406">
        <v>141.56</v>
      </c>
      <c r="F2406">
        <v>127.29</v>
      </c>
      <c r="G2406">
        <v>113.07</v>
      </c>
      <c r="I2406" s="3">
        <f t="shared" si="224"/>
        <v>1.5123396021962622E-3</v>
      </c>
      <c r="J2406" s="3">
        <f t="shared" si="225"/>
        <v>-6.9161349290399493E-2</v>
      </c>
      <c r="K2406" s="3">
        <f t="shared" si="226"/>
        <v>5.41419839087232E-3</v>
      </c>
      <c r="L2406" s="3">
        <f t="shared" si="227"/>
        <v>8.2993914934028617E-3</v>
      </c>
      <c r="M2406" s="3">
        <f t="shared" si="228"/>
        <v>2.517109800643293E-3</v>
      </c>
      <c r="N2406" s="3">
        <f t="shared" si="229"/>
        <v>3.8102035374213425E-3</v>
      </c>
    </row>
    <row r="2407" spans="1:14" ht="15" customHeight="1">
      <c r="A2407" s="1">
        <v>42583</v>
      </c>
      <c r="B2407">
        <v>218.12</v>
      </c>
      <c r="C2407">
        <v>12.44</v>
      </c>
      <c r="D2407">
        <v>36.9</v>
      </c>
      <c r="E2407">
        <v>139.77000000000001</v>
      </c>
      <c r="F2407">
        <v>126.96</v>
      </c>
      <c r="G2407">
        <v>112.52</v>
      </c>
      <c r="I2407" s="3">
        <f t="shared" si="224"/>
        <v>-1.14550174041537E-3</v>
      </c>
      <c r="J2407" s="3">
        <f t="shared" si="225"/>
        <v>4.6902878689456834E-2</v>
      </c>
      <c r="K2407" s="3">
        <f t="shared" si="226"/>
        <v>-3.786858731497126E-3</v>
      </c>
      <c r="L2407" s="3">
        <f t="shared" si="227"/>
        <v>-1.2725440980447441E-2</v>
      </c>
      <c r="M2407" s="3">
        <f t="shared" si="228"/>
        <v>-2.5958716641896109E-3</v>
      </c>
      <c r="N2407" s="3">
        <f t="shared" si="229"/>
        <v>-4.8761123254976273E-3</v>
      </c>
    </row>
    <row r="2408" spans="1:14" ht="15" customHeight="1">
      <c r="A2408" s="1">
        <v>42584</v>
      </c>
      <c r="B2408">
        <v>216.83</v>
      </c>
      <c r="C2408">
        <v>13.37</v>
      </c>
      <c r="D2408">
        <v>36.700000000000003</v>
      </c>
      <c r="E2408">
        <v>138.33000000000001</v>
      </c>
      <c r="F2408">
        <v>126.83</v>
      </c>
      <c r="G2408">
        <v>112.25</v>
      </c>
      <c r="I2408" s="3">
        <f t="shared" si="224"/>
        <v>-5.9317336817344404E-3</v>
      </c>
      <c r="J2408" s="3">
        <f t="shared" si="225"/>
        <v>7.2096303802818507E-2</v>
      </c>
      <c r="K2408" s="3">
        <f t="shared" si="226"/>
        <v>-5.4347959859568327E-3</v>
      </c>
      <c r="L2408" s="3">
        <f t="shared" si="227"/>
        <v>-1.0356079610091164E-2</v>
      </c>
      <c r="M2408" s="3">
        <f t="shared" si="228"/>
        <v>-1.0244691388154503E-3</v>
      </c>
      <c r="N2408" s="3">
        <f t="shared" si="229"/>
        <v>-2.4024569992923519E-3</v>
      </c>
    </row>
    <row r="2409" spans="1:14" ht="15" customHeight="1">
      <c r="A2409" s="1">
        <v>42585</v>
      </c>
      <c r="B2409">
        <v>217.47</v>
      </c>
      <c r="C2409">
        <v>12.86</v>
      </c>
      <c r="D2409">
        <v>36.9</v>
      </c>
      <c r="E2409">
        <v>138.41</v>
      </c>
      <c r="F2409">
        <v>126.94</v>
      </c>
      <c r="G2409">
        <v>112.31</v>
      </c>
      <c r="I2409" s="3">
        <f t="shared" si="224"/>
        <v>2.9472736047697098E-3</v>
      </c>
      <c r="J2409" s="3">
        <f t="shared" si="225"/>
        <v>-3.8891672304378413E-2</v>
      </c>
      <c r="K2409" s="3">
        <f t="shared" si="226"/>
        <v>5.4347959859567746E-3</v>
      </c>
      <c r="L2409" s="3">
        <f t="shared" si="227"/>
        <v>5.7816002188656871E-4</v>
      </c>
      <c r="M2409" s="3">
        <f t="shared" si="228"/>
        <v>8.6692679898583741E-4</v>
      </c>
      <c r="N2409" s="3">
        <f t="shared" si="229"/>
        <v>5.343783525810123E-4</v>
      </c>
    </row>
    <row r="2410" spans="1:14" ht="15" customHeight="1">
      <c r="A2410" s="1">
        <v>42586</v>
      </c>
      <c r="B2410">
        <v>217.67</v>
      </c>
      <c r="C2410">
        <v>12.42</v>
      </c>
      <c r="D2410">
        <v>37.08</v>
      </c>
      <c r="E2410">
        <v>139.44999999999999</v>
      </c>
      <c r="F2410">
        <v>127.12</v>
      </c>
      <c r="G2410">
        <v>112.58</v>
      </c>
      <c r="I2410" s="3">
        <f t="shared" si="224"/>
        <v>9.1924444584950212E-4</v>
      </c>
      <c r="J2410" s="3">
        <f t="shared" si="225"/>
        <v>-3.4813642304140559E-2</v>
      </c>
      <c r="K2410" s="3">
        <f t="shared" si="226"/>
        <v>4.8661896511729063E-3</v>
      </c>
      <c r="L2410" s="3">
        <f t="shared" si="227"/>
        <v>7.4858191648874322E-3</v>
      </c>
      <c r="M2410" s="3">
        <f t="shared" si="228"/>
        <v>1.416988350136562E-3</v>
      </c>
      <c r="N2410" s="3">
        <f t="shared" si="229"/>
        <v>2.401175060935718E-3</v>
      </c>
    </row>
    <row r="2411" spans="1:14" ht="15" customHeight="1">
      <c r="A2411" s="1">
        <v>42587</v>
      </c>
      <c r="B2411">
        <v>219.4</v>
      </c>
      <c r="C2411">
        <v>11.39</v>
      </c>
      <c r="D2411">
        <v>37.49</v>
      </c>
      <c r="E2411">
        <v>138</v>
      </c>
      <c r="F2411">
        <v>126.54</v>
      </c>
      <c r="G2411">
        <v>111.88</v>
      </c>
      <c r="I2411" s="3">
        <f t="shared" si="224"/>
        <v>7.9163934143843366E-3</v>
      </c>
      <c r="J2411" s="3">
        <f t="shared" si="225"/>
        <v>-8.6572299046241849E-2</v>
      </c>
      <c r="K2411" s="3">
        <f t="shared" si="226"/>
        <v>1.0996490050166332E-2</v>
      </c>
      <c r="L2411" s="3">
        <f t="shared" si="227"/>
        <v>-1.0452428916293196E-2</v>
      </c>
      <c r="M2411" s="3">
        <f t="shared" si="228"/>
        <v>-4.5730585097223239E-3</v>
      </c>
      <c r="N2411" s="3">
        <f t="shared" si="229"/>
        <v>-6.2372117021215366E-3</v>
      </c>
    </row>
    <row r="2412" spans="1:14" ht="15" customHeight="1">
      <c r="A2412" s="1">
        <v>42590</v>
      </c>
      <c r="B2412">
        <v>219.28</v>
      </c>
      <c r="C2412">
        <v>11.5</v>
      </c>
      <c r="D2412">
        <v>37.729999999999997</v>
      </c>
      <c r="E2412">
        <v>138.26</v>
      </c>
      <c r="F2412">
        <v>126.48</v>
      </c>
      <c r="G2412">
        <v>111.82</v>
      </c>
      <c r="I2412" s="3">
        <f t="shared" si="224"/>
        <v>-5.470958465995776E-4</v>
      </c>
      <c r="J2412" s="3">
        <f t="shared" si="225"/>
        <v>9.611257910113585E-3</v>
      </c>
      <c r="K2412" s="3">
        <f t="shared" si="226"/>
        <v>6.3813032283983979E-3</v>
      </c>
      <c r="L2412" s="3">
        <f t="shared" si="227"/>
        <v>1.8822853599141918E-3</v>
      </c>
      <c r="M2412" s="3">
        <f t="shared" si="228"/>
        <v>-4.7427081752163421E-4</v>
      </c>
      <c r="N2412" s="3">
        <f t="shared" si="229"/>
        <v>-5.3643273525978274E-4</v>
      </c>
    </row>
    <row r="2413" spans="1:14" ht="15" customHeight="1">
      <c r="A2413" s="1">
        <v>42591</v>
      </c>
      <c r="B2413">
        <v>219.42</v>
      </c>
      <c r="C2413">
        <v>11.66</v>
      </c>
      <c r="D2413">
        <v>37.979999999999997</v>
      </c>
      <c r="E2413">
        <v>139.62</v>
      </c>
      <c r="F2413">
        <v>126.75</v>
      </c>
      <c r="G2413">
        <v>112.22</v>
      </c>
      <c r="I2413" s="3">
        <f t="shared" si="224"/>
        <v>6.3824939481452528E-4</v>
      </c>
      <c r="J2413" s="3">
        <f t="shared" si="225"/>
        <v>1.3817145553141903E-2</v>
      </c>
      <c r="K2413" s="3">
        <f t="shared" si="226"/>
        <v>6.6041714079206702E-3</v>
      </c>
      <c r="L2413" s="3">
        <f t="shared" si="227"/>
        <v>9.7884760251365464E-3</v>
      </c>
      <c r="M2413" s="3">
        <f t="shared" si="228"/>
        <v>2.1324495700760235E-3</v>
      </c>
      <c r="N2413" s="3">
        <f t="shared" si="229"/>
        <v>3.5707947243267674E-3</v>
      </c>
    </row>
    <row r="2414" spans="1:14" ht="15" customHeight="1">
      <c r="A2414" s="1">
        <v>42592</v>
      </c>
      <c r="B2414">
        <v>218.88</v>
      </c>
      <c r="C2414">
        <v>12.05</v>
      </c>
      <c r="D2414">
        <v>37.89</v>
      </c>
      <c r="E2414">
        <v>140.16</v>
      </c>
      <c r="F2414">
        <v>126.93</v>
      </c>
      <c r="G2414">
        <v>112.52</v>
      </c>
      <c r="I2414" s="3">
        <f t="shared" si="224"/>
        <v>-2.4640669551591835E-3</v>
      </c>
      <c r="J2414" s="3">
        <f t="shared" si="225"/>
        <v>3.2900479014317766E-2</v>
      </c>
      <c r="K2414" s="3">
        <f t="shared" si="226"/>
        <v>-2.372480353630245E-3</v>
      </c>
      <c r="L2414" s="3">
        <f t="shared" si="227"/>
        <v>3.8601806458259612E-3</v>
      </c>
      <c r="M2414" s="3">
        <f t="shared" si="228"/>
        <v>1.4191109287932087E-3</v>
      </c>
      <c r="N2414" s="3">
        <f t="shared" si="229"/>
        <v>2.6697532988302197E-3</v>
      </c>
    </row>
    <row r="2415" spans="1:14" ht="15" customHeight="1">
      <c r="A2415" s="1">
        <v>42593</v>
      </c>
      <c r="B2415">
        <v>219.89</v>
      </c>
      <c r="C2415">
        <v>11.68</v>
      </c>
      <c r="D2415">
        <v>38.33</v>
      </c>
      <c r="E2415">
        <v>138.91</v>
      </c>
      <c r="F2415">
        <v>126.52</v>
      </c>
      <c r="G2415">
        <v>111.98</v>
      </c>
      <c r="I2415" s="3">
        <f t="shared" si="224"/>
        <v>4.6037868764935083E-3</v>
      </c>
      <c r="J2415" s="3">
        <f t="shared" si="225"/>
        <v>-3.1186682536583119E-2</v>
      </c>
      <c r="K2415" s="3">
        <f t="shared" si="226"/>
        <v>1.1545654361954278E-2</v>
      </c>
      <c r="L2415" s="3">
        <f t="shared" si="227"/>
        <v>-8.9583857787834207E-3</v>
      </c>
      <c r="M2415" s="3">
        <f t="shared" si="228"/>
        <v>-3.2353549626378069E-3</v>
      </c>
      <c r="N2415" s="3">
        <f t="shared" si="229"/>
        <v>-4.8106997009088352E-3</v>
      </c>
    </row>
    <row r="2416" spans="1:14" ht="15" customHeight="1">
      <c r="A2416" s="1">
        <v>42594</v>
      </c>
      <c r="B2416">
        <v>219.71</v>
      </c>
      <c r="C2416">
        <v>11.55</v>
      </c>
      <c r="D2416">
        <v>38.18</v>
      </c>
      <c r="E2416">
        <v>140.08000000000001</v>
      </c>
      <c r="F2416">
        <v>126.83</v>
      </c>
      <c r="G2416">
        <v>112.38</v>
      </c>
      <c r="I2416" s="3">
        <f t="shared" si="224"/>
        <v>-8.1892634240030926E-4</v>
      </c>
      <c r="J2416" s="3">
        <f t="shared" si="225"/>
        <v>-1.1192540432278356E-2</v>
      </c>
      <c r="K2416" s="3">
        <f t="shared" si="226"/>
        <v>-3.921061094862152E-3</v>
      </c>
      <c r="L2416" s="3">
        <f t="shared" si="227"/>
        <v>8.3874465682986926E-3</v>
      </c>
      <c r="M2416" s="3">
        <f t="shared" si="228"/>
        <v>2.4472086418902052E-3</v>
      </c>
      <c r="N2416" s="3">
        <f t="shared" si="229"/>
        <v>3.5657017633048543E-3</v>
      </c>
    </row>
    <row r="2417" spans="1:14" ht="15" customHeight="1">
      <c r="A2417" s="1">
        <v>42597</v>
      </c>
      <c r="B2417">
        <v>220.37</v>
      </c>
      <c r="C2417">
        <v>11.81</v>
      </c>
      <c r="D2417">
        <v>38.6</v>
      </c>
      <c r="E2417">
        <v>138.76</v>
      </c>
      <c r="F2417">
        <v>126.62</v>
      </c>
      <c r="G2417">
        <v>112.05</v>
      </c>
      <c r="I2417" s="3">
        <f t="shared" si="224"/>
        <v>2.9994568933863187E-3</v>
      </c>
      <c r="J2417" s="3">
        <f t="shared" si="225"/>
        <v>2.2261193241468469E-2</v>
      </c>
      <c r="K2417" s="3">
        <f t="shared" si="226"/>
        <v>1.0940458173183681E-2</v>
      </c>
      <c r="L2417" s="3">
        <f t="shared" si="227"/>
        <v>-9.4678658760476517E-3</v>
      </c>
      <c r="M2417" s="3">
        <f t="shared" si="228"/>
        <v>-1.6571319633577398E-3</v>
      </c>
      <c r="N2417" s="3">
        <f t="shared" si="229"/>
        <v>-2.9407854371160886E-3</v>
      </c>
    </row>
    <row r="2418" spans="1:14" ht="15" customHeight="1">
      <c r="A2418" s="1">
        <v>42598</v>
      </c>
      <c r="B2418">
        <v>219.25</v>
      </c>
      <c r="C2418">
        <v>12.64</v>
      </c>
      <c r="D2418">
        <v>38.4</v>
      </c>
      <c r="E2418">
        <v>138.38999999999999</v>
      </c>
      <c r="F2418">
        <v>126.44</v>
      </c>
      <c r="G2418">
        <v>111.86</v>
      </c>
      <c r="I2418" s="3">
        <f t="shared" si="224"/>
        <v>-5.0953206093727185E-3</v>
      </c>
      <c r="J2418" s="3">
        <f t="shared" si="225"/>
        <v>6.7919758509440445E-2</v>
      </c>
      <c r="K2418" s="3">
        <f t="shared" si="226"/>
        <v>-5.1948168771040228E-3</v>
      </c>
      <c r="L2418" s="3">
        <f t="shared" si="227"/>
        <v>-2.6700358637101905E-3</v>
      </c>
      <c r="M2418" s="3">
        <f t="shared" si="228"/>
        <v>-1.4225877685635835E-3</v>
      </c>
      <c r="N2418" s="3">
        <f t="shared" si="229"/>
        <v>-1.6971108534940154E-3</v>
      </c>
    </row>
    <row r="2419" spans="1:14" ht="15" customHeight="1">
      <c r="A2419" s="1">
        <v>42599</v>
      </c>
      <c r="B2419">
        <v>219.65</v>
      </c>
      <c r="C2419">
        <v>12.19</v>
      </c>
      <c r="D2419">
        <v>38.26</v>
      </c>
      <c r="E2419">
        <v>139.22</v>
      </c>
      <c r="F2419">
        <v>126.56</v>
      </c>
      <c r="G2419">
        <v>112.04</v>
      </c>
      <c r="I2419" s="3">
        <f t="shared" si="224"/>
        <v>1.8227391694962099E-3</v>
      </c>
      <c r="J2419" s="3">
        <f t="shared" si="225"/>
        <v>-3.6250445225531287E-2</v>
      </c>
      <c r="K2419" s="3">
        <f t="shared" si="226"/>
        <v>-3.6524955815743715E-3</v>
      </c>
      <c r="L2419" s="3">
        <f t="shared" si="227"/>
        <v>5.9796295026816005E-3</v>
      </c>
      <c r="M2419" s="3">
        <f t="shared" si="228"/>
        <v>9.4861667192673636E-4</v>
      </c>
      <c r="N2419" s="3">
        <f t="shared" si="229"/>
        <v>1.6078609984658274E-3</v>
      </c>
    </row>
    <row r="2420" spans="1:14" ht="15" customHeight="1">
      <c r="A2420" s="1">
        <v>42600</v>
      </c>
      <c r="B2420">
        <v>220.16</v>
      </c>
      <c r="C2420">
        <v>11.43</v>
      </c>
      <c r="D2420">
        <v>38.57</v>
      </c>
      <c r="E2420">
        <v>139.44</v>
      </c>
      <c r="F2420">
        <v>126.73</v>
      </c>
      <c r="G2420">
        <v>112.24</v>
      </c>
      <c r="I2420" s="3">
        <f t="shared" si="224"/>
        <v>2.3191843231902902E-3</v>
      </c>
      <c r="J2420" s="3">
        <f t="shared" si="225"/>
        <v>-6.4374465686460838E-2</v>
      </c>
      <c r="K2420" s="3">
        <f t="shared" si="226"/>
        <v>8.0698082080297457E-3</v>
      </c>
      <c r="L2420" s="3">
        <f t="shared" si="227"/>
        <v>1.5789854712451657E-3</v>
      </c>
      <c r="M2420" s="3">
        <f t="shared" si="228"/>
        <v>1.3423350746291816E-3</v>
      </c>
      <c r="N2420" s="3">
        <f t="shared" si="229"/>
        <v>1.7834854022976481E-3</v>
      </c>
    </row>
    <row r="2421" spans="1:14" ht="15" customHeight="1">
      <c r="A2421" s="1">
        <v>42601</v>
      </c>
      <c r="B2421">
        <v>219.82</v>
      </c>
      <c r="C2421">
        <v>11.34</v>
      </c>
      <c r="D2421">
        <v>38.340000000000003</v>
      </c>
      <c r="E2421">
        <v>138.71</v>
      </c>
      <c r="F2421">
        <v>126.43</v>
      </c>
      <c r="G2421">
        <v>111.86</v>
      </c>
      <c r="I2421" s="3">
        <f t="shared" si="224"/>
        <v>-1.5455251042245056E-3</v>
      </c>
      <c r="J2421" s="3">
        <f t="shared" si="225"/>
        <v>-7.9051795071132611E-3</v>
      </c>
      <c r="K2421" s="3">
        <f t="shared" si="226"/>
        <v>-5.9810346026379392E-3</v>
      </c>
      <c r="L2421" s="3">
        <f t="shared" si="227"/>
        <v>-5.2489784365666523E-3</v>
      </c>
      <c r="M2421" s="3">
        <f t="shared" si="228"/>
        <v>-2.3700437701665118E-3</v>
      </c>
      <c r="N2421" s="3">
        <f t="shared" si="229"/>
        <v>-3.3913464007635247E-3</v>
      </c>
    </row>
    <row r="2422" spans="1:14" ht="15" customHeight="1">
      <c r="A2422" s="1">
        <v>42604</v>
      </c>
      <c r="B2422">
        <v>219.75</v>
      </c>
      <c r="C2422">
        <v>12.27</v>
      </c>
      <c r="D2422">
        <v>37.86</v>
      </c>
      <c r="E2422">
        <v>139.88</v>
      </c>
      <c r="F2422">
        <v>126.61</v>
      </c>
      <c r="G2422">
        <v>112.11</v>
      </c>
      <c r="I2422" s="3">
        <f t="shared" si="224"/>
        <v>-3.18493075467906E-4</v>
      </c>
      <c r="J2422" s="3">
        <f t="shared" si="225"/>
        <v>7.8820960423214126E-2</v>
      </c>
      <c r="K2422" s="3">
        <f t="shared" si="226"/>
        <v>-1.2598591836321718E-2</v>
      </c>
      <c r="L2422" s="3">
        <f t="shared" si="227"/>
        <v>8.3994894199763484E-3</v>
      </c>
      <c r="M2422" s="3">
        <f t="shared" si="228"/>
        <v>1.4227002083554664E-3</v>
      </c>
      <c r="N2422" s="3">
        <f t="shared" si="229"/>
        <v>2.2324427720604055E-3</v>
      </c>
    </row>
    <row r="2423" spans="1:14" ht="15" customHeight="1">
      <c r="A2423" s="1">
        <v>42605</v>
      </c>
      <c r="B2423">
        <v>220.21</v>
      </c>
      <c r="C2423">
        <v>12.38</v>
      </c>
      <c r="D2423">
        <v>37.67</v>
      </c>
      <c r="E2423">
        <v>140.03</v>
      </c>
      <c r="F2423">
        <v>126.62</v>
      </c>
      <c r="G2423">
        <v>112.1</v>
      </c>
      <c r="I2423" s="3">
        <f t="shared" si="224"/>
        <v>2.0910999528144947E-3</v>
      </c>
      <c r="J2423" s="3">
        <f t="shared" si="225"/>
        <v>8.9250085336300706E-3</v>
      </c>
      <c r="K2423" s="3">
        <f t="shared" si="226"/>
        <v>-5.0311240772269832E-3</v>
      </c>
      <c r="L2423" s="3">
        <f t="shared" si="227"/>
        <v>1.071773172510574E-3</v>
      </c>
      <c r="M2423" s="3">
        <f t="shared" si="228"/>
        <v>7.8979583818614022E-5</v>
      </c>
      <c r="N2423" s="3">
        <f t="shared" si="229"/>
        <v>-8.9202087388002085E-5</v>
      </c>
    </row>
    <row r="2424" spans="1:14" ht="15" customHeight="1">
      <c r="A2424" s="1">
        <v>42606</v>
      </c>
      <c r="B2424">
        <v>219.17</v>
      </c>
      <c r="C2424">
        <v>13.45</v>
      </c>
      <c r="D2424">
        <v>37.78</v>
      </c>
      <c r="E2424">
        <v>139.69999999999999</v>
      </c>
      <c r="F2424">
        <v>126.62</v>
      </c>
      <c r="G2424">
        <v>112.06</v>
      </c>
      <c r="I2424" s="3">
        <f t="shared" si="224"/>
        <v>-4.7339521244732403E-3</v>
      </c>
      <c r="J2424" s="3">
        <f t="shared" si="225"/>
        <v>8.2896838791397948E-2</v>
      </c>
      <c r="K2424" s="3">
        <f t="shared" si="226"/>
        <v>2.9158403694138808E-3</v>
      </c>
      <c r="L2424" s="3">
        <f t="shared" si="227"/>
        <v>-2.3594191047696398E-3</v>
      </c>
      <c r="M2424" s="3">
        <f t="shared" si="228"/>
        <v>0</v>
      </c>
      <c r="N2424" s="3">
        <f t="shared" si="229"/>
        <v>-3.5688794097573241E-4</v>
      </c>
    </row>
    <row r="2425" spans="1:14" ht="15" customHeight="1">
      <c r="A2425" s="1">
        <v>42607</v>
      </c>
      <c r="B2425">
        <v>218.95</v>
      </c>
      <c r="C2425">
        <v>13.63</v>
      </c>
      <c r="D2425">
        <v>37.770000000000003</v>
      </c>
      <c r="E2425">
        <v>139.16999999999999</v>
      </c>
      <c r="F2425">
        <v>126.43</v>
      </c>
      <c r="G2425">
        <v>111.88</v>
      </c>
      <c r="I2425" s="3">
        <f t="shared" si="224"/>
        <v>-1.0042911462203132E-3</v>
      </c>
      <c r="J2425" s="3">
        <f t="shared" si="225"/>
        <v>1.3294139660593351E-2</v>
      </c>
      <c r="K2425" s="3">
        <f t="shared" si="226"/>
        <v>-2.6472534899799418E-4</v>
      </c>
      <c r="L2425" s="3">
        <f t="shared" si="227"/>
        <v>-3.8010588311541854E-3</v>
      </c>
      <c r="M2425" s="3">
        <f t="shared" si="228"/>
        <v>-1.5016797921741248E-3</v>
      </c>
      <c r="N2425" s="3">
        <f t="shared" si="229"/>
        <v>-1.6075738033795707E-3</v>
      </c>
    </row>
    <row r="2426" spans="1:14" ht="15" customHeight="1">
      <c r="A2426" s="1">
        <v>42608</v>
      </c>
      <c r="B2426">
        <v>218.56</v>
      </c>
      <c r="C2426">
        <v>13.65</v>
      </c>
      <c r="D2426">
        <v>37.47</v>
      </c>
      <c r="E2426">
        <v>138.36000000000001</v>
      </c>
      <c r="F2426">
        <v>126.07</v>
      </c>
      <c r="G2426">
        <v>111.45</v>
      </c>
      <c r="I2426" s="3">
        <f t="shared" si="224"/>
        <v>-1.7828168649821009E-3</v>
      </c>
      <c r="J2426" s="3">
        <f t="shared" si="225"/>
        <v>1.4662759225274112E-3</v>
      </c>
      <c r="K2426" s="3">
        <f t="shared" si="226"/>
        <v>-7.9745239187695837E-3</v>
      </c>
      <c r="L2426" s="3">
        <f t="shared" si="227"/>
        <v>-5.8372233627938053E-3</v>
      </c>
      <c r="M2426" s="3">
        <f t="shared" si="228"/>
        <v>-2.8514870806283636E-3</v>
      </c>
      <c r="N2426" s="3">
        <f t="shared" si="229"/>
        <v>-3.8508085018809993E-3</v>
      </c>
    </row>
    <row r="2427" spans="1:14" ht="15" customHeight="1">
      <c r="A2427" s="1">
        <v>42611</v>
      </c>
      <c r="B2427">
        <v>219.6</v>
      </c>
      <c r="C2427">
        <v>12.94</v>
      </c>
      <c r="D2427">
        <v>37.75</v>
      </c>
      <c r="E2427">
        <v>140.21</v>
      </c>
      <c r="F2427">
        <v>126.38</v>
      </c>
      <c r="G2427">
        <v>111.91</v>
      </c>
      <c r="I2427" s="3">
        <f t="shared" si="224"/>
        <v>4.7471332529502759E-3</v>
      </c>
      <c r="J2427" s="3">
        <f t="shared" si="225"/>
        <v>-5.3416232558214274E-2</v>
      </c>
      <c r="K2427" s="3">
        <f t="shared" si="226"/>
        <v>7.4448628894377049E-3</v>
      </c>
      <c r="L2427" s="3">
        <f t="shared" si="227"/>
        <v>1.3282314664072236E-2</v>
      </c>
      <c r="M2427" s="3">
        <f t="shared" si="228"/>
        <v>2.4559331021312782E-3</v>
      </c>
      <c r="N2427" s="3">
        <f t="shared" si="229"/>
        <v>4.1189169980579594E-3</v>
      </c>
    </row>
    <row r="2428" spans="1:14" ht="15" customHeight="1">
      <c r="A2428" s="1">
        <v>42612</v>
      </c>
      <c r="B2428">
        <v>219.26</v>
      </c>
      <c r="C2428">
        <v>13.12</v>
      </c>
      <c r="D2428">
        <v>37.69</v>
      </c>
      <c r="E2428">
        <v>139.66999999999999</v>
      </c>
      <c r="F2428">
        <v>126.37</v>
      </c>
      <c r="G2428">
        <v>111.9</v>
      </c>
      <c r="I2428" s="3">
        <f t="shared" si="224"/>
        <v>-1.549469388981609E-3</v>
      </c>
      <c r="J2428" s="3">
        <f t="shared" si="225"/>
        <v>1.3814494443188514E-2</v>
      </c>
      <c r="K2428" s="3">
        <f t="shared" si="226"/>
        <v>-1.5906684159897539E-3</v>
      </c>
      <c r="L2428" s="3">
        <f t="shared" si="227"/>
        <v>-3.8588014153603887E-3</v>
      </c>
      <c r="M2428" s="3">
        <f t="shared" si="228"/>
        <v>-7.9129574719719034E-5</v>
      </c>
      <c r="N2428" s="3">
        <f t="shared" si="229"/>
        <v>-8.9361512056162378E-5</v>
      </c>
    </row>
    <row r="2429" spans="1:14" ht="15" customHeight="1">
      <c r="A2429" s="1">
        <v>42613</v>
      </c>
      <c r="B2429">
        <v>218.65</v>
      </c>
      <c r="C2429">
        <v>13.42</v>
      </c>
      <c r="D2429">
        <v>37.33</v>
      </c>
      <c r="E2429">
        <v>139.87</v>
      </c>
      <c r="F2429">
        <v>126.24</v>
      </c>
      <c r="G2429">
        <v>111.77</v>
      </c>
      <c r="I2429" s="3">
        <f t="shared" si="224"/>
        <v>-2.7859623874642715E-3</v>
      </c>
      <c r="J2429" s="3">
        <f t="shared" si="225"/>
        <v>2.2608348027592824E-2</v>
      </c>
      <c r="K2429" s="3">
        <f t="shared" si="226"/>
        <v>-9.5975143525515935E-3</v>
      </c>
      <c r="L2429" s="3">
        <f t="shared" si="227"/>
        <v>1.4309224735327673E-3</v>
      </c>
      <c r="M2429" s="3">
        <f t="shared" si="228"/>
        <v>-1.0292546730253495E-3</v>
      </c>
      <c r="N2429" s="3">
        <f t="shared" si="229"/>
        <v>-1.1624269203594816E-3</v>
      </c>
    </row>
    <row r="2430" spans="1:14" ht="15" customHeight="1">
      <c r="A2430" s="1">
        <v>42614</v>
      </c>
      <c r="B2430">
        <v>218.67</v>
      </c>
      <c r="C2430">
        <v>13.48</v>
      </c>
      <c r="D2430">
        <v>37.53</v>
      </c>
      <c r="E2430">
        <v>139.77000000000001</v>
      </c>
      <c r="F2430">
        <v>126.26</v>
      </c>
      <c r="G2430">
        <v>111.79</v>
      </c>
      <c r="I2430" s="3">
        <f t="shared" si="224"/>
        <v>9.1466203301577499E-5</v>
      </c>
      <c r="J2430" s="3">
        <f t="shared" si="225"/>
        <v>4.4609739406252661E-3</v>
      </c>
      <c r="K2430" s="3">
        <f t="shared" si="226"/>
        <v>5.3433202204370821E-3</v>
      </c>
      <c r="L2430" s="3">
        <f t="shared" si="227"/>
        <v>-7.1520529439744675E-4</v>
      </c>
      <c r="M2430" s="3">
        <f t="shared" si="228"/>
        <v>1.5841584191562567E-4</v>
      </c>
      <c r="N2430" s="3">
        <f t="shared" si="229"/>
        <v>1.7892288471427285E-4</v>
      </c>
    </row>
    <row r="2431" spans="1:14" ht="15" customHeight="1">
      <c r="A2431" s="1">
        <v>42615</v>
      </c>
      <c r="B2431">
        <v>219.63</v>
      </c>
      <c r="C2431">
        <v>11.98</v>
      </c>
      <c r="D2431">
        <v>38.1</v>
      </c>
      <c r="E2431">
        <v>138.63</v>
      </c>
      <c r="F2431">
        <v>126.15</v>
      </c>
      <c r="G2431">
        <v>111.5</v>
      </c>
      <c r="I2431" s="3">
        <f t="shared" si="224"/>
        <v>4.3805682644298231E-3</v>
      </c>
      <c r="J2431" s="3">
        <f t="shared" si="225"/>
        <v>-0.1179685127968577</v>
      </c>
      <c r="K2431" s="3">
        <f t="shared" si="226"/>
        <v>1.5073668985725796E-2</v>
      </c>
      <c r="L2431" s="3">
        <f t="shared" si="227"/>
        <v>-8.1897009465304472E-3</v>
      </c>
      <c r="M2431" s="3">
        <f t="shared" si="228"/>
        <v>-8.715978524128366E-4</v>
      </c>
      <c r="N2431" s="3">
        <f t="shared" si="229"/>
        <v>-2.5975203820610077E-3</v>
      </c>
    </row>
    <row r="2432" spans="1:14" ht="15" customHeight="1">
      <c r="A2432" s="1">
        <v>42619</v>
      </c>
      <c r="B2432">
        <v>220.37</v>
      </c>
      <c r="C2432">
        <v>12.02</v>
      </c>
      <c r="D2432">
        <v>38.76</v>
      </c>
      <c r="E2432">
        <v>139.63999999999999</v>
      </c>
      <c r="F2432">
        <v>126.57</v>
      </c>
      <c r="G2432">
        <v>112.02</v>
      </c>
      <c r="I2432" s="3">
        <f t="shared" si="224"/>
        <v>3.3636395350041741E-3</v>
      </c>
      <c r="J2432" s="3">
        <f t="shared" si="225"/>
        <v>3.333336419758217E-3</v>
      </c>
      <c r="K2432" s="3">
        <f t="shared" si="226"/>
        <v>1.7174504889910215E-2</v>
      </c>
      <c r="L2432" s="3">
        <f t="shared" si="227"/>
        <v>7.2591686865504474E-3</v>
      </c>
      <c r="M2432" s="3">
        <f t="shared" si="228"/>
        <v>3.3238397172901351E-3</v>
      </c>
      <c r="N2432" s="3">
        <f t="shared" si="229"/>
        <v>4.6528358815127405E-3</v>
      </c>
    </row>
    <row r="2433" spans="1:14" ht="15" customHeight="1">
      <c r="A2433" s="1">
        <v>42620</v>
      </c>
      <c r="B2433">
        <v>220.33</v>
      </c>
      <c r="C2433">
        <v>11.94</v>
      </c>
      <c r="D2433">
        <v>38.71</v>
      </c>
      <c r="E2433">
        <v>139.54</v>
      </c>
      <c r="F2433">
        <v>126.54</v>
      </c>
      <c r="G2433">
        <v>112.08</v>
      </c>
      <c r="I2433" s="3">
        <f t="shared" si="224"/>
        <v>-1.8152938556767817E-4</v>
      </c>
      <c r="J2433" s="3">
        <f t="shared" si="225"/>
        <v>-6.6778211426054869E-3</v>
      </c>
      <c r="K2433" s="3">
        <f t="shared" si="226"/>
        <v>-1.290822433008724E-3</v>
      </c>
      <c r="L2433" s="3">
        <f t="shared" si="227"/>
        <v>-7.1638372574476486E-4</v>
      </c>
      <c r="M2433" s="3">
        <f t="shared" si="228"/>
        <v>-2.3705108561869118E-4</v>
      </c>
      <c r="N2433" s="3">
        <f t="shared" si="229"/>
        <v>5.3547524706532847E-4</v>
      </c>
    </row>
    <row r="2434" spans="1:14" ht="15" customHeight="1">
      <c r="A2434" s="1">
        <v>42621</v>
      </c>
      <c r="B2434">
        <v>219.81</v>
      </c>
      <c r="C2434">
        <v>12.51</v>
      </c>
      <c r="D2434">
        <v>38.630000000000003</v>
      </c>
      <c r="E2434">
        <v>137.79</v>
      </c>
      <c r="F2434">
        <v>126.21</v>
      </c>
      <c r="G2434">
        <v>111.53</v>
      </c>
      <c r="I2434" s="3">
        <f t="shared" si="224"/>
        <v>-2.3628856361152749E-3</v>
      </c>
      <c r="J2434" s="3">
        <f t="shared" si="225"/>
        <v>4.663421651436378E-2</v>
      </c>
      <c r="K2434" s="3">
        <f t="shared" si="226"/>
        <v>-2.068787911366735E-3</v>
      </c>
      <c r="L2434" s="3">
        <f t="shared" si="227"/>
        <v>-1.2620511505278776E-2</v>
      </c>
      <c r="M2434" s="3">
        <f t="shared" si="228"/>
        <v>-2.6112774481991522E-3</v>
      </c>
      <c r="N2434" s="3">
        <f t="shared" si="229"/>
        <v>-4.9192890223059673E-3</v>
      </c>
    </row>
    <row r="2435" spans="1:14" ht="15" customHeight="1">
      <c r="A2435" s="1">
        <v>42622</v>
      </c>
      <c r="B2435">
        <v>214.54</v>
      </c>
      <c r="C2435">
        <v>17.5</v>
      </c>
      <c r="D2435">
        <v>37.409999999999997</v>
      </c>
      <c r="E2435">
        <v>135.52000000000001</v>
      </c>
      <c r="F2435">
        <v>125.95</v>
      </c>
      <c r="G2435">
        <v>111</v>
      </c>
      <c r="I2435" s="3">
        <f t="shared" si="224"/>
        <v>-2.4267335670699101E-2</v>
      </c>
      <c r="J2435" s="3">
        <f t="shared" si="225"/>
        <v>0.33567255645064864</v>
      </c>
      <c r="K2435" s="3">
        <f t="shared" si="226"/>
        <v>-3.2091128318135306E-2</v>
      </c>
      <c r="L2435" s="3">
        <f t="shared" si="227"/>
        <v>-1.6611556102067378E-2</v>
      </c>
      <c r="M2435" s="3">
        <f t="shared" si="228"/>
        <v>-2.0621834719199749E-3</v>
      </c>
      <c r="N2435" s="3">
        <f t="shared" si="229"/>
        <v>-4.7634116941114319E-3</v>
      </c>
    </row>
    <row r="2436" spans="1:14" ht="15" customHeight="1">
      <c r="A2436" s="1">
        <v>42625</v>
      </c>
      <c r="B2436">
        <v>217.63</v>
      </c>
      <c r="C2436">
        <v>15.16</v>
      </c>
      <c r="D2436">
        <v>37.72</v>
      </c>
      <c r="E2436">
        <v>135.59</v>
      </c>
      <c r="F2436">
        <v>126.05</v>
      </c>
      <c r="G2436">
        <v>111.1</v>
      </c>
      <c r="I2436" s="3">
        <f t="shared" ref="I2436:I2499" si="230">LN(B2436/B2435)</f>
        <v>1.430017195669259E-2</v>
      </c>
      <c r="J2436" s="3">
        <f t="shared" ref="J2436:J2499" si="231">LN(C2436/C2435)</f>
        <v>-0.14354050071524271</v>
      </c>
      <c r="K2436" s="3">
        <f t="shared" ref="K2436:K2499" si="232">LN(D2436/D2435)</f>
        <v>8.2524094052021223E-3</v>
      </c>
      <c r="L2436" s="3">
        <f t="shared" ref="L2436:L2499" si="233">LN(E2436/E2435)</f>
        <v>5.1639557047342469E-4</v>
      </c>
      <c r="M2436" s="3">
        <f t="shared" ref="M2436:M2499" si="234">LN(F2436/F2435)</f>
        <v>7.9365083530959387E-4</v>
      </c>
      <c r="N2436" s="3">
        <f t="shared" ref="N2436:N2499" si="235">LN(G2436/G2435)</f>
        <v>9.0049533325016592E-4</v>
      </c>
    </row>
    <row r="2437" spans="1:14" ht="15" customHeight="1">
      <c r="A2437" s="1">
        <v>42626</v>
      </c>
      <c r="B2437">
        <v>214.47</v>
      </c>
      <c r="C2437">
        <v>17.850000000000001</v>
      </c>
      <c r="D2437">
        <v>36.340000000000003</v>
      </c>
      <c r="E2437">
        <v>134.05000000000001</v>
      </c>
      <c r="F2437">
        <v>125.87</v>
      </c>
      <c r="G2437">
        <v>110.69</v>
      </c>
      <c r="I2437" s="3">
        <f t="shared" si="230"/>
        <v>-1.4626504679105583E-2</v>
      </c>
      <c r="J2437" s="3">
        <f t="shared" si="231"/>
        <v>0.16334312801142251</v>
      </c>
      <c r="K2437" s="3">
        <f t="shared" si="232"/>
        <v>-3.7271394797231537E-2</v>
      </c>
      <c r="L2437" s="3">
        <f t="shared" si="233"/>
        <v>-1.1422761792249419E-2</v>
      </c>
      <c r="M2437" s="3">
        <f t="shared" si="234"/>
        <v>-1.429025330515186E-3</v>
      </c>
      <c r="N2437" s="3">
        <f t="shared" si="235"/>
        <v>-3.6971952480516919E-3</v>
      </c>
    </row>
    <row r="2438" spans="1:14" ht="15" customHeight="1">
      <c r="A2438" s="1">
        <v>42627</v>
      </c>
      <c r="B2438">
        <v>214.35</v>
      </c>
      <c r="C2438">
        <v>18.14</v>
      </c>
      <c r="D2438">
        <v>36.47</v>
      </c>
      <c r="E2438">
        <v>134.25</v>
      </c>
      <c r="F2438">
        <v>126.05</v>
      </c>
      <c r="G2438">
        <v>110.94</v>
      </c>
      <c r="I2438" s="3">
        <f t="shared" si="230"/>
        <v>-5.5967540288402197E-4</v>
      </c>
      <c r="J2438" s="3">
        <f t="shared" si="231"/>
        <v>1.6115936461342403E-2</v>
      </c>
      <c r="K2438" s="3">
        <f t="shared" si="232"/>
        <v>3.5709418525635456E-3</v>
      </c>
      <c r="L2438" s="3">
        <f t="shared" si="233"/>
        <v>1.4908687070057745E-3</v>
      </c>
      <c r="M2438" s="3">
        <f t="shared" si="234"/>
        <v>1.4290253305150749E-3</v>
      </c>
      <c r="N2438" s="3">
        <f t="shared" si="235"/>
        <v>2.2560132295559496E-3</v>
      </c>
    </row>
    <row r="2439" spans="1:14" ht="15" customHeight="1">
      <c r="A2439" s="1">
        <v>42628</v>
      </c>
      <c r="B2439">
        <v>216.52</v>
      </c>
      <c r="C2439">
        <v>16.3</v>
      </c>
      <c r="D2439">
        <v>37.049999999999997</v>
      </c>
      <c r="E2439">
        <v>133.66999999999999</v>
      </c>
      <c r="F2439">
        <v>126.2</v>
      </c>
      <c r="G2439">
        <v>110.97</v>
      </c>
      <c r="I2439" s="3">
        <f t="shared" si="230"/>
        <v>1.0072728884791047E-2</v>
      </c>
      <c r="J2439" s="3">
        <f t="shared" si="231"/>
        <v>-0.10695433687427393</v>
      </c>
      <c r="K2439" s="3">
        <f t="shared" si="232"/>
        <v>1.5778346921506942E-2</v>
      </c>
      <c r="L2439" s="3">
        <f t="shared" si="233"/>
        <v>-4.3296574055924804E-3</v>
      </c>
      <c r="M2439" s="3">
        <f t="shared" si="234"/>
        <v>1.1892964731839602E-3</v>
      </c>
      <c r="N2439" s="3">
        <f t="shared" si="235"/>
        <v>2.7037988538384394E-4</v>
      </c>
    </row>
    <row r="2440" spans="1:14" ht="15" customHeight="1">
      <c r="A2440" s="1">
        <v>42629</v>
      </c>
      <c r="B2440">
        <v>215.62</v>
      </c>
      <c r="C2440">
        <v>15.37</v>
      </c>
      <c r="D2440">
        <v>36.799999999999997</v>
      </c>
      <c r="E2440">
        <v>134.75</v>
      </c>
      <c r="F2440">
        <v>126.19</v>
      </c>
      <c r="G2440">
        <v>111.09</v>
      </c>
      <c r="I2440" s="3">
        <f t="shared" si="230"/>
        <v>-4.1653228178052584E-3</v>
      </c>
      <c r="J2440" s="3">
        <f t="shared" si="231"/>
        <v>-5.8747550262212275E-2</v>
      </c>
      <c r="K2440" s="3">
        <f t="shared" si="232"/>
        <v>-6.7705065672106022E-3</v>
      </c>
      <c r="L2440" s="3">
        <f t="shared" si="233"/>
        <v>8.0471338057249622E-3</v>
      </c>
      <c r="M2440" s="3">
        <f t="shared" si="234"/>
        <v>-7.9242442293556175E-5</v>
      </c>
      <c r="N2440" s="3">
        <f t="shared" si="235"/>
        <v>1.0807890811586713E-3</v>
      </c>
    </row>
    <row r="2441" spans="1:14" ht="15" customHeight="1">
      <c r="A2441" s="1">
        <v>42632</v>
      </c>
      <c r="B2441">
        <v>215.73</v>
      </c>
      <c r="C2441">
        <v>15.53</v>
      </c>
      <c r="D2441">
        <v>37.11</v>
      </c>
      <c r="E2441">
        <v>134.31</v>
      </c>
      <c r="F2441">
        <v>126.09</v>
      </c>
      <c r="G2441">
        <v>110.9</v>
      </c>
      <c r="I2441" s="3">
        <f t="shared" si="230"/>
        <v>5.100266715404436E-4</v>
      </c>
      <c r="J2441" s="3">
        <f t="shared" si="231"/>
        <v>1.0356079610091183E-2</v>
      </c>
      <c r="K2441" s="3">
        <f t="shared" si="232"/>
        <v>8.3886298976209445E-3</v>
      </c>
      <c r="L2441" s="3">
        <f t="shared" si="233"/>
        <v>-3.2706488681226074E-3</v>
      </c>
      <c r="M2441" s="3">
        <f t="shared" si="234"/>
        <v>-7.9276997968418265E-4</v>
      </c>
      <c r="N2441" s="3">
        <f t="shared" si="235"/>
        <v>-1.7117892373096544E-3</v>
      </c>
    </row>
    <row r="2442" spans="1:14" ht="15" customHeight="1">
      <c r="A2442" s="1">
        <v>42633</v>
      </c>
      <c r="B2442">
        <v>215.75</v>
      </c>
      <c r="C2442">
        <v>15.92</v>
      </c>
      <c r="D2442">
        <v>37.119999999999997</v>
      </c>
      <c r="E2442">
        <v>134.78</v>
      </c>
      <c r="F2442">
        <v>126.15</v>
      </c>
      <c r="G2442">
        <v>111.07</v>
      </c>
      <c r="I2442" s="3">
        <f t="shared" si="230"/>
        <v>9.2704181024940452E-5</v>
      </c>
      <c r="J2442" s="3">
        <f t="shared" si="231"/>
        <v>2.4802543255641244E-2</v>
      </c>
      <c r="K2442" s="3">
        <f t="shared" si="232"/>
        <v>2.6943284549353581E-4</v>
      </c>
      <c r="L2442" s="3">
        <f t="shared" si="233"/>
        <v>3.4932585970871566E-3</v>
      </c>
      <c r="M2442" s="3">
        <f t="shared" si="234"/>
        <v>4.7573740193176289E-4</v>
      </c>
      <c r="N2442" s="3">
        <f t="shared" si="235"/>
        <v>1.5317388227072083E-3</v>
      </c>
    </row>
    <row r="2443" spans="1:14" ht="15" customHeight="1">
      <c r="A2443" s="1">
        <v>42634</v>
      </c>
      <c r="B2443">
        <v>218.16</v>
      </c>
      <c r="C2443">
        <v>13.3</v>
      </c>
      <c r="D2443">
        <v>38.020000000000003</v>
      </c>
      <c r="E2443">
        <v>135.87</v>
      </c>
      <c r="F2443">
        <v>126.21</v>
      </c>
      <c r="G2443">
        <v>111.25</v>
      </c>
      <c r="I2443" s="3">
        <f t="shared" si="230"/>
        <v>1.1108408573795648E-2</v>
      </c>
      <c r="J2443" s="3">
        <f t="shared" si="231"/>
        <v>-0.17981214518852884</v>
      </c>
      <c r="K2443" s="3">
        <f t="shared" si="232"/>
        <v>2.3956429142283457E-2</v>
      </c>
      <c r="L2443" s="3">
        <f t="shared" si="233"/>
        <v>8.0547267181613688E-3</v>
      </c>
      <c r="M2443" s="3">
        <f t="shared" si="234"/>
        <v>4.7551118347247167E-4</v>
      </c>
      <c r="N2443" s="3">
        <f t="shared" si="235"/>
        <v>1.619287867320976E-3</v>
      </c>
    </row>
    <row r="2444" spans="1:14" ht="15" customHeight="1">
      <c r="A2444" s="1">
        <v>42635</v>
      </c>
      <c r="B2444">
        <v>219.5</v>
      </c>
      <c r="C2444">
        <v>12.02</v>
      </c>
      <c r="D2444">
        <v>38.19</v>
      </c>
      <c r="E2444">
        <v>136.94999999999999</v>
      </c>
      <c r="F2444">
        <v>126.31</v>
      </c>
      <c r="G2444">
        <v>111.58</v>
      </c>
      <c r="I2444" s="3">
        <f t="shared" si="230"/>
        <v>6.1234939778930259E-3</v>
      </c>
      <c r="J2444" s="3">
        <f t="shared" si="231"/>
        <v>-0.10119210612064662</v>
      </c>
      <c r="K2444" s="3">
        <f t="shared" si="232"/>
        <v>4.4613641771416796E-3</v>
      </c>
      <c r="L2444" s="3">
        <f t="shared" si="233"/>
        <v>7.9173494728548687E-3</v>
      </c>
      <c r="M2444" s="3">
        <f t="shared" si="234"/>
        <v>7.9201651534482713E-4</v>
      </c>
      <c r="N2444" s="3">
        <f t="shared" si="235"/>
        <v>2.9619013710326918E-3</v>
      </c>
    </row>
    <row r="2445" spans="1:14" ht="15" customHeight="1">
      <c r="A2445" s="1">
        <v>42636</v>
      </c>
      <c r="B2445">
        <v>218.35</v>
      </c>
      <c r="C2445">
        <v>12.29</v>
      </c>
      <c r="D2445">
        <v>37.69</v>
      </c>
      <c r="E2445">
        <v>136.82</v>
      </c>
      <c r="F2445">
        <v>126.4</v>
      </c>
      <c r="G2445">
        <v>111.63</v>
      </c>
      <c r="I2445" s="3">
        <f t="shared" si="230"/>
        <v>-5.2529525836560601E-3</v>
      </c>
      <c r="J2445" s="3">
        <f t="shared" si="231"/>
        <v>2.2213994470881914E-2</v>
      </c>
      <c r="K2445" s="3">
        <f t="shared" si="232"/>
        <v>-1.3178893958380726E-2</v>
      </c>
      <c r="L2445" s="3">
        <f t="shared" si="233"/>
        <v>-9.4970237623517504E-4</v>
      </c>
      <c r="M2445" s="3">
        <f t="shared" si="234"/>
        <v>7.1227892687320221E-4</v>
      </c>
      <c r="N2445" s="3">
        <f t="shared" si="235"/>
        <v>4.480086092584079E-4</v>
      </c>
    </row>
    <row r="2446" spans="1:14" ht="15" customHeight="1">
      <c r="A2446" s="1">
        <v>42639</v>
      </c>
      <c r="B2446">
        <v>215.45</v>
      </c>
      <c r="C2446">
        <v>14.5</v>
      </c>
      <c r="D2446">
        <v>37.229999999999997</v>
      </c>
      <c r="E2446">
        <v>137.69</v>
      </c>
      <c r="F2446">
        <v>126.61</v>
      </c>
      <c r="G2446">
        <v>111.95</v>
      </c>
      <c r="I2446" s="3">
        <f t="shared" si="230"/>
        <v>-1.3370415869723028E-2</v>
      </c>
      <c r="J2446" s="3">
        <f t="shared" si="231"/>
        <v>0.16536272584858527</v>
      </c>
      <c r="K2446" s="3">
        <f t="shared" si="232"/>
        <v>-1.2279919394418561E-2</v>
      </c>
      <c r="L2446" s="3">
        <f t="shared" si="233"/>
        <v>6.3385881234290188E-3</v>
      </c>
      <c r="M2446" s="3">
        <f t="shared" si="234"/>
        <v>1.6600138194047256E-3</v>
      </c>
      <c r="N2446" s="3">
        <f t="shared" si="235"/>
        <v>2.8625120181229795E-3</v>
      </c>
    </row>
    <row r="2447" spans="1:14" ht="15" customHeight="1">
      <c r="A2447" s="1">
        <v>42640</v>
      </c>
      <c r="B2447">
        <v>216.76</v>
      </c>
      <c r="C2447">
        <v>13.1</v>
      </c>
      <c r="D2447">
        <v>37.619999999999997</v>
      </c>
      <c r="E2447">
        <v>138.69999999999999</v>
      </c>
      <c r="F2447">
        <v>126.7</v>
      </c>
      <c r="G2447">
        <v>112.14</v>
      </c>
      <c r="I2447" s="3">
        <f t="shared" si="230"/>
        <v>6.0618866360665508E-3</v>
      </c>
      <c r="J2447" s="3">
        <f t="shared" si="231"/>
        <v>-0.10153641921942283</v>
      </c>
      <c r="K2447" s="3">
        <f t="shared" si="232"/>
        <v>1.0420935988258837E-2</v>
      </c>
      <c r="L2447" s="3">
        <f t="shared" si="233"/>
        <v>7.3085458645048545E-3</v>
      </c>
      <c r="M2447" s="3">
        <f t="shared" si="234"/>
        <v>7.1059179493168406E-4</v>
      </c>
      <c r="N2447" s="3">
        <f t="shared" si="235"/>
        <v>1.6957476507626077E-3</v>
      </c>
    </row>
    <row r="2448" spans="1:14" ht="15" customHeight="1">
      <c r="A2448" s="1">
        <v>42641</v>
      </c>
      <c r="B2448">
        <v>217.9</v>
      </c>
      <c r="C2448">
        <v>12.39</v>
      </c>
      <c r="D2448">
        <v>37.99</v>
      </c>
      <c r="E2448">
        <v>138.4</v>
      </c>
      <c r="F2448">
        <v>126.61</v>
      </c>
      <c r="G2448">
        <v>112.09</v>
      </c>
      <c r="I2448" s="3">
        <f t="shared" si="230"/>
        <v>5.2454912526608685E-3</v>
      </c>
      <c r="J2448" s="3">
        <f t="shared" si="231"/>
        <v>-5.5722534566054679E-2</v>
      </c>
      <c r="K2448" s="3">
        <f t="shared" si="232"/>
        <v>9.7871433266499327E-3</v>
      </c>
      <c r="L2448" s="3">
        <f t="shared" si="233"/>
        <v>-2.1652841372165471E-3</v>
      </c>
      <c r="M2448" s="3">
        <f t="shared" si="234"/>
        <v>-7.1059179493160806E-4</v>
      </c>
      <c r="N2448" s="3">
        <f t="shared" si="235"/>
        <v>-4.4597066252243157E-4</v>
      </c>
    </row>
    <row r="2449" spans="1:14" ht="15" customHeight="1">
      <c r="A2449" s="1">
        <v>42642</v>
      </c>
      <c r="B2449">
        <v>215.94</v>
      </c>
      <c r="C2449">
        <v>14.02</v>
      </c>
      <c r="D2449">
        <v>37.36</v>
      </c>
      <c r="E2449">
        <v>138.75</v>
      </c>
      <c r="F2449">
        <v>126.71</v>
      </c>
      <c r="G2449">
        <v>112.16</v>
      </c>
      <c r="I2449" s="3">
        <f t="shared" si="230"/>
        <v>-9.0356506315799369E-3</v>
      </c>
      <c r="J2449" s="3">
        <f t="shared" si="231"/>
        <v>0.12359518596539279</v>
      </c>
      <c r="K2449" s="3">
        <f t="shared" si="232"/>
        <v>-1.6722353838892364E-2</v>
      </c>
      <c r="L2449" s="3">
        <f t="shared" si="233"/>
        <v>2.5257094429745712E-3</v>
      </c>
      <c r="M2449" s="3">
        <f t="shared" si="234"/>
        <v>7.8951527865496506E-4</v>
      </c>
      <c r="N2449" s="3">
        <f t="shared" si="235"/>
        <v>6.2430325327601365E-4</v>
      </c>
    </row>
    <row r="2450" spans="1:14" ht="15" customHeight="1">
      <c r="A2450" s="1">
        <v>42643</v>
      </c>
      <c r="B2450">
        <v>217.56</v>
      </c>
      <c r="C2450">
        <v>13.29</v>
      </c>
      <c r="D2450">
        <v>37.630000000000003</v>
      </c>
      <c r="E2450">
        <v>137.51</v>
      </c>
      <c r="F2450">
        <v>126.54</v>
      </c>
      <c r="G2450">
        <v>111.88</v>
      </c>
      <c r="I2450" s="3">
        <f t="shared" si="230"/>
        <v>7.474083235765587E-3</v>
      </c>
      <c r="J2450" s="3">
        <f t="shared" si="231"/>
        <v>-5.3473008881290064E-2</v>
      </c>
      <c r="K2450" s="3">
        <f t="shared" si="232"/>
        <v>7.2009912447040143E-3</v>
      </c>
      <c r="L2450" s="3">
        <f t="shared" si="233"/>
        <v>-8.9771108916905599E-3</v>
      </c>
      <c r="M2450" s="3">
        <f t="shared" si="234"/>
        <v>-1.3425470920786313E-3</v>
      </c>
      <c r="N2450" s="3">
        <f t="shared" si="235"/>
        <v>-2.4995549525209503E-3</v>
      </c>
    </row>
    <row r="2451" spans="1:14" ht="15" customHeight="1">
      <c r="A2451" s="1">
        <v>42646</v>
      </c>
      <c r="B2451">
        <v>216.89</v>
      </c>
      <c r="C2451">
        <v>13.57</v>
      </c>
      <c r="D2451">
        <v>37.880000000000003</v>
      </c>
      <c r="E2451">
        <v>136.81</v>
      </c>
      <c r="F2451">
        <v>126.26</v>
      </c>
      <c r="G2451">
        <v>111.47</v>
      </c>
      <c r="I2451" s="3">
        <f t="shared" si="230"/>
        <v>-3.0843619802442025E-3</v>
      </c>
      <c r="J2451" s="3">
        <f t="shared" si="231"/>
        <v>2.0849601121623939E-2</v>
      </c>
      <c r="K2451" s="3">
        <f t="shared" si="232"/>
        <v>6.6216637125316152E-3</v>
      </c>
      <c r="L2451" s="3">
        <f t="shared" si="233"/>
        <v>-5.10353980283059E-3</v>
      </c>
      <c r="M2451" s="3">
        <f t="shared" si="234"/>
        <v>-2.2151907792586603E-3</v>
      </c>
      <c r="N2451" s="3">
        <f t="shared" si="235"/>
        <v>-3.6713719322268813E-3</v>
      </c>
    </row>
    <row r="2452" spans="1:14" ht="15" customHeight="1">
      <c r="A2452" s="1">
        <v>42647</v>
      </c>
      <c r="B2452">
        <v>215.94</v>
      </c>
      <c r="C2452">
        <v>13.63</v>
      </c>
      <c r="D2452">
        <v>37.5</v>
      </c>
      <c r="E2452">
        <v>135.21</v>
      </c>
      <c r="F2452">
        <v>125.98</v>
      </c>
      <c r="G2452">
        <v>110.96</v>
      </c>
      <c r="I2452" s="3">
        <f t="shared" si="230"/>
        <v>-4.3897212555213802E-3</v>
      </c>
      <c r="J2452" s="3">
        <f t="shared" si="231"/>
        <v>4.4117718616635861E-3</v>
      </c>
      <c r="K2452" s="3">
        <f t="shared" si="232"/>
        <v>-1.0082335341512478E-2</v>
      </c>
      <c r="L2452" s="3">
        <f t="shared" si="233"/>
        <v>-1.1763976561356079E-2</v>
      </c>
      <c r="M2452" s="3">
        <f t="shared" si="234"/>
        <v>-2.2201087456966231E-3</v>
      </c>
      <c r="N2452" s="3">
        <f t="shared" si="235"/>
        <v>-4.5857203949560181E-3</v>
      </c>
    </row>
    <row r="2453" spans="1:14" ht="15" customHeight="1">
      <c r="A2453" s="1">
        <v>42648</v>
      </c>
      <c r="B2453">
        <v>216.89</v>
      </c>
      <c r="C2453">
        <v>12.99</v>
      </c>
      <c r="D2453">
        <v>38.07</v>
      </c>
      <c r="E2453">
        <v>134.58000000000001</v>
      </c>
      <c r="F2453">
        <v>125.85</v>
      </c>
      <c r="G2453">
        <v>110.71</v>
      </c>
      <c r="I2453" s="3">
        <f t="shared" si="230"/>
        <v>4.3897212555214097E-3</v>
      </c>
      <c r="J2453" s="3">
        <f t="shared" si="231"/>
        <v>-4.8093415025933117E-2</v>
      </c>
      <c r="K2453" s="3">
        <f t="shared" si="232"/>
        <v>1.5085637418040953E-2</v>
      </c>
      <c r="L2453" s="3">
        <f t="shared" si="233"/>
        <v>-4.6703076104946126E-3</v>
      </c>
      <c r="M2453" s="3">
        <f t="shared" si="234"/>
        <v>-1.0324426124581954E-3</v>
      </c>
      <c r="N2453" s="3">
        <f t="shared" si="235"/>
        <v>-2.2556061352006773E-3</v>
      </c>
    </row>
    <row r="2454" spans="1:14" ht="15" customHeight="1">
      <c r="A2454" s="1">
        <v>42649</v>
      </c>
      <c r="B2454">
        <v>217.1</v>
      </c>
      <c r="C2454">
        <v>12.84</v>
      </c>
      <c r="D2454">
        <v>38.07</v>
      </c>
      <c r="E2454">
        <v>133.83000000000001</v>
      </c>
      <c r="F2454">
        <v>125.62</v>
      </c>
      <c r="G2454">
        <v>110.48</v>
      </c>
      <c r="I2454" s="3">
        <f t="shared" si="230"/>
        <v>9.6776430973040514E-4</v>
      </c>
      <c r="J2454" s="3">
        <f t="shared" si="231"/>
        <v>-1.1614532420693114E-2</v>
      </c>
      <c r="K2454" s="3">
        <f t="shared" si="232"/>
        <v>0</v>
      </c>
      <c r="L2454" s="3">
        <f t="shared" si="233"/>
        <v>-5.588479951888871E-3</v>
      </c>
      <c r="M2454" s="3">
        <f t="shared" si="234"/>
        <v>-1.8292445550900974E-3</v>
      </c>
      <c r="N2454" s="3">
        <f t="shared" si="235"/>
        <v>-2.0796607703386502E-3</v>
      </c>
    </row>
    <row r="2455" spans="1:14" ht="15" customHeight="1">
      <c r="A2455" s="1">
        <v>42650</v>
      </c>
      <c r="B2455">
        <v>216.25</v>
      </c>
      <c r="C2455">
        <v>13.48</v>
      </c>
      <c r="D2455">
        <v>37.94</v>
      </c>
      <c r="E2455">
        <v>133.91999999999999</v>
      </c>
      <c r="F2455">
        <v>125.74</v>
      </c>
      <c r="G2455">
        <v>110.64</v>
      </c>
      <c r="I2455" s="3">
        <f t="shared" si="230"/>
        <v>-3.9229310722574233E-3</v>
      </c>
      <c r="J2455" s="3">
        <f t="shared" si="231"/>
        <v>4.8641807222345866E-2</v>
      </c>
      <c r="K2455" s="3">
        <f t="shared" si="232"/>
        <v>-3.420605887537917E-3</v>
      </c>
      <c r="L2455" s="3">
        <f t="shared" si="233"/>
        <v>6.7226893288201302E-4</v>
      </c>
      <c r="M2455" s="3">
        <f t="shared" si="234"/>
        <v>9.5480592868031546E-4</v>
      </c>
      <c r="N2455" s="3">
        <f t="shared" si="235"/>
        <v>1.4471782554660718E-3</v>
      </c>
    </row>
    <row r="2456" spans="1:14" ht="15" customHeight="1">
      <c r="A2456" s="1">
        <v>42653</v>
      </c>
      <c r="B2456">
        <v>217.34</v>
      </c>
      <c r="C2456">
        <v>13.38</v>
      </c>
      <c r="D2456">
        <v>38.200000000000003</v>
      </c>
      <c r="E2456">
        <v>133.13</v>
      </c>
      <c r="F2456">
        <v>125.55</v>
      </c>
      <c r="G2456">
        <v>110.35</v>
      </c>
      <c r="I2456" s="3">
        <f t="shared" si="230"/>
        <v>5.0278018227167586E-3</v>
      </c>
      <c r="J2456" s="3">
        <f t="shared" si="231"/>
        <v>-7.4460507840785626E-3</v>
      </c>
      <c r="K2456" s="3">
        <f t="shared" si="232"/>
        <v>6.8295511056614168E-3</v>
      </c>
      <c r="L2456" s="3">
        <f t="shared" si="233"/>
        <v>-5.9165122973393759E-3</v>
      </c>
      <c r="M2456" s="3">
        <f t="shared" si="234"/>
        <v>-1.512197351320968E-3</v>
      </c>
      <c r="N2456" s="3">
        <f t="shared" si="235"/>
        <v>-2.6245546537574651E-3</v>
      </c>
    </row>
    <row r="2457" spans="1:14" ht="15" customHeight="1">
      <c r="A2457" s="1">
        <v>42654</v>
      </c>
      <c r="B2457">
        <v>214.66</v>
      </c>
      <c r="C2457">
        <v>15.36</v>
      </c>
      <c r="D2457">
        <v>37.49</v>
      </c>
      <c r="E2457">
        <v>132.83000000000001</v>
      </c>
      <c r="F2457">
        <v>125.52</v>
      </c>
      <c r="G2457">
        <v>110.32</v>
      </c>
      <c r="I2457" s="3">
        <f t="shared" si="230"/>
        <v>-1.240756658132721E-2</v>
      </c>
      <c r="J2457" s="3">
        <f t="shared" si="231"/>
        <v>0.13800567301944369</v>
      </c>
      <c r="K2457" s="3">
        <f t="shared" si="232"/>
        <v>-1.8761284864708853E-2</v>
      </c>
      <c r="L2457" s="3">
        <f t="shared" si="233"/>
        <v>-2.2559792994137451E-3</v>
      </c>
      <c r="M2457" s="3">
        <f t="shared" si="234"/>
        <v>-2.3897717881691974E-4</v>
      </c>
      <c r="N2457" s="3">
        <f t="shared" si="235"/>
        <v>-2.7189921769900664E-4</v>
      </c>
    </row>
    <row r="2458" spans="1:14" ht="15" customHeight="1">
      <c r="A2458" s="1">
        <v>42655</v>
      </c>
      <c r="B2458">
        <v>214.93</v>
      </c>
      <c r="C2458">
        <v>15.91</v>
      </c>
      <c r="D2458">
        <v>37.450000000000003</v>
      </c>
      <c r="E2458">
        <v>132.96</v>
      </c>
      <c r="F2458">
        <v>125.54</v>
      </c>
      <c r="G2458">
        <v>110.32</v>
      </c>
      <c r="I2458" s="3">
        <f t="shared" si="230"/>
        <v>1.2570126658062362E-3</v>
      </c>
      <c r="J2458" s="3">
        <f t="shared" si="231"/>
        <v>3.5181114630169465E-2</v>
      </c>
      <c r="K2458" s="3">
        <f t="shared" si="232"/>
        <v>-1.0675207845921657E-3</v>
      </c>
      <c r="L2458" s="3">
        <f t="shared" si="233"/>
        <v>9.7821596272616262E-4</v>
      </c>
      <c r="M2458" s="3">
        <f t="shared" si="234"/>
        <v>1.5932446460851561E-4</v>
      </c>
      <c r="N2458" s="3">
        <f t="shared" si="235"/>
        <v>0</v>
      </c>
    </row>
    <row r="2459" spans="1:14" ht="15" customHeight="1">
      <c r="A2459" s="1">
        <v>42656</v>
      </c>
      <c r="B2459">
        <v>214.27</v>
      </c>
      <c r="C2459">
        <v>16.690000000000001</v>
      </c>
      <c r="D2459">
        <v>37.22</v>
      </c>
      <c r="E2459">
        <v>133.46</v>
      </c>
      <c r="F2459">
        <v>125.75</v>
      </c>
      <c r="G2459">
        <v>110.55</v>
      </c>
      <c r="I2459" s="3">
        <f t="shared" si="230"/>
        <v>-3.0754917065499814E-3</v>
      </c>
      <c r="J2459" s="3">
        <f t="shared" si="231"/>
        <v>4.7861895324048297E-2</v>
      </c>
      <c r="K2459" s="3">
        <f t="shared" si="232"/>
        <v>-6.1604587491238608E-3</v>
      </c>
      <c r="L2459" s="3">
        <f t="shared" si="233"/>
        <v>3.753476368322409E-3</v>
      </c>
      <c r="M2459" s="3">
        <f t="shared" si="234"/>
        <v>1.6713760904627972E-3</v>
      </c>
      <c r="N2459" s="3">
        <f t="shared" si="235"/>
        <v>2.0826738184090763E-3</v>
      </c>
    </row>
    <row r="2460" spans="1:14" ht="15" customHeight="1">
      <c r="A2460" s="1">
        <v>42657</v>
      </c>
      <c r="B2460">
        <v>214.29</v>
      </c>
      <c r="C2460">
        <v>16.12</v>
      </c>
      <c r="D2460">
        <v>37.32</v>
      </c>
      <c r="E2460">
        <v>131.59</v>
      </c>
      <c r="F2460">
        <v>125.62</v>
      </c>
      <c r="G2460">
        <v>110.21</v>
      </c>
      <c r="I2460" s="3">
        <f t="shared" si="230"/>
        <v>9.3335822356278478E-5</v>
      </c>
      <c r="J2460" s="3">
        <f t="shared" si="231"/>
        <v>-3.4749000595261439E-2</v>
      </c>
      <c r="K2460" s="3">
        <f t="shared" si="232"/>
        <v>2.6831247650384391E-3</v>
      </c>
      <c r="L2460" s="3">
        <f t="shared" si="233"/>
        <v>-1.4110779313411318E-2</v>
      </c>
      <c r="M2460" s="3">
        <f t="shared" si="234"/>
        <v>-1.0343319536138009E-3</v>
      </c>
      <c r="N2460" s="3">
        <f t="shared" si="235"/>
        <v>-3.0802706000047338E-3</v>
      </c>
    </row>
    <row r="2461" spans="1:14" ht="15" customHeight="1">
      <c r="A2461" s="1">
        <v>42660</v>
      </c>
      <c r="B2461">
        <v>213.58</v>
      </c>
      <c r="C2461">
        <v>16.21</v>
      </c>
      <c r="D2461">
        <v>37.25</v>
      </c>
      <c r="E2461">
        <v>132.43</v>
      </c>
      <c r="F2461">
        <v>125.78</v>
      </c>
      <c r="G2461">
        <v>110.45</v>
      </c>
      <c r="I2461" s="3">
        <f t="shared" si="230"/>
        <v>-3.3187680915915257E-3</v>
      </c>
      <c r="J2461" s="3">
        <f t="shared" si="231"/>
        <v>5.5675986691025815E-3</v>
      </c>
      <c r="K2461" s="3">
        <f t="shared" si="232"/>
        <v>-1.8774311535745541E-3</v>
      </c>
      <c r="L2461" s="3">
        <f t="shared" si="233"/>
        <v>6.3631757768236865E-3</v>
      </c>
      <c r="M2461" s="3">
        <f t="shared" si="234"/>
        <v>1.2728720891225849E-3</v>
      </c>
      <c r="N2461" s="3">
        <f t="shared" si="235"/>
        <v>2.1752931626757939E-3</v>
      </c>
    </row>
    <row r="2462" spans="1:14" ht="15" customHeight="1">
      <c r="A2462" s="1">
        <v>42661</v>
      </c>
      <c r="B2462">
        <v>214.9</v>
      </c>
      <c r="C2462">
        <v>15.28</v>
      </c>
      <c r="D2462">
        <v>37.909999999999997</v>
      </c>
      <c r="E2462">
        <v>132.86000000000001</v>
      </c>
      <c r="F2462">
        <v>125.93</v>
      </c>
      <c r="G2462">
        <v>110.67</v>
      </c>
      <c r="I2462" s="3">
        <f t="shared" si="230"/>
        <v>6.1613339050655344E-3</v>
      </c>
      <c r="J2462" s="3">
        <f t="shared" si="231"/>
        <v>-5.9083552009210359E-2</v>
      </c>
      <c r="K2462" s="3">
        <f t="shared" si="232"/>
        <v>1.7562984702674766E-2</v>
      </c>
      <c r="L2462" s="3">
        <f t="shared" si="233"/>
        <v>3.2417382982222322E-3</v>
      </c>
      <c r="M2462" s="3">
        <f t="shared" si="234"/>
        <v>1.1918479023977722E-3</v>
      </c>
      <c r="N2462" s="3">
        <f t="shared" si="235"/>
        <v>1.9898704105678292E-3</v>
      </c>
    </row>
    <row r="2463" spans="1:14" ht="15" customHeight="1">
      <c r="A2463" s="1">
        <v>42662</v>
      </c>
      <c r="B2463">
        <v>215.43</v>
      </c>
      <c r="C2463">
        <v>14.41</v>
      </c>
      <c r="D2463">
        <v>38.11</v>
      </c>
      <c r="E2463">
        <v>132.97</v>
      </c>
      <c r="F2463">
        <v>125.95</v>
      </c>
      <c r="G2463">
        <v>110.72</v>
      </c>
      <c r="I2463" s="3">
        <f t="shared" si="230"/>
        <v>2.4632271418710424E-3</v>
      </c>
      <c r="J2463" s="3">
        <f t="shared" si="231"/>
        <v>-5.8622373726943698E-2</v>
      </c>
      <c r="K2463" s="3">
        <f t="shared" si="232"/>
        <v>5.2617853575253788E-3</v>
      </c>
      <c r="L2463" s="3">
        <f t="shared" si="233"/>
        <v>8.2759663151932153E-4</v>
      </c>
      <c r="M2463" s="3">
        <f t="shared" si="234"/>
        <v>1.5880578086406282E-4</v>
      </c>
      <c r="N2463" s="3">
        <f t="shared" si="235"/>
        <v>4.5169159266545051E-4</v>
      </c>
    </row>
    <row r="2464" spans="1:14" ht="15" customHeight="1">
      <c r="A2464" s="1">
        <v>42663</v>
      </c>
      <c r="B2464">
        <v>215.06</v>
      </c>
      <c r="C2464">
        <v>13.75</v>
      </c>
      <c r="D2464">
        <v>38.06</v>
      </c>
      <c r="E2464">
        <v>133.11000000000001</v>
      </c>
      <c r="F2464">
        <v>125.85</v>
      </c>
      <c r="G2464">
        <v>110.62</v>
      </c>
      <c r="I2464" s="3">
        <f t="shared" si="230"/>
        <v>-1.7189718279556102E-3</v>
      </c>
      <c r="J2464" s="3">
        <f t="shared" si="231"/>
        <v>-4.6883585898850381E-2</v>
      </c>
      <c r="K2464" s="3">
        <f t="shared" si="232"/>
        <v>-1.312853017765357E-3</v>
      </c>
      <c r="L2464" s="3">
        <f t="shared" si="233"/>
        <v>1.0523151903134521E-3</v>
      </c>
      <c r="M2464" s="3">
        <f t="shared" si="234"/>
        <v>-7.9428121729439643E-4</v>
      </c>
      <c r="N2464" s="3">
        <f t="shared" si="235"/>
        <v>-9.035873028274766E-4</v>
      </c>
    </row>
    <row r="2465" spans="1:14" ht="15" customHeight="1">
      <c r="A2465" s="1">
        <v>42664</v>
      </c>
      <c r="B2465">
        <v>215.16</v>
      </c>
      <c r="C2465">
        <v>13.34</v>
      </c>
      <c r="D2465">
        <v>38.07</v>
      </c>
      <c r="E2465">
        <v>133.31</v>
      </c>
      <c r="F2465">
        <v>125.88</v>
      </c>
      <c r="G2465">
        <v>110.74</v>
      </c>
      <c r="I2465" s="3">
        <f t="shared" si="230"/>
        <v>4.6487844266148175E-4</v>
      </c>
      <c r="J2465" s="3">
        <f t="shared" si="231"/>
        <v>-3.0271783625102678E-2</v>
      </c>
      <c r="K2465" s="3">
        <f t="shared" si="232"/>
        <v>2.6270852640248373E-4</v>
      </c>
      <c r="L2465" s="3">
        <f t="shared" si="233"/>
        <v>1.5013890666576105E-3</v>
      </c>
      <c r="M2465" s="3">
        <f t="shared" si="234"/>
        <v>2.3835061488135294E-4</v>
      </c>
      <c r="N2465" s="3">
        <f t="shared" si="235"/>
        <v>1.084206828289011E-3</v>
      </c>
    </row>
    <row r="2466" spans="1:14" ht="15" customHeight="1">
      <c r="A2466" s="1">
        <v>42667</v>
      </c>
      <c r="B2466">
        <v>216.11</v>
      </c>
      <c r="C2466">
        <v>13.02</v>
      </c>
      <c r="D2466">
        <v>38.26</v>
      </c>
      <c r="E2466">
        <v>132.72999999999999</v>
      </c>
      <c r="F2466">
        <v>125.77</v>
      </c>
      <c r="G2466">
        <v>110.59</v>
      </c>
      <c r="I2466" s="3">
        <f t="shared" si="230"/>
        <v>4.4055999098938344E-3</v>
      </c>
      <c r="J2466" s="3">
        <f t="shared" si="231"/>
        <v>-2.4280403707054549E-2</v>
      </c>
      <c r="K2466" s="3">
        <f t="shared" si="232"/>
        <v>4.9783936177008031E-3</v>
      </c>
      <c r="L2466" s="3">
        <f t="shared" si="233"/>
        <v>-4.3602534874748085E-3</v>
      </c>
      <c r="M2466" s="3">
        <f t="shared" si="234"/>
        <v>-8.7423013714194584E-4</v>
      </c>
      <c r="N2466" s="3">
        <f t="shared" si="235"/>
        <v>-1.3554423075523864E-3</v>
      </c>
    </row>
    <row r="2467" spans="1:14" ht="15" customHeight="1">
      <c r="A2467" s="1">
        <v>42668</v>
      </c>
      <c r="B2467">
        <v>215.42</v>
      </c>
      <c r="C2467">
        <v>13.46</v>
      </c>
      <c r="D2467">
        <v>38.229999999999997</v>
      </c>
      <c r="E2467">
        <v>133.08000000000001</v>
      </c>
      <c r="F2467">
        <v>125.77</v>
      </c>
      <c r="G2467">
        <v>110.57</v>
      </c>
      <c r="I2467" s="3">
        <f t="shared" si="230"/>
        <v>-3.1979263923114804E-3</v>
      </c>
      <c r="J2467" s="3">
        <f t="shared" si="231"/>
        <v>3.3235687436158561E-2</v>
      </c>
      <c r="K2467" s="3">
        <f t="shared" si="232"/>
        <v>-7.8441630378541655E-4</v>
      </c>
      <c r="L2467" s="3">
        <f t="shared" si="233"/>
        <v>2.6334615121653034E-3</v>
      </c>
      <c r="M2467" s="3">
        <f t="shared" si="234"/>
        <v>0</v>
      </c>
      <c r="N2467" s="3">
        <f t="shared" si="235"/>
        <v>-1.8086453295833063E-4</v>
      </c>
    </row>
    <row r="2468" spans="1:14" ht="15" customHeight="1">
      <c r="A2468" s="1">
        <v>42669</v>
      </c>
      <c r="B2468">
        <v>214.97</v>
      </c>
      <c r="C2468">
        <v>14.24</v>
      </c>
      <c r="D2468">
        <v>37.950000000000003</v>
      </c>
      <c r="E2468">
        <v>132.18</v>
      </c>
      <c r="F2468">
        <v>125.65</v>
      </c>
      <c r="G2468">
        <v>110.33</v>
      </c>
      <c r="I2468" s="3">
        <f t="shared" si="230"/>
        <v>-2.091127414579794E-3</v>
      </c>
      <c r="J2468" s="3">
        <f t="shared" si="231"/>
        <v>5.633258176724798E-2</v>
      </c>
      <c r="K2468" s="3">
        <f t="shared" si="232"/>
        <v>-7.3510438666823663E-3</v>
      </c>
      <c r="L2468" s="3">
        <f t="shared" si="233"/>
        <v>-6.7858211079692213E-3</v>
      </c>
      <c r="M2468" s="3">
        <f t="shared" si="234"/>
        <v>-9.5457806946286263E-4</v>
      </c>
      <c r="N2468" s="3">
        <f t="shared" si="235"/>
        <v>-2.1729297820956245E-3</v>
      </c>
    </row>
    <row r="2469" spans="1:14" ht="15" customHeight="1">
      <c r="A2469" s="1">
        <v>42670</v>
      </c>
      <c r="B2469">
        <v>214.38</v>
      </c>
      <c r="C2469">
        <v>15.36</v>
      </c>
      <c r="D2469">
        <v>37.659999999999997</v>
      </c>
      <c r="E2469">
        <v>130.74</v>
      </c>
      <c r="F2469">
        <v>125.44</v>
      </c>
      <c r="G2469">
        <v>109.95</v>
      </c>
      <c r="I2469" s="3">
        <f t="shared" si="230"/>
        <v>-2.7483422446708977E-3</v>
      </c>
      <c r="J2469" s="3">
        <f t="shared" si="231"/>
        <v>7.5711821735696377E-2</v>
      </c>
      <c r="K2469" s="3">
        <f t="shared" si="232"/>
        <v>-7.6709806126327223E-3</v>
      </c>
      <c r="L2469" s="3">
        <f t="shared" si="233"/>
        <v>-1.0954011857723244E-2</v>
      </c>
      <c r="M2469" s="3">
        <f t="shared" si="234"/>
        <v>-1.6727073875035087E-3</v>
      </c>
      <c r="N2469" s="3">
        <f t="shared" si="235"/>
        <v>-3.4501577714444341E-3</v>
      </c>
    </row>
    <row r="2470" spans="1:14" ht="15" customHeight="1">
      <c r="A2470" s="1">
        <v>42671</v>
      </c>
      <c r="B2470">
        <v>213.75</v>
      </c>
      <c r="C2470">
        <v>16.190000000000001</v>
      </c>
      <c r="D2470">
        <v>37.450000000000003</v>
      </c>
      <c r="E2470">
        <v>130.44999999999999</v>
      </c>
      <c r="F2470">
        <v>125.56</v>
      </c>
      <c r="G2470">
        <v>109.97</v>
      </c>
      <c r="I2470" s="3">
        <f t="shared" si="230"/>
        <v>-2.9430334465037739E-3</v>
      </c>
      <c r="J2470" s="3">
        <f t="shared" si="231"/>
        <v>5.2627039970017796E-2</v>
      </c>
      <c r="K2470" s="3">
        <f t="shared" si="232"/>
        <v>-5.5918132657777186E-3</v>
      </c>
      <c r="L2470" s="3">
        <f t="shared" si="233"/>
        <v>-2.2206066018462759E-3</v>
      </c>
      <c r="M2470" s="3">
        <f t="shared" si="234"/>
        <v>9.5617537165509036E-4</v>
      </c>
      <c r="N2470" s="3">
        <f t="shared" si="235"/>
        <v>1.8188432207293838E-4</v>
      </c>
    </row>
    <row r="2471" spans="1:14" ht="15" customHeight="1">
      <c r="A2471" s="1">
        <v>42674</v>
      </c>
      <c r="B2471">
        <v>213.69</v>
      </c>
      <c r="C2471">
        <v>17.059999999999999</v>
      </c>
      <c r="D2471">
        <v>37.75</v>
      </c>
      <c r="E2471">
        <v>131.25</v>
      </c>
      <c r="F2471">
        <v>125.62</v>
      </c>
      <c r="G2471">
        <v>110.06</v>
      </c>
      <c r="I2471" s="3">
        <f t="shared" si="230"/>
        <v>-2.8074115849749143E-4</v>
      </c>
      <c r="J2471" s="3">
        <f t="shared" si="231"/>
        <v>5.2342774373989112E-2</v>
      </c>
      <c r="K2471" s="3">
        <f t="shared" si="232"/>
        <v>7.9787657318050997E-3</v>
      </c>
      <c r="L2471" s="3">
        <f t="shared" si="233"/>
        <v>6.1138898889956904E-3</v>
      </c>
      <c r="M2471" s="3">
        <f t="shared" si="234"/>
        <v>4.777450524820091E-4</v>
      </c>
      <c r="N2471" s="3">
        <f t="shared" si="235"/>
        <v>8.1807030876963199E-4</v>
      </c>
    </row>
    <row r="2472" spans="1:14" ht="15" customHeight="1">
      <c r="A2472" s="1">
        <v>42675</v>
      </c>
      <c r="B2472">
        <v>212.23</v>
      </c>
      <c r="C2472">
        <v>18.559999999999999</v>
      </c>
      <c r="D2472">
        <v>37.47</v>
      </c>
      <c r="E2472">
        <v>131.01</v>
      </c>
      <c r="F2472">
        <v>125.59</v>
      </c>
      <c r="G2472">
        <v>109.91</v>
      </c>
      <c r="I2472" s="3">
        <f t="shared" si="230"/>
        <v>-6.8557744108223451E-3</v>
      </c>
      <c r="J2472" s="3">
        <f t="shared" si="231"/>
        <v>8.4272185294521504E-2</v>
      </c>
      <c r="K2472" s="3">
        <f t="shared" si="232"/>
        <v>-7.4448628894376867E-3</v>
      </c>
      <c r="L2472" s="3">
        <f t="shared" si="233"/>
        <v>-1.8302453061539306E-3</v>
      </c>
      <c r="M2472" s="3">
        <f t="shared" si="234"/>
        <v>-2.3884399619937704E-4</v>
      </c>
      <c r="N2472" s="3">
        <f t="shared" si="235"/>
        <v>-1.3638225508038305E-3</v>
      </c>
    </row>
    <row r="2473" spans="1:14" ht="15" customHeight="1">
      <c r="A2473" s="1">
        <v>42676</v>
      </c>
      <c r="B2473">
        <v>210.9</v>
      </c>
      <c r="C2473">
        <v>19.32</v>
      </c>
      <c r="D2473">
        <v>37.04</v>
      </c>
      <c r="E2473">
        <v>131.58000000000001</v>
      </c>
      <c r="F2473">
        <v>125.79</v>
      </c>
      <c r="G2473">
        <v>110.24</v>
      </c>
      <c r="I2473" s="3">
        <f t="shared" si="230"/>
        <v>-6.2865047628208378E-3</v>
      </c>
      <c r="J2473" s="3">
        <f t="shared" si="231"/>
        <v>4.0132101426317408E-2</v>
      </c>
      <c r="K2473" s="3">
        <f t="shared" si="232"/>
        <v>-1.1542203027617387E-2</v>
      </c>
      <c r="L2473" s="3">
        <f t="shared" si="233"/>
        <v>4.3413754922728039E-3</v>
      </c>
      <c r="M2473" s="3">
        <f t="shared" si="234"/>
        <v>1.5912168207455916E-3</v>
      </c>
      <c r="N2473" s="3">
        <f t="shared" si="235"/>
        <v>2.9979581845394178E-3</v>
      </c>
    </row>
    <row r="2474" spans="1:14" ht="15" customHeight="1">
      <c r="A2474" s="1">
        <v>42677</v>
      </c>
      <c r="B2474">
        <v>210.02</v>
      </c>
      <c r="C2474">
        <v>22.08</v>
      </c>
      <c r="D2474">
        <v>36.950000000000003</v>
      </c>
      <c r="E2474">
        <v>130.57</v>
      </c>
      <c r="F2474">
        <v>125.81</v>
      </c>
      <c r="G2474">
        <v>110.17</v>
      </c>
      <c r="I2474" s="3">
        <f t="shared" si="230"/>
        <v>-4.1813232068816132E-3</v>
      </c>
      <c r="J2474" s="3">
        <f t="shared" si="231"/>
        <v>0.13353139262452257</v>
      </c>
      <c r="K2474" s="3">
        <f t="shared" si="232"/>
        <v>-2.4327623837677149E-3</v>
      </c>
      <c r="L2474" s="3">
        <f t="shared" si="233"/>
        <v>-7.7055502379047378E-3</v>
      </c>
      <c r="M2474" s="3">
        <f t="shared" si="234"/>
        <v>1.5898251225841305E-4</v>
      </c>
      <c r="N2474" s="3">
        <f t="shared" si="235"/>
        <v>-6.3517991337482514E-4</v>
      </c>
    </row>
    <row r="2475" spans="1:14" ht="15" customHeight="1">
      <c r="A2475" s="1">
        <v>42678</v>
      </c>
      <c r="B2475">
        <v>209.67</v>
      </c>
      <c r="C2475">
        <v>22.51</v>
      </c>
      <c r="D2475">
        <v>36.56</v>
      </c>
      <c r="E2475">
        <v>131.74</v>
      </c>
      <c r="F2475">
        <v>126.02</v>
      </c>
      <c r="G2475">
        <v>110.51</v>
      </c>
      <c r="I2475" s="3">
        <f t="shared" si="230"/>
        <v>-1.6678981207000161E-3</v>
      </c>
      <c r="J2475" s="3">
        <f t="shared" si="231"/>
        <v>1.9287433509746533E-2</v>
      </c>
      <c r="K2475" s="3">
        <f t="shared" si="232"/>
        <v>-1.0610900808261541E-2</v>
      </c>
      <c r="L2475" s="3">
        <f t="shared" si="233"/>
        <v>8.9208017925997817E-3</v>
      </c>
      <c r="M2475" s="3">
        <f t="shared" si="234"/>
        <v>1.6677921508698149E-3</v>
      </c>
      <c r="N2475" s="3">
        <f t="shared" si="235"/>
        <v>3.0813872487173385E-3</v>
      </c>
    </row>
    <row r="2476" spans="1:14" ht="15" customHeight="1">
      <c r="A2476" s="1">
        <v>42681</v>
      </c>
      <c r="B2476">
        <v>214.32</v>
      </c>
      <c r="C2476">
        <v>18.71</v>
      </c>
      <c r="D2476">
        <v>37.799999999999997</v>
      </c>
      <c r="E2476">
        <v>130.62</v>
      </c>
      <c r="F2476">
        <v>125.7</v>
      </c>
      <c r="G2476">
        <v>110.05</v>
      </c>
      <c r="I2476" s="3">
        <f t="shared" si="230"/>
        <v>2.193535907920589E-2</v>
      </c>
      <c r="J2476" s="3">
        <f t="shared" si="231"/>
        <v>-0.18490151463264271</v>
      </c>
      <c r="K2476" s="3">
        <f t="shared" si="232"/>
        <v>3.3354356039592678E-2</v>
      </c>
      <c r="L2476" s="3">
        <f t="shared" si="233"/>
        <v>-8.5379387380358201E-3</v>
      </c>
      <c r="M2476" s="3">
        <f t="shared" si="234"/>
        <v>-2.5425089177076431E-3</v>
      </c>
      <c r="N2476" s="3">
        <f t="shared" si="235"/>
        <v>-4.1712066282202373E-3</v>
      </c>
    </row>
    <row r="2477" spans="1:14" ht="15" customHeight="1">
      <c r="A2477" s="1">
        <v>42682</v>
      </c>
      <c r="B2477">
        <v>215.31</v>
      </c>
      <c r="C2477">
        <v>18.739999999999998</v>
      </c>
      <c r="D2477">
        <v>37.979999999999997</v>
      </c>
      <c r="E2477">
        <v>130.09</v>
      </c>
      <c r="F2477">
        <v>125.41</v>
      </c>
      <c r="G2477">
        <v>109.66</v>
      </c>
      <c r="I2477" s="3">
        <f t="shared" si="230"/>
        <v>4.608624873736992E-3</v>
      </c>
      <c r="J2477" s="3">
        <f t="shared" si="231"/>
        <v>1.6021365242778537E-3</v>
      </c>
      <c r="K2477" s="3">
        <f t="shared" si="232"/>
        <v>4.7506027585977988E-3</v>
      </c>
      <c r="L2477" s="3">
        <f t="shared" si="233"/>
        <v>-4.065825861043355E-3</v>
      </c>
      <c r="M2477" s="3">
        <f t="shared" si="234"/>
        <v>-2.309745760243368E-3</v>
      </c>
      <c r="N2477" s="3">
        <f t="shared" si="235"/>
        <v>-3.5501379965682256E-3</v>
      </c>
    </row>
    <row r="2478" spans="1:14" ht="15" customHeight="1">
      <c r="A2478" s="1">
        <v>42683</v>
      </c>
      <c r="B2478">
        <v>217.69</v>
      </c>
      <c r="C2478">
        <v>14.38</v>
      </c>
      <c r="D2478">
        <v>36.979999999999997</v>
      </c>
      <c r="E2478">
        <v>124.57</v>
      </c>
      <c r="F2478">
        <v>124.56</v>
      </c>
      <c r="G2478">
        <v>107.99</v>
      </c>
      <c r="I2478" s="3">
        <f t="shared" si="230"/>
        <v>1.099318230275469E-2</v>
      </c>
      <c r="J2478" s="3">
        <f t="shared" si="231"/>
        <v>-0.26482192451737541</v>
      </c>
      <c r="K2478" s="3">
        <f t="shared" si="232"/>
        <v>-2.6682479425161072E-2</v>
      </c>
      <c r="L2478" s="3">
        <f t="shared" si="233"/>
        <v>-4.3358711715466389E-2</v>
      </c>
      <c r="M2478" s="3">
        <f t="shared" si="234"/>
        <v>-6.800842310215491E-3</v>
      </c>
      <c r="N2478" s="3">
        <f t="shared" si="235"/>
        <v>-1.5346039731233996E-2</v>
      </c>
    </row>
    <row r="2479" spans="1:14" ht="15" customHeight="1">
      <c r="A2479" s="1">
        <v>42684</v>
      </c>
      <c r="B2479">
        <v>218.12</v>
      </c>
      <c r="C2479">
        <v>14.74</v>
      </c>
      <c r="D2479">
        <v>35.909999999999997</v>
      </c>
      <c r="E2479">
        <v>122.73</v>
      </c>
      <c r="F2479">
        <v>124.24</v>
      </c>
      <c r="G2479">
        <v>107.34</v>
      </c>
      <c r="I2479" s="3">
        <f t="shared" si="230"/>
        <v>1.9733376450159173E-3</v>
      </c>
      <c r="J2479" s="3">
        <f t="shared" si="231"/>
        <v>2.4726534468289974E-2</v>
      </c>
      <c r="K2479" s="3">
        <f t="shared" si="232"/>
        <v>-2.9361417720987364E-2</v>
      </c>
      <c r="L2479" s="3">
        <f t="shared" si="233"/>
        <v>-1.4880986288584358E-2</v>
      </c>
      <c r="M2479" s="3">
        <f t="shared" si="234"/>
        <v>-2.5723486853113579E-3</v>
      </c>
      <c r="N2479" s="3">
        <f t="shared" si="235"/>
        <v>-6.0372634959855358E-3</v>
      </c>
    </row>
    <row r="2480" spans="1:14" ht="15" customHeight="1">
      <c r="A2480" s="1">
        <v>42685</v>
      </c>
      <c r="B2480">
        <v>217.73</v>
      </c>
      <c r="C2480">
        <v>14.17</v>
      </c>
      <c r="D2480">
        <v>35.25</v>
      </c>
      <c r="E2480">
        <v>122.04</v>
      </c>
      <c r="F2480">
        <v>124.03</v>
      </c>
      <c r="G2480">
        <v>107.12</v>
      </c>
      <c r="I2480" s="3">
        <f t="shared" si="230"/>
        <v>-1.7896069936333247E-3</v>
      </c>
      <c r="J2480" s="3">
        <f t="shared" si="231"/>
        <v>-3.9437833058601469E-2</v>
      </c>
      <c r="K2480" s="3">
        <f t="shared" si="232"/>
        <v>-1.8550278979713699E-2</v>
      </c>
      <c r="L2480" s="3">
        <f t="shared" si="233"/>
        <v>-5.6379607609479453E-3</v>
      </c>
      <c r="M2480" s="3">
        <f t="shared" si="234"/>
        <v>-1.6917070131934199E-3</v>
      </c>
      <c r="N2480" s="3">
        <f t="shared" si="235"/>
        <v>-2.0516653657656884E-3</v>
      </c>
    </row>
    <row r="2481" spans="1:14" ht="15" customHeight="1">
      <c r="A2481" s="1">
        <v>42688</v>
      </c>
      <c r="B2481">
        <v>217.79</v>
      </c>
      <c r="C2481">
        <v>14.48</v>
      </c>
      <c r="D2481">
        <v>35.08</v>
      </c>
      <c r="E2481">
        <v>121.31</v>
      </c>
      <c r="F2481">
        <v>123.61</v>
      </c>
      <c r="G2481">
        <v>106.5</v>
      </c>
      <c r="I2481" s="3">
        <f t="shared" si="230"/>
        <v>2.7553269828984808E-4</v>
      </c>
      <c r="J2481" s="3">
        <f t="shared" si="231"/>
        <v>2.1641333254981295E-2</v>
      </c>
      <c r="K2481" s="3">
        <f t="shared" si="232"/>
        <v>-4.8343617542954426E-3</v>
      </c>
      <c r="L2481" s="3">
        <f t="shared" si="233"/>
        <v>-5.9996070656409212E-3</v>
      </c>
      <c r="M2481" s="3">
        <f t="shared" si="234"/>
        <v>-3.3920239275064593E-3</v>
      </c>
      <c r="N2481" s="3">
        <f t="shared" si="235"/>
        <v>-5.8047162334373386E-3</v>
      </c>
    </row>
    <row r="2482" spans="1:14" ht="15" customHeight="1">
      <c r="A2482" s="1">
        <v>42689</v>
      </c>
      <c r="B2482">
        <v>219.52</v>
      </c>
      <c r="C2482">
        <v>13.37</v>
      </c>
      <c r="D2482">
        <v>35.74</v>
      </c>
      <c r="E2482">
        <v>121.91</v>
      </c>
      <c r="F2482">
        <v>123.55</v>
      </c>
      <c r="G2482">
        <v>106.5</v>
      </c>
      <c r="I2482" s="3">
        <f t="shared" si="230"/>
        <v>7.9120487750029989E-3</v>
      </c>
      <c r="J2482" s="3">
        <f t="shared" si="231"/>
        <v>-7.9754995843718604E-2</v>
      </c>
      <c r="K2482" s="3">
        <f t="shared" si="232"/>
        <v>1.8639342227299831E-2</v>
      </c>
      <c r="L2482" s="3">
        <f t="shared" si="233"/>
        <v>4.9338147942267797E-3</v>
      </c>
      <c r="M2482" s="3">
        <f t="shared" si="234"/>
        <v>-4.8551546511267841E-4</v>
      </c>
      <c r="N2482" s="3">
        <f t="shared" si="235"/>
        <v>0</v>
      </c>
    </row>
    <row r="2483" spans="1:14" ht="15" customHeight="1">
      <c r="A2483" s="1">
        <v>42690</v>
      </c>
      <c r="B2483">
        <v>219.24</v>
      </c>
      <c r="C2483">
        <v>13.72</v>
      </c>
      <c r="D2483">
        <v>35.450000000000003</v>
      </c>
      <c r="E2483">
        <v>123.01</v>
      </c>
      <c r="F2483">
        <v>123.55</v>
      </c>
      <c r="G2483">
        <v>106.6</v>
      </c>
      <c r="I2483" s="3">
        <f t="shared" si="230"/>
        <v>-1.2763243596047896E-3</v>
      </c>
      <c r="J2483" s="3">
        <f t="shared" si="231"/>
        <v>2.5841231183887547E-2</v>
      </c>
      <c r="K2483" s="3">
        <f t="shared" si="232"/>
        <v>-8.1472567531454317E-3</v>
      </c>
      <c r="L2483" s="3">
        <f t="shared" si="233"/>
        <v>8.9825853036389364E-3</v>
      </c>
      <c r="M2483" s="3">
        <f t="shared" si="234"/>
        <v>0</v>
      </c>
      <c r="N2483" s="3">
        <f t="shared" si="235"/>
        <v>9.3852658226428677E-4</v>
      </c>
    </row>
    <row r="2484" spans="1:14" ht="15" customHeight="1">
      <c r="A2484" s="1">
        <v>42691</v>
      </c>
      <c r="B2484">
        <v>220.23</v>
      </c>
      <c r="C2484">
        <v>13.35</v>
      </c>
      <c r="D2484">
        <v>35.46</v>
      </c>
      <c r="E2484">
        <v>121.2</v>
      </c>
      <c r="F2484">
        <v>123.3</v>
      </c>
      <c r="G2484">
        <v>106.13</v>
      </c>
      <c r="I2484" s="3">
        <f t="shared" si="230"/>
        <v>4.5054346128840421E-3</v>
      </c>
      <c r="J2484" s="3">
        <f t="shared" si="231"/>
        <v>-2.7338237451480653E-2</v>
      </c>
      <c r="K2484" s="3">
        <f t="shared" si="232"/>
        <v>2.8204766792528041E-4</v>
      </c>
      <c r="L2484" s="3">
        <f t="shared" si="233"/>
        <v>-1.4823579245479638E-2</v>
      </c>
      <c r="M2484" s="3">
        <f t="shared" si="234"/>
        <v>-2.0255222643204849E-3</v>
      </c>
      <c r="N2484" s="3">
        <f t="shared" si="235"/>
        <v>-4.4187539580129789E-3</v>
      </c>
    </row>
    <row r="2485" spans="1:14" ht="15" customHeight="1">
      <c r="A2485" s="1">
        <v>42692</v>
      </c>
      <c r="B2485">
        <v>219.79</v>
      </c>
      <c r="C2485">
        <v>12.85</v>
      </c>
      <c r="D2485">
        <v>35.380000000000003</v>
      </c>
      <c r="E2485">
        <v>120.85</v>
      </c>
      <c r="F2485">
        <v>123</v>
      </c>
      <c r="G2485">
        <v>105.66</v>
      </c>
      <c r="I2485" s="3">
        <f t="shared" si="230"/>
        <v>-1.9999097616173237E-3</v>
      </c>
      <c r="J2485" s="3">
        <f t="shared" si="231"/>
        <v>-3.8172573505029714E-2</v>
      </c>
      <c r="K2485" s="3">
        <f t="shared" si="232"/>
        <v>-2.258611914422534E-3</v>
      </c>
      <c r="L2485" s="3">
        <f t="shared" si="233"/>
        <v>-2.8919664857221358E-3</v>
      </c>
      <c r="M2485" s="3">
        <f t="shared" si="234"/>
        <v>-2.4360547978811158E-3</v>
      </c>
      <c r="N2485" s="3">
        <f t="shared" si="235"/>
        <v>-4.4383660375613768E-3</v>
      </c>
    </row>
    <row r="2486" spans="1:14" ht="15" customHeight="1">
      <c r="A2486" s="1">
        <v>42695</v>
      </c>
      <c r="B2486">
        <v>221.39</v>
      </c>
      <c r="C2486">
        <v>12.42</v>
      </c>
      <c r="D2486">
        <v>35.729999999999997</v>
      </c>
      <c r="E2486">
        <v>121.15</v>
      </c>
      <c r="F2486">
        <v>123.02</v>
      </c>
      <c r="G2486">
        <v>105.75</v>
      </c>
      <c r="I2486" s="3">
        <f t="shared" si="230"/>
        <v>7.2533071069512886E-3</v>
      </c>
      <c r="J2486" s="3">
        <f t="shared" si="231"/>
        <v>-3.4035734835896093E-2</v>
      </c>
      <c r="K2486" s="3">
        <f t="shared" si="232"/>
        <v>9.8439833036791415E-3</v>
      </c>
      <c r="L2486" s="3">
        <f t="shared" si="233"/>
        <v>2.4793401130427804E-3</v>
      </c>
      <c r="M2486" s="3">
        <f t="shared" si="234"/>
        <v>1.625884078047918E-4</v>
      </c>
      <c r="N2486" s="3">
        <f t="shared" si="235"/>
        <v>8.5142619021752355E-4</v>
      </c>
    </row>
    <row r="2487" spans="1:14" ht="15" customHeight="1">
      <c r="A2487" s="1">
        <v>42696</v>
      </c>
      <c r="B2487">
        <v>221.76</v>
      </c>
      <c r="C2487">
        <v>12.41</v>
      </c>
      <c r="D2487">
        <v>36.119999999999997</v>
      </c>
      <c r="E2487">
        <v>121.11</v>
      </c>
      <c r="F2487">
        <v>123.14</v>
      </c>
      <c r="G2487">
        <v>105.85</v>
      </c>
      <c r="I2487" s="3">
        <f t="shared" si="230"/>
        <v>1.6698638654048187E-3</v>
      </c>
      <c r="J2487" s="3">
        <f t="shared" si="231"/>
        <v>-8.0547728881686861E-4</v>
      </c>
      <c r="K2487" s="3">
        <f t="shared" si="232"/>
        <v>1.0856056513466288E-2</v>
      </c>
      <c r="L2487" s="3">
        <f t="shared" si="233"/>
        <v>-3.302237295756134E-4</v>
      </c>
      <c r="M2487" s="3">
        <f t="shared" si="234"/>
        <v>9.7497570284181133E-4</v>
      </c>
      <c r="N2487" s="3">
        <f t="shared" si="235"/>
        <v>9.4517965448681347E-4</v>
      </c>
    </row>
    <row r="2488" spans="1:14" ht="15" customHeight="1">
      <c r="A2488" s="1">
        <v>42697</v>
      </c>
      <c r="B2488">
        <v>222</v>
      </c>
      <c r="C2488">
        <v>12.43</v>
      </c>
      <c r="D2488">
        <v>35.770000000000003</v>
      </c>
      <c r="E2488">
        <v>120.64</v>
      </c>
      <c r="F2488">
        <v>122.77</v>
      </c>
      <c r="G2488">
        <v>105.47</v>
      </c>
      <c r="I2488" s="3">
        <f t="shared" si="230"/>
        <v>1.0816658707409699E-3</v>
      </c>
      <c r="J2488" s="3">
        <f t="shared" si="231"/>
        <v>1.6103063061039097E-3</v>
      </c>
      <c r="K2488" s="3">
        <f t="shared" si="232"/>
        <v>-9.7371752778580931E-3</v>
      </c>
      <c r="L2488" s="3">
        <f t="shared" si="233"/>
        <v>-3.8883192733132036E-3</v>
      </c>
      <c r="M2488" s="3">
        <f t="shared" si="234"/>
        <v>-3.009233290315582E-3</v>
      </c>
      <c r="N2488" s="3">
        <f t="shared" si="235"/>
        <v>-3.5964452923512675E-3</v>
      </c>
    </row>
    <row r="2489" spans="1:14" ht="15" customHeight="1">
      <c r="A2489" s="1">
        <v>42699</v>
      </c>
      <c r="B2489">
        <v>222.81</v>
      </c>
      <c r="C2489">
        <v>12.34</v>
      </c>
      <c r="D2489">
        <v>35.96</v>
      </c>
      <c r="E2489">
        <v>120.82</v>
      </c>
      <c r="F2489">
        <v>122.79</v>
      </c>
      <c r="G2489">
        <v>105.38</v>
      </c>
      <c r="I2489" s="3">
        <f t="shared" si="230"/>
        <v>3.6420084770353365E-3</v>
      </c>
      <c r="J2489" s="3">
        <f t="shared" si="231"/>
        <v>-7.2668870453780005E-3</v>
      </c>
      <c r="K2489" s="3">
        <f t="shared" si="232"/>
        <v>5.2976563324931914E-3</v>
      </c>
      <c r="L2489" s="3">
        <f t="shared" si="233"/>
        <v>1.4909304509491449E-3</v>
      </c>
      <c r="M2489" s="3">
        <f t="shared" si="234"/>
        <v>1.6289297967281749E-4</v>
      </c>
      <c r="N2489" s="3">
        <f t="shared" si="235"/>
        <v>-8.5368750738316142E-4</v>
      </c>
    </row>
    <row r="2490" spans="1:14" ht="15" customHeight="1">
      <c r="A2490" s="1">
        <v>42702</v>
      </c>
      <c r="B2490">
        <v>221.83</v>
      </c>
      <c r="C2490">
        <v>13.15</v>
      </c>
      <c r="D2490">
        <v>36.14</v>
      </c>
      <c r="E2490">
        <v>121.71</v>
      </c>
      <c r="F2490">
        <v>123.04</v>
      </c>
      <c r="G2490">
        <v>105.86</v>
      </c>
      <c r="I2490" s="3">
        <f t="shared" si="230"/>
        <v>-4.4080675911720435E-3</v>
      </c>
      <c r="J2490" s="3">
        <f t="shared" si="231"/>
        <v>6.3575740146531765E-2</v>
      </c>
      <c r="K2490" s="3">
        <f t="shared" si="232"/>
        <v>4.9930755606628525E-3</v>
      </c>
      <c r="L2490" s="3">
        <f t="shared" si="233"/>
        <v>7.3393311758704182E-3</v>
      </c>
      <c r="M2490" s="3">
        <f t="shared" si="234"/>
        <v>2.0339265849125248E-3</v>
      </c>
      <c r="N2490" s="3">
        <f t="shared" si="235"/>
        <v>4.5446016487018792E-3</v>
      </c>
    </row>
    <row r="2491" spans="1:14" ht="15" customHeight="1">
      <c r="A2491" s="1">
        <v>42703</v>
      </c>
      <c r="B2491">
        <v>222.19</v>
      </c>
      <c r="C2491">
        <v>12.9</v>
      </c>
      <c r="D2491">
        <v>36.159999999999997</v>
      </c>
      <c r="E2491">
        <v>122.22</v>
      </c>
      <c r="F2491">
        <v>123.12</v>
      </c>
      <c r="G2491">
        <v>105.97</v>
      </c>
      <c r="I2491" s="3">
        <f t="shared" si="230"/>
        <v>1.621548934203926E-3</v>
      </c>
      <c r="J2491" s="3">
        <f t="shared" si="231"/>
        <v>-1.919444725614718E-2</v>
      </c>
      <c r="K2491" s="3">
        <f t="shared" si="232"/>
        <v>5.5325035989325835E-4</v>
      </c>
      <c r="L2491" s="3">
        <f t="shared" si="233"/>
        <v>4.1815335803039476E-3</v>
      </c>
      <c r="M2491" s="3">
        <f t="shared" si="234"/>
        <v>6.4998377328998611E-4</v>
      </c>
      <c r="N2491" s="3">
        <f t="shared" si="235"/>
        <v>1.0385687569030842E-3</v>
      </c>
    </row>
    <row r="2492" spans="1:14" ht="15" customHeight="1">
      <c r="A2492" s="1">
        <v>42704</v>
      </c>
      <c r="B2492">
        <v>221.53</v>
      </c>
      <c r="C2492">
        <v>13.33</v>
      </c>
      <c r="D2492">
        <v>36.22</v>
      </c>
      <c r="E2492">
        <v>120.24</v>
      </c>
      <c r="F2492">
        <v>122.74</v>
      </c>
      <c r="G2492">
        <v>105.26</v>
      </c>
      <c r="I2492" s="3">
        <f t="shared" si="230"/>
        <v>-2.9748511977625743E-3</v>
      </c>
      <c r="J2492" s="3">
        <f t="shared" si="231"/>
        <v>3.2789822822990755E-2</v>
      </c>
      <c r="K2492" s="3">
        <f t="shared" si="232"/>
        <v>1.6579169312917307E-3</v>
      </c>
      <c r="L2492" s="3">
        <f t="shared" si="233"/>
        <v>-1.6332954022050455E-2</v>
      </c>
      <c r="M2492" s="3">
        <f t="shared" si="234"/>
        <v>-3.0911925696729694E-3</v>
      </c>
      <c r="N2492" s="3">
        <f t="shared" si="235"/>
        <v>-6.7225552611116842E-3</v>
      </c>
    </row>
    <row r="2493" spans="1:14" ht="15" customHeight="1">
      <c r="A2493" s="1">
        <v>42705</v>
      </c>
      <c r="B2493">
        <v>220.73</v>
      </c>
      <c r="C2493">
        <v>14.07</v>
      </c>
      <c r="D2493">
        <v>35.81</v>
      </c>
      <c r="E2493">
        <v>118.73</v>
      </c>
      <c r="F2493">
        <v>122.39</v>
      </c>
      <c r="G2493">
        <v>104.71</v>
      </c>
      <c r="I2493" s="3">
        <f t="shared" si="230"/>
        <v>-3.6177853414637406E-3</v>
      </c>
      <c r="J2493" s="3">
        <f t="shared" si="231"/>
        <v>5.4027736935680401E-2</v>
      </c>
      <c r="K2493" s="3">
        <f t="shared" si="232"/>
        <v>-1.1384268444925898E-2</v>
      </c>
      <c r="L2493" s="3">
        <f t="shared" si="233"/>
        <v>-1.2637737767018096E-2</v>
      </c>
      <c r="M2493" s="3">
        <f t="shared" si="234"/>
        <v>-2.8556295667037843E-3</v>
      </c>
      <c r="N2493" s="3">
        <f t="shared" si="235"/>
        <v>-5.2388556262622571E-3</v>
      </c>
    </row>
    <row r="2494" spans="1:14" ht="15" customHeight="1">
      <c r="A2494" s="1">
        <v>42706</v>
      </c>
      <c r="B2494">
        <v>220.91</v>
      </c>
      <c r="C2494">
        <v>14.12</v>
      </c>
      <c r="D2494">
        <v>35.770000000000003</v>
      </c>
      <c r="E2494">
        <v>119.6</v>
      </c>
      <c r="F2494">
        <v>122.76</v>
      </c>
      <c r="G2494">
        <v>105.18</v>
      </c>
      <c r="I2494" s="3">
        <f t="shared" si="230"/>
        <v>8.1514360097322968E-4</v>
      </c>
      <c r="J2494" s="3">
        <f t="shared" si="231"/>
        <v>3.5473609387982347E-3</v>
      </c>
      <c r="K2494" s="3">
        <f t="shared" si="232"/>
        <v>-1.1176307394149233E-3</v>
      </c>
      <c r="L2494" s="3">
        <f t="shared" si="233"/>
        <v>7.3008338388304622E-3</v>
      </c>
      <c r="M2494" s="3">
        <f t="shared" si="234"/>
        <v>3.0185623572882912E-3</v>
      </c>
      <c r="N2494" s="3">
        <f t="shared" si="235"/>
        <v>4.4785438618275995E-3</v>
      </c>
    </row>
    <row r="2495" spans="1:14" ht="15" customHeight="1">
      <c r="A2495" s="1">
        <v>42709</v>
      </c>
      <c r="B2495">
        <v>222.19</v>
      </c>
      <c r="C2495">
        <v>12.14</v>
      </c>
      <c r="D2495">
        <v>36.01</v>
      </c>
      <c r="E2495">
        <v>119.47</v>
      </c>
      <c r="F2495">
        <v>122.67</v>
      </c>
      <c r="G2495">
        <v>105.14</v>
      </c>
      <c r="I2495" s="3">
        <f t="shared" si="230"/>
        <v>5.7774929382531518E-3</v>
      </c>
      <c r="J2495" s="3">
        <f t="shared" si="231"/>
        <v>-0.15108644643374367</v>
      </c>
      <c r="K2495" s="3">
        <f t="shared" si="232"/>
        <v>6.6871243898572446E-3</v>
      </c>
      <c r="L2495" s="3">
        <f t="shared" si="233"/>
        <v>-1.0875476873988823E-3</v>
      </c>
      <c r="M2495" s="3">
        <f t="shared" si="234"/>
        <v>-7.3340670687479419E-4</v>
      </c>
      <c r="N2495" s="3">
        <f t="shared" si="235"/>
        <v>-3.8037276989624194E-4</v>
      </c>
    </row>
    <row r="2496" spans="1:14" ht="15" customHeight="1">
      <c r="A2496" s="1">
        <v>42710</v>
      </c>
      <c r="B2496">
        <v>222.99</v>
      </c>
      <c r="C2496">
        <v>11.79</v>
      </c>
      <c r="D2496">
        <v>36.159999999999997</v>
      </c>
      <c r="E2496">
        <v>119.38</v>
      </c>
      <c r="F2496">
        <v>122.77</v>
      </c>
      <c r="G2496">
        <v>105.18</v>
      </c>
      <c r="I2496" s="3">
        <f t="shared" si="230"/>
        <v>3.5940557129651128E-3</v>
      </c>
      <c r="J2496" s="3">
        <f t="shared" si="231"/>
        <v>-2.9254071082072709E-2</v>
      </c>
      <c r="K2496" s="3">
        <f t="shared" si="232"/>
        <v>4.1568578631919215E-3</v>
      </c>
      <c r="L2496" s="3">
        <f t="shared" si="233"/>
        <v>-7.5361108862865873E-4</v>
      </c>
      <c r="M2496" s="3">
        <f t="shared" si="234"/>
        <v>8.1486314808777564E-4</v>
      </c>
      <c r="N2496" s="3">
        <f t="shared" si="235"/>
        <v>3.8037276989619868E-4</v>
      </c>
    </row>
    <row r="2497" spans="1:14" ht="15" customHeight="1">
      <c r="A2497" s="1">
        <v>42711</v>
      </c>
      <c r="B2497">
        <v>225.87</v>
      </c>
      <c r="C2497">
        <v>12.22</v>
      </c>
      <c r="D2497">
        <v>36.700000000000003</v>
      </c>
      <c r="E2497">
        <v>120.4</v>
      </c>
      <c r="F2497">
        <v>123</v>
      </c>
      <c r="G2497">
        <v>105.53</v>
      </c>
      <c r="I2497" s="3">
        <f t="shared" si="230"/>
        <v>1.2832685124828774E-2</v>
      </c>
      <c r="J2497" s="3">
        <f t="shared" si="231"/>
        <v>3.5822239194169755E-2</v>
      </c>
      <c r="K2497" s="3">
        <f t="shared" si="232"/>
        <v>1.4823219536548905E-2</v>
      </c>
      <c r="L2497" s="3">
        <f t="shared" si="233"/>
        <v>8.5078501342169214E-3</v>
      </c>
      <c r="M2497" s="3">
        <f t="shared" si="234"/>
        <v>1.8716691796690811E-3</v>
      </c>
      <c r="N2497" s="3">
        <f t="shared" si="235"/>
        <v>3.3221045218007222E-3</v>
      </c>
    </row>
    <row r="2498" spans="1:14" ht="15" customHeight="1">
      <c r="A2498" s="1">
        <v>42712</v>
      </c>
      <c r="B2498">
        <v>226.41</v>
      </c>
      <c r="C2498">
        <v>12.64</v>
      </c>
      <c r="D2498">
        <v>36.869999999999997</v>
      </c>
      <c r="E2498">
        <v>118.98</v>
      </c>
      <c r="F2498">
        <v>122.81</v>
      </c>
      <c r="G2498">
        <v>105.13</v>
      </c>
      <c r="I2498" s="3">
        <f t="shared" si="230"/>
        <v>2.3879024347460307E-3</v>
      </c>
      <c r="J2498" s="3">
        <f t="shared" si="231"/>
        <v>3.3792434975261992E-2</v>
      </c>
      <c r="K2498" s="3">
        <f t="shared" si="232"/>
        <v>4.6214571855284587E-3</v>
      </c>
      <c r="L2498" s="3">
        <f t="shared" si="233"/>
        <v>-1.1864121114961013E-2</v>
      </c>
      <c r="M2498" s="3">
        <f t="shared" si="234"/>
        <v>-1.5459097501246872E-3</v>
      </c>
      <c r="N2498" s="3">
        <f t="shared" si="235"/>
        <v>-3.7975930952593002E-3</v>
      </c>
    </row>
    <row r="2499" spans="1:14" ht="15" customHeight="1">
      <c r="A2499" s="1">
        <v>42713</v>
      </c>
      <c r="B2499">
        <v>227.85</v>
      </c>
      <c r="C2499">
        <v>11.75</v>
      </c>
      <c r="D2499">
        <v>36.700000000000003</v>
      </c>
      <c r="E2499">
        <v>117.5</v>
      </c>
      <c r="F2499">
        <v>122.5</v>
      </c>
      <c r="G2499">
        <v>104.59</v>
      </c>
      <c r="I2499" s="3">
        <f t="shared" si="230"/>
        <v>6.3400027450048625E-3</v>
      </c>
      <c r="J2499" s="3">
        <f t="shared" si="231"/>
        <v>-7.301314812854344E-2</v>
      </c>
      <c r="K2499" s="3">
        <f t="shared" si="232"/>
        <v>-4.6214571855284136E-3</v>
      </c>
      <c r="L2499" s="3">
        <f t="shared" si="233"/>
        <v>-1.2517078175546006E-2</v>
      </c>
      <c r="M2499" s="3">
        <f t="shared" si="234"/>
        <v>-2.5274156375110668E-3</v>
      </c>
      <c r="N2499" s="3">
        <f t="shared" si="235"/>
        <v>-5.1497348215626551E-3</v>
      </c>
    </row>
    <row r="2500" spans="1:14" ht="15" customHeight="1">
      <c r="A2500" s="1">
        <v>42716</v>
      </c>
      <c r="B2500">
        <v>227.57</v>
      </c>
      <c r="C2500">
        <v>12.64</v>
      </c>
      <c r="D2500">
        <v>36.4</v>
      </c>
      <c r="E2500">
        <v>117.72</v>
      </c>
      <c r="F2500">
        <v>122.52</v>
      </c>
      <c r="G2500">
        <v>104.61</v>
      </c>
      <c r="I2500" s="3">
        <f t="shared" ref="I2500:I2563" si="236">LN(B2500/B2499)</f>
        <v>-1.2296343387643003E-3</v>
      </c>
      <c r="J2500" s="3">
        <f t="shared" ref="J2500:J2563" si="237">LN(C2500/C2499)</f>
        <v>7.3013148128543356E-2</v>
      </c>
      <c r="K2500" s="3">
        <f t="shared" ref="K2500:K2563" si="238">LN(D2500/D2499)</f>
        <v>-8.2079804178297328E-3</v>
      </c>
      <c r="L2500" s="3">
        <f t="shared" ref="L2500:L2563" si="239">LN(E2500/E2499)</f>
        <v>1.8705897810583185E-3</v>
      </c>
      <c r="M2500" s="3">
        <f t="shared" ref="M2500:M2563" si="240">LN(F2500/F2499)</f>
        <v>1.6325197979269123E-4</v>
      </c>
      <c r="N2500" s="3">
        <f t="shared" ref="N2500:N2563" si="241">LN(G2500/G2499)</f>
        <v>1.9120458949256728E-4</v>
      </c>
    </row>
    <row r="2501" spans="1:14" ht="15" customHeight="1">
      <c r="A2501" s="1">
        <v>42717</v>
      </c>
      <c r="B2501">
        <v>229.05</v>
      </c>
      <c r="C2501">
        <v>12.72</v>
      </c>
      <c r="D2501">
        <v>36.770000000000003</v>
      </c>
      <c r="E2501">
        <v>118.14</v>
      </c>
      <c r="F2501">
        <v>122.49</v>
      </c>
      <c r="G2501">
        <v>104.67</v>
      </c>
      <c r="I2501" s="3">
        <f t="shared" si="236"/>
        <v>6.4824369616238242E-3</v>
      </c>
      <c r="J2501" s="3">
        <f t="shared" si="237"/>
        <v>6.3091691932647556E-3</v>
      </c>
      <c r="K2501" s="3">
        <f t="shared" si="238"/>
        <v>1.0113520670485847E-2</v>
      </c>
      <c r="L2501" s="3">
        <f t="shared" si="239"/>
        <v>3.5614385138171877E-3</v>
      </c>
      <c r="M2501" s="3">
        <f t="shared" si="240"/>
        <v>-2.448879649804695E-4</v>
      </c>
      <c r="N2501" s="3">
        <f t="shared" si="241"/>
        <v>5.7339451112291403E-4</v>
      </c>
    </row>
    <row r="2502" spans="1:14" ht="15" customHeight="1">
      <c r="A2502" s="1">
        <v>42718</v>
      </c>
      <c r="B2502">
        <v>227.32</v>
      </c>
      <c r="C2502">
        <v>13.19</v>
      </c>
      <c r="D2502">
        <v>35.71</v>
      </c>
      <c r="E2502">
        <v>116.82</v>
      </c>
      <c r="F2502">
        <v>121.78</v>
      </c>
      <c r="G2502">
        <v>103.8</v>
      </c>
      <c r="I2502" s="3">
        <f t="shared" si="236"/>
        <v>-7.581603903830423E-3</v>
      </c>
      <c r="J2502" s="3">
        <f t="shared" si="237"/>
        <v>3.6283408817247162E-2</v>
      </c>
      <c r="K2502" s="3">
        <f t="shared" si="238"/>
        <v>-2.9251533706823582E-2</v>
      </c>
      <c r="L2502" s="3">
        <f t="shared" si="239"/>
        <v>-1.1236073266925954E-2</v>
      </c>
      <c r="M2502" s="3">
        <f t="shared" si="240"/>
        <v>-5.8132558191659606E-3</v>
      </c>
      <c r="N2502" s="3">
        <f t="shared" si="241"/>
        <v>-8.3465731350042694E-3</v>
      </c>
    </row>
    <row r="2503" spans="1:14" ht="15" customHeight="1">
      <c r="A2503" s="1">
        <v>42719</v>
      </c>
      <c r="B2503">
        <v>228.08</v>
      </c>
      <c r="C2503">
        <v>12.79</v>
      </c>
      <c r="D2503">
        <v>35.869999999999997</v>
      </c>
      <c r="E2503">
        <v>117.41</v>
      </c>
      <c r="F2503">
        <v>121.52</v>
      </c>
      <c r="G2503">
        <v>103.51</v>
      </c>
      <c r="I2503" s="3">
        <f t="shared" si="236"/>
        <v>3.3377281754958382E-3</v>
      </c>
      <c r="J2503" s="3">
        <f t="shared" si="237"/>
        <v>-3.0795351138471889E-2</v>
      </c>
      <c r="K2503" s="3">
        <f t="shared" si="238"/>
        <v>4.4705299378340023E-3</v>
      </c>
      <c r="L2503" s="3">
        <f t="shared" si="239"/>
        <v>5.037794029957081E-3</v>
      </c>
      <c r="M2503" s="3">
        <f t="shared" si="240"/>
        <v>-2.1372798929106375E-3</v>
      </c>
      <c r="N2503" s="3">
        <f t="shared" si="241"/>
        <v>-2.7977443361294004E-3</v>
      </c>
    </row>
    <row r="2504" spans="1:14" ht="15" customHeight="1">
      <c r="A2504" s="1">
        <v>42720</v>
      </c>
      <c r="B2504">
        <v>227.73</v>
      </c>
      <c r="C2504">
        <v>12.2</v>
      </c>
      <c r="D2504">
        <v>35.65</v>
      </c>
      <c r="E2504">
        <v>117.14</v>
      </c>
      <c r="F2504">
        <v>121.66</v>
      </c>
      <c r="G2504">
        <v>103.64</v>
      </c>
      <c r="I2504" s="3">
        <f t="shared" si="236"/>
        <v>-1.5357279076301706E-3</v>
      </c>
      <c r="J2504" s="3">
        <f t="shared" si="237"/>
        <v>-4.7227663851540459E-2</v>
      </c>
      <c r="K2504" s="3">
        <f t="shared" si="238"/>
        <v>-6.1521446838862367E-3</v>
      </c>
      <c r="L2504" s="3">
        <f t="shared" si="239"/>
        <v>-2.3022819804842305E-3</v>
      </c>
      <c r="M2504" s="3">
        <f t="shared" si="240"/>
        <v>1.1514106050418357E-3</v>
      </c>
      <c r="N2504" s="3">
        <f t="shared" si="241"/>
        <v>1.2551292982503882E-3</v>
      </c>
    </row>
    <row r="2505" spans="1:14" ht="15" customHeight="1">
      <c r="A2505" s="1">
        <v>42723</v>
      </c>
      <c r="B2505">
        <v>228.15</v>
      </c>
      <c r="C2505">
        <v>11.71</v>
      </c>
      <c r="D2505">
        <v>35.409999999999997</v>
      </c>
      <c r="E2505">
        <v>118.4</v>
      </c>
      <c r="F2505">
        <v>121.99</v>
      </c>
      <c r="G2505">
        <v>104.12</v>
      </c>
      <c r="I2505" s="3">
        <f t="shared" si="236"/>
        <v>1.8425906766250174E-3</v>
      </c>
      <c r="J2505" s="3">
        <f t="shared" si="237"/>
        <v>-4.0992774129584728E-2</v>
      </c>
      <c r="K2505" s="3">
        <f t="shared" si="238"/>
        <v>-6.7548807364926E-3</v>
      </c>
      <c r="L2505" s="3">
        <f t="shared" si="239"/>
        <v>1.0698921788269224E-2</v>
      </c>
      <c r="M2505" s="3">
        <f t="shared" si="240"/>
        <v>2.7088052680868772E-3</v>
      </c>
      <c r="N2505" s="3">
        <f t="shared" si="241"/>
        <v>4.62072443245546E-3</v>
      </c>
    </row>
    <row r="2506" spans="1:14" ht="15" customHeight="1">
      <c r="A2506" s="1">
        <v>42724</v>
      </c>
      <c r="B2506">
        <v>229.05</v>
      </c>
      <c r="C2506">
        <v>11.45</v>
      </c>
      <c r="D2506">
        <v>35.299999999999997</v>
      </c>
      <c r="E2506">
        <v>117.81</v>
      </c>
      <c r="F2506">
        <v>121.89</v>
      </c>
      <c r="G2506">
        <v>103.9</v>
      </c>
      <c r="I2506" s="3">
        <f t="shared" si="236"/>
        <v>3.9370129593395992E-3</v>
      </c>
      <c r="J2506" s="3">
        <f t="shared" si="237"/>
        <v>-2.245344760937746E-2</v>
      </c>
      <c r="K2506" s="3">
        <f t="shared" si="238"/>
        <v>-3.1113021845612424E-3</v>
      </c>
      <c r="L2506" s="3">
        <f t="shared" si="239"/>
        <v>-4.9955651918773469E-3</v>
      </c>
      <c r="M2506" s="3">
        <f t="shared" si="240"/>
        <v>-8.2007549290107312E-4</v>
      </c>
      <c r="N2506" s="3">
        <f t="shared" si="241"/>
        <v>-2.1151820211828534E-3</v>
      </c>
    </row>
    <row r="2507" spans="1:14" ht="15" customHeight="1">
      <c r="A2507" s="1">
        <v>42725</v>
      </c>
      <c r="B2507">
        <v>227.18</v>
      </c>
      <c r="C2507">
        <v>11.27</v>
      </c>
      <c r="D2507">
        <v>35.19</v>
      </c>
      <c r="E2507">
        <v>118.33</v>
      </c>
      <c r="F2507">
        <v>121.97</v>
      </c>
      <c r="G2507">
        <v>104.07</v>
      </c>
      <c r="I2507" s="3">
        <f t="shared" si="236"/>
        <v>-8.1976655294755899E-3</v>
      </c>
      <c r="J2507" s="3">
        <f t="shared" si="237"/>
        <v>-1.5845401948563737E-2</v>
      </c>
      <c r="K2507" s="3">
        <f t="shared" si="238"/>
        <v>-3.1210126057572749E-3</v>
      </c>
      <c r="L2507" s="3">
        <f t="shared" si="239"/>
        <v>4.40417413843955E-3</v>
      </c>
      <c r="M2507" s="3">
        <f t="shared" si="240"/>
        <v>6.561141874017564E-4</v>
      </c>
      <c r="N2507" s="3">
        <f t="shared" si="241"/>
        <v>1.6348515445861298E-3</v>
      </c>
    </row>
    <row r="2508" spans="1:14" ht="15" customHeight="1">
      <c r="A2508" s="1">
        <v>42726</v>
      </c>
      <c r="B2508">
        <v>226.85</v>
      </c>
      <c r="C2508">
        <v>11.43</v>
      </c>
      <c r="D2508">
        <v>34.86</v>
      </c>
      <c r="E2508">
        <v>117.81</v>
      </c>
      <c r="F2508">
        <v>121.83</v>
      </c>
      <c r="G2508">
        <v>103.86</v>
      </c>
      <c r="I2508" s="3">
        <f t="shared" si="236"/>
        <v>-1.4536486933026463E-3</v>
      </c>
      <c r="J2508" s="3">
        <f t="shared" si="237"/>
        <v>1.4097149755034476E-2</v>
      </c>
      <c r="K2508" s="3">
        <f t="shared" si="238"/>
        <v>-9.4219112416189001E-3</v>
      </c>
      <c r="L2508" s="3">
        <f t="shared" si="239"/>
        <v>-4.404174138439537E-3</v>
      </c>
      <c r="M2508" s="3">
        <f t="shared" si="240"/>
        <v>-1.148482488830793E-3</v>
      </c>
      <c r="N2508" s="3">
        <f t="shared" si="241"/>
        <v>-2.0199112335950349E-3</v>
      </c>
    </row>
    <row r="2509" spans="1:14" ht="15" customHeight="1">
      <c r="A2509" s="1">
        <v>42727</v>
      </c>
      <c r="B2509">
        <v>227</v>
      </c>
      <c r="C2509">
        <v>11.44</v>
      </c>
      <c r="D2509">
        <v>35.03</v>
      </c>
      <c r="E2509">
        <v>118.05</v>
      </c>
      <c r="F2509">
        <v>121.94</v>
      </c>
      <c r="G2509">
        <v>103.96</v>
      </c>
      <c r="I2509" s="3">
        <f t="shared" si="236"/>
        <v>6.6101137142983619E-4</v>
      </c>
      <c r="J2509" s="3">
        <f t="shared" si="237"/>
        <v>8.7450814493257568E-4</v>
      </c>
      <c r="K2509" s="3">
        <f t="shared" si="238"/>
        <v>4.8647971175206769E-3</v>
      </c>
      <c r="L2509" s="3">
        <f t="shared" si="239"/>
        <v>2.035106273493873E-3</v>
      </c>
      <c r="M2509" s="3">
        <f t="shared" si="240"/>
        <v>9.0249011335402445E-4</v>
      </c>
      <c r="N2509" s="3">
        <f t="shared" si="241"/>
        <v>9.6237135711666573E-4</v>
      </c>
    </row>
    <row r="2510" spans="1:14" ht="15" customHeight="1">
      <c r="A2510" s="1">
        <v>42731</v>
      </c>
      <c r="B2510">
        <v>227.64</v>
      </c>
      <c r="C2510">
        <v>11.99</v>
      </c>
      <c r="D2510">
        <v>35.200000000000003</v>
      </c>
      <c r="E2510">
        <v>117.67</v>
      </c>
      <c r="F2510">
        <v>121.78</v>
      </c>
      <c r="G2510">
        <v>103.81</v>
      </c>
      <c r="I2510" s="3">
        <f t="shared" si="236"/>
        <v>2.8154162535205121E-3</v>
      </c>
      <c r="J2510" s="3">
        <f t="shared" si="237"/>
        <v>4.6956983087771083E-2</v>
      </c>
      <c r="K2510" s="3">
        <f t="shared" si="238"/>
        <v>4.8412453946560892E-3</v>
      </c>
      <c r="L2510" s="3">
        <f t="shared" si="239"/>
        <v>-3.2241670556843005E-3</v>
      </c>
      <c r="M2510" s="3">
        <f t="shared" si="240"/>
        <v>-1.3129822992420132E-3</v>
      </c>
      <c r="N2510" s="3">
        <f t="shared" si="241"/>
        <v>-1.4439045681354391E-3</v>
      </c>
    </row>
    <row r="2511" spans="1:14" ht="15" customHeight="1">
      <c r="A2511" s="1">
        <v>42732</v>
      </c>
      <c r="B2511">
        <v>225.77</v>
      </c>
      <c r="C2511">
        <v>12.95</v>
      </c>
      <c r="D2511">
        <v>35.42</v>
      </c>
      <c r="E2511">
        <v>118.53</v>
      </c>
      <c r="F2511">
        <v>122.04</v>
      </c>
      <c r="G2511">
        <v>104.19</v>
      </c>
      <c r="I2511" s="3">
        <f t="shared" si="236"/>
        <v>-8.2486517850417426E-3</v>
      </c>
      <c r="J2511" s="3">
        <f t="shared" si="237"/>
        <v>7.7022819106123908E-2</v>
      </c>
      <c r="K2511" s="3">
        <f t="shared" si="238"/>
        <v>6.2305497506359416E-3</v>
      </c>
      <c r="L2511" s="3">
        <f t="shared" si="239"/>
        <v>7.2819966155714304E-3</v>
      </c>
      <c r="M2511" s="3">
        <f t="shared" si="240"/>
        <v>2.1327216680410198E-3</v>
      </c>
      <c r="N2511" s="3">
        <f t="shared" si="241"/>
        <v>3.6538502189383654E-3</v>
      </c>
    </row>
    <row r="2512" spans="1:14" ht="15" customHeight="1">
      <c r="A2512" s="1">
        <v>42733</v>
      </c>
      <c r="B2512">
        <v>225.75</v>
      </c>
      <c r="C2512">
        <v>13.37</v>
      </c>
      <c r="D2512">
        <v>35.97</v>
      </c>
      <c r="E2512">
        <v>118.95</v>
      </c>
      <c r="F2512">
        <v>122.33</v>
      </c>
      <c r="G2512">
        <v>104.51</v>
      </c>
      <c r="I2512" s="3">
        <f t="shared" si="236"/>
        <v>-8.8589652786490405E-5</v>
      </c>
      <c r="J2512" s="3">
        <f t="shared" si="237"/>
        <v>3.1917602968304946E-2</v>
      </c>
      <c r="K2512" s="3">
        <f t="shared" si="238"/>
        <v>1.5408625352845061E-2</v>
      </c>
      <c r="L2512" s="3">
        <f t="shared" si="239"/>
        <v>3.5371436575577214E-3</v>
      </c>
      <c r="M2512" s="3">
        <f t="shared" si="240"/>
        <v>2.3734512103560906E-3</v>
      </c>
      <c r="N2512" s="3">
        <f t="shared" si="241"/>
        <v>3.066605182320159E-3</v>
      </c>
    </row>
    <row r="2513" spans="1:14" ht="15" customHeight="1">
      <c r="A2513" s="1">
        <v>42734</v>
      </c>
      <c r="B2513">
        <v>224.99</v>
      </c>
      <c r="C2513">
        <v>14.04</v>
      </c>
      <c r="D2513">
        <v>35.78</v>
      </c>
      <c r="E2513">
        <v>119.13</v>
      </c>
      <c r="F2513">
        <v>122.51</v>
      </c>
      <c r="G2513">
        <v>104.82</v>
      </c>
      <c r="I2513" s="3">
        <f t="shared" si="236"/>
        <v>-3.3722355248026088E-3</v>
      </c>
      <c r="J2513" s="3">
        <f t="shared" si="237"/>
        <v>4.8897007483813155E-2</v>
      </c>
      <c r="K2513" s="3">
        <f t="shared" si="238"/>
        <v>-5.2961796269594174E-3</v>
      </c>
      <c r="L2513" s="3">
        <f t="shared" si="239"/>
        <v>1.512097062303103E-3</v>
      </c>
      <c r="M2513" s="3">
        <f t="shared" si="240"/>
        <v>1.4703482472542206E-3</v>
      </c>
      <c r="N2513" s="3">
        <f t="shared" si="241"/>
        <v>2.9618327676077479E-3</v>
      </c>
    </row>
    <row r="2514" spans="1:14" ht="15" customHeight="1">
      <c r="A2514" s="1">
        <v>42738</v>
      </c>
      <c r="B2514">
        <v>226.58</v>
      </c>
      <c r="C2514">
        <v>12.85</v>
      </c>
      <c r="D2514">
        <v>36.17</v>
      </c>
      <c r="E2514">
        <v>119.64</v>
      </c>
      <c r="F2514">
        <v>122.48</v>
      </c>
      <c r="G2514">
        <v>104.77</v>
      </c>
      <c r="I2514" s="3">
        <f t="shared" si="236"/>
        <v>7.0421266730503499E-3</v>
      </c>
      <c r="J2514" s="3">
        <f t="shared" si="237"/>
        <v>-8.8566587256436208E-2</v>
      </c>
      <c r="K2514" s="3">
        <f t="shared" si="238"/>
        <v>1.0840967883433502E-2</v>
      </c>
      <c r="L2514" s="3">
        <f t="shared" si="239"/>
        <v>4.2718999504775248E-3</v>
      </c>
      <c r="M2514" s="3">
        <f t="shared" si="240"/>
        <v>-2.4490795665091321E-4</v>
      </c>
      <c r="N2514" s="3">
        <f t="shared" si="241"/>
        <v>-4.7712200914663301E-4</v>
      </c>
    </row>
    <row r="2515" spans="1:14" ht="15" customHeight="1">
      <c r="A2515" s="1">
        <v>42739</v>
      </c>
      <c r="B2515">
        <v>227.95</v>
      </c>
      <c r="C2515">
        <v>11.85</v>
      </c>
      <c r="D2515">
        <v>36.5</v>
      </c>
      <c r="E2515">
        <v>120.1</v>
      </c>
      <c r="F2515">
        <v>122.56</v>
      </c>
      <c r="G2515">
        <v>104.89</v>
      </c>
      <c r="I2515" s="3">
        <f t="shared" si="236"/>
        <v>6.0282232141078357E-3</v>
      </c>
      <c r="J2515" s="3">
        <f t="shared" si="237"/>
        <v>-8.1015943760088679E-2</v>
      </c>
      <c r="K2515" s="3">
        <f t="shared" si="238"/>
        <v>9.0822146244391271E-3</v>
      </c>
      <c r="L2515" s="3">
        <f t="shared" si="239"/>
        <v>3.8374953241905969E-3</v>
      </c>
      <c r="M2515" s="3">
        <f t="shared" si="240"/>
        <v>6.5295464285281696E-4</v>
      </c>
      <c r="N2515" s="3">
        <f t="shared" si="241"/>
        <v>1.1447106086390664E-3</v>
      </c>
    </row>
    <row r="2516" spans="1:14" ht="15" customHeight="1">
      <c r="A2516" s="1">
        <v>42740</v>
      </c>
      <c r="B2516">
        <v>227.74</v>
      </c>
      <c r="C2516">
        <v>11.67</v>
      </c>
      <c r="D2516">
        <v>36.880000000000003</v>
      </c>
      <c r="E2516">
        <v>121.98</v>
      </c>
      <c r="F2516">
        <v>122.93</v>
      </c>
      <c r="G2516">
        <v>105.57</v>
      </c>
      <c r="I2516" s="3">
        <f t="shared" si="236"/>
        <v>-9.2167927699139511E-4</v>
      </c>
      <c r="J2516" s="3">
        <f t="shared" si="237"/>
        <v>-1.5306421282675545E-2</v>
      </c>
      <c r="K2516" s="3">
        <f t="shared" si="238"/>
        <v>1.035713809994737E-2</v>
      </c>
      <c r="L2516" s="3">
        <f t="shared" si="239"/>
        <v>1.553236778237255E-2</v>
      </c>
      <c r="M2516" s="3">
        <f t="shared" si="240"/>
        <v>3.014381686968506E-3</v>
      </c>
      <c r="N2516" s="3">
        <f t="shared" si="241"/>
        <v>6.4620580280908037E-3</v>
      </c>
    </row>
    <row r="2517" spans="1:14" ht="15" customHeight="1">
      <c r="A2517" s="1">
        <v>42741</v>
      </c>
      <c r="B2517">
        <v>228.64</v>
      </c>
      <c r="C2517">
        <v>11.32</v>
      </c>
      <c r="D2517">
        <v>36.729999999999997</v>
      </c>
      <c r="E2517">
        <v>120.86</v>
      </c>
      <c r="F2517">
        <v>122.59</v>
      </c>
      <c r="G2517">
        <v>105.09</v>
      </c>
      <c r="I2517" s="3">
        <f t="shared" si="236"/>
        <v>3.9440867990983277E-3</v>
      </c>
      <c r="J2517" s="3">
        <f t="shared" si="237"/>
        <v>-3.0450373523427665E-2</v>
      </c>
      <c r="K2517" s="3">
        <f t="shared" si="238"/>
        <v>-4.0755388568172865E-3</v>
      </c>
      <c r="L2517" s="3">
        <f t="shared" si="239"/>
        <v>-9.2242459348978265E-3</v>
      </c>
      <c r="M2517" s="3">
        <f t="shared" si="240"/>
        <v>-2.7696335723468349E-3</v>
      </c>
      <c r="N2517" s="3">
        <f t="shared" si="241"/>
        <v>-4.5571141240982943E-3</v>
      </c>
    </row>
    <row r="2518" spans="1:14" ht="15" customHeight="1">
      <c r="A2518" s="1">
        <v>42744</v>
      </c>
      <c r="B2518">
        <v>227.9</v>
      </c>
      <c r="C2518">
        <v>11.56</v>
      </c>
      <c r="D2518">
        <v>36.67</v>
      </c>
      <c r="E2518">
        <v>121.83</v>
      </c>
      <c r="F2518">
        <v>122.83</v>
      </c>
      <c r="G2518">
        <v>105.49</v>
      </c>
      <c r="I2518" s="3">
        <f t="shared" si="236"/>
        <v>-3.2417779299186611E-3</v>
      </c>
      <c r="J2518" s="3">
        <f t="shared" si="237"/>
        <v>2.0979790469194466E-2</v>
      </c>
      <c r="K2518" s="3">
        <f t="shared" si="238"/>
        <v>-1.6348777483411849E-3</v>
      </c>
      <c r="L2518" s="3">
        <f t="shared" si="239"/>
        <v>7.9937794329036742E-3</v>
      </c>
      <c r="M2518" s="3">
        <f t="shared" si="240"/>
        <v>1.9558314440999902E-3</v>
      </c>
      <c r="N2518" s="3">
        <f t="shared" si="241"/>
        <v>3.7990358162122121E-3</v>
      </c>
    </row>
    <row r="2519" spans="1:14" ht="15" customHeight="1">
      <c r="A2519" s="1">
        <v>42745</v>
      </c>
      <c r="B2519">
        <v>227.8</v>
      </c>
      <c r="C2519">
        <v>11.49</v>
      </c>
      <c r="D2519">
        <v>36.869999999999997</v>
      </c>
      <c r="E2519">
        <v>121.75</v>
      </c>
      <c r="F2519">
        <v>122.85</v>
      </c>
      <c r="G2519">
        <v>105.44</v>
      </c>
      <c r="I2519" s="3">
        <f t="shared" si="236"/>
        <v>-4.3888523855674621E-4</v>
      </c>
      <c r="J2519" s="3">
        <f t="shared" si="237"/>
        <v>-6.073771383567135E-3</v>
      </c>
      <c r="K2519" s="3">
        <f t="shared" si="238"/>
        <v>5.4392301628184382E-3</v>
      </c>
      <c r="L2519" s="3">
        <f t="shared" si="239"/>
        <v>-6.5686840361689003E-4</v>
      </c>
      <c r="M2519" s="3">
        <f t="shared" si="240"/>
        <v>1.6281341618516382E-4</v>
      </c>
      <c r="N2519" s="3">
        <f t="shared" si="241"/>
        <v>-4.7409093952032724E-4</v>
      </c>
    </row>
    <row r="2520" spans="1:14" ht="15" customHeight="1">
      <c r="A2520" s="1">
        <v>42746</v>
      </c>
      <c r="B2520">
        <v>228.41</v>
      </c>
      <c r="C2520">
        <v>11.26</v>
      </c>
      <c r="D2520">
        <v>37.19</v>
      </c>
      <c r="E2520">
        <v>122.16</v>
      </c>
      <c r="F2520">
        <v>122.85</v>
      </c>
      <c r="G2520">
        <v>105.56</v>
      </c>
      <c r="I2520" s="3">
        <f t="shared" si="236"/>
        <v>2.6742086474607582E-3</v>
      </c>
      <c r="J2520" s="3">
        <f t="shared" si="237"/>
        <v>-2.0220469149120016E-2</v>
      </c>
      <c r="K2520" s="3">
        <f t="shared" si="238"/>
        <v>8.6416956909254466E-3</v>
      </c>
      <c r="L2520" s="3">
        <f t="shared" si="239"/>
        <v>3.3618989476778879E-3</v>
      </c>
      <c r="M2520" s="3">
        <f t="shared" si="240"/>
        <v>0</v>
      </c>
      <c r="N2520" s="3">
        <f t="shared" si="241"/>
        <v>1.1374408809262846E-3</v>
      </c>
    </row>
    <row r="2521" spans="1:14" ht="15" customHeight="1">
      <c r="A2521" s="1">
        <v>42747</v>
      </c>
      <c r="B2521">
        <v>227.97</v>
      </c>
      <c r="C2521">
        <v>11.54</v>
      </c>
      <c r="D2521">
        <v>37.28</v>
      </c>
      <c r="E2521">
        <v>121.89</v>
      </c>
      <c r="F2521">
        <v>122.97</v>
      </c>
      <c r="G2521">
        <v>105.62</v>
      </c>
      <c r="I2521" s="3">
        <f t="shared" si="236"/>
        <v>-1.9282183107392692E-3</v>
      </c>
      <c r="J2521" s="3">
        <f t="shared" si="237"/>
        <v>2.4562638368409127E-2</v>
      </c>
      <c r="K2521" s="3">
        <f t="shared" si="238"/>
        <v>2.4170818804118885E-3</v>
      </c>
      <c r="L2521" s="3">
        <f t="shared" si="239"/>
        <v>-2.2126622426318688E-3</v>
      </c>
      <c r="M2521" s="3">
        <f t="shared" si="240"/>
        <v>9.7632421716775848E-4</v>
      </c>
      <c r="N2521" s="3">
        <f t="shared" si="241"/>
        <v>5.682356436638793E-4</v>
      </c>
    </row>
    <row r="2522" spans="1:14" ht="15" customHeight="1">
      <c r="A2522" s="1">
        <v>42748</v>
      </c>
      <c r="B2522">
        <v>228.39</v>
      </c>
      <c r="C2522">
        <v>11.23</v>
      </c>
      <c r="D2522">
        <v>37.24</v>
      </c>
      <c r="E2522">
        <v>121.31</v>
      </c>
      <c r="F2522">
        <v>122.78</v>
      </c>
      <c r="G2522">
        <v>105.39</v>
      </c>
      <c r="I2522" s="3">
        <f t="shared" si="236"/>
        <v>1.8406526364276546E-3</v>
      </c>
      <c r="J2522" s="3">
        <f t="shared" si="237"/>
        <v>-2.723049232960157E-2</v>
      </c>
      <c r="K2522" s="3">
        <f t="shared" si="238"/>
        <v>-1.0735374085240801E-3</v>
      </c>
      <c r="L2522" s="3">
        <f t="shared" si="239"/>
        <v>-4.7697458849170525E-3</v>
      </c>
      <c r="M2522" s="3">
        <f t="shared" si="240"/>
        <v>-1.5462871850056338E-3</v>
      </c>
      <c r="N2522" s="3">
        <f t="shared" si="241"/>
        <v>-2.1799923329417405E-3</v>
      </c>
    </row>
    <row r="2523" spans="1:14" ht="15" customHeight="1">
      <c r="A2523" s="1">
        <v>42752</v>
      </c>
      <c r="B2523">
        <v>227.64</v>
      </c>
      <c r="C2523">
        <v>11.87</v>
      </c>
      <c r="D2523">
        <v>37.200000000000003</v>
      </c>
      <c r="E2523">
        <v>122.58</v>
      </c>
      <c r="F2523">
        <v>123.2</v>
      </c>
      <c r="G2523">
        <v>105.92</v>
      </c>
      <c r="I2523" s="3">
        <f t="shared" si="236"/>
        <v>-3.2892602513077403E-3</v>
      </c>
      <c r="J2523" s="3">
        <f t="shared" si="237"/>
        <v>5.5425439871224773E-2</v>
      </c>
      <c r="K2523" s="3">
        <f t="shared" si="238"/>
        <v>-1.0746911297654092E-3</v>
      </c>
      <c r="L2523" s="3">
        <f t="shared" si="239"/>
        <v>1.0414625274757736E-2</v>
      </c>
      <c r="M2523" s="3">
        <f t="shared" si="240"/>
        <v>3.4149151000692026E-3</v>
      </c>
      <c r="N2523" s="3">
        <f t="shared" si="241"/>
        <v>5.0163372428527649E-3</v>
      </c>
    </row>
    <row r="2524" spans="1:14" ht="15" customHeight="1">
      <c r="A2524" s="1">
        <v>42753</v>
      </c>
      <c r="B2524">
        <v>228.08</v>
      </c>
      <c r="C2524">
        <v>12.48</v>
      </c>
      <c r="D2524">
        <v>37.06</v>
      </c>
      <c r="E2524">
        <v>121.01</v>
      </c>
      <c r="F2524">
        <v>122.66</v>
      </c>
      <c r="G2524">
        <v>105.17</v>
      </c>
      <c r="I2524" s="3">
        <f t="shared" si="236"/>
        <v>1.9310108694935376E-3</v>
      </c>
      <c r="J2524" s="3">
        <f t="shared" si="237"/>
        <v>5.0113154319705061E-2</v>
      </c>
      <c r="K2524" s="3">
        <f t="shared" si="238"/>
        <v>-3.770540421887169E-3</v>
      </c>
      <c r="L2524" s="3">
        <f t="shared" si="239"/>
        <v>-1.2890691247624535E-2</v>
      </c>
      <c r="M2524" s="3">
        <f t="shared" si="240"/>
        <v>-4.3927509015818395E-3</v>
      </c>
      <c r="N2524" s="3">
        <f t="shared" si="241"/>
        <v>-7.1060036567610011E-3</v>
      </c>
    </row>
    <row r="2525" spans="1:14" ht="15" customHeight="1">
      <c r="A2525" s="1">
        <v>42754</v>
      </c>
      <c r="B2525">
        <v>227.35</v>
      </c>
      <c r="C2525">
        <v>12.78</v>
      </c>
      <c r="D2525">
        <v>36.96</v>
      </c>
      <c r="E2525">
        <v>120.18</v>
      </c>
      <c r="F2525">
        <v>122.47</v>
      </c>
      <c r="G2525">
        <v>104.77</v>
      </c>
      <c r="I2525" s="3">
        <f t="shared" si="236"/>
        <v>-3.2057643333970854E-3</v>
      </c>
      <c r="J2525" s="3">
        <f t="shared" si="237"/>
        <v>2.3754086008107057E-2</v>
      </c>
      <c r="K2525" s="3">
        <f t="shared" si="238"/>
        <v>-2.7019740837303349E-3</v>
      </c>
      <c r="L2525" s="3">
        <f t="shared" si="239"/>
        <v>-6.8825679041791986E-3</v>
      </c>
      <c r="M2525" s="3">
        <f t="shared" si="240"/>
        <v>-1.5501981646416627E-3</v>
      </c>
      <c r="N2525" s="3">
        <f t="shared" si="241"/>
        <v>-3.8106171670636009E-3</v>
      </c>
    </row>
    <row r="2526" spans="1:14" ht="15" customHeight="1">
      <c r="A2526" s="1">
        <v>42755</v>
      </c>
      <c r="B2526">
        <v>228.1</v>
      </c>
      <c r="C2526">
        <v>11.54</v>
      </c>
      <c r="D2526">
        <v>37.020000000000003</v>
      </c>
      <c r="E2526">
        <v>119.94</v>
      </c>
      <c r="F2526">
        <v>122.61</v>
      </c>
      <c r="G2526">
        <v>104.82</v>
      </c>
      <c r="I2526" s="3">
        <f t="shared" si="236"/>
        <v>3.2934490193227846E-3</v>
      </c>
      <c r="J2526" s="3">
        <f t="shared" si="237"/>
        <v>-0.10206218786943531</v>
      </c>
      <c r="K2526" s="3">
        <f t="shared" si="238"/>
        <v>1.6220603718680509E-3</v>
      </c>
      <c r="L2526" s="3">
        <f t="shared" si="239"/>
        <v>-1.9990011654183151E-3</v>
      </c>
      <c r="M2526" s="3">
        <f t="shared" si="240"/>
        <v>1.142484211099669E-3</v>
      </c>
      <c r="N2526" s="3">
        <f t="shared" si="241"/>
        <v>4.7712200914655359E-4</v>
      </c>
    </row>
    <row r="2527" spans="1:14" ht="15" customHeight="1">
      <c r="A2527" s="1">
        <v>42758</v>
      </c>
      <c r="B2527">
        <v>227.57</v>
      </c>
      <c r="C2527">
        <v>11.77</v>
      </c>
      <c r="D2527">
        <v>37.53</v>
      </c>
      <c r="E2527">
        <v>121.14</v>
      </c>
      <c r="F2527">
        <v>122.99</v>
      </c>
      <c r="G2527">
        <v>105.37</v>
      </c>
      <c r="I2527" s="3">
        <f t="shared" si="236"/>
        <v>-2.3262459192151079E-3</v>
      </c>
      <c r="J2527" s="3">
        <f t="shared" si="237"/>
        <v>1.9734660192231898E-2</v>
      </c>
      <c r="K2527" s="3">
        <f t="shared" si="238"/>
        <v>1.3682306001578061E-2</v>
      </c>
      <c r="L2527" s="3">
        <f t="shared" si="239"/>
        <v>9.9552838124373887E-3</v>
      </c>
      <c r="M2527" s="3">
        <f t="shared" si="240"/>
        <v>3.0944650100234936E-3</v>
      </c>
      <c r="N2527" s="3">
        <f t="shared" si="241"/>
        <v>5.2333722374161389E-3</v>
      </c>
    </row>
    <row r="2528" spans="1:14" ht="15" customHeight="1">
      <c r="A2528" s="1">
        <v>42759</v>
      </c>
      <c r="B2528">
        <v>228.96</v>
      </c>
      <c r="C2528">
        <v>11.07</v>
      </c>
      <c r="D2528">
        <v>37.799999999999997</v>
      </c>
      <c r="E2528">
        <v>120.31</v>
      </c>
      <c r="F2528">
        <v>122.73</v>
      </c>
      <c r="G2528">
        <v>104.97</v>
      </c>
      <c r="I2528" s="3">
        <f t="shared" si="236"/>
        <v>6.0894324370135977E-3</v>
      </c>
      <c r="J2528" s="3">
        <f t="shared" si="237"/>
        <v>-6.1315174551639741E-2</v>
      </c>
      <c r="K2528" s="3">
        <f t="shared" si="238"/>
        <v>7.168489478612497E-3</v>
      </c>
      <c r="L2528" s="3">
        <f t="shared" si="239"/>
        <v>-6.8751565073679631E-3</v>
      </c>
      <c r="M2528" s="3">
        <f t="shared" si="240"/>
        <v>-2.1162306449021926E-3</v>
      </c>
      <c r="N2528" s="3">
        <f t="shared" si="241"/>
        <v>-3.8033705637299112E-3</v>
      </c>
    </row>
    <row r="2529" spans="1:14" ht="15" customHeight="1">
      <c r="A2529" s="1">
        <v>42760</v>
      </c>
      <c r="B2529">
        <v>230.82</v>
      </c>
      <c r="C2529">
        <v>10.81</v>
      </c>
      <c r="D2529">
        <v>38.130000000000003</v>
      </c>
      <c r="E2529">
        <v>118.8</v>
      </c>
      <c r="F2529">
        <v>122.43</v>
      </c>
      <c r="G2529">
        <v>104.45</v>
      </c>
      <c r="I2529" s="3">
        <f t="shared" si="236"/>
        <v>8.0908701841179119E-3</v>
      </c>
      <c r="J2529" s="3">
        <f t="shared" si="237"/>
        <v>-2.3767115069428579E-2</v>
      </c>
      <c r="K2529" s="3">
        <f t="shared" si="238"/>
        <v>8.6922712439305577E-3</v>
      </c>
      <c r="L2529" s="3">
        <f t="shared" si="239"/>
        <v>-1.2630338116888679E-2</v>
      </c>
      <c r="M2529" s="3">
        <f t="shared" si="240"/>
        <v>-2.4473825235928944E-3</v>
      </c>
      <c r="N2529" s="3">
        <f t="shared" si="241"/>
        <v>-4.9661070451315036E-3</v>
      </c>
    </row>
    <row r="2530" spans="1:14" ht="15" customHeight="1">
      <c r="A2530" s="1">
        <v>42761</v>
      </c>
      <c r="B2530">
        <v>230.75</v>
      </c>
      <c r="C2530">
        <v>10.63</v>
      </c>
      <c r="D2530">
        <v>37.97</v>
      </c>
      <c r="E2530">
        <v>119.2</v>
      </c>
      <c r="F2530">
        <v>122.54</v>
      </c>
      <c r="G2530">
        <v>104.59</v>
      </c>
      <c r="I2530" s="3">
        <f t="shared" si="236"/>
        <v>-3.0331260929716743E-4</v>
      </c>
      <c r="J2530" s="3">
        <f t="shared" si="237"/>
        <v>-1.6791439297260277E-2</v>
      </c>
      <c r="K2530" s="3">
        <f t="shared" si="238"/>
        <v>-4.2049996257614861E-3</v>
      </c>
      <c r="L2530" s="3">
        <f t="shared" si="239"/>
        <v>3.3613477027049274E-3</v>
      </c>
      <c r="M2530" s="3">
        <f t="shared" si="240"/>
        <v>8.9806921168440539E-4</v>
      </c>
      <c r="N2530" s="3">
        <f t="shared" si="241"/>
        <v>1.3394567636019633E-3</v>
      </c>
    </row>
    <row r="2531" spans="1:14" ht="15" customHeight="1">
      <c r="A2531" s="1">
        <v>42762</v>
      </c>
      <c r="B2531">
        <v>230.4</v>
      </c>
      <c r="C2531">
        <v>10.58</v>
      </c>
      <c r="D2531">
        <v>38.01</v>
      </c>
      <c r="E2531">
        <v>119.63</v>
      </c>
      <c r="F2531">
        <v>122.6</v>
      </c>
      <c r="G2531">
        <v>104.72</v>
      </c>
      <c r="I2531" s="3">
        <f t="shared" si="236"/>
        <v>-1.5179445612252854E-3</v>
      </c>
      <c r="J2531" s="3">
        <f t="shared" si="237"/>
        <v>-4.7147659237033535E-3</v>
      </c>
      <c r="K2531" s="3">
        <f t="shared" si="238"/>
        <v>1.0529087574464727E-3</v>
      </c>
      <c r="L2531" s="3">
        <f t="shared" si="239"/>
        <v>3.6008915515634184E-3</v>
      </c>
      <c r="M2531" s="3">
        <f t="shared" si="240"/>
        <v>4.89516204602372E-4</v>
      </c>
      <c r="N2531" s="3">
        <f t="shared" si="241"/>
        <v>1.2421768354675224E-3</v>
      </c>
    </row>
    <row r="2532" spans="1:14" ht="15" customHeight="1">
      <c r="A2532" s="1">
        <v>42765</v>
      </c>
      <c r="B2532">
        <v>229.03</v>
      </c>
      <c r="C2532">
        <v>11.88</v>
      </c>
      <c r="D2532">
        <v>37.82</v>
      </c>
      <c r="E2532">
        <v>119.27</v>
      </c>
      <c r="F2532">
        <v>122.63</v>
      </c>
      <c r="G2532">
        <v>104.69</v>
      </c>
      <c r="I2532" s="3">
        <f t="shared" si="236"/>
        <v>-5.9639294810070647E-3</v>
      </c>
      <c r="J2532" s="3">
        <f t="shared" si="237"/>
        <v>0.1158908875043456</v>
      </c>
      <c r="K2532" s="3">
        <f t="shared" si="238"/>
        <v>-5.0112197708458307E-3</v>
      </c>
      <c r="L2532" s="3">
        <f t="shared" si="239"/>
        <v>-3.0138155922351606E-3</v>
      </c>
      <c r="M2532" s="3">
        <f t="shared" si="240"/>
        <v>2.4466827182355468E-4</v>
      </c>
      <c r="N2532" s="3">
        <f t="shared" si="241"/>
        <v>-2.8651927038091953E-4</v>
      </c>
    </row>
    <row r="2533" spans="1:14" ht="15" customHeight="1">
      <c r="A2533" s="1">
        <v>42766</v>
      </c>
      <c r="B2533">
        <v>228.93</v>
      </c>
      <c r="C2533">
        <v>11.99</v>
      </c>
      <c r="D2533">
        <v>37.840000000000003</v>
      </c>
      <c r="E2533">
        <v>120.1</v>
      </c>
      <c r="F2533">
        <v>122.87</v>
      </c>
      <c r="G2533">
        <v>105.05</v>
      </c>
      <c r="I2533" s="3">
        <f t="shared" si="236"/>
        <v>-4.3671937107770011E-4</v>
      </c>
      <c r="J2533" s="3">
        <f t="shared" si="237"/>
        <v>9.2166551049240476E-3</v>
      </c>
      <c r="K2533" s="3">
        <f t="shared" si="238"/>
        <v>5.2868095336615676E-4</v>
      </c>
      <c r="L2533" s="3">
        <f t="shared" si="239"/>
        <v>6.9348984953601141E-3</v>
      </c>
      <c r="M2533" s="3">
        <f t="shared" si="240"/>
        <v>1.9551941055452929E-3</v>
      </c>
      <c r="N2533" s="3">
        <f t="shared" si="241"/>
        <v>3.4328249597458038E-3</v>
      </c>
    </row>
    <row r="2534" spans="1:14" ht="15" customHeight="1">
      <c r="A2534" s="1">
        <v>42767</v>
      </c>
      <c r="B2534">
        <v>229.05</v>
      </c>
      <c r="C2534">
        <v>11.81</v>
      </c>
      <c r="D2534">
        <v>37.92</v>
      </c>
      <c r="E2534">
        <v>119.1</v>
      </c>
      <c r="F2534">
        <v>122.57</v>
      </c>
      <c r="G2534">
        <v>104.69</v>
      </c>
      <c r="I2534" s="3">
        <f t="shared" si="236"/>
        <v>5.2404036309962483E-4</v>
      </c>
      <c r="J2534" s="3">
        <f t="shared" si="237"/>
        <v>-1.5126338830151929E-2</v>
      </c>
      <c r="K2534" s="3">
        <f t="shared" si="238"/>
        <v>2.1119332031435513E-3</v>
      </c>
      <c r="L2534" s="3">
        <f t="shared" si="239"/>
        <v>-8.3612527246834326E-3</v>
      </c>
      <c r="M2534" s="3">
        <f t="shared" si="240"/>
        <v>-2.4445905264061994E-3</v>
      </c>
      <c r="N2534" s="3">
        <f t="shared" si="241"/>
        <v>-3.4328249597458298E-3</v>
      </c>
    </row>
    <row r="2535" spans="1:14" ht="15" customHeight="1">
      <c r="A2535" s="1">
        <v>42768</v>
      </c>
      <c r="B2535">
        <v>229.13</v>
      </c>
      <c r="C2535">
        <v>11.93</v>
      </c>
      <c r="D2535">
        <v>38.049999999999997</v>
      </c>
      <c r="E2535">
        <v>119.05</v>
      </c>
      <c r="F2535">
        <v>122.62</v>
      </c>
      <c r="G2535">
        <v>104.73</v>
      </c>
      <c r="I2535" s="3">
        <f t="shared" si="236"/>
        <v>3.492077385000482E-4</v>
      </c>
      <c r="J2535" s="3">
        <f t="shared" si="237"/>
        <v>1.0109605900553674E-2</v>
      </c>
      <c r="K2535" s="3">
        <f t="shared" si="238"/>
        <v>3.4224069208736215E-3</v>
      </c>
      <c r="L2535" s="3">
        <f t="shared" si="239"/>
        <v>-4.1990342838260923E-4</v>
      </c>
      <c r="M2535" s="3">
        <f t="shared" si="240"/>
        <v>4.0784698146817584E-4</v>
      </c>
      <c r="N2535" s="3">
        <f t="shared" si="241"/>
        <v>3.8200745379089632E-4</v>
      </c>
    </row>
    <row r="2536" spans="1:14" ht="15" customHeight="1">
      <c r="A2536" s="1">
        <v>42769</v>
      </c>
      <c r="B2536">
        <v>230.79</v>
      </c>
      <c r="C2536">
        <v>10.97</v>
      </c>
      <c r="D2536">
        <v>38.29</v>
      </c>
      <c r="E2536">
        <v>119</v>
      </c>
      <c r="F2536">
        <v>122.67</v>
      </c>
      <c r="G2536">
        <v>104.81</v>
      </c>
      <c r="I2536" s="3">
        <f t="shared" si="236"/>
        <v>7.218678067701898E-3</v>
      </c>
      <c r="J2536" s="3">
        <f t="shared" si="237"/>
        <v>-8.3891961822685837E-2</v>
      </c>
      <c r="K2536" s="3">
        <f t="shared" si="238"/>
        <v>6.28768118150844E-3</v>
      </c>
      <c r="L2536" s="3">
        <f t="shared" si="239"/>
        <v>-4.2007982134232912E-4</v>
      </c>
      <c r="M2536" s="3">
        <f t="shared" si="240"/>
        <v>4.0768071011877959E-4</v>
      </c>
      <c r="N2536" s="3">
        <f t="shared" si="241"/>
        <v>7.6357739703159129E-4</v>
      </c>
    </row>
    <row r="2537" spans="1:14" ht="15" customHeight="1">
      <c r="A2537" s="1">
        <v>42772</v>
      </c>
      <c r="B2537">
        <v>230.38</v>
      </c>
      <c r="C2537">
        <v>11.37</v>
      </c>
      <c r="D2537">
        <v>38.200000000000003</v>
      </c>
      <c r="E2537">
        <v>119.72</v>
      </c>
      <c r="F2537">
        <v>123.04</v>
      </c>
      <c r="G2537">
        <v>105.31</v>
      </c>
      <c r="I2537" s="3">
        <f t="shared" si="236"/>
        <v>-1.778086640592627E-3</v>
      </c>
      <c r="J2537" s="3">
        <f t="shared" si="237"/>
        <v>3.5814033475305734E-2</v>
      </c>
      <c r="K2537" s="3">
        <f t="shared" si="238"/>
        <v>-2.3532498766735514E-3</v>
      </c>
      <c r="L2537" s="3">
        <f t="shared" si="239"/>
        <v>6.032189872968689E-3</v>
      </c>
      <c r="M2537" s="3">
        <f t="shared" si="240"/>
        <v>3.0116827126731699E-3</v>
      </c>
      <c r="N2537" s="3">
        <f t="shared" si="241"/>
        <v>4.7591942104197706E-3</v>
      </c>
    </row>
    <row r="2538" spans="1:14" ht="15" customHeight="1">
      <c r="A2538" s="1">
        <v>42773</v>
      </c>
      <c r="B2538">
        <v>230.37</v>
      </c>
      <c r="C2538">
        <v>11.29</v>
      </c>
      <c r="D2538">
        <v>38.06</v>
      </c>
      <c r="E2538">
        <v>120.6</v>
      </c>
      <c r="F2538">
        <v>123.09</v>
      </c>
      <c r="G2538">
        <v>105.5</v>
      </c>
      <c r="I2538" s="3">
        <f t="shared" si="236"/>
        <v>-4.3407487798370354E-5</v>
      </c>
      <c r="J2538" s="3">
        <f t="shared" si="237"/>
        <v>-7.0609296008740099E-3</v>
      </c>
      <c r="K2538" s="3">
        <f t="shared" si="238"/>
        <v>-3.67165374452612E-3</v>
      </c>
      <c r="L2538" s="3">
        <f t="shared" si="239"/>
        <v>7.3236013085867793E-3</v>
      </c>
      <c r="M2538" s="3">
        <f t="shared" si="240"/>
        <v>4.0628936487053689E-4</v>
      </c>
      <c r="N2538" s="3">
        <f t="shared" si="241"/>
        <v>1.8025715236154366E-3</v>
      </c>
    </row>
    <row r="2539" spans="1:14" ht="15" customHeight="1">
      <c r="A2539" s="1">
        <v>42774</v>
      </c>
      <c r="B2539">
        <v>230.65</v>
      </c>
      <c r="C2539">
        <v>11.45</v>
      </c>
      <c r="D2539">
        <v>38.36</v>
      </c>
      <c r="E2539">
        <v>122.24</v>
      </c>
      <c r="F2539">
        <v>123.37</v>
      </c>
      <c r="G2539">
        <v>105.93</v>
      </c>
      <c r="I2539" s="3">
        <f t="shared" si="236"/>
        <v>1.2146979932677359E-3</v>
      </c>
      <c r="J2539" s="3">
        <f t="shared" si="237"/>
        <v>1.4072351838678037E-2</v>
      </c>
      <c r="K2539" s="3">
        <f t="shared" si="238"/>
        <v>7.8513881472339897E-3</v>
      </c>
      <c r="L2539" s="3">
        <f t="shared" si="239"/>
        <v>1.3507041125125298E-2</v>
      </c>
      <c r="M2539" s="3">
        <f t="shared" si="240"/>
        <v>2.2721749611687389E-3</v>
      </c>
      <c r="N2539" s="3">
        <f t="shared" si="241"/>
        <v>4.0675456922835765E-3</v>
      </c>
    </row>
    <row r="2540" spans="1:14" ht="15" customHeight="1">
      <c r="A2540" s="1">
        <v>42775</v>
      </c>
      <c r="B2540">
        <v>232</v>
      </c>
      <c r="C2540">
        <v>10.88</v>
      </c>
      <c r="D2540">
        <v>38.56</v>
      </c>
      <c r="E2540">
        <v>120.83</v>
      </c>
      <c r="F2540">
        <v>123</v>
      </c>
      <c r="G2540">
        <v>105.3</v>
      </c>
      <c r="I2540" s="3">
        <f t="shared" si="236"/>
        <v>5.8359616624803238E-3</v>
      </c>
      <c r="J2540" s="3">
        <f t="shared" si="237"/>
        <v>-5.1063488572452E-2</v>
      </c>
      <c r="K2540" s="3">
        <f t="shared" si="238"/>
        <v>5.2002197271074982E-3</v>
      </c>
      <c r="L2540" s="3">
        <f t="shared" si="239"/>
        <v>-1.1601726378993489E-2</v>
      </c>
      <c r="M2540" s="3">
        <f t="shared" si="240"/>
        <v>-3.0036147109557868E-3</v>
      </c>
      <c r="N2540" s="3">
        <f t="shared" si="241"/>
        <v>-5.9650794684750165E-3</v>
      </c>
    </row>
    <row r="2541" spans="1:14" ht="15" customHeight="1">
      <c r="A2541" s="1">
        <v>42776</v>
      </c>
      <c r="B2541">
        <v>232.91</v>
      </c>
      <c r="C2541">
        <v>10.85</v>
      </c>
      <c r="D2541">
        <v>38.909999999999997</v>
      </c>
      <c r="E2541">
        <v>120.76</v>
      </c>
      <c r="F2541">
        <v>122.94</v>
      </c>
      <c r="G2541">
        <v>105.23</v>
      </c>
      <c r="I2541" s="3">
        <f t="shared" si="236"/>
        <v>3.914741185006192E-3</v>
      </c>
      <c r="J2541" s="3">
        <f t="shared" si="237"/>
        <v>-2.7611614413281683E-3</v>
      </c>
      <c r="K2541" s="3">
        <f t="shared" si="238"/>
        <v>9.0358172541170883E-3</v>
      </c>
      <c r="L2541" s="3">
        <f t="shared" si="239"/>
        <v>-5.7949420057875289E-4</v>
      </c>
      <c r="M2541" s="3">
        <f t="shared" si="240"/>
        <v>-4.8792389355410812E-4</v>
      </c>
      <c r="N2541" s="3">
        <f t="shared" si="241"/>
        <v>-6.6498838720895146E-4</v>
      </c>
    </row>
    <row r="2542" spans="1:14" ht="15" customHeight="1">
      <c r="A2542" s="1">
        <v>42779</v>
      </c>
      <c r="B2542">
        <v>234.2</v>
      </c>
      <c r="C2542">
        <v>11.07</v>
      </c>
      <c r="D2542">
        <v>39.06</v>
      </c>
      <c r="E2542">
        <v>120.38</v>
      </c>
      <c r="F2542">
        <v>122.83</v>
      </c>
      <c r="G2542">
        <v>105.07</v>
      </c>
      <c r="I2542" s="3">
        <f t="shared" si="236"/>
        <v>5.5233383123008909E-3</v>
      </c>
      <c r="J2542" s="3">
        <f t="shared" si="237"/>
        <v>2.0073666734076911E-2</v>
      </c>
      <c r="K2542" s="3">
        <f t="shared" si="238"/>
        <v>3.8476384520707363E-3</v>
      </c>
      <c r="L2542" s="3">
        <f t="shared" si="239"/>
        <v>-3.1516987190133442E-3</v>
      </c>
      <c r="M2542" s="3">
        <f t="shared" si="240"/>
        <v>-8.9514592786041054E-4</v>
      </c>
      <c r="N2542" s="3">
        <f t="shared" si="241"/>
        <v>-1.5216360520369965E-3</v>
      </c>
    </row>
    <row r="2543" spans="1:14" ht="15" customHeight="1">
      <c r="A2543" s="1">
        <v>42780</v>
      </c>
      <c r="B2543">
        <v>235.14</v>
      </c>
      <c r="C2543">
        <v>10.74</v>
      </c>
      <c r="D2543">
        <v>39.119999999999997</v>
      </c>
      <c r="E2543">
        <v>119.51</v>
      </c>
      <c r="F2543">
        <v>122.48</v>
      </c>
      <c r="G2543">
        <v>104.69</v>
      </c>
      <c r="I2543" s="3">
        <f t="shared" si="236"/>
        <v>4.0056302759780794E-3</v>
      </c>
      <c r="J2543" s="3">
        <f t="shared" si="237"/>
        <v>-3.0263657639826934E-2</v>
      </c>
      <c r="K2543" s="3">
        <f t="shared" si="238"/>
        <v>1.5349197180835191E-3</v>
      </c>
      <c r="L2543" s="3">
        <f t="shared" si="239"/>
        <v>-7.2533562408350532E-3</v>
      </c>
      <c r="M2543" s="3">
        <f t="shared" si="240"/>
        <v>-2.8535342015746459E-3</v>
      </c>
      <c r="N2543" s="3">
        <f t="shared" si="241"/>
        <v>-3.6231923694202838E-3</v>
      </c>
    </row>
    <row r="2544" spans="1:14" ht="15" customHeight="1">
      <c r="A2544" s="1">
        <v>42781</v>
      </c>
      <c r="B2544">
        <v>236.34</v>
      </c>
      <c r="C2544">
        <v>11.97</v>
      </c>
      <c r="D2544">
        <v>39.409999999999997</v>
      </c>
      <c r="E2544">
        <v>118.96</v>
      </c>
      <c r="F2544">
        <v>122.36</v>
      </c>
      <c r="G2544">
        <v>104.49</v>
      </c>
      <c r="I2544" s="3">
        <f t="shared" si="236"/>
        <v>5.0903647712745963E-3</v>
      </c>
      <c r="J2544" s="3">
        <f t="shared" si="237"/>
        <v>0.10842843048916327</v>
      </c>
      <c r="K2544" s="3">
        <f t="shared" si="238"/>
        <v>7.3857460402958191E-3</v>
      </c>
      <c r="L2544" s="3">
        <f t="shared" si="239"/>
        <v>-4.6127477268900511E-3</v>
      </c>
      <c r="M2544" s="3">
        <f t="shared" si="240"/>
        <v>-9.8023206672566226E-4</v>
      </c>
      <c r="N2544" s="3">
        <f t="shared" si="241"/>
        <v>-1.912229285244106E-3</v>
      </c>
    </row>
    <row r="2545" spans="1:14" ht="15" customHeight="1">
      <c r="A2545" s="1">
        <v>42782</v>
      </c>
      <c r="B2545">
        <v>236.22</v>
      </c>
      <c r="C2545">
        <v>11.76</v>
      </c>
      <c r="D2545">
        <v>39.299999999999997</v>
      </c>
      <c r="E2545">
        <v>119.61</v>
      </c>
      <c r="F2545">
        <v>122.7</v>
      </c>
      <c r="G2545">
        <v>104.91</v>
      </c>
      <c r="I2545" s="3">
        <f t="shared" si="236"/>
        <v>-5.0787202716837403E-4</v>
      </c>
      <c r="J2545" s="3">
        <f t="shared" si="237"/>
        <v>-1.7699577099400975E-2</v>
      </c>
      <c r="K2545" s="3">
        <f t="shared" si="238"/>
        <v>-2.7950723316968072E-3</v>
      </c>
      <c r="L2545" s="3">
        <f t="shared" si="239"/>
        <v>5.4491479094738223E-3</v>
      </c>
      <c r="M2545" s="3">
        <f t="shared" si="240"/>
        <v>2.7748324341630138E-3</v>
      </c>
      <c r="N2545" s="3">
        <f t="shared" si="241"/>
        <v>4.0114666973745782E-3</v>
      </c>
    </row>
    <row r="2546" spans="1:14" ht="15" customHeight="1">
      <c r="A2546" s="1">
        <v>42783</v>
      </c>
      <c r="B2546">
        <v>236.49</v>
      </c>
      <c r="C2546">
        <v>11.49</v>
      </c>
      <c r="D2546">
        <v>39.17</v>
      </c>
      <c r="E2546">
        <v>120.32</v>
      </c>
      <c r="F2546">
        <v>122.91</v>
      </c>
      <c r="G2546">
        <v>105.19</v>
      </c>
      <c r="I2546" s="3">
        <f t="shared" si="236"/>
        <v>1.1423495562254467E-3</v>
      </c>
      <c r="J2546" s="3">
        <f t="shared" si="237"/>
        <v>-2.3226850609816545E-2</v>
      </c>
      <c r="K2546" s="3">
        <f t="shared" si="238"/>
        <v>-3.313371197475505E-3</v>
      </c>
      <c r="L2546" s="3">
        <f t="shared" si="239"/>
        <v>5.918410140156238E-3</v>
      </c>
      <c r="M2546" s="3">
        <f t="shared" si="240"/>
        <v>1.7100285100235374E-3</v>
      </c>
      <c r="N2546" s="3">
        <f t="shared" si="241"/>
        <v>2.6653990077885863E-3</v>
      </c>
    </row>
    <row r="2547" spans="1:14" ht="15" customHeight="1">
      <c r="A2547" s="1">
        <v>42787</v>
      </c>
      <c r="B2547">
        <v>237.92</v>
      </c>
      <c r="C2547">
        <v>11.57</v>
      </c>
      <c r="D2547">
        <v>39.49</v>
      </c>
      <c r="E2547">
        <v>120.11</v>
      </c>
      <c r="F2547">
        <v>122.85</v>
      </c>
      <c r="G2547">
        <v>105.14</v>
      </c>
      <c r="I2547" s="3">
        <f t="shared" si="236"/>
        <v>6.0285589719183165E-3</v>
      </c>
      <c r="J2547" s="3">
        <f t="shared" si="237"/>
        <v>6.9384493449208542E-3</v>
      </c>
      <c r="K2547" s="3">
        <f t="shared" si="238"/>
        <v>8.136327620818052E-3</v>
      </c>
      <c r="L2547" s="3">
        <f t="shared" si="239"/>
        <v>-1.7468706351306859E-3</v>
      </c>
      <c r="M2547" s="3">
        <f t="shared" si="240"/>
        <v>-4.8828125970127548E-4</v>
      </c>
      <c r="N2547" s="3">
        <f t="shared" si="241"/>
        <v>-4.7544335988077311E-4</v>
      </c>
    </row>
    <row r="2548" spans="1:14" ht="15" customHeight="1">
      <c r="A2548" s="1">
        <v>42788</v>
      </c>
      <c r="B2548">
        <v>237.78</v>
      </c>
      <c r="C2548">
        <v>11.74</v>
      </c>
      <c r="D2548">
        <v>39.590000000000003</v>
      </c>
      <c r="E2548">
        <v>120.31</v>
      </c>
      <c r="F2548">
        <v>122.96</v>
      </c>
      <c r="G2548">
        <v>105.31</v>
      </c>
      <c r="I2548" s="3">
        <f t="shared" si="236"/>
        <v>-5.8860628144627783E-4</v>
      </c>
      <c r="J2548" s="3">
        <f t="shared" si="237"/>
        <v>1.4586273194365252E-2</v>
      </c>
      <c r="K2548" s="3">
        <f t="shared" si="238"/>
        <v>2.5290858194812632E-3</v>
      </c>
      <c r="L2548" s="3">
        <f t="shared" si="239"/>
        <v>1.6637554790341325E-3</v>
      </c>
      <c r="M2548" s="3">
        <f t="shared" si="240"/>
        <v>8.9500026315237041E-4</v>
      </c>
      <c r="N2548" s="3">
        <f t="shared" si="241"/>
        <v>1.6155860012038992E-3</v>
      </c>
    </row>
    <row r="2549" spans="1:14" ht="15" customHeight="1">
      <c r="A2549" s="1">
        <v>42789</v>
      </c>
      <c r="B2549">
        <v>237.97</v>
      </c>
      <c r="C2549">
        <v>11.71</v>
      </c>
      <c r="D2549">
        <v>39.61</v>
      </c>
      <c r="E2549">
        <v>120.67</v>
      </c>
      <c r="F2549">
        <v>123.16</v>
      </c>
      <c r="G2549">
        <v>105.59</v>
      </c>
      <c r="I2549" s="3">
        <f t="shared" si="236"/>
        <v>7.9873887588620082E-4</v>
      </c>
      <c r="J2549" s="3">
        <f t="shared" si="237"/>
        <v>-2.5586367903243624E-3</v>
      </c>
      <c r="K2549" s="3">
        <f t="shared" si="238"/>
        <v>5.0505051578588996E-4</v>
      </c>
      <c r="L2549" s="3">
        <f t="shared" si="239"/>
        <v>2.9878020400763415E-3</v>
      </c>
      <c r="M2549" s="3">
        <f t="shared" si="240"/>
        <v>1.6252238259592748E-3</v>
      </c>
      <c r="N2549" s="3">
        <f t="shared" si="241"/>
        <v>2.655288425917252E-3</v>
      </c>
    </row>
    <row r="2550" spans="1:14" ht="15" customHeight="1">
      <c r="A2550" s="1">
        <v>42790</v>
      </c>
      <c r="B2550">
        <v>238.26</v>
      </c>
      <c r="C2550">
        <v>11.47</v>
      </c>
      <c r="D2550">
        <v>39.19</v>
      </c>
      <c r="E2550">
        <v>122.01</v>
      </c>
      <c r="F2550">
        <v>123.46</v>
      </c>
      <c r="G2550">
        <v>106.08</v>
      </c>
      <c r="I2550" s="3">
        <f t="shared" si="236"/>
        <v>1.2178990649302824E-3</v>
      </c>
      <c r="J2550" s="3">
        <f t="shared" si="237"/>
        <v>-2.0708246468346694E-2</v>
      </c>
      <c r="K2550" s="3">
        <f t="shared" si="238"/>
        <v>-1.0659999422285283E-2</v>
      </c>
      <c r="L2550" s="3">
        <f t="shared" si="239"/>
        <v>1.1043461501733515E-2</v>
      </c>
      <c r="M2550" s="3">
        <f t="shared" si="240"/>
        <v>2.4328939094501465E-3</v>
      </c>
      <c r="N2550" s="3">
        <f t="shared" si="241"/>
        <v>4.629856619129397E-3</v>
      </c>
    </row>
    <row r="2551" spans="1:14" ht="15" customHeight="1">
      <c r="A2551" s="1">
        <v>42793</v>
      </c>
      <c r="B2551">
        <v>238.63</v>
      </c>
      <c r="C2551">
        <v>12.09</v>
      </c>
      <c r="D2551">
        <v>39.03</v>
      </c>
      <c r="E2551">
        <v>121.29</v>
      </c>
      <c r="F2551">
        <v>123.16</v>
      </c>
      <c r="G2551">
        <v>105.7</v>
      </c>
      <c r="I2551" s="3">
        <f t="shared" si="236"/>
        <v>1.5517208339099918E-3</v>
      </c>
      <c r="J2551" s="3">
        <f t="shared" si="237"/>
        <v>5.2643733485421881E-2</v>
      </c>
      <c r="K2551" s="3">
        <f t="shared" si="238"/>
        <v>-4.0910310190163694E-3</v>
      </c>
      <c r="L2551" s="3">
        <f t="shared" si="239"/>
        <v>-5.9186362664536852E-3</v>
      </c>
      <c r="M2551" s="3">
        <f t="shared" si="240"/>
        <v>-2.4328939094501764E-3</v>
      </c>
      <c r="N2551" s="3">
        <f t="shared" si="241"/>
        <v>-3.5886335613604147E-3</v>
      </c>
    </row>
    <row r="2552" spans="1:14" ht="15" customHeight="1">
      <c r="A2552" s="1">
        <v>42794</v>
      </c>
      <c r="B2552">
        <v>238.03</v>
      </c>
      <c r="C2552">
        <v>12.92</v>
      </c>
      <c r="D2552">
        <v>38.69</v>
      </c>
      <c r="E2552">
        <v>121.74</v>
      </c>
      <c r="F2552">
        <v>123.05</v>
      </c>
      <c r="G2552">
        <v>105.65</v>
      </c>
      <c r="I2552" s="3">
        <f t="shared" si="236"/>
        <v>-2.5175190571689252E-3</v>
      </c>
      <c r="J2552" s="3">
        <f t="shared" si="237"/>
        <v>6.6397833727754568E-2</v>
      </c>
      <c r="K2552" s="3">
        <f t="shared" si="238"/>
        <v>-8.7494124801020447E-3</v>
      </c>
      <c r="L2552" s="3">
        <f t="shared" si="239"/>
        <v>3.7032507449890431E-3</v>
      </c>
      <c r="M2552" s="3">
        <f t="shared" si="240"/>
        <v>-8.9354621923470228E-4</v>
      </c>
      <c r="N2552" s="3">
        <f t="shared" si="241"/>
        <v>-4.7314881412623052E-4</v>
      </c>
    </row>
    <row r="2553" spans="1:14" ht="15" customHeight="1">
      <c r="A2553" s="1">
        <v>42795</v>
      </c>
      <c r="B2553">
        <v>241.22</v>
      </c>
      <c r="C2553">
        <v>12.54</v>
      </c>
      <c r="D2553">
        <v>39.31</v>
      </c>
      <c r="E2553">
        <v>119.47</v>
      </c>
      <c r="F2553">
        <v>122.37</v>
      </c>
      <c r="G2553">
        <v>104.77</v>
      </c>
      <c r="I2553" s="3">
        <f t="shared" si="236"/>
        <v>1.3312664007140877E-2</v>
      </c>
      <c r="J2553" s="3">
        <f t="shared" si="237"/>
        <v>-2.985296314968116E-2</v>
      </c>
      <c r="K2553" s="3">
        <f t="shared" si="238"/>
        <v>1.5897770721347463E-2</v>
      </c>
      <c r="L2553" s="3">
        <f t="shared" si="239"/>
        <v>-1.8822329236645962E-2</v>
      </c>
      <c r="M2553" s="3">
        <f t="shared" si="240"/>
        <v>-5.5415348394880302E-3</v>
      </c>
      <c r="N2553" s="3">
        <f t="shared" si="241"/>
        <v>-8.3642726971922352E-3</v>
      </c>
    </row>
    <row r="2554" spans="1:14" ht="15" customHeight="1">
      <c r="A2554" s="1">
        <v>42796</v>
      </c>
      <c r="B2554">
        <v>239.83</v>
      </c>
      <c r="C2554">
        <v>11.81</v>
      </c>
      <c r="D2554">
        <v>38.61</v>
      </c>
      <c r="E2554">
        <v>119.04</v>
      </c>
      <c r="F2554">
        <v>122.17</v>
      </c>
      <c r="G2554">
        <v>104.47</v>
      </c>
      <c r="I2554" s="3">
        <f t="shared" si="236"/>
        <v>-5.779041133022877E-3</v>
      </c>
      <c r="J2554" s="3">
        <f t="shared" si="237"/>
        <v>-5.9976904995503573E-2</v>
      </c>
      <c r="K2554" s="3">
        <f t="shared" si="238"/>
        <v>-1.7967629157624086E-2</v>
      </c>
      <c r="L2554" s="3">
        <f t="shared" si="239"/>
        <v>-3.6057227443506506E-3</v>
      </c>
      <c r="M2554" s="3">
        <f t="shared" si="240"/>
        <v>-1.6357245816082766E-3</v>
      </c>
      <c r="N2554" s="3">
        <f t="shared" si="241"/>
        <v>-2.8675225154569644E-3</v>
      </c>
    </row>
    <row r="2555" spans="1:14" ht="15" customHeight="1">
      <c r="A2555" s="1">
        <v>42797</v>
      </c>
      <c r="B2555">
        <v>239.97</v>
      </c>
      <c r="C2555">
        <v>10.96</v>
      </c>
      <c r="D2555">
        <v>38.94</v>
      </c>
      <c r="E2555">
        <v>119.35</v>
      </c>
      <c r="F2555">
        <v>122.27</v>
      </c>
      <c r="G2555">
        <v>104.57</v>
      </c>
      <c r="I2555" s="3">
        <f t="shared" si="236"/>
        <v>5.8357650676623329E-4</v>
      </c>
      <c r="J2555" s="3">
        <f t="shared" si="237"/>
        <v>-7.4694348689401419E-2</v>
      </c>
      <c r="K2555" s="3">
        <f t="shared" si="238"/>
        <v>8.5106896679086105E-3</v>
      </c>
      <c r="L2555" s="3">
        <f t="shared" si="239"/>
        <v>2.6007817000572187E-3</v>
      </c>
      <c r="M2555" s="3">
        <f t="shared" si="240"/>
        <v>8.1819674013017827E-4</v>
      </c>
      <c r="N2555" s="3">
        <f t="shared" si="241"/>
        <v>9.5675476108073379E-4</v>
      </c>
    </row>
    <row r="2556" spans="1:14" ht="15" customHeight="1">
      <c r="A2556" s="1">
        <v>42800</v>
      </c>
      <c r="B2556">
        <v>239.27</v>
      </c>
      <c r="C2556">
        <v>11.24</v>
      </c>
      <c r="D2556">
        <v>39</v>
      </c>
      <c r="E2556">
        <v>118.78</v>
      </c>
      <c r="F2556">
        <v>122.29</v>
      </c>
      <c r="G2556">
        <v>104.55</v>
      </c>
      <c r="I2556" s="3">
        <f t="shared" si="236"/>
        <v>-2.9212941232543295E-3</v>
      </c>
      <c r="J2556" s="3">
        <f t="shared" si="237"/>
        <v>2.5226562945675563E-2</v>
      </c>
      <c r="K2556" s="3">
        <f t="shared" si="238"/>
        <v>1.5396461855928362E-3</v>
      </c>
      <c r="L2556" s="3">
        <f t="shared" si="239"/>
        <v>-4.7873101971248801E-3</v>
      </c>
      <c r="M2556" s="3">
        <f t="shared" si="240"/>
        <v>1.6355904517983621E-4</v>
      </c>
      <c r="N2556" s="3">
        <f t="shared" si="241"/>
        <v>-1.9127773585479751E-4</v>
      </c>
    </row>
    <row r="2557" spans="1:14" ht="15" customHeight="1">
      <c r="A2557" s="1">
        <v>42801</v>
      </c>
      <c r="B2557">
        <v>238.57</v>
      </c>
      <c r="C2557">
        <v>11.45</v>
      </c>
      <c r="D2557">
        <v>39.049999999999997</v>
      </c>
      <c r="E2557">
        <v>118.42</v>
      </c>
      <c r="F2557">
        <v>122.13</v>
      </c>
      <c r="G2557">
        <v>104.4</v>
      </c>
      <c r="I2557" s="3">
        <f t="shared" si="236"/>
        <v>-2.9298530919787537E-3</v>
      </c>
      <c r="J2557" s="3">
        <f t="shared" si="237"/>
        <v>1.8510885534703609E-2</v>
      </c>
      <c r="K2557" s="3">
        <f t="shared" si="238"/>
        <v>1.2812301560485399E-3</v>
      </c>
      <c r="L2557" s="3">
        <f t="shared" si="239"/>
        <v>-3.0354154840840715E-3</v>
      </c>
      <c r="M2557" s="3">
        <f t="shared" si="240"/>
        <v>-1.3092220182814652E-3</v>
      </c>
      <c r="N2557" s="3">
        <f t="shared" si="241"/>
        <v>-1.4357504261041534E-3</v>
      </c>
    </row>
    <row r="2558" spans="1:14" ht="15" customHeight="1">
      <c r="A2558" s="1">
        <v>42802</v>
      </c>
      <c r="B2558">
        <v>238.09</v>
      </c>
      <c r="C2558">
        <v>11.86</v>
      </c>
      <c r="D2558">
        <v>38.659999999999997</v>
      </c>
      <c r="E2558">
        <v>117.78</v>
      </c>
      <c r="F2558">
        <v>121.93</v>
      </c>
      <c r="G2558">
        <v>104.05</v>
      </c>
      <c r="I2558" s="3">
        <f t="shared" si="236"/>
        <v>-2.0140148627962274E-3</v>
      </c>
      <c r="J2558" s="3">
        <f t="shared" si="237"/>
        <v>3.5181663569330668E-2</v>
      </c>
      <c r="K2558" s="3">
        <f t="shared" si="238"/>
        <v>-1.00374025055102E-2</v>
      </c>
      <c r="L2558" s="3">
        <f t="shared" si="239"/>
        <v>-5.4191495872054117E-3</v>
      </c>
      <c r="M2558" s="3">
        <f t="shared" si="240"/>
        <v>-1.6389416108236233E-3</v>
      </c>
      <c r="N2558" s="3">
        <f t="shared" si="241"/>
        <v>-3.3581226088949972E-3</v>
      </c>
    </row>
    <row r="2559" spans="1:14" ht="15" customHeight="1">
      <c r="A2559" s="1">
        <v>42803</v>
      </c>
      <c r="B2559">
        <v>238.32</v>
      </c>
      <c r="C2559">
        <v>12.3</v>
      </c>
      <c r="D2559">
        <v>38.33</v>
      </c>
      <c r="E2559">
        <v>116.84</v>
      </c>
      <c r="F2559">
        <v>121.7</v>
      </c>
      <c r="G2559">
        <v>103.76</v>
      </c>
      <c r="I2559" s="3">
        <f t="shared" si="236"/>
        <v>9.6555495421599472E-4</v>
      </c>
      <c r="J2559" s="3">
        <f t="shared" si="237"/>
        <v>3.6427868808792431E-2</v>
      </c>
      <c r="K2559" s="3">
        <f t="shared" si="238"/>
        <v>-8.5725943877210525E-3</v>
      </c>
      <c r="L2559" s="3">
        <f t="shared" si="239"/>
        <v>-8.0129999968844116E-3</v>
      </c>
      <c r="M2559" s="3">
        <f t="shared" si="240"/>
        <v>-1.8881095786918796E-3</v>
      </c>
      <c r="N2559" s="3">
        <f t="shared" si="241"/>
        <v>-2.7910128314549143E-3</v>
      </c>
    </row>
    <row r="2560" spans="1:14" ht="15" customHeight="1">
      <c r="A2560" s="1">
        <v>42804</v>
      </c>
      <c r="B2560">
        <v>239.15</v>
      </c>
      <c r="C2560">
        <v>11.66</v>
      </c>
      <c r="D2560">
        <v>38.65</v>
      </c>
      <c r="E2560">
        <v>117.25</v>
      </c>
      <c r="F2560">
        <v>121.89</v>
      </c>
      <c r="G2560">
        <v>103.98</v>
      </c>
      <c r="I2560" s="3">
        <f t="shared" si="236"/>
        <v>3.476661721279153E-3</v>
      </c>
      <c r="J2560" s="3">
        <f t="shared" si="237"/>
        <v>-5.3435081456025581E-2</v>
      </c>
      <c r="K2560" s="3">
        <f t="shared" si="238"/>
        <v>8.3138956409672931E-3</v>
      </c>
      <c r="L2560" s="3">
        <f t="shared" si="239"/>
        <v>3.5029298068485156E-3</v>
      </c>
      <c r="M2560" s="3">
        <f t="shared" si="240"/>
        <v>1.5599986742634842E-3</v>
      </c>
      <c r="N2560" s="3">
        <f t="shared" si="241"/>
        <v>2.1180329473811633E-3</v>
      </c>
    </row>
    <row r="2561" spans="1:14" ht="15" customHeight="1">
      <c r="A2561" s="1">
        <v>42807</v>
      </c>
      <c r="B2561">
        <v>239.29</v>
      </c>
      <c r="C2561">
        <v>11.35</v>
      </c>
      <c r="D2561">
        <v>39.14</v>
      </c>
      <c r="E2561">
        <v>116.51</v>
      </c>
      <c r="F2561">
        <v>121.74</v>
      </c>
      <c r="G2561">
        <v>103.72</v>
      </c>
      <c r="I2561" s="3">
        <f t="shared" si="236"/>
        <v>5.8523536491860177E-4</v>
      </c>
      <c r="J2561" s="3">
        <f t="shared" si="237"/>
        <v>-2.6946436994934715E-2</v>
      </c>
      <c r="K2561" s="3">
        <f t="shared" si="238"/>
        <v>1.2598186934499239E-2</v>
      </c>
      <c r="L2561" s="3">
        <f t="shared" si="239"/>
        <v>-6.3313010945389332E-3</v>
      </c>
      <c r="M2561" s="3">
        <f t="shared" si="240"/>
        <v>-1.2313756019667734E-3</v>
      </c>
      <c r="N2561" s="3">
        <f t="shared" si="241"/>
        <v>-2.5036122851060825E-3</v>
      </c>
    </row>
    <row r="2562" spans="1:14" ht="15" customHeight="1">
      <c r="A2562" s="1">
        <v>42808</v>
      </c>
      <c r="B2562">
        <v>238.44</v>
      </c>
      <c r="C2562">
        <v>12.3</v>
      </c>
      <c r="D2562">
        <v>38.92</v>
      </c>
      <c r="E2562">
        <v>117.07</v>
      </c>
      <c r="F2562">
        <v>121.8</v>
      </c>
      <c r="G2562">
        <v>103.83</v>
      </c>
      <c r="I2562" s="3">
        <f t="shared" si="236"/>
        <v>-3.5584991394987044E-3</v>
      </c>
      <c r="J2562" s="3">
        <f t="shared" si="237"/>
        <v>8.0381518450960324E-2</v>
      </c>
      <c r="K2562" s="3">
        <f t="shared" si="238"/>
        <v>-5.6367046501257798E-3</v>
      </c>
      <c r="L2562" s="3">
        <f t="shared" si="239"/>
        <v>4.7949402597311577E-3</v>
      </c>
      <c r="M2562" s="3">
        <f t="shared" si="240"/>
        <v>4.9273221001834675E-4</v>
      </c>
      <c r="N2562" s="3">
        <f t="shared" si="241"/>
        <v>1.0599856448990257E-3</v>
      </c>
    </row>
    <row r="2563" spans="1:14" ht="15" customHeight="1">
      <c r="A2563" s="1">
        <v>42809</v>
      </c>
      <c r="B2563">
        <v>240.39</v>
      </c>
      <c r="C2563">
        <v>11.63</v>
      </c>
      <c r="D2563">
        <v>39.83</v>
      </c>
      <c r="E2563">
        <v>118.5</v>
      </c>
      <c r="F2563">
        <v>122.44</v>
      </c>
      <c r="G2563">
        <v>104.74</v>
      </c>
      <c r="I2563" s="3">
        <f t="shared" si="236"/>
        <v>8.1448981063631399E-3</v>
      </c>
      <c r="J2563" s="3">
        <f t="shared" si="237"/>
        <v>-5.601129584779873E-2</v>
      </c>
      <c r="K2563" s="3">
        <f t="shared" si="238"/>
        <v>2.3112139875748405E-2</v>
      </c>
      <c r="L2563" s="3">
        <f t="shared" si="239"/>
        <v>1.2140914083604978E-2</v>
      </c>
      <c r="M2563" s="3">
        <f t="shared" si="240"/>
        <v>5.2407588014150124E-3</v>
      </c>
      <c r="N2563" s="3">
        <f t="shared" si="241"/>
        <v>8.7261425359790486E-3</v>
      </c>
    </row>
    <row r="2564" spans="1:14" ht="15" customHeight="1">
      <c r="A2564" s="1">
        <v>42810</v>
      </c>
      <c r="B2564">
        <v>240.08</v>
      </c>
      <c r="C2564">
        <v>11.21</v>
      </c>
      <c r="D2564">
        <v>40.1</v>
      </c>
      <c r="E2564">
        <v>117.9</v>
      </c>
      <c r="F2564">
        <v>122.22</v>
      </c>
      <c r="G2564">
        <v>104.45</v>
      </c>
      <c r="I2564" s="3">
        <f t="shared" ref="I2564:I2627" si="242">LN(B2564/B2563)</f>
        <v>-1.2904033259770998E-3</v>
      </c>
      <c r="J2564" s="3">
        <f t="shared" ref="J2564:J2627" si="243">LN(C2564/C2563)</f>
        <v>-3.6781729446504492E-2</v>
      </c>
      <c r="K2564" s="3">
        <f t="shared" ref="K2564:K2627" si="244">LN(D2564/D2563)</f>
        <v>6.7559371189708315E-3</v>
      </c>
      <c r="L2564" s="3">
        <f t="shared" ref="L2564:L2627" si="245">LN(E2564/E2563)</f>
        <v>-5.0761530318605488E-3</v>
      </c>
      <c r="M2564" s="3">
        <f t="shared" ref="M2564:M2627" si="246">LN(F2564/F2563)</f>
        <v>-1.7984146104422607E-3</v>
      </c>
      <c r="N2564" s="3">
        <f t="shared" ref="N2564:N2627" si="247">LN(G2564/G2563)</f>
        <v>-2.772600848766705E-3</v>
      </c>
    </row>
    <row r="2565" spans="1:14" ht="15" customHeight="1">
      <c r="A2565" s="1">
        <v>42811</v>
      </c>
      <c r="B2565">
        <v>239.59</v>
      </c>
      <c r="C2565">
        <v>11.28</v>
      </c>
      <c r="D2565">
        <v>40.06</v>
      </c>
      <c r="E2565">
        <v>118.64</v>
      </c>
      <c r="F2565">
        <v>122.41</v>
      </c>
      <c r="G2565">
        <v>104.73</v>
      </c>
      <c r="I2565" s="3">
        <f t="shared" si="242"/>
        <v>-2.0430719888430609E-3</v>
      </c>
      <c r="J2565" s="3">
        <f t="shared" si="243"/>
        <v>6.2250089858442333E-3</v>
      </c>
      <c r="K2565" s="3">
        <f t="shared" si="244"/>
        <v>-9.980040748513116E-4</v>
      </c>
      <c r="L2565" s="3">
        <f t="shared" si="245"/>
        <v>6.2568902863513031E-3</v>
      </c>
      <c r="M2565" s="3">
        <f t="shared" si="246"/>
        <v>1.5533666206516417E-3</v>
      </c>
      <c r="N2565" s="3">
        <f t="shared" si="247"/>
        <v>2.6771217824796498E-3</v>
      </c>
    </row>
    <row r="2566" spans="1:14" ht="15" customHeight="1">
      <c r="A2566" s="1">
        <v>42814</v>
      </c>
      <c r="B2566">
        <v>239.26</v>
      </c>
      <c r="C2566">
        <v>11.34</v>
      </c>
      <c r="D2566">
        <v>40.4681</v>
      </c>
      <c r="E2566">
        <v>119.15</v>
      </c>
      <c r="F2566">
        <v>122.5788</v>
      </c>
      <c r="G2566">
        <v>104.9877</v>
      </c>
      <c r="I2566" s="3">
        <f t="shared" si="242"/>
        <v>-1.3783024005105441E-3</v>
      </c>
      <c r="J2566" s="3">
        <f t="shared" si="243"/>
        <v>5.3050522296933193E-3</v>
      </c>
      <c r="K2566" s="3">
        <f t="shared" si="244"/>
        <v>1.0135679191185866E-2</v>
      </c>
      <c r="L2566" s="3">
        <f t="shared" si="245"/>
        <v>4.2895057150744388E-3</v>
      </c>
      <c r="M2566" s="3">
        <f t="shared" si="246"/>
        <v>1.3780223970388267E-3</v>
      </c>
      <c r="N2566" s="3">
        <f t="shared" si="247"/>
        <v>2.4575906535657874E-3</v>
      </c>
    </row>
    <row r="2567" spans="1:14" ht="15" customHeight="1">
      <c r="A2567" s="1">
        <v>42815</v>
      </c>
      <c r="B2567">
        <v>236.26</v>
      </c>
      <c r="C2567">
        <v>12.47</v>
      </c>
      <c r="D2567">
        <v>39.96</v>
      </c>
      <c r="E2567">
        <v>120.14</v>
      </c>
      <c r="F2567">
        <v>122.83</v>
      </c>
      <c r="G2567">
        <v>105.33</v>
      </c>
      <c r="I2567" s="3">
        <f t="shared" si="242"/>
        <v>-1.2617933222384248E-2</v>
      </c>
      <c r="J2567" s="3">
        <f t="shared" si="243"/>
        <v>9.4989461392339034E-2</v>
      </c>
      <c r="K2567" s="3">
        <f t="shared" si="244"/>
        <v>-1.2635055648505353E-2</v>
      </c>
      <c r="L2567" s="3">
        <f t="shared" si="245"/>
        <v>8.2745258772643059E-3</v>
      </c>
      <c r="M2567" s="3">
        <f t="shared" si="246"/>
        <v>2.0471970665430633E-3</v>
      </c>
      <c r="N2567" s="3">
        <f t="shared" si="247"/>
        <v>3.2550784098303444E-3</v>
      </c>
    </row>
    <row r="2568" spans="1:14" ht="15" customHeight="1">
      <c r="A2568" s="1">
        <v>42816</v>
      </c>
      <c r="B2568">
        <v>236.78</v>
      </c>
      <c r="C2568">
        <v>12.81</v>
      </c>
      <c r="D2568">
        <v>40.08</v>
      </c>
      <c r="E2568">
        <v>120.62</v>
      </c>
      <c r="F2568">
        <v>122.92</v>
      </c>
      <c r="G2568">
        <v>105.53</v>
      </c>
      <c r="I2568" s="3">
        <f t="shared" si="242"/>
        <v>2.1985464631162663E-3</v>
      </c>
      <c r="J2568" s="3">
        <f t="shared" si="243"/>
        <v>2.6900356216697768E-2</v>
      </c>
      <c r="K2568" s="3">
        <f t="shared" si="244"/>
        <v>2.9985029962566329E-3</v>
      </c>
      <c r="L2568" s="3">
        <f t="shared" si="245"/>
        <v>3.9873786008253441E-3</v>
      </c>
      <c r="M2568" s="3">
        <f t="shared" si="246"/>
        <v>7.3245171128098426E-4</v>
      </c>
      <c r="N2568" s="3">
        <f t="shared" si="247"/>
        <v>1.8969938345483781E-3</v>
      </c>
    </row>
    <row r="2569" spans="1:14" ht="15" customHeight="1">
      <c r="A2569" s="1">
        <v>42817</v>
      </c>
      <c r="B2569">
        <v>236.52</v>
      </c>
      <c r="C2569">
        <v>13.12</v>
      </c>
      <c r="D2569">
        <v>40.1</v>
      </c>
      <c r="E2569">
        <v>120.45</v>
      </c>
      <c r="F2569">
        <v>122.87</v>
      </c>
      <c r="G2569">
        <v>105.42</v>
      </c>
      <c r="I2569" s="3">
        <f t="shared" si="242"/>
        <v>-1.0986690308610113E-3</v>
      </c>
      <c r="J2569" s="3">
        <f t="shared" si="243"/>
        <v>2.3911667607299916E-2</v>
      </c>
      <c r="K2569" s="3">
        <f t="shared" si="244"/>
        <v>4.9887753591421166E-4</v>
      </c>
      <c r="L2569" s="3">
        <f t="shared" si="245"/>
        <v>-1.4103789619603466E-3</v>
      </c>
      <c r="M2569" s="3">
        <f t="shared" si="246"/>
        <v>-4.0685138280398519E-4</v>
      </c>
      <c r="N2569" s="3">
        <f t="shared" si="247"/>
        <v>-1.042901255938024E-3</v>
      </c>
    </row>
    <row r="2570" spans="1:14" ht="15" customHeight="1">
      <c r="A2570" s="1">
        <v>42818</v>
      </c>
      <c r="B2570">
        <v>235.39</v>
      </c>
      <c r="C2570">
        <v>12.96</v>
      </c>
      <c r="D2570">
        <v>40.21</v>
      </c>
      <c r="E2570">
        <v>120.88</v>
      </c>
      <c r="F2570">
        <v>122.88</v>
      </c>
      <c r="G2570">
        <v>105.48</v>
      </c>
      <c r="I2570" s="3">
        <f t="shared" si="242"/>
        <v>-4.7890579123935975E-3</v>
      </c>
      <c r="J2570" s="3">
        <f t="shared" si="243"/>
        <v>-1.2270092591814247E-2</v>
      </c>
      <c r="K2570" s="3">
        <f t="shared" si="244"/>
        <v>2.7393865966591911E-3</v>
      </c>
      <c r="L2570" s="3">
        <f t="shared" si="245"/>
        <v>3.5635889036037872E-3</v>
      </c>
      <c r="M2570" s="3">
        <f t="shared" si="246"/>
        <v>8.138351988202567E-5</v>
      </c>
      <c r="N2570" s="3">
        <f t="shared" si="247"/>
        <v>5.6899005802505146E-4</v>
      </c>
    </row>
    <row r="2571" spans="1:14" ht="15" customHeight="1">
      <c r="A2571" s="1">
        <v>42821</v>
      </c>
      <c r="B2571">
        <v>235.05</v>
      </c>
      <c r="C2571">
        <v>12.5</v>
      </c>
      <c r="D2571">
        <v>40.090000000000003</v>
      </c>
      <c r="E2571">
        <v>121.43</v>
      </c>
      <c r="F2571">
        <v>123.04</v>
      </c>
      <c r="G2571">
        <v>105.74</v>
      </c>
      <c r="I2571" s="3">
        <f t="shared" si="242"/>
        <v>-1.4454555700960132E-3</v>
      </c>
      <c r="J2571" s="3">
        <f t="shared" si="243"/>
        <v>-3.6139046615873242E-2</v>
      </c>
      <c r="K2571" s="3">
        <f t="shared" si="244"/>
        <v>-2.9887942547670199E-3</v>
      </c>
      <c r="L2571" s="3">
        <f t="shared" si="245"/>
        <v>4.5396471012435057E-3</v>
      </c>
      <c r="M2571" s="3">
        <f t="shared" si="246"/>
        <v>1.3012363579719556E-3</v>
      </c>
      <c r="N2571" s="3">
        <f t="shared" si="247"/>
        <v>2.4618893222181667E-3</v>
      </c>
    </row>
    <row r="2572" spans="1:14" ht="15" customHeight="1">
      <c r="A2572" s="1">
        <v>42822</v>
      </c>
      <c r="B2572">
        <v>236.78</v>
      </c>
      <c r="C2572">
        <v>11.53</v>
      </c>
      <c r="D2572">
        <v>40.19</v>
      </c>
      <c r="E2572">
        <v>120.62</v>
      </c>
      <c r="F2572">
        <v>122.79</v>
      </c>
      <c r="G2572">
        <v>105.38</v>
      </c>
      <c r="I2572" s="3">
        <f t="shared" si="242"/>
        <v>7.3331825133506334E-3</v>
      </c>
      <c r="J2572" s="3">
        <f t="shared" si="243"/>
        <v>-8.0776310027287787E-2</v>
      </c>
      <c r="K2572" s="3">
        <f t="shared" si="244"/>
        <v>2.4912818066939462E-3</v>
      </c>
      <c r="L2572" s="3">
        <f t="shared" si="245"/>
        <v>-6.6928570428868902E-3</v>
      </c>
      <c r="M2572" s="3">
        <f t="shared" si="246"/>
        <v>-2.033926584912491E-3</v>
      </c>
      <c r="N2572" s="3">
        <f t="shared" si="247"/>
        <v>-3.410386026164388E-3</v>
      </c>
    </row>
    <row r="2573" spans="1:14" ht="15" customHeight="1">
      <c r="A2573" s="1">
        <v>42823</v>
      </c>
      <c r="B2573">
        <v>237.13</v>
      </c>
      <c r="C2573">
        <v>11.42</v>
      </c>
      <c r="D2573">
        <v>40.25</v>
      </c>
      <c r="E2573">
        <v>121.34</v>
      </c>
      <c r="F2573">
        <v>123.01</v>
      </c>
      <c r="G2573">
        <v>105.68</v>
      </c>
      <c r="I2573" s="3">
        <f t="shared" si="242"/>
        <v>1.4770739745280583E-3</v>
      </c>
      <c r="J2573" s="3">
        <f t="shared" si="243"/>
        <v>-9.5861300531034158E-3</v>
      </c>
      <c r="K2573" s="3">
        <f t="shared" si="244"/>
        <v>1.4917954034627506E-3</v>
      </c>
      <c r="L2573" s="3">
        <f t="shared" si="245"/>
        <v>5.9514144913109628E-3</v>
      </c>
      <c r="M2573" s="3">
        <f t="shared" si="246"/>
        <v>1.7900737082723955E-3</v>
      </c>
      <c r="N2573" s="3">
        <f t="shared" si="247"/>
        <v>2.842795432930196E-3</v>
      </c>
    </row>
    <row r="2574" spans="1:14" ht="15" customHeight="1">
      <c r="A2574" s="1">
        <v>42824</v>
      </c>
      <c r="B2574">
        <v>237.73</v>
      </c>
      <c r="C2574">
        <v>11.54</v>
      </c>
      <c r="D2574">
        <v>40.020000000000003</v>
      </c>
      <c r="E2574">
        <v>120.36</v>
      </c>
      <c r="F2574">
        <v>122.85</v>
      </c>
      <c r="G2574">
        <v>105.38</v>
      </c>
      <c r="I2574" s="3">
        <f t="shared" si="242"/>
        <v>2.5270619521629129E-3</v>
      </c>
      <c r="J2574" s="3">
        <f t="shared" si="243"/>
        <v>1.0453056852089221E-2</v>
      </c>
      <c r="K2574" s="3">
        <f t="shared" si="244"/>
        <v>-5.7306747089849834E-3</v>
      </c>
      <c r="L2574" s="3">
        <f t="shared" si="245"/>
        <v>-8.1092707523073466E-3</v>
      </c>
      <c r="M2574" s="3">
        <f t="shared" si="246"/>
        <v>-1.3015539135055613E-3</v>
      </c>
      <c r="N2574" s="3">
        <f t="shared" si="247"/>
        <v>-2.8427954329302957E-3</v>
      </c>
    </row>
    <row r="2575" spans="1:14" ht="15" customHeight="1">
      <c r="A2575" s="1">
        <v>42825</v>
      </c>
      <c r="B2575">
        <v>237.27</v>
      </c>
      <c r="C2575">
        <v>12.37</v>
      </c>
      <c r="D2575">
        <v>39.72</v>
      </c>
      <c r="E2575">
        <v>120.71</v>
      </c>
      <c r="F2575">
        <v>123.05</v>
      </c>
      <c r="G2575">
        <v>105.59</v>
      </c>
      <c r="I2575" s="3">
        <f t="shared" si="242"/>
        <v>-1.9368427107456403E-3</v>
      </c>
      <c r="J2575" s="3">
        <f t="shared" si="243"/>
        <v>6.9454925324443084E-2</v>
      </c>
      <c r="K2575" s="3">
        <f t="shared" si="244"/>
        <v>-7.5244899786156491E-3</v>
      </c>
      <c r="L2575" s="3">
        <f t="shared" si="245"/>
        <v>2.903722951191237E-3</v>
      </c>
      <c r="M2575" s="3">
        <f t="shared" si="246"/>
        <v>1.6266778698768168E-3</v>
      </c>
      <c r="N2575" s="3">
        <f t="shared" si="247"/>
        <v>1.9908050372832919E-3</v>
      </c>
    </row>
    <row r="2576" spans="1:14" ht="15" customHeight="1">
      <c r="A2576" s="1">
        <v>42828</v>
      </c>
      <c r="B2576">
        <v>236.87</v>
      </c>
      <c r="C2576">
        <v>12.38</v>
      </c>
      <c r="D2576">
        <v>40.03</v>
      </c>
      <c r="E2576">
        <v>121.67</v>
      </c>
      <c r="F2576">
        <v>123.23</v>
      </c>
      <c r="G2576">
        <v>105.95</v>
      </c>
      <c r="I2576" s="3">
        <f t="shared" si="242"/>
        <v>-1.6872657649450841E-3</v>
      </c>
      <c r="J2576" s="3">
        <f t="shared" si="243"/>
        <v>8.080808520535348E-4</v>
      </c>
      <c r="K2576" s="3">
        <f t="shared" si="244"/>
        <v>7.7743338275104053E-3</v>
      </c>
      <c r="L2576" s="3">
        <f t="shared" si="245"/>
        <v>7.9214870863220464E-3</v>
      </c>
      <c r="M2576" s="3">
        <f t="shared" si="246"/>
        <v>1.461751112967039E-3</v>
      </c>
      <c r="N2576" s="3">
        <f t="shared" si="247"/>
        <v>3.4036148958850711E-3</v>
      </c>
    </row>
    <row r="2577" spans="1:14" ht="15" customHeight="1">
      <c r="A2577" s="1">
        <v>42829</v>
      </c>
      <c r="B2577">
        <v>236.98</v>
      </c>
      <c r="C2577">
        <v>11.79</v>
      </c>
      <c r="D2577">
        <v>40.119999999999997</v>
      </c>
      <c r="E2577">
        <v>121.01</v>
      </c>
      <c r="F2577">
        <v>123.14</v>
      </c>
      <c r="G2577">
        <v>105.8</v>
      </c>
      <c r="I2577" s="3">
        <f t="shared" si="242"/>
        <v>4.6428195410336672E-4</v>
      </c>
      <c r="J2577" s="3">
        <f t="shared" si="243"/>
        <v>-4.8830552707170599E-2</v>
      </c>
      <c r="K2577" s="3">
        <f t="shared" si="244"/>
        <v>2.2457900892525308E-3</v>
      </c>
      <c r="L2577" s="3">
        <f t="shared" si="245"/>
        <v>-5.4392749893965231E-3</v>
      </c>
      <c r="M2577" s="3">
        <f t="shared" si="246"/>
        <v>-7.3060846696767264E-4</v>
      </c>
      <c r="N2577" s="3">
        <f t="shared" si="247"/>
        <v>-1.4167652901090871E-3</v>
      </c>
    </row>
    <row r="2578" spans="1:14" ht="15" customHeight="1">
      <c r="A2578" s="1">
        <v>42830</v>
      </c>
      <c r="B2578">
        <v>236.28</v>
      </c>
      <c r="C2578">
        <v>12.89</v>
      </c>
      <c r="D2578">
        <v>40.049999999999997</v>
      </c>
      <c r="E2578">
        <v>121.38</v>
      </c>
      <c r="F2578">
        <v>123.39</v>
      </c>
      <c r="G2578">
        <v>106</v>
      </c>
      <c r="I2578" s="3">
        <f t="shared" si="242"/>
        <v>-2.9582069495594143E-3</v>
      </c>
      <c r="J2578" s="3">
        <f t="shared" si="243"/>
        <v>8.9200102401816514E-2</v>
      </c>
      <c r="K2578" s="3">
        <f t="shared" si="244"/>
        <v>-1.7462895793665101E-3</v>
      </c>
      <c r="L2578" s="3">
        <f t="shared" si="245"/>
        <v>3.0529335977479682E-3</v>
      </c>
      <c r="M2578" s="3">
        <f t="shared" si="246"/>
        <v>2.0281514273782315E-3</v>
      </c>
      <c r="N2578" s="3">
        <f t="shared" si="247"/>
        <v>1.8885746878681546E-3</v>
      </c>
    </row>
    <row r="2579" spans="1:14" ht="15" customHeight="1">
      <c r="A2579" s="1">
        <v>42831</v>
      </c>
      <c r="B2579">
        <v>236.9</v>
      </c>
      <c r="C2579">
        <v>12.39</v>
      </c>
      <c r="D2579">
        <v>39.979999999999997</v>
      </c>
      <c r="E2579">
        <v>121.2</v>
      </c>
      <c r="F2579">
        <v>123.28</v>
      </c>
      <c r="G2579">
        <v>105.93</v>
      </c>
      <c r="I2579" s="3">
        <f t="shared" si="242"/>
        <v>2.6205687257052444E-3</v>
      </c>
      <c r="J2579" s="3">
        <f t="shared" si="243"/>
        <v>-3.9562121310044926E-2</v>
      </c>
      <c r="K2579" s="3">
        <f t="shared" si="244"/>
        <v>-1.7493444421142715E-3</v>
      </c>
      <c r="L2579" s="3">
        <f t="shared" si="245"/>
        <v>-1.4840467724949963E-3</v>
      </c>
      <c r="M2579" s="3">
        <f t="shared" si="246"/>
        <v>-8.9187989858209766E-4</v>
      </c>
      <c r="N2579" s="3">
        <f t="shared" si="247"/>
        <v>-6.6059550366229464E-4</v>
      </c>
    </row>
    <row r="2580" spans="1:14" ht="15" customHeight="1">
      <c r="A2580" s="1">
        <v>42832</v>
      </c>
      <c r="B2580">
        <v>236.68</v>
      </c>
      <c r="C2580">
        <v>12.87</v>
      </c>
      <c r="D2580">
        <v>39.97</v>
      </c>
      <c r="E2580">
        <v>120.71</v>
      </c>
      <c r="F2580">
        <v>122.97</v>
      </c>
      <c r="G2580">
        <v>105.61</v>
      </c>
      <c r="I2580" s="3">
        <f t="shared" si="242"/>
        <v>-9.2909335624649799E-4</v>
      </c>
      <c r="J2580" s="3">
        <f t="shared" si="243"/>
        <v>3.8009325966984177E-2</v>
      </c>
      <c r="K2580" s="3">
        <f t="shared" si="244"/>
        <v>-2.5015634902177786E-4</v>
      </c>
      <c r="L2580" s="3">
        <f t="shared" si="245"/>
        <v>-4.0510989221784087E-3</v>
      </c>
      <c r="M2580" s="3">
        <f t="shared" si="246"/>
        <v>-2.517767827504428E-3</v>
      </c>
      <c r="N2580" s="3">
        <f t="shared" si="247"/>
        <v>-3.0254348500216876E-3</v>
      </c>
    </row>
    <row r="2581" spans="1:14" ht="15" customHeight="1">
      <c r="A2581" s="1">
        <v>42835</v>
      </c>
      <c r="B2581">
        <v>236.85</v>
      </c>
      <c r="C2581">
        <v>14.05</v>
      </c>
      <c r="D2581">
        <v>39.78</v>
      </c>
      <c r="E2581">
        <v>121.27</v>
      </c>
      <c r="F2581">
        <v>123.12</v>
      </c>
      <c r="G2581">
        <v>105.8</v>
      </c>
      <c r="I2581" s="3">
        <f t="shared" si="242"/>
        <v>7.1801156126731155E-4</v>
      </c>
      <c r="J2581" s="3">
        <f t="shared" si="243"/>
        <v>8.7723374171719548E-2</v>
      </c>
      <c r="K2581" s="3">
        <f t="shared" si="244"/>
        <v>-4.7648992974059726E-3</v>
      </c>
      <c r="L2581" s="3">
        <f t="shared" si="245"/>
        <v>4.6284899556646676E-3</v>
      </c>
      <c r="M2581" s="3">
        <f t="shared" si="246"/>
        <v>1.2190663462679949E-3</v>
      </c>
      <c r="N2581" s="3">
        <f t="shared" si="247"/>
        <v>1.7974556658158615E-3</v>
      </c>
    </row>
    <row r="2582" spans="1:14" ht="15" customHeight="1">
      <c r="A2582" s="1">
        <v>42836</v>
      </c>
      <c r="B2582">
        <v>236.55</v>
      </c>
      <c r="C2582">
        <v>15.07</v>
      </c>
      <c r="D2582">
        <v>39.82</v>
      </c>
      <c r="E2582">
        <v>122.42</v>
      </c>
      <c r="F2582">
        <v>123.46</v>
      </c>
      <c r="G2582">
        <v>106.29</v>
      </c>
      <c r="I2582" s="3">
        <f t="shared" si="242"/>
        <v>-1.2674272926035848E-3</v>
      </c>
      <c r="J2582" s="3">
        <f t="shared" si="243"/>
        <v>7.0083616858649181E-2</v>
      </c>
      <c r="K2582" s="3">
        <f t="shared" si="244"/>
        <v>1.0050252102240882E-3</v>
      </c>
      <c r="L2582" s="3">
        <f t="shared" si="245"/>
        <v>9.4382907542233246E-3</v>
      </c>
      <c r="M2582" s="3">
        <f t="shared" si="246"/>
        <v>2.7577274351259741E-3</v>
      </c>
      <c r="N2582" s="3">
        <f t="shared" si="247"/>
        <v>4.620688121291368E-3</v>
      </c>
    </row>
    <row r="2583" spans="1:14" ht="15" customHeight="1">
      <c r="A2583" s="1">
        <v>42837</v>
      </c>
      <c r="B2583">
        <v>235.59</v>
      </c>
      <c r="C2583">
        <v>15.77</v>
      </c>
      <c r="D2583">
        <v>39.96</v>
      </c>
      <c r="E2583">
        <v>123.09</v>
      </c>
      <c r="F2583">
        <v>123.69</v>
      </c>
      <c r="G2583">
        <v>106.62</v>
      </c>
      <c r="I2583" s="3">
        <f t="shared" si="242"/>
        <v>-4.0665960222641042E-3</v>
      </c>
      <c r="J2583" s="3">
        <f t="shared" si="243"/>
        <v>4.5403388336542852E-2</v>
      </c>
      <c r="K2583" s="3">
        <f t="shared" si="244"/>
        <v>3.5096551443025183E-3</v>
      </c>
      <c r="L2583" s="3">
        <f t="shared" si="245"/>
        <v>5.4580396992807301E-3</v>
      </c>
      <c r="M2583" s="3">
        <f t="shared" si="246"/>
        <v>1.8612184211684799E-3</v>
      </c>
      <c r="N2583" s="3">
        <f t="shared" si="247"/>
        <v>3.0999038491245556E-3</v>
      </c>
    </row>
    <row r="2584" spans="1:14" ht="15" customHeight="1">
      <c r="A2584" s="1">
        <v>42838</v>
      </c>
      <c r="B2584">
        <v>234.03</v>
      </c>
      <c r="C2584">
        <v>15.96</v>
      </c>
      <c r="D2584">
        <v>39.75</v>
      </c>
      <c r="E2584">
        <v>123.47</v>
      </c>
      <c r="F2584">
        <v>123.91</v>
      </c>
      <c r="G2584">
        <v>106.94</v>
      </c>
      <c r="I2584" s="3">
        <f t="shared" si="242"/>
        <v>-6.6436937865614549E-3</v>
      </c>
      <c r="J2584" s="3">
        <f t="shared" si="243"/>
        <v>1.197619104671584E-2</v>
      </c>
      <c r="K2584" s="3">
        <f t="shared" si="244"/>
        <v>-5.269112680011883E-3</v>
      </c>
      <c r="L2584" s="3">
        <f t="shared" si="245"/>
        <v>3.0824164574477443E-3</v>
      </c>
      <c r="M2584" s="3">
        <f t="shared" si="246"/>
        <v>1.777060241483156E-3</v>
      </c>
      <c r="N2584" s="3">
        <f t="shared" si="247"/>
        <v>2.9968181259703956E-3</v>
      </c>
    </row>
    <row r="2585" spans="1:14" ht="15" customHeight="1">
      <c r="A2585" s="1">
        <v>42842</v>
      </c>
      <c r="B2585">
        <v>236.06</v>
      </c>
      <c r="C2585">
        <v>14.66</v>
      </c>
      <c r="D2585">
        <v>40.090000000000003</v>
      </c>
      <c r="E2585">
        <v>123.09</v>
      </c>
      <c r="F2585">
        <v>123.83</v>
      </c>
      <c r="G2585">
        <v>106.77</v>
      </c>
      <c r="I2585" s="3">
        <f t="shared" si="242"/>
        <v>8.6366977325915643E-3</v>
      </c>
      <c r="J2585" s="3">
        <f t="shared" si="243"/>
        <v>-8.4962895563157365E-2</v>
      </c>
      <c r="K2585" s="3">
        <f t="shared" si="244"/>
        <v>8.5170855540747225E-3</v>
      </c>
      <c r="L2585" s="3">
        <f t="shared" si="245"/>
        <v>-3.0824164574478809E-3</v>
      </c>
      <c r="M2585" s="3">
        <f t="shared" si="246"/>
        <v>-6.458384013943284E-4</v>
      </c>
      <c r="N2585" s="3">
        <f t="shared" si="247"/>
        <v>-1.5909413303745788E-3</v>
      </c>
    </row>
    <row r="2586" spans="1:14" ht="15" customHeight="1">
      <c r="A2586" s="1">
        <v>42843</v>
      </c>
      <c r="B2586">
        <v>235.35</v>
      </c>
      <c r="C2586">
        <v>14.42</v>
      </c>
      <c r="D2586">
        <v>39.619999999999997</v>
      </c>
      <c r="E2586">
        <v>124.7</v>
      </c>
      <c r="F2586">
        <v>124.25</v>
      </c>
      <c r="G2586">
        <v>107.38</v>
      </c>
      <c r="I2586" s="3">
        <f t="shared" si="242"/>
        <v>-3.0122421537717293E-3</v>
      </c>
      <c r="J2586" s="3">
        <f t="shared" si="243"/>
        <v>-1.6506564601702411E-2</v>
      </c>
      <c r="K2586" s="3">
        <f t="shared" si="244"/>
        <v>-1.179288538401085E-2</v>
      </c>
      <c r="L2586" s="3">
        <f t="shared" si="245"/>
        <v>1.2995057563786253E-2</v>
      </c>
      <c r="M2586" s="3">
        <f t="shared" si="246"/>
        <v>3.3860077497309595E-3</v>
      </c>
      <c r="N2586" s="3">
        <f t="shared" si="247"/>
        <v>5.6969568042124861E-3</v>
      </c>
    </row>
    <row r="2587" spans="1:14" ht="15" customHeight="1">
      <c r="A2587" s="1">
        <v>42844</v>
      </c>
      <c r="B2587">
        <v>234.94</v>
      </c>
      <c r="C2587">
        <v>14.93</v>
      </c>
      <c r="D2587">
        <v>39.33</v>
      </c>
      <c r="E2587">
        <v>124.02</v>
      </c>
      <c r="F2587">
        <v>124.03</v>
      </c>
      <c r="G2587">
        <v>107.1</v>
      </c>
      <c r="I2587" s="3">
        <f t="shared" si="242"/>
        <v>-1.7436054514113712E-3</v>
      </c>
      <c r="J2587" s="3">
        <f t="shared" si="243"/>
        <v>3.4756479694295982E-2</v>
      </c>
      <c r="K2587" s="3">
        <f t="shared" si="244"/>
        <v>-7.3464548266867257E-3</v>
      </c>
      <c r="L2587" s="3">
        <f t="shared" si="245"/>
        <v>-5.4680097642589558E-3</v>
      </c>
      <c r="M2587" s="3">
        <f t="shared" si="246"/>
        <v>-1.7721931494999311E-3</v>
      </c>
      <c r="N2587" s="3">
        <f t="shared" si="247"/>
        <v>-2.6109675407204021E-3</v>
      </c>
    </row>
    <row r="2588" spans="1:14" ht="15" customHeight="1">
      <c r="A2588" s="1">
        <v>42845</v>
      </c>
      <c r="B2588">
        <v>236.73</v>
      </c>
      <c r="C2588">
        <v>14.15</v>
      </c>
      <c r="D2588">
        <v>39.74</v>
      </c>
      <c r="E2588">
        <v>123.54</v>
      </c>
      <c r="F2588">
        <v>123.9</v>
      </c>
      <c r="G2588">
        <v>106.86</v>
      </c>
      <c r="I2588" s="3">
        <f t="shared" si="242"/>
        <v>7.5900888053134791E-3</v>
      </c>
      <c r="J2588" s="3">
        <f t="shared" si="243"/>
        <v>-5.3657987461852373E-2</v>
      </c>
      <c r="K2588" s="3">
        <f t="shared" si="244"/>
        <v>1.0370650679952773E-2</v>
      </c>
      <c r="L2588" s="3">
        <f t="shared" si="245"/>
        <v>-3.8778526539786835E-3</v>
      </c>
      <c r="M2588" s="3">
        <f t="shared" si="246"/>
        <v>-1.0486831921413949E-3</v>
      </c>
      <c r="N2588" s="3">
        <f t="shared" si="247"/>
        <v>-2.2434109240777921E-3</v>
      </c>
    </row>
    <row r="2589" spans="1:14" ht="15" customHeight="1">
      <c r="A2589" s="1">
        <v>42846</v>
      </c>
      <c r="B2589">
        <v>236.13</v>
      </c>
      <c r="C2589">
        <v>14.63</v>
      </c>
      <c r="D2589">
        <v>39.700000000000003</v>
      </c>
      <c r="E2589">
        <v>123.54</v>
      </c>
      <c r="F2589">
        <v>123.99</v>
      </c>
      <c r="G2589">
        <v>106.91</v>
      </c>
      <c r="I2589" s="3">
        <f t="shared" si="242"/>
        <v>-2.537750378584809E-3</v>
      </c>
      <c r="J2589" s="3">
        <f t="shared" si="243"/>
        <v>3.3359590942786413E-2</v>
      </c>
      <c r="K2589" s="3">
        <f t="shared" si="244"/>
        <v>-1.007049430526058E-3</v>
      </c>
      <c r="L2589" s="3">
        <f t="shared" si="245"/>
        <v>0</v>
      </c>
      <c r="M2589" s="3">
        <f t="shared" si="246"/>
        <v>7.2612855665386063E-4</v>
      </c>
      <c r="N2589" s="3">
        <f t="shared" si="247"/>
        <v>4.6779249578310058E-4</v>
      </c>
    </row>
    <row r="2590" spans="1:14" ht="15" customHeight="1">
      <c r="A2590" s="1">
        <v>42849</v>
      </c>
      <c r="B2590">
        <v>238.64</v>
      </c>
      <c r="C2590">
        <v>10.84</v>
      </c>
      <c r="D2590">
        <v>40.159999999999997</v>
      </c>
      <c r="E2590">
        <v>122.93</v>
      </c>
      <c r="F2590">
        <v>123.8</v>
      </c>
      <c r="G2590">
        <v>106.69</v>
      </c>
      <c r="I2590" s="3">
        <f t="shared" si="242"/>
        <v>1.0573639384024626E-2</v>
      </c>
      <c r="J2590" s="3">
        <f t="shared" si="243"/>
        <v>-0.29983121902053284</v>
      </c>
      <c r="K2590" s="3">
        <f t="shared" si="244"/>
        <v>1.1520287690328816E-2</v>
      </c>
      <c r="L2590" s="3">
        <f t="shared" si="245"/>
        <v>-4.9499025885034542E-3</v>
      </c>
      <c r="M2590" s="3">
        <f t="shared" si="246"/>
        <v>-1.5335569412549821E-3</v>
      </c>
      <c r="N2590" s="3">
        <f t="shared" si="247"/>
        <v>-2.0599258220386435E-3</v>
      </c>
    </row>
    <row r="2591" spans="1:14" ht="15" customHeight="1">
      <c r="A2591" s="1">
        <v>42850</v>
      </c>
      <c r="B2591">
        <v>240.05</v>
      </c>
      <c r="C2591">
        <v>10.76</v>
      </c>
      <c r="D2591">
        <v>40.450000000000003</v>
      </c>
      <c r="E2591">
        <v>121.45</v>
      </c>
      <c r="F2591">
        <v>123.43</v>
      </c>
      <c r="G2591">
        <v>106.14</v>
      </c>
      <c r="I2591" s="3">
        <f t="shared" si="242"/>
        <v>5.8910947704563978E-3</v>
      </c>
      <c r="J2591" s="3">
        <f t="shared" si="243"/>
        <v>-7.4074412778618046E-3</v>
      </c>
      <c r="K2591" s="3">
        <f t="shared" si="244"/>
        <v>7.195168121027099E-3</v>
      </c>
      <c r="L2591" s="3">
        <f t="shared" si="245"/>
        <v>-1.2112432231068219E-2</v>
      </c>
      <c r="M2591" s="3">
        <f t="shared" si="246"/>
        <v>-2.9931664946582894E-3</v>
      </c>
      <c r="N2591" s="3">
        <f t="shared" si="247"/>
        <v>-5.1684558036209378E-3</v>
      </c>
    </row>
    <row r="2592" spans="1:14" ht="15" customHeight="1">
      <c r="A2592" s="1">
        <v>42851</v>
      </c>
      <c r="B2592">
        <v>239.95</v>
      </c>
      <c r="C2592">
        <v>10.85</v>
      </c>
      <c r="D2592">
        <v>40.299999999999997</v>
      </c>
      <c r="E2592">
        <v>122.12</v>
      </c>
      <c r="F2592">
        <v>123.61</v>
      </c>
      <c r="G2592">
        <v>106.42</v>
      </c>
      <c r="I2592" s="3">
        <f t="shared" si="242"/>
        <v>-4.1666667269496489E-4</v>
      </c>
      <c r="J2592" s="3">
        <f t="shared" si="243"/>
        <v>8.3295252528302003E-3</v>
      </c>
      <c r="K2592" s="3">
        <f t="shared" si="244"/>
        <v>-3.7151745518635426E-3</v>
      </c>
      <c r="L2592" s="3">
        <f t="shared" si="245"/>
        <v>5.50151241849553E-3</v>
      </c>
      <c r="M2592" s="3">
        <f t="shared" si="246"/>
        <v>1.4572541438944442E-3</v>
      </c>
      <c r="N2592" s="3">
        <f t="shared" si="247"/>
        <v>2.6345517684743555E-3</v>
      </c>
    </row>
    <row r="2593" spans="1:14" ht="15" customHeight="1">
      <c r="A2593" s="1">
        <v>42852</v>
      </c>
      <c r="B2593">
        <v>240.09</v>
      </c>
      <c r="C2593">
        <v>10.36</v>
      </c>
      <c r="D2593">
        <v>40.17</v>
      </c>
      <c r="E2593">
        <v>122.08</v>
      </c>
      <c r="F2593">
        <v>123.69</v>
      </c>
      <c r="G2593">
        <v>106.49</v>
      </c>
      <c r="I2593" s="3">
        <f t="shared" si="242"/>
        <v>5.8328474281002594E-4</v>
      </c>
      <c r="J2593" s="3">
        <f t="shared" si="243"/>
        <v>-4.6212843155131564E-2</v>
      </c>
      <c r="K2593" s="3">
        <f t="shared" si="244"/>
        <v>-3.2310205814463089E-3</v>
      </c>
      <c r="L2593" s="3">
        <f t="shared" si="245"/>
        <v>-3.2760033053022265E-4</v>
      </c>
      <c r="M2593" s="3">
        <f t="shared" si="246"/>
        <v>6.4698748718662201E-4</v>
      </c>
      <c r="N2593" s="3">
        <f t="shared" si="247"/>
        <v>6.5755485906901371E-4</v>
      </c>
    </row>
    <row r="2594" spans="1:14" ht="15" customHeight="1">
      <c r="A2594" s="1">
        <v>42853</v>
      </c>
      <c r="B2594">
        <v>239.56</v>
      </c>
      <c r="C2594">
        <v>10.82</v>
      </c>
      <c r="D2594">
        <v>40.340000000000003</v>
      </c>
      <c r="E2594">
        <v>122.35</v>
      </c>
      <c r="F2594">
        <v>123.72</v>
      </c>
      <c r="G2594">
        <v>106.6</v>
      </c>
      <c r="I2594" s="3">
        <f t="shared" si="242"/>
        <v>-2.209945650802844E-3</v>
      </c>
      <c r="J2594" s="3">
        <f t="shared" si="243"/>
        <v>4.3444036586998483E-2</v>
      </c>
      <c r="K2594" s="3">
        <f t="shared" si="244"/>
        <v>4.2230841548749785E-3</v>
      </c>
      <c r="L2594" s="3">
        <f t="shared" si="245"/>
        <v>2.2092223525338067E-3</v>
      </c>
      <c r="M2594" s="3">
        <f t="shared" si="246"/>
        <v>2.4251242995045611E-4</v>
      </c>
      <c r="N2594" s="3">
        <f t="shared" si="247"/>
        <v>1.0324277044516925E-3</v>
      </c>
    </row>
    <row r="2595" spans="1:14" ht="15" customHeight="1">
      <c r="A2595" s="1">
        <v>42856</v>
      </c>
      <c r="B2595">
        <v>240.22</v>
      </c>
      <c r="C2595">
        <v>10.11</v>
      </c>
      <c r="D2595">
        <v>40.5</v>
      </c>
      <c r="E2595">
        <v>121.08</v>
      </c>
      <c r="F2595">
        <v>123.48</v>
      </c>
      <c r="G2595">
        <v>106.21</v>
      </c>
      <c r="I2595" s="3">
        <f t="shared" si="242"/>
        <v>2.7512627300825569E-3</v>
      </c>
      <c r="J2595" s="3">
        <f t="shared" si="243"/>
        <v>-6.7871240385955475E-2</v>
      </c>
      <c r="K2595" s="3">
        <f t="shared" si="244"/>
        <v>3.9584415864277588E-3</v>
      </c>
      <c r="L2595" s="3">
        <f t="shared" si="245"/>
        <v>-1.0434305735162682E-2</v>
      </c>
      <c r="M2595" s="3">
        <f t="shared" si="246"/>
        <v>-1.9417481829102992E-3</v>
      </c>
      <c r="N2595" s="3">
        <f t="shared" si="247"/>
        <v>-3.6652453982959172E-3</v>
      </c>
    </row>
    <row r="2596" spans="1:14" ht="15" customHeight="1">
      <c r="A2596" s="1">
        <v>42857</v>
      </c>
      <c r="B2596">
        <v>240.31</v>
      </c>
      <c r="C2596">
        <v>10.59</v>
      </c>
      <c r="D2596">
        <v>40.700000000000003</v>
      </c>
      <c r="E2596">
        <v>121.7</v>
      </c>
      <c r="F2596">
        <v>123.64</v>
      </c>
      <c r="G2596">
        <v>106.43</v>
      </c>
      <c r="I2596" s="3">
        <f t="shared" si="242"/>
        <v>3.7458639856967059E-4</v>
      </c>
      <c r="J2596" s="3">
        <f t="shared" si="243"/>
        <v>4.6385126580935125E-2</v>
      </c>
      <c r="K2596" s="3">
        <f t="shared" si="244"/>
        <v>4.9261183360560026E-3</v>
      </c>
      <c r="L2596" s="3">
        <f t="shared" si="245"/>
        <v>5.1075158399637157E-3</v>
      </c>
      <c r="M2596" s="3">
        <f t="shared" si="246"/>
        <v>1.294917629956907E-3</v>
      </c>
      <c r="N2596" s="3">
        <f t="shared" si="247"/>
        <v>2.0692257195048329E-3</v>
      </c>
    </row>
    <row r="2597" spans="1:14" ht="15" customHeight="1">
      <c r="A2597" s="1">
        <v>42858</v>
      </c>
      <c r="B2597">
        <v>240.07</v>
      </c>
      <c r="C2597">
        <v>10.68</v>
      </c>
      <c r="D2597">
        <v>40.409999999999997</v>
      </c>
      <c r="E2597">
        <v>121.78</v>
      </c>
      <c r="F2597">
        <v>123.42</v>
      </c>
      <c r="G2597">
        <v>106.21</v>
      </c>
      <c r="I2597" s="3">
        <f t="shared" si="242"/>
        <v>-9.9920904270949982E-4</v>
      </c>
      <c r="J2597" s="3">
        <f t="shared" si="243"/>
        <v>8.4626739187337284E-3</v>
      </c>
      <c r="K2597" s="3">
        <f t="shared" si="244"/>
        <v>-7.150813358167106E-3</v>
      </c>
      <c r="L2597" s="3">
        <f t="shared" si="245"/>
        <v>6.5713818694650096E-4</v>
      </c>
      <c r="M2597" s="3">
        <f t="shared" si="246"/>
        <v>-1.7809443709946974E-3</v>
      </c>
      <c r="N2597" s="3">
        <f t="shared" si="247"/>
        <v>-2.0692257195047904E-3</v>
      </c>
    </row>
    <row r="2598" spans="1:14" ht="15" customHeight="1">
      <c r="A2598" s="1">
        <v>42859</v>
      </c>
      <c r="B2598">
        <v>240.23</v>
      </c>
      <c r="C2598">
        <v>10.46</v>
      </c>
      <c r="D2598">
        <v>39.979999999999997</v>
      </c>
      <c r="E2598">
        <v>121.18</v>
      </c>
      <c r="F2598">
        <v>123.28</v>
      </c>
      <c r="G2598">
        <v>105.97</v>
      </c>
      <c r="I2598" s="3">
        <f t="shared" si="242"/>
        <v>6.6625028489917528E-4</v>
      </c>
      <c r="J2598" s="3">
        <f t="shared" si="243"/>
        <v>-2.0814374895271878E-2</v>
      </c>
      <c r="K2598" s="3">
        <f t="shared" si="244"/>
        <v>-1.0697950018128274E-2</v>
      </c>
      <c r="L2598" s="3">
        <f t="shared" si="245"/>
        <v>-4.9390946635849689E-3</v>
      </c>
      <c r="M2598" s="3">
        <f t="shared" si="246"/>
        <v>-1.1349818810605084E-3</v>
      </c>
      <c r="N2598" s="3">
        <f t="shared" si="247"/>
        <v>-2.2622311467035299E-3</v>
      </c>
    </row>
    <row r="2599" spans="1:14" ht="15" customHeight="1">
      <c r="A2599" s="1">
        <v>42860</v>
      </c>
      <c r="B2599">
        <v>241.26</v>
      </c>
      <c r="C2599">
        <v>10.57</v>
      </c>
      <c r="D2599">
        <v>40.21</v>
      </c>
      <c r="E2599">
        <v>121.29</v>
      </c>
      <c r="F2599">
        <v>123.31</v>
      </c>
      <c r="G2599">
        <v>105.99</v>
      </c>
      <c r="I2599" s="3">
        <f t="shared" si="242"/>
        <v>4.2783923701340534E-3</v>
      </c>
      <c r="J2599" s="3">
        <f t="shared" si="243"/>
        <v>1.0461341245369331E-2</v>
      </c>
      <c r="K2599" s="3">
        <f t="shared" si="244"/>
        <v>5.7363918369288495E-3</v>
      </c>
      <c r="L2599" s="3">
        <f t="shared" si="245"/>
        <v>9.0732880394621396E-4</v>
      </c>
      <c r="M2599" s="3">
        <f t="shared" si="246"/>
        <v>2.4331887057872236E-4</v>
      </c>
      <c r="N2599" s="3">
        <f t="shared" si="247"/>
        <v>1.8871485241887801E-4</v>
      </c>
    </row>
    <row r="2600" spans="1:14" ht="15" customHeight="1">
      <c r="A2600" s="1">
        <v>42863</v>
      </c>
      <c r="B2600">
        <v>241.17</v>
      </c>
      <c r="C2600">
        <v>9.77</v>
      </c>
      <c r="D2600">
        <v>39.96</v>
      </c>
      <c r="E2600">
        <v>120.63</v>
      </c>
      <c r="F2600">
        <v>123.14</v>
      </c>
      <c r="G2600">
        <v>105.73</v>
      </c>
      <c r="I2600" s="3">
        <f t="shared" si="242"/>
        <v>-3.7311112925855105E-4</v>
      </c>
      <c r="J2600" s="3">
        <f t="shared" si="243"/>
        <v>-7.8703333827454966E-2</v>
      </c>
      <c r="K2600" s="3">
        <f t="shared" si="244"/>
        <v>-6.2367671288299006E-3</v>
      </c>
      <c r="L2600" s="3">
        <f t="shared" si="245"/>
        <v>-5.4563627434968892E-3</v>
      </c>
      <c r="M2600" s="3">
        <f t="shared" si="246"/>
        <v>-1.3795903993750235E-3</v>
      </c>
      <c r="N2600" s="3">
        <f t="shared" si="247"/>
        <v>-2.4560752947282703E-3</v>
      </c>
    </row>
    <row r="2601" spans="1:14" ht="15" customHeight="1">
      <c r="A2601" s="1">
        <v>42864</v>
      </c>
      <c r="B2601">
        <v>240.99</v>
      </c>
      <c r="C2601">
        <v>9.9600000000000009</v>
      </c>
      <c r="D2601">
        <v>40.409999999999997</v>
      </c>
      <c r="E2601">
        <v>120.62</v>
      </c>
      <c r="F2601">
        <v>123.08</v>
      </c>
      <c r="G2601">
        <v>105.61</v>
      </c>
      <c r="I2601" s="3">
        <f t="shared" si="242"/>
        <v>-7.4664015414816366E-4</v>
      </c>
      <c r="J2601" s="3">
        <f t="shared" si="243"/>
        <v>1.9260605541815655E-2</v>
      </c>
      <c r="K2601" s="3">
        <f t="shared" si="244"/>
        <v>1.1198325310029535E-2</v>
      </c>
      <c r="L2601" s="3">
        <f t="shared" si="245"/>
        <v>-8.2901554451512356E-5</v>
      </c>
      <c r="M2601" s="3">
        <f t="shared" si="246"/>
        <v>-4.8736902922301889E-4</v>
      </c>
      <c r="N2601" s="3">
        <f t="shared" si="247"/>
        <v>-1.1356109860520941E-3</v>
      </c>
    </row>
    <row r="2602" spans="1:14" ht="15" customHeight="1">
      <c r="A2602" s="1">
        <v>42865</v>
      </c>
      <c r="B2602">
        <v>241.38</v>
      </c>
      <c r="C2602">
        <v>10.210000000000001</v>
      </c>
      <c r="D2602">
        <v>40.729999999999997</v>
      </c>
      <c r="E2602">
        <v>120.48</v>
      </c>
      <c r="F2602">
        <v>123.03</v>
      </c>
      <c r="G2602">
        <v>105.57</v>
      </c>
      <c r="I2602" s="3">
        <f t="shared" si="242"/>
        <v>1.6170163359209976E-3</v>
      </c>
      <c r="J2602" s="3">
        <f t="shared" si="243"/>
        <v>2.479056058006741E-2</v>
      </c>
      <c r="K2602" s="3">
        <f t="shared" si="244"/>
        <v>7.887642569938862E-3</v>
      </c>
      <c r="L2602" s="3">
        <f t="shared" si="245"/>
        <v>-1.1613439712572838E-3</v>
      </c>
      <c r="M2602" s="3">
        <f t="shared" si="246"/>
        <v>-4.0632238176350002E-4</v>
      </c>
      <c r="N2602" s="3">
        <f t="shared" si="247"/>
        <v>-3.7882375677965763E-4</v>
      </c>
    </row>
    <row r="2603" spans="1:14" ht="15" customHeight="1">
      <c r="A2603" s="1">
        <v>42866</v>
      </c>
      <c r="B2603">
        <v>240.94</v>
      </c>
      <c r="C2603">
        <v>10.6</v>
      </c>
      <c r="D2603">
        <v>40.71</v>
      </c>
      <c r="E2603">
        <v>120.48</v>
      </c>
      <c r="F2603">
        <v>123.14</v>
      </c>
      <c r="G2603">
        <v>105.65</v>
      </c>
      <c r="I2603" s="3">
        <f t="shared" si="242"/>
        <v>-1.8245153510451941E-3</v>
      </c>
      <c r="J2603" s="3">
        <f t="shared" si="243"/>
        <v>3.7486368941447246E-2</v>
      </c>
      <c r="K2603" s="3">
        <f t="shared" si="244"/>
        <v>-4.9115914543361287E-4</v>
      </c>
      <c r="L2603" s="3">
        <f t="shared" si="245"/>
        <v>0</v>
      </c>
      <c r="M2603" s="3">
        <f t="shared" si="246"/>
        <v>8.9369141098658423E-4</v>
      </c>
      <c r="N2603" s="3">
        <f t="shared" si="247"/>
        <v>7.5750406046225813E-4</v>
      </c>
    </row>
    <row r="2604" spans="1:14" ht="15" customHeight="1">
      <c r="A2604" s="1">
        <v>42867</v>
      </c>
      <c r="B2604">
        <v>240.57</v>
      </c>
      <c r="C2604">
        <v>10.4</v>
      </c>
      <c r="D2604">
        <v>40.93</v>
      </c>
      <c r="E2604">
        <v>121.39</v>
      </c>
      <c r="F2604">
        <v>123.51</v>
      </c>
      <c r="G2604">
        <v>106.19</v>
      </c>
      <c r="I2604" s="3">
        <f t="shared" si="242"/>
        <v>-1.536832351659695E-3</v>
      </c>
      <c r="J2604" s="3">
        <f t="shared" si="243"/>
        <v>-1.9048194970694363E-2</v>
      </c>
      <c r="K2604" s="3">
        <f t="shared" si="244"/>
        <v>5.3895279894240625E-3</v>
      </c>
      <c r="L2604" s="3">
        <f t="shared" si="245"/>
        <v>7.5247388581287673E-3</v>
      </c>
      <c r="M2604" s="3">
        <f t="shared" si="246"/>
        <v>3.0002049668588853E-3</v>
      </c>
      <c r="N2604" s="3">
        <f t="shared" si="247"/>
        <v>5.098198353688411E-3</v>
      </c>
    </row>
    <row r="2605" spans="1:14" ht="15" customHeight="1">
      <c r="A2605" s="1">
        <v>42870</v>
      </c>
      <c r="B2605">
        <v>241.79</v>
      </c>
      <c r="C2605">
        <v>10.42</v>
      </c>
      <c r="D2605">
        <v>41.31</v>
      </c>
      <c r="E2605">
        <v>121.06</v>
      </c>
      <c r="F2605">
        <v>123.46</v>
      </c>
      <c r="G2605">
        <v>106.12</v>
      </c>
      <c r="I2605" s="3">
        <f t="shared" si="242"/>
        <v>5.0584733454724804E-3</v>
      </c>
      <c r="J2605" s="3">
        <f t="shared" si="243"/>
        <v>1.9212301778938723E-3</v>
      </c>
      <c r="K2605" s="3">
        <f t="shared" si="244"/>
        <v>9.2413109043615275E-3</v>
      </c>
      <c r="L2605" s="3">
        <f t="shared" si="245"/>
        <v>-2.722212446171119E-3</v>
      </c>
      <c r="M2605" s="3">
        <f t="shared" si="246"/>
        <v>-4.0490748417332332E-4</v>
      </c>
      <c r="N2605" s="3">
        <f t="shared" si="247"/>
        <v>-6.5941314621520712E-4</v>
      </c>
    </row>
    <row r="2606" spans="1:14" ht="15" customHeight="1">
      <c r="A2606" s="1">
        <v>42871</v>
      </c>
      <c r="B2606">
        <v>241.59</v>
      </c>
      <c r="C2606">
        <v>10.65</v>
      </c>
      <c r="D2606">
        <v>41.35</v>
      </c>
      <c r="E2606">
        <v>121.51</v>
      </c>
      <c r="F2606">
        <v>123.53</v>
      </c>
      <c r="G2606">
        <v>106.26</v>
      </c>
      <c r="I2606" s="3">
        <f t="shared" si="242"/>
        <v>-8.2750635695634056E-4</v>
      </c>
      <c r="J2606" s="3">
        <f t="shared" si="243"/>
        <v>2.1832855830213316E-2</v>
      </c>
      <c r="K2606" s="3">
        <f t="shared" si="244"/>
        <v>9.678200610272388E-4</v>
      </c>
      <c r="L2606" s="3">
        <f t="shared" si="245"/>
        <v>3.7102734569792761E-3</v>
      </c>
      <c r="M2606" s="3">
        <f t="shared" si="246"/>
        <v>5.668245829726355E-4</v>
      </c>
      <c r="N2606" s="3">
        <f t="shared" si="247"/>
        <v>1.3183917532582322E-3</v>
      </c>
    </row>
    <row r="2607" spans="1:14" ht="15" customHeight="1">
      <c r="A2607" s="1">
        <v>42872</v>
      </c>
      <c r="B2607">
        <v>237.34</v>
      </c>
      <c r="C2607">
        <v>15.59</v>
      </c>
      <c r="D2607">
        <v>40.729999999999997</v>
      </c>
      <c r="E2607">
        <v>123.28</v>
      </c>
      <c r="F2607">
        <v>124.07</v>
      </c>
      <c r="G2607">
        <v>107.11</v>
      </c>
      <c r="I2607" s="3">
        <f t="shared" si="242"/>
        <v>-1.7748362238570164E-2</v>
      </c>
      <c r="J2607" s="3">
        <f t="shared" si="243"/>
        <v>0.38106979091425097</v>
      </c>
      <c r="K2607" s="3">
        <f t="shared" si="244"/>
        <v>-1.5107499809379211E-2</v>
      </c>
      <c r="L2607" s="3">
        <f t="shared" si="245"/>
        <v>1.4461627091339852E-2</v>
      </c>
      <c r="M2607" s="3">
        <f t="shared" si="246"/>
        <v>4.3618809060576936E-3</v>
      </c>
      <c r="N2607" s="3">
        <f t="shared" si="247"/>
        <v>7.9674227537411199E-3</v>
      </c>
    </row>
    <row r="2608" spans="1:14" ht="15" customHeight="1">
      <c r="A2608" s="1">
        <v>42873</v>
      </c>
      <c r="B2608">
        <v>238.19</v>
      </c>
      <c r="C2608">
        <v>14.66</v>
      </c>
      <c r="D2608">
        <v>39.979999999999997</v>
      </c>
      <c r="E2608">
        <v>123.42</v>
      </c>
      <c r="F2608">
        <v>123.96</v>
      </c>
      <c r="G2608">
        <v>107.08</v>
      </c>
      <c r="I2608" s="3">
        <f t="shared" si="242"/>
        <v>3.5749622748300664E-3</v>
      </c>
      <c r="J2608" s="3">
        <f t="shared" si="243"/>
        <v>-6.1506986611179669E-2</v>
      </c>
      <c r="K2608" s="3">
        <f t="shared" si="244"/>
        <v>-1.8585592588067176E-2</v>
      </c>
      <c r="L2608" s="3">
        <f t="shared" si="245"/>
        <v>1.1349818810604624E-3</v>
      </c>
      <c r="M2608" s="3">
        <f t="shared" si="246"/>
        <v>-8.8698953523263981E-4</v>
      </c>
      <c r="N2608" s="3">
        <f t="shared" si="247"/>
        <v>-2.8012512438654831E-4</v>
      </c>
    </row>
    <row r="2609" spans="1:14" ht="15" customHeight="1">
      <c r="A2609" s="1">
        <v>42874</v>
      </c>
      <c r="B2609">
        <v>239.86</v>
      </c>
      <c r="C2609">
        <v>12.04</v>
      </c>
      <c r="D2609">
        <v>40.69</v>
      </c>
      <c r="E2609">
        <v>123.71</v>
      </c>
      <c r="F2609">
        <v>123.96</v>
      </c>
      <c r="G2609">
        <v>107.05</v>
      </c>
      <c r="I2609" s="3">
        <f t="shared" si="242"/>
        <v>6.9867452917519515E-3</v>
      </c>
      <c r="J2609" s="3">
        <f t="shared" si="243"/>
        <v>-0.19688825657783049</v>
      </c>
      <c r="K2609" s="3">
        <f t="shared" si="244"/>
        <v>1.7603032941344597E-2</v>
      </c>
      <c r="L2609" s="3">
        <f t="shared" si="245"/>
        <v>2.3469439818193686E-3</v>
      </c>
      <c r="M2609" s="3">
        <f t="shared" si="246"/>
        <v>0</v>
      </c>
      <c r="N2609" s="3">
        <f t="shared" si="247"/>
        <v>-2.8020361645991298E-4</v>
      </c>
    </row>
    <row r="2610" spans="1:14" ht="15" customHeight="1">
      <c r="A2610" s="1">
        <v>42877</v>
      </c>
      <c r="B2610">
        <v>241</v>
      </c>
      <c r="C2610">
        <v>10.93</v>
      </c>
      <c r="D2610">
        <v>40.68</v>
      </c>
      <c r="E2610">
        <v>123.37</v>
      </c>
      <c r="F2610">
        <v>123.91</v>
      </c>
      <c r="G2610">
        <v>106.93</v>
      </c>
      <c r="I2610" s="3">
        <f t="shared" si="242"/>
        <v>4.7415136870798394E-3</v>
      </c>
      <c r="J2610" s="3">
        <f t="shared" si="243"/>
        <v>-9.6723137692227693E-2</v>
      </c>
      <c r="K2610" s="3">
        <f t="shared" si="244"/>
        <v>-2.4579083323933448E-4</v>
      </c>
      <c r="L2610" s="3">
        <f t="shared" si="245"/>
        <v>-2.7521467913668922E-3</v>
      </c>
      <c r="M2610" s="3">
        <f t="shared" si="246"/>
        <v>-4.0343729114597493E-4</v>
      </c>
      <c r="N2610" s="3">
        <f t="shared" si="247"/>
        <v>-1.121600267126511E-3</v>
      </c>
    </row>
    <row r="2611" spans="1:14" ht="15" customHeight="1">
      <c r="A2611" s="1">
        <v>42878</v>
      </c>
      <c r="B2611">
        <v>241.52</v>
      </c>
      <c r="C2611">
        <v>10.72</v>
      </c>
      <c r="D2611">
        <v>40.659999999999997</v>
      </c>
      <c r="E2611">
        <v>122.54</v>
      </c>
      <c r="F2611">
        <v>123.68</v>
      </c>
      <c r="G2611">
        <v>106.65</v>
      </c>
      <c r="I2611" s="3">
        <f t="shared" si="242"/>
        <v>2.1553519079284479E-3</v>
      </c>
      <c r="J2611" s="3">
        <f t="shared" si="243"/>
        <v>-1.9400146545791145E-2</v>
      </c>
      <c r="K2611" s="3">
        <f t="shared" si="244"/>
        <v>-4.9176298015872694E-4</v>
      </c>
      <c r="L2611" s="3">
        <f t="shared" si="245"/>
        <v>-6.7504627858647635E-3</v>
      </c>
      <c r="M2611" s="3">
        <f t="shared" si="246"/>
        <v>-1.8579107892896349E-3</v>
      </c>
      <c r="N2611" s="3">
        <f t="shared" si="247"/>
        <v>-2.6219698512056871E-3</v>
      </c>
    </row>
    <row r="2612" spans="1:14" ht="15" customHeight="1">
      <c r="A2612" s="1">
        <v>42879</v>
      </c>
      <c r="B2612">
        <v>242.12</v>
      </c>
      <c r="C2612">
        <v>10.02</v>
      </c>
      <c r="D2612">
        <v>40.799999999999997</v>
      </c>
      <c r="E2612">
        <v>123.23</v>
      </c>
      <c r="F2612">
        <v>123.93</v>
      </c>
      <c r="G2612">
        <v>106.87</v>
      </c>
      <c r="I2612" s="3">
        <f t="shared" si="242"/>
        <v>2.4811856249031933E-3</v>
      </c>
      <c r="J2612" s="3">
        <f t="shared" si="243"/>
        <v>-6.7528059985937236E-2</v>
      </c>
      <c r="K2612" s="3">
        <f t="shared" si="244"/>
        <v>3.4372732099155058E-3</v>
      </c>
      <c r="L2612" s="3">
        <f t="shared" si="245"/>
        <v>5.6150206525231406E-3</v>
      </c>
      <c r="M2612" s="3">
        <f t="shared" si="246"/>
        <v>2.0193052376711114E-3</v>
      </c>
      <c r="N2612" s="3">
        <f t="shared" si="247"/>
        <v>2.0606976194457631E-3</v>
      </c>
    </row>
    <row r="2613" spans="1:14" ht="15" customHeight="1">
      <c r="A2613" s="1">
        <v>42880</v>
      </c>
      <c r="B2613">
        <v>243.27</v>
      </c>
      <c r="C2613">
        <v>9.99</v>
      </c>
      <c r="D2613">
        <v>41.01</v>
      </c>
      <c r="E2613">
        <v>123.27</v>
      </c>
      <c r="F2613">
        <v>123.92</v>
      </c>
      <c r="G2613">
        <v>106.93</v>
      </c>
      <c r="I2613" s="3">
        <f t="shared" si="242"/>
        <v>4.7384666010892151E-3</v>
      </c>
      <c r="J2613" s="3">
        <f t="shared" si="243"/>
        <v>-2.9985029962565574E-3</v>
      </c>
      <c r="K2613" s="3">
        <f t="shared" si="244"/>
        <v>5.1338579938518501E-3</v>
      </c>
      <c r="L2613" s="3">
        <f t="shared" si="245"/>
        <v>3.2454361339620145E-4</v>
      </c>
      <c r="M2613" s="3">
        <f t="shared" si="246"/>
        <v>-8.0693968169732029E-5</v>
      </c>
      <c r="N2613" s="3">
        <f t="shared" si="247"/>
        <v>5.6127223175999154E-4</v>
      </c>
    </row>
    <row r="2614" spans="1:14" ht="15" customHeight="1">
      <c r="A2614" s="1">
        <v>42881</v>
      </c>
      <c r="B2614">
        <v>243.23</v>
      </c>
      <c r="C2614">
        <v>9.81</v>
      </c>
      <c r="D2614">
        <v>41.11</v>
      </c>
      <c r="E2614">
        <v>123.48</v>
      </c>
      <c r="F2614">
        <v>123.96</v>
      </c>
      <c r="G2614">
        <v>107</v>
      </c>
      <c r="I2614" s="3">
        <f t="shared" si="242"/>
        <v>-1.6443987704073333E-4</v>
      </c>
      <c r="J2614" s="3">
        <f t="shared" si="243"/>
        <v>-1.818231908319036E-2</v>
      </c>
      <c r="K2614" s="3">
        <f t="shared" si="244"/>
        <v>2.4354615058192952E-3</v>
      </c>
      <c r="L2614" s="3">
        <f t="shared" si="245"/>
        <v>1.7021280705305842E-3</v>
      </c>
      <c r="M2614" s="3">
        <f t="shared" si="246"/>
        <v>3.2273681093428718E-4</v>
      </c>
      <c r="N2614" s="3">
        <f t="shared" si="247"/>
        <v>6.5441969334097052E-4</v>
      </c>
    </row>
    <row r="2615" spans="1:14" ht="15" customHeight="1">
      <c r="A2615" s="1">
        <v>42885</v>
      </c>
      <c r="B2615">
        <v>243.08</v>
      </c>
      <c r="C2615">
        <v>10.38</v>
      </c>
      <c r="D2615">
        <v>41.04</v>
      </c>
      <c r="E2615">
        <v>124.09</v>
      </c>
      <c r="F2615">
        <v>124.11</v>
      </c>
      <c r="G2615">
        <v>107.27</v>
      </c>
      <c r="I2615" s="3">
        <f t="shared" si="242"/>
        <v>-6.1689048038040682E-4</v>
      </c>
      <c r="J2615" s="3">
        <f t="shared" si="243"/>
        <v>5.6478604160470888E-2</v>
      </c>
      <c r="K2615" s="3">
        <f t="shared" si="244"/>
        <v>-1.7042000472730092E-3</v>
      </c>
      <c r="L2615" s="3">
        <f t="shared" si="245"/>
        <v>4.9279091525697028E-3</v>
      </c>
      <c r="M2615" s="3">
        <f t="shared" si="246"/>
        <v>1.2093362218822965E-3</v>
      </c>
      <c r="N2615" s="3">
        <f t="shared" si="247"/>
        <v>2.5201861474316157E-3</v>
      </c>
    </row>
    <row r="2616" spans="1:14" ht="15" customHeight="1">
      <c r="A2616" s="1">
        <v>42886</v>
      </c>
      <c r="B2616">
        <v>242.9</v>
      </c>
      <c r="C2616">
        <v>10.41</v>
      </c>
      <c r="D2616">
        <v>40.74</v>
      </c>
      <c r="E2616">
        <v>124.4</v>
      </c>
      <c r="F2616">
        <v>124.11</v>
      </c>
      <c r="G2616">
        <v>107.32</v>
      </c>
      <c r="I2616" s="3">
        <f t="shared" si="242"/>
        <v>-7.4077125902766974E-4</v>
      </c>
      <c r="J2616" s="3">
        <f t="shared" si="243"/>
        <v>2.8860048891348514E-3</v>
      </c>
      <c r="K2616" s="3">
        <f t="shared" si="244"/>
        <v>-7.3367900638543204E-3</v>
      </c>
      <c r="L2616" s="3">
        <f t="shared" si="245"/>
        <v>2.4950715185507529E-3</v>
      </c>
      <c r="M2616" s="3">
        <f t="shared" si="246"/>
        <v>0</v>
      </c>
      <c r="N2616" s="3">
        <f t="shared" si="247"/>
        <v>4.6600494808538934E-4</v>
      </c>
    </row>
    <row r="2617" spans="1:14" ht="15" customHeight="1">
      <c r="A2617" s="1">
        <v>42887</v>
      </c>
      <c r="B2617">
        <v>244.89</v>
      </c>
      <c r="C2617">
        <v>9.89</v>
      </c>
      <c r="D2617">
        <v>41.04</v>
      </c>
      <c r="E2617">
        <v>124.15</v>
      </c>
      <c r="F2617">
        <v>123.94</v>
      </c>
      <c r="G2617">
        <v>107.1</v>
      </c>
      <c r="I2617" s="3">
        <f t="shared" si="242"/>
        <v>8.1592941232474965E-3</v>
      </c>
      <c r="J2617" s="3">
        <f t="shared" si="243"/>
        <v>-5.1242736992256677E-2</v>
      </c>
      <c r="K2617" s="3">
        <f t="shared" si="244"/>
        <v>7.3367900638543083E-3</v>
      </c>
      <c r="L2617" s="3">
        <f t="shared" si="245"/>
        <v>-2.0116683509034056E-3</v>
      </c>
      <c r="M2617" s="3">
        <f t="shared" si="246"/>
        <v>-1.3706916074683652E-3</v>
      </c>
      <c r="N2617" s="3">
        <f t="shared" si="247"/>
        <v>-2.0520481037203269E-3</v>
      </c>
    </row>
    <row r="2618" spans="1:14" ht="15" customHeight="1">
      <c r="A2618" s="1">
        <v>42888</v>
      </c>
      <c r="B2618">
        <v>245.67</v>
      </c>
      <c r="C2618">
        <v>9.75</v>
      </c>
      <c r="D2618">
        <v>41.17</v>
      </c>
      <c r="E2618">
        <v>125.62</v>
      </c>
      <c r="F2618">
        <v>124.22</v>
      </c>
      <c r="G2618">
        <v>107.57</v>
      </c>
      <c r="I2618" s="3">
        <f t="shared" si="242"/>
        <v>3.1800418188323147E-3</v>
      </c>
      <c r="J2618" s="3">
        <f t="shared" si="243"/>
        <v>-1.4256860624864977E-2</v>
      </c>
      <c r="K2618" s="3">
        <f t="shared" si="244"/>
        <v>3.1626349192993143E-3</v>
      </c>
      <c r="L2618" s="3">
        <f t="shared" si="245"/>
        <v>1.1770965072058971E-2</v>
      </c>
      <c r="M2618" s="3">
        <f t="shared" si="246"/>
        <v>2.2566095971955761E-3</v>
      </c>
      <c r="N2618" s="3">
        <f t="shared" si="247"/>
        <v>4.3788209902109708E-3</v>
      </c>
    </row>
    <row r="2619" spans="1:14" ht="15" customHeight="1">
      <c r="A2619" s="1">
        <v>42891</v>
      </c>
      <c r="B2619">
        <v>245.51</v>
      </c>
      <c r="C2619">
        <v>10.07</v>
      </c>
      <c r="D2619">
        <v>41.17</v>
      </c>
      <c r="E2619">
        <v>124.84</v>
      </c>
      <c r="F2619">
        <v>124.06</v>
      </c>
      <c r="G2619">
        <v>107.39</v>
      </c>
      <c r="I2619" s="3">
        <f t="shared" si="242"/>
        <v>-6.5149234764940909E-4</v>
      </c>
      <c r="J2619" s="3">
        <f t="shared" si="243"/>
        <v>3.2293421720715088E-2</v>
      </c>
      <c r="K2619" s="3">
        <f t="shared" si="244"/>
        <v>0</v>
      </c>
      <c r="L2619" s="3">
        <f t="shared" si="245"/>
        <v>-6.2285596236560589E-3</v>
      </c>
      <c r="M2619" s="3">
        <f t="shared" si="246"/>
        <v>-1.2888675861854571E-3</v>
      </c>
      <c r="N2619" s="3">
        <f t="shared" si="247"/>
        <v>-1.6747305737888527E-3</v>
      </c>
    </row>
    <row r="2620" spans="1:14" ht="15" customHeight="1">
      <c r="A2620" s="1">
        <v>42892</v>
      </c>
      <c r="B2620">
        <v>244.85</v>
      </c>
      <c r="C2620">
        <v>10.45</v>
      </c>
      <c r="D2620">
        <v>41.2</v>
      </c>
      <c r="E2620">
        <v>125.52</v>
      </c>
      <c r="F2620">
        <v>124.3</v>
      </c>
      <c r="G2620">
        <v>107.73</v>
      </c>
      <c r="I2620" s="3">
        <f t="shared" si="242"/>
        <v>-2.6919014542307693E-3</v>
      </c>
      <c r="J2620" s="3">
        <f t="shared" si="243"/>
        <v>3.7041271680349076E-2</v>
      </c>
      <c r="K2620" s="3">
        <f t="shared" si="244"/>
        <v>7.2842057366750892E-4</v>
      </c>
      <c r="L2620" s="3">
        <f t="shared" si="245"/>
        <v>5.4321910221984482E-3</v>
      </c>
      <c r="M2620" s="3">
        <f t="shared" si="246"/>
        <v>1.9326789716939804E-3</v>
      </c>
      <c r="N2620" s="3">
        <f t="shared" si="247"/>
        <v>3.1610290359761154E-3</v>
      </c>
    </row>
    <row r="2621" spans="1:14" ht="15" customHeight="1">
      <c r="A2621" s="1">
        <v>42893</v>
      </c>
      <c r="B2621">
        <v>245.25</v>
      </c>
      <c r="C2621">
        <v>10.39</v>
      </c>
      <c r="D2621">
        <v>41.17</v>
      </c>
      <c r="E2621">
        <v>124.92</v>
      </c>
      <c r="F2621">
        <v>124.12</v>
      </c>
      <c r="G2621">
        <v>107.53</v>
      </c>
      <c r="I2621" s="3">
        <f t="shared" si="242"/>
        <v>1.6323202971460927E-3</v>
      </c>
      <c r="J2621" s="3">
        <f t="shared" si="243"/>
        <v>-5.758173299683882E-3</v>
      </c>
      <c r="K2621" s="3">
        <f t="shared" si="244"/>
        <v>-7.2842057366741969E-4</v>
      </c>
      <c r="L2621" s="3">
        <f t="shared" si="245"/>
        <v>-4.7915760098992842E-3</v>
      </c>
      <c r="M2621" s="3">
        <f t="shared" si="246"/>
        <v>-1.449158936485913E-3</v>
      </c>
      <c r="N2621" s="3">
        <f t="shared" si="247"/>
        <v>-1.8582185036662344E-3</v>
      </c>
    </row>
    <row r="2622" spans="1:14" ht="15" customHeight="1">
      <c r="A2622" s="1">
        <v>42894</v>
      </c>
      <c r="B2622">
        <v>245.32</v>
      </c>
      <c r="C2622">
        <v>10.16</v>
      </c>
      <c r="D2622">
        <v>41.25</v>
      </c>
      <c r="E2622">
        <v>124.59</v>
      </c>
      <c r="F2622">
        <v>124.01</v>
      </c>
      <c r="G2622">
        <v>107.36</v>
      </c>
      <c r="I2622" s="3">
        <f t="shared" si="242"/>
        <v>2.8538231231040224E-4</v>
      </c>
      <c r="J2622" s="3">
        <f t="shared" si="243"/>
        <v>-2.2385362960800223E-2</v>
      </c>
      <c r="K2622" s="3">
        <f t="shared" si="244"/>
        <v>1.9412769988765546E-3</v>
      </c>
      <c r="L2622" s="3">
        <f t="shared" si="245"/>
        <v>-2.6451861041059174E-3</v>
      </c>
      <c r="M2622" s="3">
        <f t="shared" si="246"/>
        <v>-8.8663206549841457E-4</v>
      </c>
      <c r="N2622" s="3">
        <f t="shared" si="247"/>
        <v>-1.5822051790633002E-3</v>
      </c>
    </row>
    <row r="2623" spans="1:14" ht="15" customHeight="1">
      <c r="A2623" s="1">
        <v>42895</v>
      </c>
      <c r="B2623">
        <v>244.94</v>
      </c>
      <c r="C2623">
        <v>10.7</v>
      </c>
      <c r="D2623">
        <v>40.97</v>
      </c>
      <c r="E2623">
        <v>124.4</v>
      </c>
      <c r="F2623">
        <v>123.94</v>
      </c>
      <c r="G2623">
        <v>107.26</v>
      </c>
      <c r="I2623" s="3">
        <f t="shared" si="242"/>
        <v>-1.5501981646416627E-3</v>
      </c>
      <c r="J2623" s="3">
        <f t="shared" si="243"/>
        <v>5.1785299317524569E-2</v>
      </c>
      <c r="K2623" s="3">
        <f t="shared" si="244"/>
        <v>-6.8110212219102831E-3</v>
      </c>
      <c r="L2623" s="3">
        <f t="shared" si="245"/>
        <v>-1.5261660056927716E-3</v>
      </c>
      <c r="M2623" s="3">
        <f t="shared" si="246"/>
        <v>-5.6462998071967602E-4</v>
      </c>
      <c r="N2623" s="3">
        <f t="shared" si="247"/>
        <v>-9.318796685924964E-4</v>
      </c>
    </row>
    <row r="2624" spans="1:14" ht="15" customHeight="1">
      <c r="A2624" s="1">
        <v>42898</v>
      </c>
      <c r="B2624">
        <v>244.91</v>
      </c>
      <c r="C2624">
        <v>11.46</v>
      </c>
      <c r="D2624">
        <v>40.82</v>
      </c>
      <c r="E2624">
        <v>124.36</v>
      </c>
      <c r="F2624">
        <v>123.93</v>
      </c>
      <c r="G2624">
        <v>107.24</v>
      </c>
      <c r="I2624" s="3">
        <f t="shared" si="242"/>
        <v>-1.2248647560481643E-4</v>
      </c>
      <c r="J2624" s="3">
        <f t="shared" si="243"/>
        <v>6.8618969818733194E-2</v>
      </c>
      <c r="K2624" s="3">
        <f t="shared" si="244"/>
        <v>-3.6679341770809596E-3</v>
      </c>
      <c r="L2624" s="3">
        <f t="shared" si="245"/>
        <v>-3.2159511452609243E-4</v>
      </c>
      <c r="M2624" s="3">
        <f t="shared" si="246"/>
        <v>-8.0687457178543607E-5</v>
      </c>
      <c r="N2624" s="3">
        <f t="shared" si="247"/>
        <v>-1.8648018702068319E-4</v>
      </c>
    </row>
    <row r="2625" spans="1:14" ht="15" customHeight="1">
      <c r="A2625" s="1">
        <v>42899</v>
      </c>
      <c r="B2625">
        <v>246.11</v>
      </c>
      <c r="C2625">
        <v>10.42</v>
      </c>
      <c r="D2625">
        <v>41.01</v>
      </c>
      <c r="E2625">
        <v>124.38</v>
      </c>
      <c r="F2625">
        <v>123.95</v>
      </c>
      <c r="G2625">
        <v>107.28</v>
      </c>
      <c r="I2625" s="3">
        <f t="shared" si="242"/>
        <v>4.8877943426027482E-3</v>
      </c>
      <c r="J2625" s="3">
        <f t="shared" si="243"/>
        <v>-9.5135674961372665E-2</v>
      </c>
      <c r="K2625" s="3">
        <f t="shared" si="244"/>
        <v>4.6437820222691561E-3</v>
      </c>
      <c r="L2625" s="3">
        <f t="shared" si="245"/>
        <v>1.608104851902157E-4</v>
      </c>
      <c r="M2625" s="3">
        <f t="shared" si="246"/>
        <v>1.6136840441655353E-4</v>
      </c>
      <c r="N2625" s="3">
        <f t="shared" si="247"/>
        <v>3.7292560566465094E-4</v>
      </c>
    </row>
    <row r="2626" spans="1:14" ht="15" customHeight="1">
      <c r="A2626" s="1">
        <v>42900</v>
      </c>
      <c r="B2626">
        <v>245.84</v>
      </c>
      <c r="C2626">
        <v>10.64</v>
      </c>
      <c r="D2626">
        <v>40.98</v>
      </c>
      <c r="E2626">
        <v>126.3</v>
      </c>
      <c r="F2626">
        <v>124.24</v>
      </c>
      <c r="G2626">
        <v>107.84</v>
      </c>
      <c r="I2626" s="3">
        <f t="shared" si="242"/>
        <v>-1.097672637910095E-3</v>
      </c>
      <c r="J2626" s="3">
        <f t="shared" si="243"/>
        <v>2.0893447588277606E-2</v>
      </c>
      <c r="K2626" s="3">
        <f t="shared" si="244"/>
        <v>-7.3179659321422866E-4</v>
      </c>
      <c r="L2626" s="3">
        <f t="shared" si="245"/>
        <v>1.5318633680702305E-2</v>
      </c>
      <c r="M2626" s="3">
        <f t="shared" si="246"/>
        <v>2.3369203592320323E-3</v>
      </c>
      <c r="N2626" s="3">
        <f t="shared" si="247"/>
        <v>5.2064081905737504E-3</v>
      </c>
    </row>
    <row r="2627" spans="1:14" ht="15" customHeight="1">
      <c r="A2627" s="1">
        <v>42901</v>
      </c>
      <c r="B2627">
        <v>245.38</v>
      </c>
      <c r="C2627">
        <v>10.9</v>
      </c>
      <c r="D2627">
        <v>40.619999999999997</v>
      </c>
      <c r="E2627">
        <v>126.1</v>
      </c>
      <c r="F2627">
        <v>124.06</v>
      </c>
      <c r="G2627">
        <v>107.65</v>
      </c>
      <c r="I2627" s="3">
        <f t="shared" si="242"/>
        <v>-1.8728884591924693E-3</v>
      </c>
      <c r="J2627" s="3">
        <f t="shared" si="243"/>
        <v>2.4142305321599593E-2</v>
      </c>
      <c r="K2627" s="3">
        <f t="shared" si="244"/>
        <v>-8.8235866585150147E-3</v>
      </c>
      <c r="L2627" s="3">
        <f t="shared" si="245"/>
        <v>-1.5847863855715191E-3</v>
      </c>
      <c r="M2627" s="3">
        <f t="shared" si="246"/>
        <v>-1.4498592954600713E-3</v>
      </c>
      <c r="N2627" s="3">
        <f t="shared" si="247"/>
        <v>-1.7634233536247988E-3</v>
      </c>
    </row>
    <row r="2628" spans="1:14" ht="15" customHeight="1">
      <c r="A2628" s="1">
        <v>42902</v>
      </c>
      <c r="B2628">
        <v>245.18</v>
      </c>
      <c r="C2628">
        <v>10.38</v>
      </c>
      <c r="D2628">
        <v>40.75</v>
      </c>
      <c r="E2628">
        <v>126.35</v>
      </c>
      <c r="F2628">
        <v>124.15</v>
      </c>
      <c r="G2628">
        <v>107.71</v>
      </c>
      <c r="I2628" s="3">
        <f t="shared" ref="I2628:I2691" si="248">LN(B2628/B2627)</f>
        <v>-8.1539469618857206E-4</v>
      </c>
      <c r="J2628" s="3">
        <f t="shared" ref="J2628:J2691" si="249">LN(C2628/C2627)</f>
        <v>-4.8881911497355442E-2</v>
      </c>
      <c r="K2628" s="3">
        <f t="shared" ref="K2628:K2691" si="250">LN(D2628/D2627)</f>
        <v>3.1952835346331279E-3</v>
      </c>
      <c r="L2628" s="3">
        <f t="shared" ref="L2628:L2691" si="251">LN(E2628/E2627)</f>
        <v>1.9805908633293507E-3</v>
      </c>
      <c r="M2628" s="3">
        <f t="shared" ref="M2628:M2691" si="252">LN(F2628/F2627)</f>
        <v>7.2519240920409676E-4</v>
      </c>
      <c r="N2628" s="3">
        <f t="shared" ref="N2628:N2691" si="253">LN(G2628/G2627)</f>
        <v>5.5720655230659974E-4</v>
      </c>
    </row>
    <row r="2629" spans="1:14" ht="15" customHeight="1">
      <c r="A2629" s="1">
        <v>42905</v>
      </c>
      <c r="B2629">
        <v>247.39</v>
      </c>
      <c r="C2629">
        <v>10.37</v>
      </c>
      <c r="D2629">
        <v>41.02</v>
      </c>
      <c r="E2629">
        <v>126.17</v>
      </c>
      <c r="F2629">
        <v>123.94</v>
      </c>
      <c r="G2629">
        <v>107.41</v>
      </c>
      <c r="I2629" s="3">
        <f t="shared" si="248"/>
        <v>8.9734041027465222E-3</v>
      </c>
      <c r="J2629" s="3">
        <f t="shared" si="249"/>
        <v>-9.6385549630673866E-4</v>
      </c>
      <c r="K2629" s="3">
        <f t="shared" si="250"/>
        <v>6.6039129573629753E-3</v>
      </c>
      <c r="L2629" s="3">
        <f t="shared" si="251"/>
        <v>-1.4256298945532788E-3</v>
      </c>
      <c r="M2629" s="3">
        <f t="shared" si="252"/>
        <v>-1.6929344202143007E-3</v>
      </c>
      <c r="N2629" s="3">
        <f t="shared" si="253"/>
        <v>-2.7891427527232155E-3</v>
      </c>
    </row>
    <row r="2630" spans="1:14" ht="15" customHeight="1">
      <c r="A2630" s="1">
        <v>42906</v>
      </c>
      <c r="B2630">
        <v>245.78</v>
      </c>
      <c r="C2630">
        <v>10.86</v>
      </c>
      <c r="D2630">
        <v>40.53</v>
      </c>
      <c r="E2630">
        <v>127.3</v>
      </c>
      <c r="F2630">
        <v>124.06</v>
      </c>
      <c r="G2630">
        <v>107.68</v>
      </c>
      <c r="I2630" s="3">
        <f t="shared" si="248"/>
        <v>-6.5292119131436146E-3</v>
      </c>
      <c r="J2630" s="3">
        <f t="shared" si="249"/>
        <v>4.6169292264353394E-2</v>
      </c>
      <c r="K2630" s="3">
        <f t="shared" si="250"/>
        <v>-1.201731200401744E-2</v>
      </c>
      <c r="L2630" s="3">
        <f t="shared" si="251"/>
        <v>8.9163016237110097E-3</v>
      </c>
      <c r="M2630" s="3">
        <f t="shared" si="252"/>
        <v>9.677420110100188E-4</v>
      </c>
      <c r="N2630" s="3">
        <f t="shared" si="253"/>
        <v>2.5105782864622032E-3</v>
      </c>
    </row>
    <row r="2631" spans="1:14" ht="15" customHeight="1">
      <c r="A2631" s="1">
        <v>42907</v>
      </c>
      <c r="B2631">
        <v>245.68</v>
      </c>
      <c r="C2631">
        <v>10.75</v>
      </c>
      <c r="D2631">
        <v>40.43</v>
      </c>
      <c r="E2631">
        <v>127.56</v>
      </c>
      <c r="F2631">
        <v>124.09</v>
      </c>
      <c r="G2631">
        <v>107.67</v>
      </c>
      <c r="I2631" s="3">
        <f t="shared" si="248"/>
        <v>-4.0695072388421998E-4</v>
      </c>
      <c r="J2631" s="3">
        <f t="shared" si="249"/>
        <v>-1.0180559932117493E-2</v>
      </c>
      <c r="K2631" s="3">
        <f t="shared" si="250"/>
        <v>-2.4703569875377295E-3</v>
      </c>
      <c r="L2631" s="3">
        <f t="shared" si="251"/>
        <v>2.0403365784959684E-3</v>
      </c>
      <c r="M2631" s="3">
        <f t="shared" si="252"/>
        <v>2.4178924155681929E-4</v>
      </c>
      <c r="N2631" s="3">
        <f t="shared" si="253"/>
        <v>-9.2872068792084037E-5</v>
      </c>
    </row>
    <row r="2632" spans="1:14" ht="15" customHeight="1">
      <c r="A2632" s="1">
        <v>42908</v>
      </c>
      <c r="B2632">
        <v>245.6</v>
      </c>
      <c r="C2632">
        <v>10.48</v>
      </c>
      <c r="D2632">
        <v>40.58</v>
      </c>
      <c r="E2632">
        <v>127.84</v>
      </c>
      <c r="F2632">
        <v>124.15</v>
      </c>
      <c r="G2632">
        <v>107.77</v>
      </c>
      <c r="I2632" s="3">
        <f t="shared" si="248"/>
        <v>-3.256798595795403E-4</v>
      </c>
      <c r="J2632" s="3">
        <f t="shared" si="249"/>
        <v>-2.5437075680775693E-2</v>
      </c>
      <c r="K2632" s="3">
        <f t="shared" si="250"/>
        <v>3.7032507449890431E-3</v>
      </c>
      <c r="L2632" s="3">
        <f t="shared" si="251"/>
        <v>2.1926398761075651E-3</v>
      </c>
      <c r="M2632" s="3">
        <f t="shared" si="252"/>
        <v>4.8340316764742359E-4</v>
      </c>
      <c r="N2632" s="3">
        <f t="shared" si="253"/>
        <v>9.2833278111466549E-4</v>
      </c>
    </row>
    <row r="2633" spans="1:14" ht="15" customHeight="1">
      <c r="A2633" s="1">
        <v>42909</v>
      </c>
      <c r="B2633">
        <v>245.85</v>
      </c>
      <c r="C2633">
        <v>10.02</v>
      </c>
      <c r="D2633">
        <v>40.729999999999997</v>
      </c>
      <c r="E2633">
        <v>127.78</v>
      </c>
      <c r="F2633">
        <v>124.18</v>
      </c>
      <c r="G2633">
        <v>107.8</v>
      </c>
      <c r="I2633" s="3">
        <f t="shared" si="248"/>
        <v>1.0173975849610134E-3</v>
      </c>
      <c r="J2633" s="3">
        <f t="shared" si="249"/>
        <v>-4.4885583236177473E-2</v>
      </c>
      <c r="K2633" s="3">
        <f t="shared" si="250"/>
        <v>3.6895872626525232E-3</v>
      </c>
      <c r="L2633" s="3">
        <f t="shared" si="251"/>
        <v>-4.6944684376736966E-4</v>
      </c>
      <c r="M2633" s="3">
        <f t="shared" si="252"/>
        <v>2.4161398257110546E-4</v>
      </c>
      <c r="N2633" s="3">
        <f t="shared" si="253"/>
        <v>2.7833186615655256E-4</v>
      </c>
    </row>
    <row r="2634" spans="1:14" ht="15" customHeight="1">
      <c r="A2634" s="1">
        <v>42912</v>
      </c>
      <c r="B2634">
        <v>246</v>
      </c>
      <c r="C2634">
        <v>9.9</v>
      </c>
      <c r="D2634">
        <v>41.16</v>
      </c>
      <c r="E2634">
        <v>128.26</v>
      </c>
      <c r="F2634">
        <v>124.23</v>
      </c>
      <c r="G2634">
        <v>107.89</v>
      </c>
      <c r="I2634" s="3">
        <f t="shared" si="248"/>
        <v>6.0994207441441065E-4</v>
      </c>
      <c r="J2634" s="3">
        <f t="shared" si="249"/>
        <v>-1.2048338516174368E-2</v>
      </c>
      <c r="K2634" s="3">
        <f t="shared" si="250"/>
        <v>1.0501989305527652E-2</v>
      </c>
      <c r="L2634" s="3">
        <f t="shared" si="251"/>
        <v>3.7494185465195597E-3</v>
      </c>
      <c r="M2634" s="3">
        <f t="shared" si="252"/>
        <v>4.0256028883890635E-4</v>
      </c>
      <c r="N2634" s="3">
        <f t="shared" si="253"/>
        <v>8.3453108835196941E-4</v>
      </c>
    </row>
    <row r="2635" spans="1:14" ht="15" customHeight="1">
      <c r="A2635" s="1">
        <v>42913</v>
      </c>
      <c r="B2635">
        <v>243.04</v>
      </c>
      <c r="C2635">
        <v>11.06</v>
      </c>
      <c r="D2635">
        <v>40.729999999999997</v>
      </c>
      <c r="E2635">
        <v>126.89</v>
      </c>
      <c r="F2635">
        <v>123.91</v>
      </c>
      <c r="G2635">
        <v>107.36</v>
      </c>
      <c r="I2635" s="3">
        <f t="shared" si="248"/>
        <v>-1.2105497084900127E-2</v>
      </c>
      <c r="J2635" s="3">
        <f t="shared" si="249"/>
        <v>0.11080023895364458</v>
      </c>
      <c r="K2635" s="3">
        <f t="shared" si="250"/>
        <v>-1.0501989305527665E-2</v>
      </c>
      <c r="L2635" s="3">
        <f t="shared" si="251"/>
        <v>-1.0738884311893591E-2</v>
      </c>
      <c r="M2635" s="3">
        <f t="shared" si="252"/>
        <v>-2.5791905971840803E-3</v>
      </c>
      <c r="N2635" s="3">
        <f t="shared" si="253"/>
        <v>-4.9245163398770947E-3</v>
      </c>
    </row>
    <row r="2636" spans="1:14" ht="15" customHeight="1">
      <c r="A2636" s="1">
        <v>42914</v>
      </c>
      <c r="B2636">
        <v>245.1</v>
      </c>
      <c r="C2636">
        <v>10.029999999999999</v>
      </c>
      <c r="D2636">
        <v>40.97</v>
      </c>
      <c r="E2636">
        <v>126.47</v>
      </c>
      <c r="F2636">
        <v>123.98</v>
      </c>
      <c r="G2636">
        <v>107.26</v>
      </c>
      <c r="I2636" s="3">
        <f t="shared" si="248"/>
        <v>8.4402516866041149E-3</v>
      </c>
      <c r="J2636" s="3">
        <f t="shared" si="249"/>
        <v>-9.7754394120344729E-2</v>
      </c>
      <c r="K2636" s="3">
        <f t="shared" si="250"/>
        <v>5.8751698984584426E-3</v>
      </c>
      <c r="L2636" s="3">
        <f t="shared" si="251"/>
        <v>-3.3154435169381537E-3</v>
      </c>
      <c r="M2636" s="3">
        <f t="shared" si="252"/>
        <v>5.6476664537194411E-4</v>
      </c>
      <c r="N2636" s="3">
        <f t="shared" si="253"/>
        <v>-9.318796685924964E-4</v>
      </c>
    </row>
    <row r="2637" spans="1:14" ht="15" customHeight="1">
      <c r="A2637" s="1">
        <v>42915</v>
      </c>
      <c r="B2637">
        <v>243.03</v>
      </c>
      <c r="C2637">
        <v>11.44</v>
      </c>
      <c r="D2637">
        <v>40.51</v>
      </c>
      <c r="E2637">
        <v>125.41</v>
      </c>
      <c r="F2637">
        <v>123.75</v>
      </c>
      <c r="G2637">
        <v>106.86</v>
      </c>
      <c r="I2637" s="3">
        <f t="shared" si="248"/>
        <v>-8.4813980235573429E-3</v>
      </c>
      <c r="J2637" s="3">
        <f t="shared" si="249"/>
        <v>0.13153538397780762</v>
      </c>
      <c r="K2637" s="3">
        <f t="shared" si="250"/>
        <v>-1.1291234344180591E-2</v>
      </c>
      <c r="L2637" s="3">
        <f t="shared" si="251"/>
        <v>-8.4167560559266098E-3</v>
      </c>
      <c r="M2637" s="3">
        <f t="shared" si="252"/>
        <v>-1.8568608249736782E-3</v>
      </c>
      <c r="N2637" s="3">
        <f t="shared" si="253"/>
        <v>-3.736227025153859E-3</v>
      </c>
    </row>
    <row r="2638" spans="1:14" ht="15" customHeight="1">
      <c r="A2638" s="1">
        <v>42916</v>
      </c>
      <c r="B2638">
        <v>243.41</v>
      </c>
      <c r="C2638">
        <v>11.18</v>
      </c>
      <c r="D2638">
        <v>40.83</v>
      </c>
      <c r="E2638">
        <v>125.12</v>
      </c>
      <c r="F2638">
        <v>123.57</v>
      </c>
      <c r="G2638">
        <v>106.61</v>
      </c>
      <c r="I2638" s="3">
        <f t="shared" si="248"/>
        <v>1.5623718333134383E-3</v>
      </c>
      <c r="J2638" s="3">
        <f t="shared" si="249"/>
        <v>-2.2989518224698718E-2</v>
      </c>
      <c r="K2638" s="3">
        <f t="shared" si="250"/>
        <v>7.868248116885199E-3</v>
      </c>
      <c r="L2638" s="3">
        <f t="shared" si="251"/>
        <v>-2.3150930389574114E-3</v>
      </c>
      <c r="M2638" s="3">
        <f t="shared" si="252"/>
        <v>-1.4556043327006501E-3</v>
      </c>
      <c r="N2638" s="3">
        <f t="shared" si="253"/>
        <v>-2.3422505672415377E-3</v>
      </c>
    </row>
    <row r="2639" spans="1:14" ht="15" customHeight="1">
      <c r="A2639" s="1">
        <v>42919</v>
      </c>
      <c r="B2639">
        <v>243.87</v>
      </c>
      <c r="C2639">
        <v>11.22</v>
      </c>
      <c r="D2639">
        <v>41.02</v>
      </c>
      <c r="E2639">
        <v>124.46</v>
      </c>
      <c r="F2639">
        <v>123.18</v>
      </c>
      <c r="G2639">
        <v>106.06</v>
      </c>
      <c r="I2639" s="3">
        <f t="shared" si="248"/>
        <v>1.8880320827676027E-3</v>
      </c>
      <c r="J2639" s="3">
        <f t="shared" si="249"/>
        <v>3.5714323675971795E-3</v>
      </c>
      <c r="K2639" s="3">
        <f t="shared" si="250"/>
        <v>4.6426473127502655E-3</v>
      </c>
      <c r="L2639" s="3">
        <f t="shared" si="251"/>
        <v>-5.2888976559292379E-3</v>
      </c>
      <c r="M2639" s="3">
        <f t="shared" si="252"/>
        <v>-3.1610968572017878E-3</v>
      </c>
      <c r="N2639" s="3">
        <f t="shared" si="253"/>
        <v>-5.1723442533997454E-3</v>
      </c>
    </row>
    <row r="2640" spans="1:14" ht="15" customHeight="1">
      <c r="A2640" s="1">
        <v>42921</v>
      </c>
      <c r="B2640">
        <v>244.39</v>
      </c>
      <c r="C2640">
        <v>11.07</v>
      </c>
      <c r="D2640">
        <v>40.950000000000003</v>
      </c>
      <c r="E2640">
        <v>124.49</v>
      </c>
      <c r="F2640">
        <v>123.24</v>
      </c>
      <c r="G2640">
        <v>106.14</v>
      </c>
      <c r="I2640" s="3">
        <f t="shared" si="248"/>
        <v>2.1300135034672254E-3</v>
      </c>
      <c r="J2640" s="3">
        <f t="shared" si="249"/>
        <v>-1.3459153374004801E-2</v>
      </c>
      <c r="K2640" s="3">
        <f t="shared" si="250"/>
        <v>-1.7079423451561474E-3</v>
      </c>
      <c r="L2640" s="3">
        <f t="shared" si="251"/>
        <v>2.4101225262269889E-4</v>
      </c>
      <c r="M2640" s="3">
        <f t="shared" si="252"/>
        <v>4.8697346956976087E-4</v>
      </c>
      <c r="N2640" s="3">
        <f t="shared" si="253"/>
        <v>7.5400569076487507E-4</v>
      </c>
    </row>
    <row r="2641" spans="1:14" ht="15" customHeight="1">
      <c r="A2641" s="1">
        <v>42922</v>
      </c>
      <c r="B2641">
        <v>242.19</v>
      </c>
      <c r="C2641">
        <v>12.54</v>
      </c>
      <c r="D2641">
        <v>40.5</v>
      </c>
      <c r="E2641">
        <v>123.46</v>
      </c>
      <c r="F2641">
        <v>123.15</v>
      </c>
      <c r="G2641">
        <v>105.94</v>
      </c>
      <c r="I2641" s="3">
        <f t="shared" si="248"/>
        <v>-9.0427678550240535E-3</v>
      </c>
      <c r="J2641" s="3">
        <f t="shared" si="249"/>
        <v>0.12468478848422908</v>
      </c>
      <c r="K2641" s="3">
        <f t="shared" si="250"/>
        <v>-1.1049836186585046E-2</v>
      </c>
      <c r="L2641" s="3">
        <f t="shared" si="251"/>
        <v>-8.3081744279447922E-3</v>
      </c>
      <c r="M2641" s="3">
        <f t="shared" si="252"/>
        <v>-7.3054916192018835E-4</v>
      </c>
      <c r="N2641" s="3">
        <f t="shared" si="253"/>
        <v>-1.886081283368275E-3</v>
      </c>
    </row>
    <row r="2642" spans="1:14" ht="15" customHeight="1">
      <c r="A2642" s="1">
        <v>42923</v>
      </c>
      <c r="B2642">
        <v>243.71</v>
      </c>
      <c r="C2642">
        <v>11.19</v>
      </c>
      <c r="D2642">
        <v>40.61</v>
      </c>
      <c r="E2642">
        <v>122.72</v>
      </c>
      <c r="F2642">
        <v>123.1</v>
      </c>
      <c r="G2642">
        <v>105.77</v>
      </c>
      <c r="I2642" s="3">
        <f t="shared" si="248"/>
        <v>6.2564517725211171E-3</v>
      </c>
      <c r="J2642" s="3">
        <f t="shared" si="249"/>
        <v>-0.11390301288094072</v>
      </c>
      <c r="K2642" s="3">
        <f t="shared" si="250"/>
        <v>2.7123675857129957E-3</v>
      </c>
      <c r="L2642" s="3">
        <f t="shared" si="251"/>
        <v>-6.0118793468037094E-3</v>
      </c>
      <c r="M2642" s="3">
        <f t="shared" si="252"/>
        <v>-4.0609137613914037E-4</v>
      </c>
      <c r="N2642" s="3">
        <f t="shared" si="253"/>
        <v>-1.6059707764191353E-3</v>
      </c>
    </row>
    <row r="2643" spans="1:14" ht="15" customHeight="1">
      <c r="A2643" s="1">
        <v>42926</v>
      </c>
      <c r="B2643">
        <v>243.94</v>
      </c>
      <c r="C2643">
        <v>11.11</v>
      </c>
      <c r="D2643">
        <v>40.9</v>
      </c>
      <c r="E2643">
        <v>122.9</v>
      </c>
      <c r="F2643">
        <v>123.23</v>
      </c>
      <c r="G2643">
        <v>105.91</v>
      </c>
      <c r="I2643" s="3">
        <f t="shared" si="248"/>
        <v>9.4329956753727009E-4</v>
      </c>
      <c r="J2643" s="3">
        <f t="shared" si="249"/>
        <v>-7.1749186722952054E-3</v>
      </c>
      <c r="K2643" s="3">
        <f t="shared" si="250"/>
        <v>7.1157213505496902E-3</v>
      </c>
      <c r="L2643" s="3">
        <f t="shared" si="251"/>
        <v>1.4656789530430342E-3</v>
      </c>
      <c r="M2643" s="3">
        <f t="shared" si="252"/>
        <v>1.0554947596239401E-3</v>
      </c>
      <c r="N2643" s="3">
        <f t="shared" si="253"/>
        <v>1.3227515156163097E-3</v>
      </c>
    </row>
    <row r="2644" spans="1:14" ht="15" customHeight="1">
      <c r="A2644" s="1">
        <v>42927</v>
      </c>
      <c r="B2644">
        <v>243.82</v>
      </c>
      <c r="C2644">
        <v>10.89</v>
      </c>
      <c r="D2644">
        <v>41.19</v>
      </c>
      <c r="E2644">
        <v>123.11</v>
      </c>
      <c r="F2644">
        <v>123.35</v>
      </c>
      <c r="G2644">
        <v>106.05</v>
      </c>
      <c r="I2644" s="3">
        <f t="shared" si="248"/>
        <v>-4.9204527809206824E-4</v>
      </c>
      <c r="J2644" s="3">
        <f t="shared" si="249"/>
        <v>-2.0000666706669428E-2</v>
      </c>
      <c r="K2644" s="3">
        <f t="shared" si="250"/>
        <v>7.0654453992333053E-3</v>
      </c>
      <c r="L2644" s="3">
        <f t="shared" si="251"/>
        <v>1.7072480875344903E-3</v>
      </c>
      <c r="M2644" s="3">
        <f t="shared" si="252"/>
        <v>9.7331502533383495E-4</v>
      </c>
      <c r="N2644" s="3">
        <f t="shared" si="253"/>
        <v>1.3210041551135364E-3</v>
      </c>
    </row>
    <row r="2645" spans="1:14" ht="15" customHeight="1">
      <c r="A2645" s="1">
        <v>42928</v>
      </c>
      <c r="B2645">
        <v>245.65</v>
      </c>
      <c r="C2645">
        <v>10.3</v>
      </c>
      <c r="D2645">
        <v>41.97</v>
      </c>
      <c r="E2645">
        <v>123.96</v>
      </c>
      <c r="F2645">
        <v>123.57</v>
      </c>
      <c r="G2645">
        <v>106.36</v>
      </c>
      <c r="I2645" s="3">
        <f t="shared" si="248"/>
        <v>7.4775104776572286E-3</v>
      </c>
      <c r="J2645" s="3">
        <f t="shared" si="249"/>
        <v>-5.5701041709278969E-2</v>
      </c>
      <c r="K2645" s="3">
        <f t="shared" si="250"/>
        <v>1.8759568897510136E-2</v>
      </c>
      <c r="L2645" s="3">
        <f t="shared" si="251"/>
        <v>6.880668260023746E-3</v>
      </c>
      <c r="M2645" s="3">
        <f t="shared" si="252"/>
        <v>1.7819541407332936E-3</v>
      </c>
      <c r="N2645" s="3">
        <f t="shared" si="253"/>
        <v>2.9188853641277175E-3</v>
      </c>
    </row>
    <row r="2646" spans="1:14" ht="15" customHeight="1">
      <c r="A2646" s="1">
        <v>42929</v>
      </c>
      <c r="B2646">
        <v>246.03</v>
      </c>
      <c r="C2646">
        <v>9.9</v>
      </c>
      <c r="D2646">
        <v>42.09</v>
      </c>
      <c r="E2646">
        <v>123.18</v>
      </c>
      <c r="F2646">
        <v>123.48</v>
      </c>
      <c r="G2646">
        <v>106.25</v>
      </c>
      <c r="I2646" s="3">
        <f t="shared" si="248"/>
        <v>1.5457211017722685E-3</v>
      </c>
      <c r="J2646" s="3">
        <f t="shared" si="249"/>
        <v>-3.9609138095045827E-2</v>
      </c>
      <c r="K2646" s="3">
        <f t="shared" si="250"/>
        <v>2.8551054369799363E-3</v>
      </c>
      <c r="L2646" s="3">
        <f t="shared" si="251"/>
        <v>-6.3122326606502238E-3</v>
      </c>
      <c r="M2646" s="3">
        <f t="shared" si="252"/>
        <v>-7.285974821403875E-4</v>
      </c>
      <c r="N2646" s="3">
        <f t="shared" si="253"/>
        <v>-1.0347585702928019E-3</v>
      </c>
    </row>
    <row r="2647" spans="1:14" ht="15" customHeight="1">
      <c r="A2647" s="1">
        <v>42930</v>
      </c>
      <c r="B2647">
        <v>247.1</v>
      </c>
      <c r="C2647">
        <v>9.51</v>
      </c>
      <c r="D2647">
        <v>42.52</v>
      </c>
      <c r="E2647">
        <v>123.33</v>
      </c>
      <c r="F2647">
        <v>123.63</v>
      </c>
      <c r="G2647">
        <v>106.4</v>
      </c>
      <c r="I2647" s="3">
        <f t="shared" si="248"/>
        <v>4.3396332781348865E-3</v>
      </c>
      <c r="J2647" s="3">
        <f t="shared" si="249"/>
        <v>-4.0190880583245339E-2</v>
      </c>
      <c r="K2647" s="3">
        <f t="shared" si="250"/>
        <v>1.0164370691267919E-2</v>
      </c>
      <c r="L2647" s="3">
        <f t="shared" si="251"/>
        <v>1.2169893189995663E-3</v>
      </c>
      <c r="M2647" s="3">
        <f t="shared" si="252"/>
        <v>1.2140343848771656E-3</v>
      </c>
      <c r="N2647" s="3">
        <f t="shared" si="253"/>
        <v>1.4107691030178912E-3</v>
      </c>
    </row>
    <row r="2648" spans="1:14" ht="15" customHeight="1">
      <c r="A2648" s="1">
        <v>42933</v>
      </c>
      <c r="B2648">
        <v>247.15</v>
      </c>
      <c r="C2648">
        <v>9.82</v>
      </c>
      <c r="D2648">
        <v>42.3</v>
      </c>
      <c r="E2648">
        <v>123.67</v>
      </c>
      <c r="F2648">
        <v>123.67</v>
      </c>
      <c r="G2648">
        <v>106.53</v>
      </c>
      <c r="I2648" s="3">
        <f t="shared" si="248"/>
        <v>2.0232675840389341E-4</v>
      </c>
      <c r="J2648" s="3">
        <f t="shared" si="249"/>
        <v>3.2077245809075602E-2</v>
      </c>
      <c r="K2648" s="3">
        <f t="shared" si="250"/>
        <v>-5.1874674215149881E-3</v>
      </c>
      <c r="L2648" s="3">
        <f t="shared" si="251"/>
        <v>2.753038176068881E-3</v>
      </c>
      <c r="M2648" s="3">
        <f t="shared" si="252"/>
        <v>3.2349373512998667E-4</v>
      </c>
      <c r="N2648" s="3">
        <f t="shared" si="253"/>
        <v>1.2210587155621919E-3</v>
      </c>
    </row>
    <row r="2649" spans="1:14" ht="15" customHeight="1">
      <c r="A2649" s="1">
        <v>42934</v>
      </c>
      <c r="B2649">
        <v>247.36</v>
      </c>
      <c r="C2649">
        <v>9.89</v>
      </c>
      <c r="D2649">
        <v>42.37</v>
      </c>
      <c r="E2649">
        <v>124.75</v>
      </c>
      <c r="F2649">
        <v>123.9</v>
      </c>
      <c r="G2649">
        <v>106.92</v>
      </c>
      <c r="I2649" s="3">
        <f t="shared" si="248"/>
        <v>8.4932564608886638E-4</v>
      </c>
      <c r="J2649" s="3">
        <f t="shared" si="249"/>
        <v>7.1030232682461735E-3</v>
      </c>
      <c r="K2649" s="3">
        <f t="shared" si="250"/>
        <v>1.6534785862355121E-3</v>
      </c>
      <c r="L2649" s="3">
        <f t="shared" si="251"/>
        <v>8.6950068776622692E-3</v>
      </c>
      <c r="M2649" s="3">
        <f t="shared" si="252"/>
        <v>1.858060881131164E-3</v>
      </c>
      <c r="N2649" s="3">
        <f t="shared" si="253"/>
        <v>3.6542556476119909E-3</v>
      </c>
    </row>
    <row r="2650" spans="1:14" ht="15" customHeight="1">
      <c r="A2650" s="1">
        <v>42935</v>
      </c>
      <c r="B2650">
        <v>248.62</v>
      </c>
      <c r="C2650">
        <v>9.7899999999999991</v>
      </c>
      <c r="D2650">
        <v>42.78</v>
      </c>
      <c r="E2650">
        <v>124.8</v>
      </c>
      <c r="F2650">
        <v>123.88</v>
      </c>
      <c r="G2650">
        <v>106.92</v>
      </c>
      <c r="I2650" s="3">
        <f t="shared" si="248"/>
        <v>5.0808609645122448E-3</v>
      </c>
      <c r="J2650" s="3">
        <f t="shared" si="249"/>
        <v>-1.0162689092201921E-2</v>
      </c>
      <c r="K2650" s="3">
        <f t="shared" si="250"/>
        <v>9.6301390157918273E-3</v>
      </c>
      <c r="L2650" s="3">
        <f t="shared" si="251"/>
        <v>4.0072130369926668E-4</v>
      </c>
      <c r="M2650" s="3">
        <f t="shared" si="252"/>
        <v>-1.6143353009485316E-4</v>
      </c>
      <c r="N2650" s="3">
        <f t="shared" si="253"/>
        <v>0</v>
      </c>
    </row>
    <row r="2651" spans="1:14" ht="15" customHeight="1">
      <c r="A2651" s="1">
        <v>42936</v>
      </c>
      <c r="B2651">
        <v>248.74</v>
      </c>
      <c r="C2651">
        <v>9.58</v>
      </c>
      <c r="D2651">
        <v>42.69</v>
      </c>
      <c r="E2651">
        <v>125.16</v>
      </c>
      <c r="F2651">
        <v>123.88</v>
      </c>
      <c r="G2651">
        <v>106.95</v>
      </c>
      <c r="I2651" s="3">
        <f t="shared" si="248"/>
        <v>4.8254786202550534E-4</v>
      </c>
      <c r="J2651" s="3">
        <f t="shared" si="249"/>
        <v>-2.1683864559649747E-2</v>
      </c>
      <c r="K2651" s="3">
        <f t="shared" si="250"/>
        <v>-2.1060028843889185E-3</v>
      </c>
      <c r="L2651" s="3">
        <f t="shared" si="251"/>
        <v>2.8804628653540877E-3</v>
      </c>
      <c r="M2651" s="3">
        <f t="shared" si="252"/>
        <v>0</v>
      </c>
      <c r="N2651" s="3">
        <f t="shared" si="253"/>
        <v>2.8054425769646484E-4</v>
      </c>
    </row>
    <row r="2652" spans="1:14" ht="15" customHeight="1">
      <c r="A2652" s="1">
        <v>42937</v>
      </c>
      <c r="B2652">
        <v>248.55</v>
      </c>
      <c r="C2652">
        <v>9.36</v>
      </c>
      <c r="D2652">
        <v>42.6</v>
      </c>
      <c r="E2652">
        <v>125.69</v>
      </c>
      <c r="F2652">
        <v>124.03</v>
      </c>
      <c r="G2652">
        <v>107.14</v>
      </c>
      <c r="I2652" s="3">
        <f t="shared" si="248"/>
        <v>-7.6414168491334379E-4</v>
      </c>
      <c r="J2652" s="3">
        <f t="shared" si="249"/>
        <v>-2.3232301493268537E-2</v>
      </c>
      <c r="K2652" s="3">
        <f t="shared" si="250"/>
        <v>-2.1104474945458705E-3</v>
      </c>
      <c r="L2652" s="3">
        <f t="shared" si="251"/>
        <v>4.2256391360647912E-3</v>
      </c>
      <c r="M2652" s="3">
        <f t="shared" si="252"/>
        <v>1.2101167222360791E-3</v>
      </c>
      <c r="N2652" s="3">
        <f t="shared" si="253"/>
        <v>1.7749549243996766E-3</v>
      </c>
    </row>
    <row r="2653" spans="1:14" ht="15" customHeight="1">
      <c r="A2653" s="1">
        <v>42940</v>
      </c>
      <c r="B2653">
        <v>248.49</v>
      </c>
      <c r="C2653">
        <v>9.43</v>
      </c>
      <c r="D2653">
        <v>42.76</v>
      </c>
      <c r="E2653">
        <v>125.2</v>
      </c>
      <c r="F2653">
        <v>123.91</v>
      </c>
      <c r="G2653">
        <v>107.07</v>
      </c>
      <c r="I2653" s="3">
        <f t="shared" si="248"/>
        <v>-2.4142926239916827E-4</v>
      </c>
      <c r="J2653" s="3">
        <f t="shared" si="249"/>
        <v>7.4508061558654212E-3</v>
      </c>
      <c r="K2653" s="3">
        <f t="shared" si="250"/>
        <v>3.7488328815196595E-3</v>
      </c>
      <c r="L2653" s="3">
        <f t="shared" si="251"/>
        <v>-3.9060992707479389E-3</v>
      </c>
      <c r="M2653" s="3">
        <f t="shared" si="252"/>
        <v>-9.6797619883669131E-4</v>
      </c>
      <c r="N2653" s="3">
        <f t="shared" si="253"/>
        <v>-6.5356428263568876E-4</v>
      </c>
    </row>
    <row r="2654" spans="1:14" ht="15" customHeight="1">
      <c r="A2654" s="1">
        <v>42941</v>
      </c>
      <c r="B2654">
        <v>249.07</v>
      </c>
      <c r="C2654">
        <v>9.43</v>
      </c>
      <c r="D2654">
        <v>42.69</v>
      </c>
      <c r="E2654">
        <v>123.57</v>
      </c>
      <c r="F2654">
        <v>123.56</v>
      </c>
      <c r="G2654">
        <v>106.47</v>
      </c>
      <c r="I2654" s="3">
        <f t="shared" si="248"/>
        <v>2.3313781763296634E-3</v>
      </c>
      <c r="J2654" s="3">
        <f t="shared" si="249"/>
        <v>0</v>
      </c>
      <c r="K2654" s="3">
        <f t="shared" si="250"/>
        <v>-1.6383853869738093E-3</v>
      </c>
      <c r="L2654" s="3">
        <f t="shared" si="251"/>
        <v>-1.3104661549899149E-2</v>
      </c>
      <c r="M2654" s="3">
        <f t="shared" si="252"/>
        <v>-2.8286275780205158E-3</v>
      </c>
      <c r="N2654" s="3">
        <f t="shared" si="253"/>
        <v>-5.6195708436638236E-3</v>
      </c>
    </row>
    <row r="2655" spans="1:14" ht="15" customHeight="1">
      <c r="A2655" s="1">
        <v>42942</v>
      </c>
      <c r="B2655">
        <v>249.14</v>
      </c>
      <c r="C2655">
        <v>9.6</v>
      </c>
      <c r="D2655">
        <v>43</v>
      </c>
      <c r="E2655">
        <v>123.77</v>
      </c>
      <c r="F2655">
        <v>123.87</v>
      </c>
      <c r="G2655">
        <v>106.81</v>
      </c>
      <c r="I2655" s="3">
        <f t="shared" si="248"/>
        <v>2.8100600333446344E-4</v>
      </c>
      <c r="J2655" s="3">
        <f t="shared" si="249"/>
        <v>1.7867001828424319E-2</v>
      </c>
      <c r="K2655" s="3">
        <f t="shared" si="250"/>
        <v>7.2354149236917636E-3</v>
      </c>
      <c r="L2655" s="3">
        <f t="shared" si="251"/>
        <v>1.617207435831999E-3</v>
      </c>
      <c r="M2655" s="3">
        <f t="shared" si="252"/>
        <v>2.5057605157276955E-3</v>
      </c>
      <c r="N2655" s="3">
        <f t="shared" si="253"/>
        <v>3.1882997750893012E-3</v>
      </c>
    </row>
    <row r="2656" spans="1:14" ht="15" customHeight="1">
      <c r="A2656" s="1">
        <v>42943</v>
      </c>
      <c r="B2656">
        <v>248.91</v>
      </c>
      <c r="C2656">
        <v>10.11</v>
      </c>
      <c r="D2656">
        <v>42.78</v>
      </c>
      <c r="E2656">
        <v>123.16</v>
      </c>
      <c r="F2656">
        <v>123.78</v>
      </c>
      <c r="G2656">
        <v>106.64</v>
      </c>
      <c r="I2656" s="3">
        <f t="shared" si="248"/>
        <v>-9.2360211364293972E-4</v>
      </c>
      <c r="J2656" s="3">
        <f t="shared" si="249"/>
        <v>5.176193455858958E-2</v>
      </c>
      <c r="K2656" s="3">
        <f t="shared" si="250"/>
        <v>-5.1294120393028273E-3</v>
      </c>
      <c r="L2656" s="3">
        <f t="shared" si="251"/>
        <v>-4.9406814956313048E-3</v>
      </c>
      <c r="M2656" s="3">
        <f t="shared" si="252"/>
        <v>-7.2683225489311601E-4</v>
      </c>
      <c r="N2656" s="3">
        <f t="shared" si="253"/>
        <v>-1.5928792311508259E-3</v>
      </c>
    </row>
    <row r="2657" spans="1:14" ht="15" customHeight="1">
      <c r="A2657" s="1">
        <v>42944</v>
      </c>
      <c r="B2657">
        <v>248.56</v>
      </c>
      <c r="C2657">
        <v>10.29</v>
      </c>
      <c r="D2657">
        <v>42.94</v>
      </c>
      <c r="E2657">
        <v>123.89</v>
      </c>
      <c r="F2657">
        <v>123.92</v>
      </c>
      <c r="G2657">
        <v>106.82</v>
      </c>
      <c r="I2657" s="3">
        <f t="shared" si="248"/>
        <v>-1.407120259511676E-3</v>
      </c>
      <c r="J2657" s="3">
        <f t="shared" si="249"/>
        <v>1.7647516813578141E-2</v>
      </c>
      <c r="K2657" s="3">
        <f t="shared" si="250"/>
        <v>3.7330887963752529E-3</v>
      </c>
      <c r="L2657" s="3">
        <f t="shared" si="251"/>
        <v>5.9097520713479205E-3</v>
      </c>
      <c r="M2657" s="3">
        <f t="shared" si="252"/>
        <v>1.1303997973977507E-3</v>
      </c>
      <c r="N2657" s="3">
        <f t="shared" si="253"/>
        <v>1.6864990411709537E-3</v>
      </c>
    </row>
    <row r="2658" spans="1:14" ht="15" customHeight="1">
      <c r="A2658" s="1">
        <v>42947</v>
      </c>
      <c r="B2658">
        <v>248.46</v>
      </c>
      <c r="C2658">
        <v>10.26</v>
      </c>
      <c r="D2658">
        <v>43.01</v>
      </c>
      <c r="E2658">
        <v>124.04</v>
      </c>
      <c r="F2658">
        <v>123.88</v>
      </c>
      <c r="G2658">
        <v>106.85</v>
      </c>
      <c r="I2658" s="3">
        <f t="shared" si="248"/>
        <v>-4.0239829926109707E-4</v>
      </c>
      <c r="J2658" s="3">
        <f t="shared" si="249"/>
        <v>-2.9197101033347503E-3</v>
      </c>
      <c r="K2658" s="3">
        <f t="shared" si="250"/>
        <v>1.6288543450099155E-3</v>
      </c>
      <c r="L2658" s="3">
        <f t="shared" si="251"/>
        <v>1.2100191046007834E-3</v>
      </c>
      <c r="M2658" s="3">
        <f t="shared" si="252"/>
        <v>-3.2284100361124719E-4</v>
      </c>
      <c r="N2658" s="3">
        <f t="shared" si="253"/>
        <v>2.8080685353244295E-4</v>
      </c>
    </row>
    <row r="2659" spans="1:14" ht="15" customHeight="1">
      <c r="A2659" s="1">
        <v>42948</v>
      </c>
      <c r="B2659">
        <v>248.99</v>
      </c>
      <c r="C2659">
        <v>10.09</v>
      </c>
      <c r="D2659">
        <v>43.19</v>
      </c>
      <c r="E2659">
        <v>124.64</v>
      </c>
      <c r="F2659">
        <v>123.93</v>
      </c>
      <c r="G2659">
        <v>106.95</v>
      </c>
      <c r="I2659" s="3">
        <f t="shared" si="248"/>
        <v>2.130868230146324E-3</v>
      </c>
      <c r="J2659" s="3">
        <f t="shared" si="249"/>
        <v>-1.6708005377105914E-2</v>
      </c>
      <c r="K2659" s="3">
        <f t="shared" si="250"/>
        <v>4.1763401769647152E-3</v>
      </c>
      <c r="L2659" s="3">
        <f t="shared" si="251"/>
        <v>4.8254878901898991E-3</v>
      </c>
      <c r="M2659" s="3">
        <f t="shared" si="252"/>
        <v>4.0353497178101784E-4</v>
      </c>
      <c r="N2659" s="3">
        <f t="shared" si="253"/>
        <v>9.3545376325799223E-4</v>
      </c>
    </row>
    <row r="2660" spans="1:14" ht="15" customHeight="1">
      <c r="A2660" s="1">
        <v>42949</v>
      </c>
      <c r="B2660">
        <v>249.12</v>
      </c>
      <c r="C2660">
        <v>10.28</v>
      </c>
      <c r="D2660">
        <v>43.29</v>
      </c>
      <c r="E2660">
        <v>124.71</v>
      </c>
      <c r="F2660">
        <v>123.83</v>
      </c>
      <c r="G2660">
        <v>106.85</v>
      </c>
      <c r="I2660" s="3">
        <f t="shared" si="248"/>
        <v>5.2197307001097327E-4</v>
      </c>
      <c r="J2660" s="3">
        <f t="shared" si="249"/>
        <v>1.8655425661501305E-2</v>
      </c>
      <c r="K2660" s="3">
        <f t="shared" si="250"/>
        <v>2.3126744812795334E-3</v>
      </c>
      <c r="L2660" s="3">
        <f t="shared" si="251"/>
        <v>5.6145981021765809E-4</v>
      </c>
      <c r="M2660" s="3">
        <f t="shared" si="252"/>
        <v>-8.0723284977572013E-4</v>
      </c>
      <c r="N2660" s="3">
        <f t="shared" si="253"/>
        <v>-9.3545376325813794E-4</v>
      </c>
    </row>
    <row r="2661" spans="1:14" ht="15" customHeight="1">
      <c r="A2661" s="1">
        <v>42950</v>
      </c>
      <c r="B2661">
        <v>248.68</v>
      </c>
      <c r="C2661">
        <v>10.44</v>
      </c>
      <c r="D2661">
        <v>43.13</v>
      </c>
      <c r="E2661">
        <v>126</v>
      </c>
      <c r="F2661">
        <v>124.02</v>
      </c>
      <c r="G2661">
        <v>107.22</v>
      </c>
      <c r="I2661" s="3">
        <f t="shared" si="248"/>
        <v>-1.7677786845514167E-3</v>
      </c>
      <c r="J2661" s="3">
        <f t="shared" si="249"/>
        <v>1.5444322427473556E-2</v>
      </c>
      <c r="K2661" s="3">
        <f t="shared" si="250"/>
        <v>-3.7028507941373788E-3</v>
      </c>
      <c r="L2661" s="3">
        <f t="shared" si="251"/>
        <v>1.0290865018822311E-2</v>
      </c>
      <c r="M2661" s="3">
        <f t="shared" si="252"/>
        <v>1.5331856947247214E-3</v>
      </c>
      <c r="N2661" s="3">
        <f t="shared" si="253"/>
        <v>3.4568166342350539E-3</v>
      </c>
    </row>
    <row r="2662" spans="1:14" ht="15" customHeight="1">
      <c r="A2662" s="1">
        <v>42951</v>
      </c>
      <c r="B2662">
        <v>249.06</v>
      </c>
      <c r="C2662">
        <v>10.029999999999999</v>
      </c>
      <c r="D2662">
        <v>43.24</v>
      </c>
      <c r="E2662">
        <v>124.93</v>
      </c>
      <c r="F2662">
        <v>123.88</v>
      </c>
      <c r="G2662">
        <v>106.93</v>
      </c>
      <c r="I2662" s="3">
        <f t="shared" si="248"/>
        <v>1.5269018918655337E-3</v>
      </c>
      <c r="J2662" s="3">
        <f t="shared" si="249"/>
        <v>-4.0063980480648499E-2</v>
      </c>
      <c r="K2662" s="3">
        <f t="shared" si="250"/>
        <v>2.547182111255816E-3</v>
      </c>
      <c r="L2662" s="3">
        <f t="shared" si="251"/>
        <v>-8.5283265077400854E-3</v>
      </c>
      <c r="M2662" s="3">
        <f t="shared" si="252"/>
        <v>-1.129487816729835E-3</v>
      </c>
      <c r="N2662" s="3">
        <f t="shared" si="253"/>
        <v>-2.7083836308263109E-3</v>
      </c>
    </row>
    <row r="2663" spans="1:14" ht="15" customHeight="1">
      <c r="A2663" s="1">
        <v>42954</v>
      </c>
      <c r="B2663">
        <v>249.52</v>
      </c>
      <c r="C2663">
        <v>9.93</v>
      </c>
      <c r="D2663">
        <v>43.58</v>
      </c>
      <c r="E2663">
        <v>125.07</v>
      </c>
      <c r="F2663">
        <v>123.91</v>
      </c>
      <c r="G2663">
        <v>106.99</v>
      </c>
      <c r="I2663" s="3">
        <f t="shared" si="248"/>
        <v>1.8452410065453975E-3</v>
      </c>
      <c r="J2663" s="3">
        <f t="shared" si="249"/>
        <v>-1.0020123916762958E-2</v>
      </c>
      <c r="K2663" s="3">
        <f t="shared" si="250"/>
        <v>7.8323367454661875E-3</v>
      </c>
      <c r="L2663" s="3">
        <f t="shared" si="251"/>
        <v>1.1200001170771656E-3</v>
      </c>
      <c r="M2663" s="3">
        <f t="shared" si="252"/>
        <v>2.4214052339939146E-4</v>
      </c>
      <c r="N2663" s="3">
        <f t="shared" si="253"/>
        <v>5.6095738194981374E-4</v>
      </c>
    </row>
    <row r="2664" spans="1:14" ht="15" customHeight="1">
      <c r="A2664" s="1">
        <v>42955</v>
      </c>
      <c r="B2664">
        <v>248.97</v>
      </c>
      <c r="C2664">
        <v>10.96</v>
      </c>
      <c r="D2664">
        <v>43.52</v>
      </c>
      <c r="E2664">
        <v>124.62</v>
      </c>
      <c r="F2664">
        <v>123.84</v>
      </c>
      <c r="G2664">
        <v>106.9</v>
      </c>
      <c r="I2664" s="3">
        <f t="shared" si="248"/>
        <v>-2.2066650210815402E-3</v>
      </c>
      <c r="J2664" s="3">
        <f t="shared" si="249"/>
        <v>9.8691803462788302E-2</v>
      </c>
      <c r="K2664" s="3">
        <f t="shared" si="250"/>
        <v>-1.3777269687864811E-3</v>
      </c>
      <c r="L2664" s="3">
        <f t="shared" si="251"/>
        <v>-3.6044734447392367E-3</v>
      </c>
      <c r="M2664" s="3">
        <f t="shared" si="252"/>
        <v>-5.6508578698447227E-4</v>
      </c>
      <c r="N2664" s="3">
        <f t="shared" si="253"/>
        <v>-8.4155411951555782E-4</v>
      </c>
    </row>
    <row r="2665" spans="1:14" ht="15" customHeight="1">
      <c r="A2665" s="1">
        <v>42956</v>
      </c>
      <c r="B2665">
        <v>248.92</v>
      </c>
      <c r="C2665">
        <v>11.11</v>
      </c>
      <c r="D2665">
        <v>43.28</v>
      </c>
      <c r="E2665">
        <v>125.3</v>
      </c>
      <c r="F2665">
        <v>123.95</v>
      </c>
      <c r="G2665">
        <v>107.03</v>
      </c>
      <c r="I2665" s="3">
        <f t="shared" si="248"/>
        <v>-2.0084757744919202E-4</v>
      </c>
      <c r="J2665" s="3">
        <f t="shared" si="249"/>
        <v>1.3593322131669094E-2</v>
      </c>
      <c r="K2665" s="3">
        <f t="shared" si="250"/>
        <v>-5.529968009461198E-3</v>
      </c>
      <c r="L2665" s="3">
        <f t="shared" si="251"/>
        <v>5.4417547859466116E-3</v>
      </c>
      <c r="M2665" s="3">
        <f t="shared" si="252"/>
        <v>8.878486397825453E-4</v>
      </c>
      <c r="N2665" s="3">
        <f t="shared" si="253"/>
        <v>1.2153509652846714E-3</v>
      </c>
    </row>
    <row r="2666" spans="1:14" ht="15" customHeight="1">
      <c r="A2666" s="1">
        <v>42957</v>
      </c>
      <c r="B2666">
        <v>245.47</v>
      </c>
      <c r="C2666">
        <v>16.04</v>
      </c>
      <c r="D2666">
        <v>42.28</v>
      </c>
      <c r="E2666">
        <v>126.37</v>
      </c>
      <c r="F2666">
        <v>124.18</v>
      </c>
      <c r="G2666">
        <v>107.43</v>
      </c>
      <c r="I2666" s="3">
        <f t="shared" si="248"/>
        <v>-1.3956819526088383E-2</v>
      </c>
      <c r="J2666" s="3">
        <f t="shared" si="249"/>
        <v>0.36723999878682972</v>
      </c>
      <c r="K2666" s="3">
        <f t="shared" si="250"/>
        <v>-2.3376473536189154E-2</v>
      </c>
      <c r="L2666" s="3">
        <f t="shared" si="251"/>
        <v>8.5032498685667455E-3</v>
      </c>
      <c r="M2666" s="3">
        <f t="shared" si="252"/>
        <v>1.8538674555473563E-3</v>
      </c>
      <c r="N2666" s="3">
        <f t="shared" si="253"/>
        <v>3.7303036821668316E-3</v>
      </c>
    </row>
    <row r="2667" spans="1:14" ht="15" customHeight="1">
      <c r="A2667" s="1">
        <v>42958</v>
      </c>
      <c r="B2667">
        <v>245.72</v>
      </c>
      <c r="C2667">
        <v>15.51</v>
      </c>
      <c r="D2667">
        <v>42.41</v>
      </c>
      <c r="E2667">
        <v>126.43</v>
      </c>
      <c r="F2667">
        <v>124.36</v>
      </c>
      <c r="G2667">
        <v>107.55</v>
      </c>
      <c r="I2667" s="3">
        <f t="shared" si="248"/>
        <v>1.0179361207979557E-3</v>
      </c>
      <c r="J2667" s="3">
        <f t="shared" si="249"/>
        <v>-3.3600625249920947E-2</v>
      </c>
      <c r="K2667" s="3">
        <f t="shared" si="250"/>
        <v>3.0700224844623734E-3</v>
      </c>
      <c r="L2667" s="3">
        <f t="shared" si="251"/>
        <v>4.7468355321690333E-4</v>
      </c>
      <c r="M2667" s="3">
        <f t="shared" si="252"/>
        <v>1.4484592538061604E-3</v>
      </c>
      <c r="N2667" s="3">
        <f t="shared" si="253"/>
        <v>1.1163830352878827E-3</v>
      </c>
    </row>
    <row r="2668" spans="1:14" ht="15" customHeight="1">
      <c r="A2668" s="1">
        <v>42961</v>
      </c>
      <c r="B2668">
        <v>248.17</v>
      </c>
      <c r="C2668">
        <v>12.33</v>
      </c>
      <c r="D2668">
        <v>42.78</v>
      </c>
      <c r="E2668">
        <v>125.78</v>
      </c>
      <c r="F2668">
        <v>124.17</v>
      </c>
      <c r="G2668">
        <v>107.29</v>
      </c>
      <c r="I2668" s="3">
        <f t="shared" si="248"/>
        <v>9.921318903466203E-3</v>
      </c>
      <c r="J2668" s="3">
        <f t="shared" si="249"/>
        <v>-0.22944966001219455</v>
      </c>
      <c r="K2668" s="3">
        <f t="shared" si="250"/>
        <v>8.686520167760288E-3</v>
      </c>
      <c r="L2668" s="3">
        <f t="shared" si="251"/>
        <v>-5.1544462084491182E-3</v>
      </c>
      <c r="M2668" s="3">
        <f t="shared" si="252"/>
        <v>-1.5289907618023222E-3</v>
      </c>
      <c r="N2668" s="3">
        <f t="shared" si="253"/>
        <v>-2.4204070650841085E-3</v>
      </c>
    </row>
    <row r="2669" spans="1:14" ht="15" customHeight="1">
      <c r="A2669" s="1">
        <v>42962</v>
      </c>
      <c r="B2669">
        <v>248.15</v>
      </c>
      <c r="C2669">
        <v>12.04</v>
      </c>
      <c r="D2669">
        <v>42.75</v>
      </c>
      <c r="E2669">
        <v>125.25</v>
      </c>
      <c r="F2669">
        <v>123.94</v>
      </c>
      <c r="G2669">
        <v>106.97</v>
      </c>
      <c r="I2669" s="3">
        <f t="shared" si="248"/>
        <v>-8.0593165743084465E-5</v>
      </c>
      <c r="J2669" s="3">
        <f t="shared" si="249"/>
        <v>-2.3800877295577998E-2</v>
      </c>
      <c r="K2669" s="3">
        <f t="shared" si="250"/>
        <v>-7.0150827149035937E-4</v>
      </c>
      <c r="L2669" s="3">
        <f t="shared" si="251"/>
        <v>-4.2226091503831309E-3</v>
      </c>
      <c r="M2669" s="3">
        <f t="shared" si="252"/>
        <v>-1.8540168947893513E-3</v>
      </c>
      <c r="N2669" s="3">
        <f t="shared" si="253"/>
        <v>-2.9870273306154081E-3</v>
      </c>
    </row>
    <row r="2670" spans="1:14" ht="15" customHeight="1">
      <c r="A2670" s="1">
        <v>42963</v>
      </c>
      <c r="B2670">
        <v>248.6</v>
      </c>
      <c r="C2670">
        <v>11.74</v>
      </c>
      <c r="D2670">
        <v>43.27</v>
      </c>
      <c r="E2670">
        <v>125.71</v>
      </c>
      <c r="F2670">
        <v>124.1</v>
      </c>
      <c r="G2670">
        <v>107.17</v>
      </c>
      <c r="I2670" s="3">
        <f t="shared" si="248"/>
        <v>1.811777043160861E-3</v>
      </c>
      <c r="J2670" s="3">
        <f t="shared" si="249"/>
        <v>-2.5232625480724472E-2</v>
      </c>
      <c r="K2670" s="3">
        <f t="shared" si="250"/>
        <v>1.2090358854024204E-2</v>
      </c>
      <c r="L2670" s="3">
        <f t="shared" si="251"/>
        <v>3.6659269617654779E-3</v>
      </c>
      <c r="M2670" s="3">
        <f t="shared" si="252"/>
        <v>1.2901146765999885E-3</v>
      </c>
      <c r="N2670" s="3">
        <f t="shared" si="253"/>
        <v>1.8679374068661333E-3</v>
      </c>
    </row>
    <row r="2671" spans="1:14" ht="15" customHeight="1">
      <c r="A2671" s="1">
        <v>42964</v>
      </c>
      <c r="B2671">
        <v>244.8</v>
      </c>
      <c r="C2671">
        <v>15.55</v>
      </c>
      <c r="D2671">
        <v>42.72</v>
      </c>
      <c r="E2671">
        <v>126.65</v>
      </c>
      <c r="F2671">
        <v>124.31</v>
      </c>
      <c r="G2671">
        <v>107.55</v>
      </c>
      <c r="I2671" s="3">
        <f t="shared" si="248"/>
        <v>-1.5403628438439633E-2</v>
      </c>
      <c r="J2671" s="3">
        <f t="shared" si="249"/>
        <v>0.28105882422529271</v>
      </c>
      <c r="K2671" s="3">
        <f t="shared" si="250"/>
        <v>-1.279235958485417E-2</v>
      </c>
      <c r="L2671" s="3">
        <f t="shared" si="251"/>
        <v>7.4497095209446291E-3</v>
      </c>
      <c r="M2671" s="3">
        <f t="shared" si="252"/>
        <v>1.6907535930626781E-3</v>
      </c>
      <c r="N2671" s="3">
        <f t="shared" si="253"/>
        <v>3.5394969888333191E-3</v>
      </c>
    </row>
    <row r="2672" spans="1:14" ht="15" customHeight="1">
      <c r="A2672" s="1">
        <v>42965</v>
      </c>
      <c r="B2672">
        <v>244.25</v>
      </c>
      <c r="C2672">
        <v>14.26</v>
      </c>
      <c r="D2672">
        <v>43.03</v>
      </c>
      <c r="E2672">
        <v>126.62</v>
      </c>
      <c r="F2672">
        <v>124.31</v>
      </c>
      <c r="G2672">
        <v>107.57</v>
      </c>
      <c r="I2672" s="3">
        <f t="shared" si="248"/>
        <v>-2.2492597152788873E-3</v>
      </c>
      <c r="J2672" s="3">
        <f t="shared" si="249"/>
        <v>-8.6602223639093381E-2</v>
      </c>
      <c r="K2672" s="3">
        <f t="shared" si="250"/>
        <v>7.2303521985689007E-3</v>
      </c>
      <c r="L2672" s="3">
        <f t="shared" si="251"/>
        <v>-2.3690133170379459E-4</v>
      </c>
      <c r="M2672" s="3">
        <f t="shared" si="252"/>
        <v>0</v>
      </c>
      <c r="N2672" s="3">
        <f t="shared" si="253"/>
        <v>1.8594273017506622E-4</v>
      </c>
    </row>
    <row r="2673" spans="1:14" ht="15" customHeight="1">
      <c r="A2673" s="1">
        <v>42968</v>
      </c>
      <c r="B2673">
        <v>244.59</v>
      </c>
      <c r="C2673">
        <v>13.19</v>
      </c>
      <c r="D2673">
        <v>43.14</v>
      </c>
      <c r="E2673">
        <v>126.93</v>
      </c>
      <c r="F2673">
        <v>124.34</v>
      </c>
      <c r="G2673">
        <v>107.64</v>
      </c>
      <c r="I2673" s="3">
        <f t="shared" si="248"/>
        <v>1.3910484200369405E-3</v>
      </c>
      <c r="J2673" s="3">
        <f t="shared" si="249"/>
        <v>-7.7999448256926687E-2</v>
      </c>
      <c r="K2673" s="3">
        <f t="shared" si="250"/>
        <v>2.5530941105020568E-3</v>
      </c>
      <c r="L2673" s="3">
        <f t="shared" si="251"/>
        <v>2.4452782841054119E-3</v>
      </c>
      <c r="M2673" s="3">
        <f t="shared" si="252"/>
        <v>2.4130303756747444E-4</v>
      </c>
      <c r="N2673" s="3">
        <f t="shared" si="253"/>
        <v>6.5052741479115913E-4</v>
      </c>
    </row>
    <row r="2674" spans="1:14" ht="15" customHeight="1">
      <c r="A2674" s="1">
        <v>42969</v>
      </c>
      <c r="B2674">
        <v>247</v>
      </c>
      <c r="C2674">
        <v>11.35</v>
      </c>
      <c r="D2674">
        <v>43.52</v>
      </c>
      <c r="E2674">
        <v>126.44</v>
      </c>
      <c r="F2674">
        <v>124.2</v>
      </c>
      <c r="G2674">
        <v>107.43</v>
      </c>
      <c r="I2674" s="3">
        <f t="shared" si="248"/>
        <v>9.804997285047962E-3</v>
      </c>
      <c r="J2674" s="3">
        <f t="shared" si="249"/>
        <v>-0.1502412228018116</v>
      </c>
      <c r="K2674" s="3">
        <f t="shared" si="250"/>
        <v>8.7699615866769567E-3</v>
      </c>
      <c r="L2674" s="3">
        <f t="shared" si="251"/>
        <v>-3.8678660526688768E-3</v>
      </c>
      <c r="M2674" s="3">
        <f t="shared" si="252"/>
        <v>-1.1265793418130533E-3</v>
      </c>
      <c r="N2674" s="3">
        <f t="shared" si="253"/>
        <v>-1.952853180253942E-3</v>
      </c>
    </row>
    <row r="2675" spans="1:14" ht="15" customHeight="1">
      <c r="A2675" s="1">
        <v>42970</v>
      </c>
      <c r="B2675">
        <v>246.15</v>
      </c>
      <c r="C2675">
        <v>12.25</v>
      </c>
      <c r="D2675">
        <v>43.73</v>
      </c>
      <c r="E2675">
        <v>127.3</v>
      </c>
      <c r="F2675">
        <v>124.45</v>
      </c>
      <c r="G2675">
        <v>107.8</v>
      </c>
      <c r="I2675" s="3">
        <f t="shared" si="248"/>
        <v>-3.4472304237675947E-3</v>
      </c>
      <c r="J2675" s="3">
        <f t="shared" si="249"/>
        <v>7.6308193063324259E-2</v>
      </c>
      <c r="K2675" s="3">
        <f t="shared" si="250"/>
        <v>4.8137628771418722E-3</v>
      </c>
      <c r="L2675" s="3">
        <f t="shared" si="251"/>
        <v>6.778618215943874E-3</v>
      </c>
      <c r="M2675" s="3">
        <f t="shared" si="252"/>
        <v>2.0108593142226291E-3</v>
      </c>
      <c r="N2675" s="3">
        <f t="shared" si="253"/>
        <v>3.43818579644572E-3</v>
      </c>
    </row>
    <row r="2676" spans="1:14" ht="15" customHeight="1">
      <c r="A2676" s="1">
        <v>42971</v>
      </c>
      <c r="B2676">
        <v>245.69</v>
      </c>
      <c r="C2676">
        <v>12.23</v>
      </c>
      <c r="D2676">
        <v>43.83</v>
      </c>
      <c r="E2676">
        <v>126.83</v>
      </c>
      <c r="F2676">
        <v>124.28</v>
      </c>
      <c r="G2676">
        <v>107.63</v>
      </c>
      <c r="I2676" s="3">
        <f t="shared" si="248"/>
        <v>-1.8705275460453256E-3</v>
      </c>
      <c r="J2676" s="3">
        <f t="shared" si="249"/>
        <v>-1.6339872916550239E-3</v>
      </c>
      <c r="K2676" s="3">
        <f t="shared" si="250"/>
        <v>2.2841490058886742E-3</v>
      </c>
      <c r="L2676" s="3">
        <f t="shared" si="251"/>
        <v>-3.6988984840225984E-3</v>
      </c>
      <c r="M2676" s="3">
        <f t="shared" si="252"/>
        <v>-1.366944288754419E-3</v>
      </c>
      <c r="N2676" s="3">
        <f t="shared" si="253"/>
        <v>-1.5782391986899011E-3</v>
      </c>
    </row>
    <row r="2677" spans="1:14" ht="15" customHeight="1">
      <c r="A2677" s="1">
        <v>42972</v>
      </c>
      <c r="B2677">
        <v>246.18</v>
      </c>
      <c r="C2677">
        <v>11.28</v>
      </c>
      <c r="D2677">
        <v>44.2</v>
      </c>
      <c r="E2677">
        <v>127.32</v>
      </c>
      <c r="F2677">
        <v>124.38</v>
      </c>
      <c r="G2677">
        <v>107.81</v>
      </c>
      <c r="I2677" s="3">
        <f t="shared" si="248"/>
        <v>1.9923970239854915E-3</v>
      </c>
      <c r="J2677" s="3">
        <f t="shared" si="249"/>
        <v>-8.0860703629168251E-2</v>
      </c>
      <c r="K2677" s="3">
        <f t="shared" si="250"/>
        <v>8.4062746529348278E-3</v>
      </c>
      <c r="L2677" s="3">
        <f t="shared" si="251"/>
        <v>3.8559953345537416E-3</v>
      </c>
      <c r="M2677" s="3">
        <f t="shared" si="252"/>
        <v>8.043111508966096E-4</v>
      </c>
      <c r="N2677" s="3">
        <f t="shared" si="253"/>
        <v>1.6709992748197475E-3</v>
      </c>
    </row>
    <row r="2678" spans="1:14" ht="15" customHeight="1">
      <c r="A2678" s="1">
        <v>42975</v>
      </c>
      <c r="B2678">
        <v>246.23</v>
      </c>
      <c r="C2678">
        <v>11.32</v>
      </c>
      <c r="D2678">
        <v>44.19</v>
      </c>
      <c r="E2678">
        <v>127.24</v>
      </c>
      <c r="F2678">
        <v>124.46</v>
      </c>
      <c r="G2678">
        <v>107.91</v>
      </c>
      <c r="I2678" s="3">
        <f t="shared" si="248"/>
        <v>2.0308279755407242E-4</v>
      </c>
      <c r="J2678" s="3">
        <f t="shared" si="249"/>
        <v>3.539826705124208E-3</v>
      </c>
      <c r="K2678" s="3">
        <f t="shared" si="250"/>
        <v>-2.2626994100395845E-4</v>
      </c>
      <c r="L2678" s="3">
        <f t="shared" si="251"/>
        <v>-6.2853553294874389E-4</v>
      </c>
      <c r="M2678" s="3">
        <f t="shared" si="252"/>
        <v>6.4298346532867291E-4</v>
      </c>
      <c r="N2678" s="3">
        <f t="shared" si="253"/>
        <v>9.2712782461562549E-4</v>
      </c>
    </row>
    <row r="2679" spans="1:14" ht="15" customHeight="1">
      <c r="A2679" s="1">
        <v>42976</v>
      </c>
      <c r="B2679">
        <v>246.54</v>
      </c>
      <c r="C2679">
        <v>11.7</v>
      </c>
      <c r="D2679">
        <v>44.1</v>
      </c>
      <c r="E2679">
        <v>127.65</v>
      </c>
      <c r="F2679">
        <v>124.63</v>
      </c>
      <c r="G2679">
        <v>108.16</v>
      </c>
      <c r="I2679" s="3">
        <f t="shared" si="248"/>
        <v>1.2581936436693998E-3</v>
      </c>
      <c r="J2679" s="3">
        <f t="shared" si="249"/>
        <v>3.3017769028673573E-2</v>
      </c>
      <c r="K2679" s="3">
        <f t="shared" si="250"/>
        <v>-2.0387366898482057E-3</v>
      </c>
      <c r="L2679" s="3">
        <f t="shared" si="251"/>
        <v>3.2170768065496423E-3</v>
      </c>
      <c r="M2679" s="3">
        <f t="shared" si="252"/>
        <v>1.3649686972135777E-3</v>
      </c>
      <c r="N2679" s="3">
        <f t="shared" si="253"/>
        <v>2.3140659190117791E-3</v>
      </c>
    </row>
    <row r="2680" spans="1:14" ht="15" customHeight="1">
      <c r="A2680" s="1">
        <v>42977</v>
      </c>
      <c r="B2680">
        <v>247.73</v>
      </c>
      <c r="C2680">
        <v>11.22</v>
      </c>
      <c r="D2680">
        <v>44.15</v>
      </c>
      <c r="E2680">
        <v>127.61</v>
      </c>
      <c r="F2680">
        <v>124.56</v>
      </c>
      <c r="G2680">
        <v>108.07</v>
      </c>
      <c r="I2680" s="3">
        <f t="shared" si="248"/>
        <v>4.8151912893119901E-3</v>
      </c>
      <c r="J2680" s="3">
        <f t="shared" si="249"/>
        <v>-4.1890941709160023E-2</v>
      </c>
      <c r="K2680" s="3">
        <f t="shared" si="250"/>
        <v>1.1331445971686754E-3</v>
      </c>
      <c r="L2680" s="3">
        <f t="shared" si="251"/>
        <v>-3.1340594160792748E-4</v>
      </c>
      <c r="M2680" s="3">
        <f t="shared" si="252"/>
        <v>-5.6182031254252353E-4</v>
      </c>
      <c r="N2680" s="3">
        <f t="shared" si="253"/>
        <v>-8.3244697957973995E-4</v>
      </c>
    </row>
    <row r="2681" spans="1:14" ht="15" customHeight="1">
      <c r="A2681" s="1">
        <v>42978</v>
      </c>
      <c r="B2681">
        <v>249.14</v>
      </c>
      <c r="C2681">
        <v>10.59</v>
      </c>
      <c r="D2681">
        <v>44.3</v>
      </c>
      <c r="E2681">
        <v>127.99</v>
      </c>
      <c r="F2681">
        <v>124.66</v>
      </c>
      <c r="G2681">
        <v>108.24</v>
      </c>
      <c r="I2681" s="3">
        <f t="shared" si="248"/>
        <v>5.6755440452613774E-3</v>
      </c>
      <c r="J2681" s="3">
        <f t="shared" si="249"/>
        <v>-5.7787740481235285E-2</v>
      </c>
      <c r="K2681" s="3">
        <f t="shared" si="250"/>
        <v>3.391750001120884E-3</v>
      </c>
      <c r="L2681" s="3">
        <f t="shared" si="251"/>
        <v>2.9733981218154565E-3</v>
      </c>
      <c r="M2681" s="3">
        <f t="shared" si="252"/>
        <v>8.0250385496152018E-4</v>
      </c>
      <c r="N2681" s="3">
        <f t="shared" si="253"/>
        <v>1.5718185474583469E-3</v>
      </c>
    </row>
    <row r="2682" spans="1:14" ht="15" customHeight="1">
      <c r="A2682" s="1">
        <v>42979</v>
      </c>
      <c r="B2682">
        <v>249.57</v>
      </c>
      <c r="C2682">
        <v>10.130000000000001</v>
      </c>
      <c r="D2682">
        <v>44.62</v>
      </c>
      <c r="E2682">
        <v>126.75</v>
      </c>
      <c r="F2682">
        <v>124.29</v>
      </c>
      <c r="G2682">
        <v>107.76</v>
      </c>
      <c r="I2682" s="3">
        <f t="shared" si="248"/>
        <v>1.7244495059594823E-3</v>
      </c>
      <c r="J2682" s="3">
        <f t="shared" si="249"/>
        <v>-4.4408841352723029E-2</v>
      </c>
      <c r="K2682" s="3">
        <f t="shared" si="250"/>
        <v>7.1975119532964819E-3</v>
      </c>
      <c r="L2682" s="3">
        <f t="shared" si="251"/>
        <v>-9.7354933964078402E-3</v>
      </c>
      <c r="M2682" s="3">
        <f t="shared" si="252"/>
        <v>-2.9724866232843298E-3</v>
      </c>
      <c r="N2682" s="3">
        <f t="shared" si="253"/>
        <v>-4.4444517604239064E-3</v>
      </c>
    </row>
    <row r="2683" spans="1:14" ht="15" customHeight="1">
      <c r="A2683" s="1">
        <v>42983</v>
      </c>
      <c r="B2683">
        <v>247.78</v>
      </c>
      <c r="C2683">
        <v>12.23</v>
      </c>
      <c r="D2683">
        <v>44.28</v>
      </c>
      <c r="E2683">
        <v>128.76</v>
      </c>
      <c r="F2683">
        <v>124.81</v>
      </c>
      <c r="G2683">
        <v>108.51</v>
      </c>
      <c r="I2683" s="3">
        <f t="shared" si="248"/>
        <v>-7.1981812763132142E-3</v>
      </c>
      <c r="J2683" s="3">
        <f t="shared" si="249"/>
        <v>0.18839063143848903</v>
      </c>
      <c r="K2683" s="3">
        <f t="shared" si="250"/>
        <v>-7.6490811639501914E-3</v>
      </c>
      <c r="L2683" s="3">
        <f t="shared" si="251"/>
        <v>1.57335639593148E-2</v>
      </c>
      <c r="M2683" s="3">
        <f t="shared" si="252"/>
        <v>4.1750361729421554E-3</v>
      </c>
      <c r="N2683" s="3">
        <f t="shared" si="253"/>
        <v>6.9358025300078237E-3</v>
      </c>
    </row>
    <row r="2684" spans="1:14" ht="15" customHeight="1">
      <c r="A2684" s="1">
        <v>42984</v>
      </c>
      <c r="B2684">
        <v>248.61</v>
      </c>
      <c r="C2684">
        <v>11.63</v>
      </c>
      <c r="D2684">
        <v>44.6</v>
      </c>
      <c r="E2684">
        <v>127.97</v>
      </c>
      <c r="F2684">
        <v>124.52</v>
      </c>
      <c r="G2684">
        <v>108.25</v>
      </c>
      <c r="I2684" s="3">
        <f t="shared" si="248"/>
        <v>3.3441478414680727E-3</v>
      </c>
      <c r="J2684" s="3">
        <f t="shared" si="249"/>
        <v>-5.0303983168507892E-2</v>
      </c>
      <c r="K2684" s="3">
        <f t="shared" si="250"/>
        <v>7.2007511855823681E-3</v>
      </c>
      <c r="L2684" s="3">
        <f t="shared" si="251"/>
        <v>-6.154344981102732E-3</v>
      </c>
      <c r="M2684" s="3">
        <f t="shared" si="252"/>
        <v>-2.3262353569549403E-3</v>
      </c>
      <c r="N2684" s="3">
        <f t="shared" si="253"/>
        <v>-2.3989677495171416E-3</v>
      </c>
    </row>
    <row r="2685" spans="1:14" ht="15" customHeight="1">
      <c r="A2685" s="1">
        <v>42985</v>
      </c>
      <c r="B2685">
        <v>248.61</v>
      </c>
      <c r="C2685">
        <v>11.55</v>
      </c>
      <c r="D2685">
        <v>44.82</v>
      </c>
      <c r="E2685">
        <v>129.28</v>
      </c>
      <c r="F2685">
        <v>124.95</v>
      </c>
      <c r="G2685">
        <v>108.72</v>
      </c>
      <c r="I2685" s="3">
        <f t="shared" si="248"/>
        <v>0</v>
      </c>
      <c r="J2685" s="3">
        <f t="shared" si="249"/>
        <v>-6.9025295627704632E-3</v>
      </c>
      <c r="K2685" s="3">
        <f t="shared" si="250"/>
        <v>4.9206093467625027E-3</v>
      </c>
      <c r="L2685" s="3">
        <f t="shared" si="251"/>
        <v>1.0184733323280775E-2</v>
      </c>
      <c r="M2685" s="3">
        <f t="shared" si="252"/>
        <v>3.4473117075539332E-3</v>
      </c>
      <c r="N2685" s="3">
        <f t="shared" si="253"/>
        <v>4.3324029602890496E-3</v>
      </c>
    </row>
    <row r="2686" spans="1:14" ht="15" customHeight="1">
      <c r="A2686" s="1">
        <v>42986</v>
      </c>
      <c r="B2686">
        <v>248.19</v>
      </c>
      <c r="C2686">
        <v>12.12</v>
      </c>
      <c r="D2686">
        <v>44.53</v>
      </c>
      <c r="E2686">
        <v>129</v>
      </c>
      <c r="F2686">
        <v>124.88</v>
      </c>
      <c r="G2686">
        <v>108.64</v>
      </c>
      <c r="I2686" s="3">
        <f t="shared" si="248"/>
        <v>-1.6908216588596707E-3</v>
      </c>
      <c r="J2686" s="3">
        <f t="shared" si="249"/>
        <v>4.8171543673365756E-2</v>
      </c>
      <c r="K2686" s="3">
        <f t="shared" si="250"/>
        <v>-6.4913490391698614E-3</v>
      </c>
      <c r="L2686" s="3">
        <f t="shared" si="251"/>
        <v>-2.1681904111131634E-3</v>
      </c>
      <c r="M2686" s="3">
        <f t="shared" si="252"/>
        <v>-5.603810737848736E-4</v>
      </c>
      <c r="N2686" s="3">
        <f t="shared" si="253"/>
        <v>-7.3610603250220464E-4</v>
      </c>
    </row>
    <row r="2687" spans="1:14" ht="15" customHeight="1">
      <c r="A2687" s="1">
        <v>42989</v>
      </c>
      <c r="B2687">
        <v>250.9</v>
      </c>
      <c r="C2687">
        <v>10.73</v>
      </c>
      <c r="D2687">
        <v>45.05</v>
      </c>
      <c r="E2687">
        <v>127.46</v>
      </c>
      <c r="F2687">
        <v>124.56</v>
      </c>
      <c r="G2687">
        <v>108.02</v>
      </c>
      <c r="I2687" s="3">
        <f t="shared" si="248"/>
        <v>1.0859871502175357E-2</v>
      </c>
      <c r="J2687" s="3">
        <f t="shared" si="249"/>
        <v>-0.1218134239985612</v>
      </c>
      <c r="K2687" s="3">
        <f t="shared" si="250"/>
        <v>1.1609864720735828E-2</v>
      </c>
      <c r="L2687" s="3">
        <f t="shared" si="251"/>
        <v>-1.2009814475524063E-2</v>
      </c>
      <c r="M2687" s="3">
        <f t="shared" si="252"/>
        <v>-2.5657486814336461E-3</v>
      </c>
      <c r="N2687" s="3">
        <f t="shared" si="253"/>
        <v>-5.7232686456410243E-3</v>
      </c>
    </row>
    <row r="2688" spans="1:14" ht="15" customHeight="1">
      <c r="A2688" s="1">
        <v>42990</v>
      </c>
      <c r="B2688">
        <v>251.8</v>
      </c>
      <c r="C2688">
        <v>10.58</v>
      </c>
      <c r="D2688">
        <v>44.97</v>
      </c>
      <c r="E2688">
        <v>126.79</v>
      </c>
      <c r="F2688">
        <v>124.3</v>
      </c>
      <c r="G2688">
        <v>107.76</v>
      </c>
      <c r="I2688" s="3">
        <f t="shared" si="248"/>
        <v>3.5806682378702178E-3</v>
      </c>
      <c r="J2688" s="3">
        <f t="shared" si="249"/>
        <v>-1.4078130212453846E-2</v>
      </c>
      <c r="K2688" s="3">
        <f t="shared" si="250"/>
        <v>-1.7773832717308475E-3</v>
      </c>
      <c r="L2688" s="3">
        <f t="shared" si="251"/>
        <v>-5.2704153462913338E-3</v>
      </c>
      <c r="M2688" s="3">
        <f t="shared" si="252"/>
        <v>-2.0895290090774989E-3</v>
      </c>
      <c r="N2688" s="3">
        <f t="shared" si="253"/>
        <v>-2.4098630626364866E-3</v>
      </c>
    </row>
    <row r="2689" spans="1:14" ht="15" customHeight="1">
      <c r="A2689" s="1">
        <v>42991</v>
      </c>
      <c r="B2689">
        <v>251.91</v>
      </c>
      <c r="C2689">
        <v>10.5</v>
      </c>
      <c r="D2689">
        <v>44.67</v>
      </c>
      <c r="E2689">
        <v>126.29</v>
      </c>
      <c r="F2689">
        <v>124.17</v>
      </c>
      <c r="G2689">
        <v>107.54</v>
      </c>
      <c r="I2689" s="3">
        <f t="shared" si="248"/>
        <v>4.3675925333461175E-4</v>
      </c>
      <c r="J2689" s="3">
        <f t="shared" si="249"/>
        <v>-7.5901692666755964E-3</v>
      </c>
      <c r="K2689" s="3">
        <f t="shared" si="250"/>
        <v>-6.6934654185886065E-3</v>
      </c>
      <c r="L2689" s="3">
        <f t="shared" si="251"/>
        <v>-3.9513248817779553E-3</v>
      </c>
      <c r="M2689" s="3">
        <f t="shared" si="252"/>
        <v>-1.0464040879146358E-3</v>
      </c>
      <c r="N2689" s="3">
        <f t="shared" si="253"/>
        <v>-2.0436607205765569E-3</v>
      </c>
    </row>
    <row r="2690" spans="1:14" ht="15" customHeight="1">
      <c r="A2690" s="1">
        <v>42992</v>
      </c>
      <c r="B2690">
        <v>251.82</v>
      </c>
      <c r="C2690">
        <v>10.44</v>
      </c>
      <c r="D2690">
        <v>44.76</v>
      </c>
      <c r="E2690">
        <v>126.81</v>
      </c>
      <c r="F2690">
        <v>124.17</v>
      </c>
      <c r="G2690">
        <v>107.56</v>
      </c>
      <c r="I2690" s="3">
        <f t="shared" si="248"/>
        <v>-3.5733429002701624E-4</v>
      </c>
      <c r="J2690" s="3">
        <f t="shared" si="249"/>
        <v>-5.7306747089850953E-3</v>
      </c>
      <c r="K2690" s="3">
        <f t="shared" si="250"/>
        <v>2.0127480796971993E-3</v>
      </c>
      <c r="L2690" s="3">
        <f t="shared" si="251"/>
        <v>4.109053588729419E-3</v>
      </c>
      <c r="M2690" s="3">
        <f t="shared" si="252"/>
        <v>0</v>
      </c>
      <c r="N2690" s="3">
        <f t="shared" si="253"/>
        <v>1.8596001913177861E-4</v>
      </c>
    </row>
    <row r="2691" spans="1:14" ht="15" customHeight="1">
      <c r="A2691" s="1">
        <v>42993</v>
      </c>
      <c r="B2691">
        <v>252.14</v>
      </c>
      <c r="C2691">
        <v>10.17</v>
      </c>
      <c r="D2691">
        <v>45.06</v>
      </c>
      <c r="E2691">
        <v>126.86</v>
      </c>
      <c r="F2691">
        <v>124.08</v>
      </c>
      <c r="G2691">
        <v>107.69</v>
      </c>
      <c r="I2691" s="3">
        <f t="shared" si="248"/>
        <v>1.2699422295689021E-3</v>
      </c>
      <c r="J2691" s="3">
        <f t="shared" si="249"/>
        <v>-2.6202372394024072E-2</v>
      </c>
      <c r="K2691" s="3">
        <f t="shared" si="250"/>
        <v>6.6800515603740078E-3</v>
      </c>
      <c r="L2691" s="3">
        <f t="shared" si="251"/>
        <v>3.9421295894288963E-4</v>
      </c>
      <c r="M2691" s="3">
        <f t="shared" si="252"/>
        <v>-7.2507556046737872E-4</v>
      </c>
      <c r="N2691" s="3">
        <f t="shared" si="253"/>
        <v>1.2078979401256643E-3</v>
      </c>
    </row>
    <row r="2692" spans="1:14" ht="15" customHeight="1">
      <c r="A2692" s="1">
        <v>42996</v>
      </c>
      <c r="B2692">
        <v>252.71</v>
      </c>
      <c r="C2692">
        <v>10.15</v>
      </c>
      <c r="D2692">
        <v>45.02</v>
      </c>
      <c r="E2692">
        <v>126.13</v>
      </c>
      <c r="F2692">
        <v>123.97</v>
      </c>
      <c r="G2692">
        <v>107.27</v>
      </c>
      <c r="I2692" s="3">
        <f t="shared" ref="I2692:I2755" si="254">LN(B2692/B2691)</f>
        <v>2.2580974237999393E-3</v>
      </c>
      <c r="J2692" s="3">
        <f t="shared" ref="J2692:J2755" si="255">LN(C2692/C2691)</f>
        <v>-1.9685045726721981E-3</v>
      </c>
      <c r="K2692" s="3">
        <f t="shared" ref="K2692:K2755" si="256">LN(D2692/D2691)</f>
        <v>-8.8809952551221788E-4</v>
      </c>
      <c r="L2692" s="3">
        <f t="shared" ref="L2692:L2755" si="257">LN(E2692/E2691)</f>
        <v>-5.770995106649337E-3</v>
      </c>
      <c r="M2692" s="3">
        <f t="shared" ref="M2692:M2755" si="258">LN(F2692/F2691)</f>
        <v>-8.8691801822789282E-4</v>
      </c>
      <c r="N2692" s="3">
        <f t="shared" ref="N2692:N2755" si="259">LN(G2692/G2691)</f>
        <v>-3.9077087314517336E-3</v>
      </c>
    </row>
    <row r="2693" spans="1:14" ht="15" customHeight="1">
      <c r="A2693" s="1">
        <v>42997</v>
      </c>
      <c r="B2693">
        <v>252.95</v>
      </c>
      <c r="C2693">
        <v>10.18</v>
      </c>
      <c r="D2693">
        <v>45.06</v>
      </c>
      <c r="E2693">
        <v>125.82</v>
      </c>
      <c r="F2693">
        <v>123.91</v>
      </c>
      <c r="G2693">
        <v>107.15</v>
      </c>
      <c r="I2693" s="3">
        <f t="shared" si="254"/>
        <v>9.4925451102194846E-4</v>
      </c>
      <c r="J2693" s="3">
        <f t="shared" si="255"/>
        <v>2.9513056345803197E-3</v>
      </c>
      <c r="K2693" s="3">
        <f t="shared" si="256"/>
        <v>8.8809952551215229E-4</v>
      </c>
      <c r="L2693" s="3">
        <f t="shared" si="257"/>
        <v>-2.460806957218262E-3</v>
      </c>
      <c r="M2693" s="3">
        <f t="shared" si="258"/>
        <v>-4.8410522165398708E-4</v>
      </c>
      <c r="N2693" s="3">
        <f t="shared" si="259"/>
        <v>-1.1192986897517086E-3</v>
      </c>
    </row>
    <row r="2694" spans="1:14" ht="15" customHeight="1">
      <c r="A2694" s="1">
        <v>42998</v>
      </c>
      <c r="B2694">
        <v>253.1</v>
      </c>
      <c r="C2694">
        <v>9.7799999999999994</v>
      </c>
      <c r="D2694">
        <v>44.41</v>
      </c>
      <c r="E2694">
        <v>125.91</v>
      </c>
      <c r="F2694">
        <v>123.66</v>
      </c>
      <c r="G2694">
        <v>106.94</v>
      </c>
      <c r="I2694" s="3">
        <f t="shared" si="254"/>
        <v>5.9282681313333645E-4</v>
      </c>
      <c r="J2694" s="3">
        <f t="shared" si="255"/>
        <v>-4.0085527075650794E-2</v>
      </c>
      <c r="K2694" s="3">
        <f t="shared" si="256"/>
        <v>-1.4530265700087626E-2</v>
      </c>
      <c r="L2694" s="3">
        <f t="shared" si="257"/>
        <v>7.1505187172558676E-4</v>
      </c>
      <c r="M2694" s="3">
        <f t="shared" si="258"/>
        <v>-2.0196314979788587E-3</v>
      </c>
      <c r="N2694" s="3">
        <f t="shared" si="259"/>
        <v>-1.9617923990006064E-3</v>
      </c>
    </row>
    <row r="2695" spans="1:14" ht="15" customHeight="1">
      <c r="A2695" s="1">
        <v>42999</v>
      </c>
      <c r="B2695">
        <v>252.36</v>
      </c>
      <c r="C2695">
        <v>9.67</v>
      </c>
      <c r="D2695">
        <v>44.45</v>
      </c>
      <c r="E2695">
        <v>125.84</v>
      </c>
      <c r="F2695">
        <v>123.65</v>
      </c>
      <c r="G2695">
        <v>106.8</v>
      </c>
      <c r="I2695" s="3">
        <f t="shared" si="254"/>
        <v>-2.9280280484695201E-3</v>
      </c>
      <c r="J2695" s="3">
        <f t="shared" si="255"/>
        <v>-1.1311174581522906E-2</v>
      </c>
      <c r="K2695" s="3">
        <f t="shared" si="256"/>
        <v>9.002926559027282E-4</v>
      </c>
      <c r="L2695" s="3">
        <f t="shared" si="257"/>
        <v>-5.5610726358672831E-4</v>
      </c>
      <c r="M2695" s="3">
        <f t="shared" si="258"/>
        <v>-8.087016299743005E-5</v>
      </c>
      <c r="N2695" s="3">
        <f t="shared" si="259"/>
        <v>-1.3100029944909958E-3</v>
      </c>
    </row>
    <row r="2696" spans="1:14" ht="15" customHeight="1">
      <c r="A2696" s="1">
        <v>43000</v>
      </c>
      <c r="B2696">
        <v>252.37</v>
      </c>
      <c r="C2696">
        <v>9.59</v>
      </c>
      <c r="D2696">
        <v>44.18</v>
      </c>
      <c r="E2696">
        <v>126.2</v>
      </c>
      <c r="F2696">
        <v>123.78</v>
      </c>
      <c r="G2696">
        <v>106.99</v>
      </c>
      <c r="I2696" s="3">
        <f t="shared" si="254"/>
        <v>3.9625146122958156E-5</v>
      </c>
      <c r="J2696" s="3">
        <f t="shared" si="255"/>
        <v>-8.3074205698561165E-3</v>
      </c>
      <c r="K2696" s="3">
        <f t="shared" si="256"/>
        <v>-6.0927639679424876E-3</v>
      </c>
      <c r="L2696" s="3">
        <f t="shared" si="257"/>
        <v>2.8566913570903974E-3</v>
      </c>
      <c r="M2696" s="3">
        <f t="shared" si="258"/>
        <v>1.050802343790143E-3</v>
      </c>
      <c r="N2696" s="3">
        <f t="shared" si="259"/>
        <v>1.7774456244206145E-3</v>
      </c>
    </row>
    <row r="2697" spans="1:14" ht="15" customHeight="1">
      <c r="A2697" s="1">
        <v>43003</v>
      </c>
      <c r="B2697">
        <v>251.89</v>
      </c>
      <c r="C2697">
        <v>10.210000000000001</v>
      </c>
      <c r="D2697">
        <v>43.36</v>
      </c>
      <c r="E2697">
        <v>126.99</v>
      </c>
      <c r="F2697">
        <v>123.96</v>
      </c>
      <c r="G2697">
        <v>107.31</v>
      </c>
      <c r="I2697" s="3">
        <f t="shared" si="254"/>
        <v>-1.9037803711386763E-3</v>
      </c>
      <c r="J2697" s="3">
        <f t="shared" si="255"/>
        <v>6.2646743281227463E-2</v>
      </c>
      <c r="K2697" s="3">
        <f t="shared" si="256"/>
        <v>-1.8734840860580301E-2</v>
      </c>
      <c r="L2697" s="3">
        <f t="shared" si="257"/>
        <v>6.240393093829147E-3</v>
      </c>
      <c r="M2697" s="3">
        <f t="shared" si="258"/>
        <v>1.4531366083319576E-3</v>
      </c>
      <c r="N2697" s="3">
        <f t="shared" si="259"/>
        <v>2.9864697885209415E-3</v>
      </c>
    </row>
    <row r="2698" spans="1:14" ht="15" customHeight="1">
      <c r="A2698" s="1">
        <v>43004</v>
      </c>
      <c r="B2698">
        <v>250.75</v>
      </c>
      <c r="C2698">
        <v>10.17</v>
      </c>
      <c r="D2698">
        <v>43.35</v>
      </c>
      <c r="E2698">
        <v>126.76</v>
      </c>
      <c r="F2698">
        <v>123.87</v>
      </c>
      <c r="G2698">
        <v>107.22</v>
      </c>
      <c r="I2698" s="3">
        <f t="shared" si="254"/>
        <v>-4.5360574355480139E-3</v>
      </c>
      <c r="J2698" s="3">
        <f t="shared" si="255"/>
        <v>-3.9254221161056473E-3</v>
      </c>
      <c r="K2698" s="3">
        <f t="shared" si="256"/>
        <v>-2.3065390483983873E-4</v>
      </c>
      <c r="L2698" s="3">
        <f t="shared" si="257"/>
        <v>-1.8128083782219136E-3</v>
      </c>
      <c r="M2698" s="3">
        <f t="shared" si="258"/>
        <v>-7.2630435343881672E-4</v>
      </c>
      <c r="N2698" s="3">
        <f t="shared" si="259"/>
        <v>-8.3904353964441285E-4</v>
      </c>
    </row>
    <row r="2699" spans="1:14" ht="15" customHeight="1">
      <c r="A2699" s="1">
        <v>43005</v>
      </c>
      <c r="B2699">
        <v>251.73</v>
      </c>
      <c r="C2699">
        <v>9.8699999999999992</v>
      </c>
      <c r="D2699">
        <v>43.11</v>
      </c>
      <c r="E2699">
        <v>124.85</v>
      </c>
      <c r="F2699">
        <v>123.62</v>
      </c>
      <c r="G2699">
        <v>106.67</v>
      </c>
      <c r="I2699" s="3">
        <f t="shared" si="254"/>
        <v>3.9006577080428193E-3</v>
      </c>
      <c r="J2699" s="3">
        <f t="shared" si="255"/>
        <v>-2.9942356615078453E-2</v>
      </c>
      <c r="K2699" s="3">
        <f t="shared" si="256"/>
        <v>-5.5517144675076941E-3</v>
      </c>
      <c r="L2699" s="3">
        <f t="shared" si="257"/>
        <v>-1.5182518096937901E-2</v>
      </c>
      <c r="M2699" s="3">
        <f t="shared" si="258"/>
        <v>-2.0202843349812986E-3</v>
      </c>
      <c r="N2699" s="3">
        <f t="shared" si="259"/>
        <v>-5.1428417620001873E-3</v>
      </c>
    </row>
    <row r="2700" spans="1:14" ht="15" customHeight="1">
      <c r="A2700" s="1">
        <v>43006</v>
      </c>
      <c r="B2700">
        <v>252</v>
      </c>
      <c r="C2700">
        <v>9.5500000000000007</v>
      </c>
      <c r="D2700">
        <v>43.13</v>
      </c>
      <c r="E2700">
        <v>124.48</v>
      </c>
      <c r="F2700">
        <v>123.69</v>
      </c>
      <c r="G2700">
        <v>106.65</v>
      </c>
      <c r="I2700" s="3">
        <f t="shared" si="254"/>
        <v>1.0720029613356787E-3</v>
      </c>
      <c r="J2700" s="3">
        <f t="shared" si="255"/>
        <v>-3.2958698952751185E-2</v>
      </c>
      <c r="K2700" s="3">
        <f t="shared" si="256"/>
        <v>4.6382190070856275E-4</v>
      </c>
      <c r="L2700" s="3">
        <f t="shared" si="257"/>
        <v>-2.9679562957007121E-3</v>
      </c>
      <c r="M2700" s="3">
        <f t="shared" si="258"/>
        <v>5.6609115579091805E-4</v>
      </c>
      <c r="N2700" s="3">
        <f t="shared" si="259"/>
        <v>-1.8751172003188501E-4</v>
      </c>
    </row>
    <row r="2701" spans="1:14" ht="15" customHeight="1">
      <c r="A2701" s="1">
        <v>43007</v>
      </c>
      <c r="B2701">
        <v>252.93</v>
      </c>
      <c r="C2701">
        <v>9.51</v>
      </c>
      <c r="D2701">
        <v>43.57</v>
      </c>
      <c r="E2701">
        <v>124.76</v>
      </c>
      <c r="F2701">
        <v>123.51</v>
      </c>
      <c r="G2701">
        <v>106.52</v>
      </c>
      <c r="I2701" s="3">
        <f t="shared" si="254"/>
        <v>3.6836830912706088E-3</v>
      </c>
      <c r="J2701" s="3">
        <f t="shared" si="255"/>
        <v>-4.1972779353400356E-3</v>
      </c>
      <c r="K2701" s="3">
        <f t="shared" si="256"/>
        <v>1.0150029469598976E-2</v>
      </c>
      <c r="L2701" s="3">
        <f t="shared" si="257"/>
        <v>2.2468313095210194E-3</v>
      </c>
      <c r="M2701" s="3">
        <f t="shared" si="258"/>
        <v>-1.4563109369953059E-3</v>
      </c>
      <c r="N2701" s="3">
        <f t="shared" si="259"/>
        <v>-1.2196839716282317E-3</v>
      </c>
    </row>
    <row r="2702" spans="1:14" ht="15" customHeight="1">
      <c r="A2702" s="1">
        <v>43010</v>
      </c>
      <c r="B2702">
        <v>253.97</v>
      </c>
      <c r="C2702">
        <v>9.4499999999999993</v>
      </c>
      <c r="D2702">
        <v>43.61</v>
      </c>
      <c r="E2702">
        <v>124.28</v>
      </c>
      <c r="F2702">
        <v>123.28</v>
      </c>
      <c r="G2702">
        <v>106.24</v>
      </c>
      <c r="I2702" s="3">
        <f t="shared" si="254"/>
        <v>4.1033792040589545E-3</v>
      </c>
      <c r="J2702" s="3">
        <f t="shared" si="255"/>
        <v>-6.3291350516476242E-3</v>
      </c>
      <c r="K2702" s="3">
        <f t="shared" si="256"/>
        <v>9.176417253243342E-4</v>
      </c>
      <c r="L2702" s="3">
        <f t="shared" si="257"/>
        <v>-3.8548072147559444E-3</v>
      </c>
      <c r="M2702" s="3">
        <f t="shared" si="258"/>
        <v>-1.8639334380627533E-3</v>
      </c>
      <c r="N2702" s="3">
        <f t="shared" si="259"/>
        <v>-2.6320752176078209E-3</v>
      </c>
    </row>
    <row r="2703" spans="1:14" ht="15" customHeight="1">
      <c r="A2703" s="1">
        <v>43011</v>
      </c>
      <c r="B2703">
        <v>254.57</v>
      </c>
      <c r="C2703">
        <v>9.51</v>
      </c>
      <c r="D2703">
        <v>44.21</v>
      </c>
      <c r="E2703">
        <v>124.4</v>
      </c>
      <c r="F2703">
        <v>123.44</v>
      </c>
      <c r="G2703">
        <v>106.39</v>
      </c>
      <c r="I2703" s="3">
        <f t="shared" si="254"/>
        <v>2.3596974806645602E-3</v>
      </c>
      <c r="J2703" s="3">
        <f t="shared" si="255"/>
        <v>6.3291350516475296E-3</v>
      </c>
      <c r="K2703" s="3">
        <f t="shared" si="256"/>
        <v>1.366452598347675E-2</v>
      </c>
      <c r="L2703" s="3">
        <f t="shared" si="257"/>
        <v>9.6509578023242198E-4</v>
      </c>
      <c r="M2703" s="3">
        <f t="shared" si="258"/>
        <v>1.2970170430450251E-3</v>
      </c>
      <c r="N2703" s="3">
        <f t="shared" si="259"/>
        <v>1.4109018001509216E-3</v>
      </c>
    </row>
    <row r="2704" spans="1:14" ht="15" customHeight="1">
      <c r="A2704" s="1">
        <v>43012</v>
      </c>
      <c r="B2704">
        <v>254.9</v>
      </c>
      <c r="C2704">
        <v>9.6300000000000008</v>
      </c>
      <c r="D2704">
        <v>44.26</v>
      </c>
      <c r="E2704">
        <v>124.41</v>
      </c>
      <c r="F2704">
        <v>123.37</v>
      </c>
      <c r="G2704">
        <v>106.36</v>
      </c>
      <c r="I2704" s="3">
        <f t="shared" si="254"/>
        <v>1.2954640946523529E-3</v>
      </c>
      <c r="J2704" s="3">
        <f t="shared" si="255"/>
        <v>1.2539349252735392E-2</v>
      </c>
      <c r="K2704" s="3">
        <f t="shared" si="256"/>
        <v>1.1303267847517983E-3</v>
      </c>
      <c r="L2704" s="3">
        <f t="shared" si="257"/>
        <v>8.0382621320444276E-5</v>
      </c>
      <c r="M2704" s="3">
        <f t="shared" si="258"/>
        <v>-5.672379715321097E-4</v>
      </c>
      <c r="N2704" s="3">
        <f t="shared" si="259"/>
        <v>-2.8202115345559559E-4</v>
      </c>
    </row>
    <row r="2705" spans="1:14" ht="15" customHeight="1">
      <c r="A2705" s="1">
        <v>43013</v>
      </c>
      <c r="B2705">
        <v>256.38</v>
      </c>
      <c r="C2705">
        <v>9.19</v>
      </c>
      <c r="D2705">
        <v>44.54</v>
      </c>
      <c r="E2705">
        <v>123.94</v>
      </c>
      <c r="F2705">
        <v>123.31</v>
      </c>
      <c r="G2705">
        <v>106.25</v>
      </c>
      <c r="I2705" s="3">
        <f t="shared" si="254"/>
        <v>5.7894075019187859E-3</v>
      </c>
      <c r="J2705" s="3">
        <f t="shared" si="255"/>
        <v>-4.6767289442438666E-2</v>
      </c>
      <c r="K2705" s="3">
        <f t="shared" si="256"/>
        <v>6.3063272063180889E-3</v>
      </c>
      <c r="L2705" s="3">
        <f t="shared" si="257"/>
        <v>-3.7849853924381426E-3</v>
      </c>
      <c r="M2705" s="3">
        <f t="shared" si="258"/>
        <v>-4.8646020093421748E-4</v>
      </c>
      <c r="N2705" s="3">
        <f t="shared" si="259"/>
        <v>-1.0347585702928019E-3</v>
      </c>
    </row>
    <row r="2706" spans="1:14" ht="15" customHeight="1">
      <c r="A2706" s="1">
        <v>43014</v>
      </c>
      <c r="B2706">
        <v>256.11</v>
      </c>
      <c r="C2706">
        <v>9.65</v>
      </c>
      <c r="D2706">
        <v>44.37</v>
      </c>
      <c r="E2706">
        <v>123.59</v>
      </c>
      <c r="F2706">
        <v>123.22</v>
      </c>
      <c r="G2706">
        <v>106.12</v>
      </c>
      <c r="I2706" s="3">
        <f t="shared" si="254"/>
        <v>-1.0536791936638216E-3</v>
      </c>
      <c r="J2706" s="3">
        <f t="shared" si="255"/>
        <v>4.8841978983299048E-2</v>
      </c>
      <c r="K2706" s="3">
        <f t="shared" si="256"/>
        <v>-3.8240964384035057E-3</v>
      </c>
      <c r="L2706" s="3">
        <f t="shared" si="257"/>
        <v>-2.8279419323172825E-3</v>
      </c>
      <c r="M2706" s="3">
        <f t="shared" si="258"/>
        <v>-7.3013429601445699E-4</v>
      </c>
      <c r="N2706" s="3">
        <f t="shared" si="259"/>
        <v>-1.2242785349872243E-3</v>
      </c>
    </row>
    <row r="2707" spans="1:14" ht="15" customHeight="1">
      <c r="A2707" s="1">
        <v>43017</v>
      </c>
      <c r="B2707">
        <v>255.68</v>
      </c>
      <c r="C2707">
        <v>10.33</v>
      </c>
      <c r="D2707">
        <v>44.22</v>
      </c>
      <c r="E2707">
        <v>123.98</v>
      </c>
      <c r="F2707">
        <v>123.3</v>
      </c>
      <c r="G2707">
        <v>106.24</v>
      </c>
      <c r="I2707" s="3">
        <f t="shared" si="254"/>
        <v>-1.68037711241486E-3</v>
      </c>
      <c r="J2707" s="3">
        <f t="shared" si="255"/>
        <v>6.8094367780652559E-2</v>
      </c>
      <c r="K2707" s="3">
        <f t="shared" si="256"/>
        <v>-3.386389961517816E-3</v>
      </c>
      <c r="L2707" s="3">
        <f t="shared" si="257"/>
        <v>3.1506266721292725E-3</v>
      </c>
      <c r="M2707" s="3">
        <f t="shared" si="258"/>
        <v>6.4903458387395184E-4</v>
      </c>
      <c r="N2707" s="3">
        <f t="shared" si="259"/>
        <v>1.1301564585848177E-3</v>
      </c>
    </row>
    <row r="2708" spans="1:14" ht="15" customHeight="1">
      <c r="A2708" s="1">
        <v>43018</v>
      </c>
      <c r="B2708">
        <v>256.33999999999997</v>
      </c>
      <c r="C2708">
        <v>10.08</v>
      </c>
      <c r="D2708">
        <v>44.65</v>
      </c>
      <c r="E2708">
        <v>124.18</v>
      </c>
      <c r="F2708">
        <v>123.32</v>
      </c>
      <c r="G2708">
        <v>106.28</v>
      </c>
      <c r="I2708" s="3">
        <f t="shared" si="254"/>
        <v>2.5780257237679187E-3</v>
      </c>
      <c r="J2708" s="3">
        <f t="shared" si="255"/>
        <v>-2.4499020488324568E-2</v>
      </c>
      <c r="K2708" s="3">
        <f t="shared" si="256"/>
        <v>9.6771318932078274E-3</v>
      </c>
      <c r="L2708" s="3">
        <f t="shared" si="257"/>
        <v>1.6118636629733596E-3</v>
      </c>
      <c r="M2708" s="3">
        <f t="shared" si="258"/>
        <v>1.6219284765091346E-4</v>
      </c>
      <c r="N2708" s="3">
        <f t="shared" si="259"/>
        <v>3.7643516348898336E-4</v>
      </c>
    </row>
    <row r="2709" spans="1:14" ht="15" customHeight="1">
      <c r="A2709" s="1">
        <v>43019</v>
      </c>
      <c r="B2709">
        <v>256.70999999999998</v>
      </c>
      <c r="C2709">
        <v>9.85</v>
      </c>
      <c r="D2709">
        <v>44.78</v>
      </c>
      <c r="E2709">
        <v>124.42</v>
      </c>
      <c r="F2709">
        <v>123.35</v>
      </c>
      <c r="G2709">
        <v>106.4</v>
      </c>
      <c r="I2709" s="3">
        <f t="shared" si="254"/>
        <v>1.4423547963951433E-3</v>
      </c>
      <c r="J2709" s="3">
        <f t="shared" si="255"/>
        <v>-2.3081807459225074E-2</v>
      </c>
      <c r="K2709" s="3">
        <f t="shared" si="256"/>
        <v>2.9073038481008183E-3</v>
      </c>
      <c r="L2709" s="3">
        <f t="shared" si="257"/>
        <v>1.9308131501269833E-3</v>
      </c>
      <c r="M2709" s="3">
        <f t="shared" si="258"/>
        <v>2.4323995741613771E-4</v>
      </c>
      <c r="N2709" s="3">
        <f t="shared" si="259"/>
        <v>1.128456015931205E-3</v>
      </c>
    </row>
    <row r="2710" spans="1:14" ht="15" customHeight="1">
      <c r="A2710" s="1">
        <v>43020</v>
      </c>
      <c r="B2710">
        <v>256.33999999999997</v>
      </c>
      <c r="C2710">
        <v>9.91</v>
      </c>
      <c r="D2710">
        <v>44.78</v>
      </c>
      <c r="E2710">
        <v>124.95</v>
      </c>
      <c r="F2710">
        <v>123.39</v>
      </c>
      <c r="G2710">
        <v>106.5</v>
      </c>
      <c r="I2710" s="3">
        <f t="shared" si="254"/>
        <v>-1.4423547963951786E-3</v>
      </c>
      <c r="J2710" s="3">
        <f t="shared" si="255"/>
        <v>6.072893157899082E-3</v>
      </c>
      <c r="K2710" s="3">
        <f t="shared" si="256"/>
        <v>0</v>
      </c>
      <c r="L2710" s="3">
        <f t="shared" si="257"/>
        <v>4.2507181940876475E-3</v>
      </c>
      <c r="M2710" s="3">
        <f t="shared" si="258"/>
        <v>3.2422793507680945E-4</v>
      </c>
      <c r="N2710" s="3">
        <f t="shared" si="259"/>
        <v>9.3940824193566223E-4</v>
      </c>
    </row>
    <row r="2711" spans="1:14" ht="15" customHeight="1">
      <c r="A2711" s="1">
        <v>43021</v>
      </c>
      <c r="B2711">
        <v>256.63</v>
      </c>
      <c r="C2711">
        <v>9.61</v>
      </c>
      <c r="D2711">
        <v>45.18</v>
      </c>
      <c r="E2711">
        <v>125.85</v>
      </c>
      <c r="F2711">
        <v>123.6</v>
      </c>
      <c r="G2711">
        <v>106.86</v>
      </c>
      <c r="I2711" s="3">
        <f t="shared" si="254"/>
        <v>1.1306705300312507E-3</v>
      </c>
      <c r="J2711" s="3">
        <f t="shared" si="255"/>
        <v>-3.0740125359695558E-2</v>
      </c>
      <c r="K2711" s="3">
        <f t="shared" si="256"/>
        <v>8.8928998692484554E-3</v>
      </c>
      <c r="L2711" s="3">
        <f t="shared" si="257"/>
        <v>7.1770643003634298E-3</v>
      </c>
      <c r="M2711" s="3">
        <f t="shared" si="258"/>
        <v>1.7004741131479168E-3</v>
      </c>
      <c r="N2711" s="3">
        <f t="shared" si="259"/>
        <v>3.374581380145565E-3</v>
      </c>
    </row>
    <row r="2712" spans="1:14" ht="15" customHeight="1">
      <c r="A2712" s="1">
        <v>43024</v>
      </c>
      <c r="B2712">
        <v>257.05</v>
      </c>
      <c r="C2712">
        <v>9.91</v>
      </c>
      <c r="D2712">
        <v>45.14</v>
      </c>
      <c r="E2712">
        <v>125.76</v>
      </c>
      <c r="F2712">
        <v>123.4</v>
      </c>
      <c r="G2712">
        <v>106.68</v>
      </c>
      <c r="I2712" s="3">
        <f t="shared" si="254"/>
        <v>1.635259669804479E-3</v>
      </c>
      <c r="J2712" s="3">
        <f t="shared" si="255"/>
        <v>3.0740125359695534E-2</v>
      </c>
      <c r="K2712" s="3">
        <f t="shared" si="256"/>
        <v>-8.8573965046761214E-4</v>
      </c>
      <c r="L2712" s="3">
        <f t="shared" si="257"/>
        <v>-7.1539290042834888E-4</v>
      </c>
      <c r="M2712" s="3">
        <f t="shared" si="258"/>
        <v>-1.6194335523028827E-3</v>
      </c>
      <c r="N2712" s="3">
        <f t="shared" si="259"/>
        <v>-1.6858672158116847E-3</v>
      </c>
    </row>
    <row r="2713" spans="1:14" ht="15" customHeight="1">
      <c r="A2713" s="1">
        <v>43025</v>
      </c>
      <c r="B2713">
        <v>257.20999999999998</v>
      </c>
      <c r="C2713">
        <v>10.31</v>
      </c>
      <c r="D2713">
        <v>44.92</v>
      </c>
      <c r="E2713">
        <v>125.92</v>
      </c>
      <c r="F2713">
        <v>123.34</v>
      </c>
      <c r="G2713">
        <v>106.64</v>
      </c>
      <c r="I2713" s="3">
        <f t="shared" si="254"/>
        <v>6.222533549668694E-4</v>
      </c>
      <c r="J2713" s="3">
        <f t="shared" si="255"/>
        <v>3.9569949686972014E-2</v>
      </c>
      <c r="K2713" s="3">
        <f t="shared" si="256"/>
        <v>-4.8856415191471511E-3</v>
      </c>
      <c r="L2713" s="3">
        <f t="shared" si="257"/>
        <v>1.2714559881966659E-3</v>
      </c>
      <c r="M2713" s="3">
        <f t="shared" si="258"/>
        <v>-4.8634190794073448E-4</v>
      </c>
      <c r="N2713" s="3">
        <f t="shared" si="259"/>
        <v>-3.750234433603165E-4</v>
      </c>
    </row>
    <row r="2714" spans="1:14" ht="15" customHeight="1">
      <c r="A2714" s="1">
        <v>43026</v>
      </c>
      <c r="B2714">
        <v>257.43</v>
      </c>
      <c r="C2714">
        <v>10.07</v>
      </c>
      <c r="D2714">
        <v>44.96</v>
      </c>
      <c r="E2714">
        <v>125.09</v>
      </c>
      <c r="F2714">
        <v>123.19</v>
      </c>
      <c r="G2714">
        <v>106.37</v>
      </c>
      <c r="I2714" s="3">
        <f t="shared" si="254"/>
        <v>8.5496663065872064E-4</v>
      </c>
      <c r="J2714" s="3">
        <f t="shared" si="255"/>
        <v>-2.3553591298397621E-2</v>
      </c>
      <c r="K2714" s="3">
        <f t="shared" si="256"/>
        <v>8.9007571519310834E-4</v>
      </c>
      <c r="L2714" s="3">
        <f t="shared" si="257"/>
        <v>-6.6133064424430833E-3</v>
      </c>
      <c r="M2714" s="3">
        <f t="shared" si="258"/>
        <v>-1.2168905894640574E-3</v>
      </c>
      <c r="N2714" s="3">
        <f t="shared" si="259"/>
        <v>-2.5350936068797361E-3</v>
      </c>
    </row>
    <row r="2715" spans="1:14" ht="15" customHeight="1">
      <c r="A2715" s="1">
        <v>43027</v>
      </c>
      <c r="B2715">
        <v>257.52999999999997</v>
      </c>
      <c r="C2715">
        <v>10.050000000000001</v>
      </c>
      <c r="D2715">
        <v>44.63</v>
      </c>
      <c r="E2715">
        <v>125.31</v>
      </c>
      <c r="F2715">
        <v>123.3</v>
      </c>
      <c r="G2715">
        <v>106.48</v>
      </c>
      <c r="I2715" s="3">
        <f t="shared" si="254"/>
        <v>3.8837968485688204E-4</v>
      </c>
      <c r="J2715" s="3">
        <f t="shared" si="255"/>
        <v>-1.98807222538608E-3</v>
      </c>
      <c r="K2715" s="3">
        <f t="shared" si="256"/>
        <v>-7.3669269442571067E-3</v>
      </c>
      <c r="L2715" s="3">
        <f t="shared" si="257"/>
        <v>1.7571889505436477E-3</v>
      </c>
      <c r="M2715" s="3">
        <f t="shared" si="258"/>
        <v>8.9253119641590829E-4</v>
      </c>
      <c r="N2715" s="3">
        <f t="shared" si="259"/>
        <v>1.033591823282692E-3</v>
      </c>
    </row>
    <row r="2716" spans="1:14" ht="15" customHeight="1">
      <c r="A2716" s="1">
        <v>43028</v>
      </c>
      <c r="B2716">
        <v>258.85000000000002</v>
      </c>
      <c r="C2716">
        <v>9.9700000000000006</v>
      </c>
      <c r="D2716">
        <v>44.81</v>
      </c>
      <c r="E2716">
        <v>123.98</v>
      </c>
      <c r="F2716">
        <v>123.01</v>
      </c>
      <c r="G2716">
        <v>106.04</v>
      </c>
      <c r="I2716" s="3">
        <f t="shared" si="254"/>
        <v>5.1125251759142386E-3</v>
      </c>
      <c r="J2716" s="3">
        <f t="shared" si="255"/>
        <v>-7.9920505313378042E-3</v>
      </c>
      <c r="K2716" s="3">
        <f t="shared" si="256"/>
        <v>4.0250501568730324E-3</v>
      </c>
      <c r="L2716" s="3">
        <f t="shared" si="257"/>
        <v>-1.067040490342033E-2</v>
      </c>
      <c r="M2716" s="3">
        <f t="shared" si="258"/>
        <v>-2.3547572896048963E-3</v>
      </c>
      <c r="N2716" s="3">
        <f t="shared" si="259"/>
        <v>-4.1407926660313879E-3</v>
      </c>
    </row>
    <row r="2717" spans="1:14" ht="15" customHeight="1">
      <c r="A2717" s="1">
        <v>43031</v>
      </c>
      <c r="B2717">
        <v>257.86</v>
      </c>
      <c r="C2717">
        <v>11.07</v>
      </c>
      <c r="D2717">
        <v>44.41</v>
      </c>
      <c r="E2717">
        <v>124.2</v>
      </c>
      <c r="F2717">
        <v>123.11</v>
      </c>
      <c r="G2717">
        <v>106.14</v>
      </c>
      <c r="I2717" s="3">
        <f t="shared" si="254"/>
        <v>-3.8319413652189074E-3</v>
      </c>
      <c r="J2717" s="3">
        <f t="shared" si="255"/>
        <v>0.10465816274679843</v>
      </c>
      <c r="K2717" s="3">
        <f t="shared" si="256"/>
        <v>-8.9666594940408413E-3</v>
      </c>
      <c r="L2717" s="3">
        <f t="shared" si="257"/>
        <v>1.7729072256050537E-3</v>
      </c>
      <c r="M2717" s="3">
        <f t="shared" si="258"/>
        <v>8.126117788299223E-4</v>
      </c>
      <c r="N2717" s="3">
        <f t="shared" si="259"/>
        <v>9.4259597892417551E-4</v>
      </c>
    </row>
    <row r="2718" spans="1:14" ht="15" customHeight="1">
      <c r="A2718" s="1">
        <v>43032</v>
      </c>
      <c r="B2718">
        <v>258.25</v>
      </c>
      <c r="C2718">
        <v>11.16</v>
      </c>
      <c r="D2718">
        <v>44.53</v>
      </c>
      <c r="E2718">
        <v>123.43</v>
      </c>
      <c r="F2718">
        <v>122.96</v>
      </c>
      <c r="G2718">
        <v>105.82</v>
      </c>
      <c r="I2718" s="3">
        <f t="shared" si="254"/>
        <v>1.511306017056385E-3</v>
      </c>
      <c r="J2718" s="3">
        <f t="shared" si="255"/>
        <v>8.0972102326193028E-3</v>
      </c>
      <c r="K2718" s="3">
        <f t="shared" si="256"/>
        <v>2.6984500296002444E-3</v>
      </c>
      <c r="L2718" s="3">
        <f t="shared" si="257"/>
        <v>-6.2189757435410845E-3</v>
      </c>
      <c r="M2718" s="3">
        <f t="shared" si="258"/>
        <v>-1.2191654291832195E-3</v>
      </c>
      <c r="N2718" s="3">
        <f t="shared" si="259"/>
        <v>-3.0194399237632886E-3</v>
      </c>
    </row>
    <row r="2719" spans="1:14" ht="15" customHeight="1">
      <c r="A2719" s="1">
        <v>43033</v>
      </c>
      <c r="B2719">
        <v>257.04000000000002</v>
      </c>
      <c r="C2719">
        <v>11.23</v>
      </c>
      <c r="D2719">
        <v>44.43</v>
      </c>
      <c r="E2719">
        <v>122.84</v>
      </c>
      <c r="F2719">
        <v>122.89</v>
      </c>
      <c r="G2719">
        <v>105.65</v>
      </c>
      <c r="I2719" s="3">
        <f t="shared" si="254"/>
        <v>-4.6963931921447984E-3</v>
      </c>
      <c r="J2719" s="3">
        <f t="shared" si="255"/>
        <v>6.2528117971868535E-3</v>
      </c>
      <c r="K2719" s="3">
        <f t="shared" si="256"/>
        <v>-2.2482023857939475E-3</v>
      </c>
      <c r="L2719" s="3">
        <f t="shared" si="257"/>
        <v>-4.7914981832156969E-3</v>
      </c>
      <c r="M2719" s="3">
        <f t="shared" si="258"/>
        <v>-5.6945293383446692E-4</v>
      </c>
      <c r="N2719" s="3">
        <f t="shared" si="259"/>
        <v>-1.6077934139197957E-3</v>
      </c>
    </row>
    <row r="2720" spans="1:14" ht="15" customHeight="1">
      <c r="A2720" s="1">
        <v>43034</v>
      </c>
      <c r="B2720">
        <v>257.35000000000002</v>
      </c>
      <c r="C2720">
        <v>11.3</v>
      </c>
      <c r="D2720">
        <v>44.2</v>
      </c>
      <c r="E2720">
        <v>122.43</v>
      </c>
      <c r="F2720">
        <v>122.79</v>
      </c>
      <c r="G2720">
        <v>105.51</v>
      </c>
      <c r="I2720" s="3">
        <f t="shared" si="254"/>
        <v>1.2053112911605817E-3</v>
      </c>
      <c r="J2720" s="3">
        <f t="shared" si="255"/>
        <v>6.2139569679430726E-3</v>
      </c>
      <c r="K2720" s="3">
        <f t="shared" si="256"/>
        <v>-5.190127864164621E-3</v>
      </c>
      <c r="L2720" s="3">
        <f t="shared" si="257"/>
        <v>-3.3432574867975481E-3</v>
      </c>
      <c r="M2720" s="3">
        <f t="shared" si="258"/>
        <v>-8.1406712408449401E-4</v>
      </c>
      <c r="N2720" s="3">
        <f t="shared" si="259"/>
        <v>-1.3260089080649629E-3</v>
      </c>
    </row>
    <row r="2721" spans="1:14" ht="15" customHeight="1">
      <c r="A2721" s="1">
        <v>43035</v>
      </c>
      <c r="B2721">
        <v>259.41000000000003</v>
      </c>
      <c r="C2721">
        <v>9.8000000000000007</v>
      </c>
      <c r="D2721">
        <v>44.74</v>
      </c>
      <c r="E2721">
        <v>123.24</v>
      </c>
      <c r="F2721">
        <v>123.02</v>
      </c>
      <c r="G2721">
        <v>105.85</v>
      </c>
      <c r="I2721" s="3">
        <f t="shared" si="254"/>
        <v>7.9727955416850904E-3</v>
      </c>
      <c r="J2721" s="3">
        <f t="shared" si="255"/>
        <v>-0.14242034004176862</v>
      </c>
      <c r="K2721" s="3">
        <f t="shared" si="256"/>
        <v>1.2143166978331064E-2</v>
      </c>
      <c r="L2721" s="3">
        <f t="shared" si="257"/>
        <v>6.59423564264317E-3</v>
      </c>
      <c r="M2721" s="3">
        <f t="shared" si="258"/>
        <v>1.8713646078008666E-3</v>
      </c>
      <c r="N2721" s="3">
        <f t="shared" si="259"/>
        <v>3.2172624268732653E-3</v>
      </c>
    </row>
    <row r="2722" spans="1:14" ht="15" customHeight="1">
      <c r="A2722" s="1">
        <v>43038</v>
      </c>
      <c r="B2722">
        <v>258.52</v>
      </c>
      <c r="C2722">
        <v>10.5</v>
      </c>
      <c r="D2722">
        <v>44.38</v>
      </c>
      <c r="E2722">
        <v>124.42</v>
      </c>
      <c r="F2722">
        <v>123.23</v>
      </c>
      <c r="G2722">
        <v>106.23</v>
      </c>
      <c r="I2722" s="3">
        <f t="shared" si="254"/>
        <v>-3.4367612457540568E-3</v>
      </c>
      <c r="J2722" s="3">
        <f t="shared" si="255"/>
        <v>6.8992871486951421E-2</v>
      </c>
      <c r="K2722" s="3">
        <f t="shared" si="256"/>
        <v>-8.0790385575356966E-3</v>
      </c>
      <c r="L2722" s="3">
        <f t="shared" si="257"/>
        <v>9.5292653584065391E-3</v>
      </c>
      <c r="M2722" s="3">
        <f t="shared" si="258"/>
        <v>1.7055841698095807E-3</v>
      </c>
      <c r="N2722" s="3">
        <f t="shared" si="259"/>
        <v>3.5835572110479706E-3</v>
      </c>
    </row>
    <row r="2723" spans="1:14" ht="15" customHeight="1">
      <c r="A2723" s="1">
        <v>43039</v>
      </c>
      <c r="B2723">
        <v>258.81</v>
      </c>
      <c r="C2723">
        <v>10.18</v>
      </c>
      <c r="D2723">
        <v>44.63</v>
      </c>
      <c r="E2723">
        <v>124.46</v>
      </c>
      <c r="F2723">
        <v>123.12</v>
      </c>
      <c r="G2723">
        <v>106.16</v>
      </c>
      <c r="I2723" s="3">
        <f t="shared" si="254"/>
        <v>1.1211413619023646E-3</v>
      </c>
      <c r="J2723" s="3">
        <f t="shared" si="255"/>
        <v>-3.0950246041101075E-2</v>
      </c>
      <c r="K2723" s="3">
        <f t="shared" si="256"/>
        <v>5.6173611367305813E-3</v>
      </c>
      <c r="L2723" s="3">
        <f t="shared" si="257"/>
        <v>3.2144005419806697E-4</v>
      </c>
      <c r="M2723" s="3">
        <f t="shared" si="258"/>
        <v>-8.9303841940801599E-4</v>
      </c>
      <c r="N2723" s="3">
        <f t="shared" si="259"/>
        <v>-6.5916476797000221E-4</v>
      </c>
    </row>
    <row r="2724" spans="1:14" ht="15" customHeight="1">
      <c r="A2724" s="1">
        <v>43040</v>
      </c>
      <c r="B2724">
        <v>259.23</v>
      </c>
      <c r="C2724">
        <v>10.199999999999999</v>
      </c>
      <c r="D2724">
        <v>44.74</v>
      </c>
      <c r="E2724">
        <v>124.75</v>
      </c>
      <c r="F2724">
        <v>122.97</v>
      </c>
      <c r="G2724">
        <v>106.06</v>
      </c>
      <c r="I2724" s="3">
        <f t="shared" si="254"/>
        <v>1.6214967648206385E-3</v>
      </c>
      <c r="J2724" s="3">
        <f t="shared" si="255"/>
        <v>1.9627091678486889E-3</v>
      </c>
      <c r="K2724" s="3">
        <f t="shared" si="256"/>
        <v>2.4616774208051045E-3</v>
      </c>
      <c r="L2724" s="3">
        <f t="shared" si="257"/>
        <v>2.3273554905563578E-3</v>
      </c>
      <c r="M2724" s="3">
        <f t="shared" si="258"/>
        <v>-1.2190663462679366E-3</v>
      </c>
      <c r="N2724" s="3">
        <f t="shared" si="259"/>
        <v>-9.4241831496813143E-4</v>
      </c>
    </row>
    <row r="2725" spans="1:14" ht="15" customHeight="1">
      <c r="A2725" s="1">
        <v>43041</v>
      </c>
      <c r="B2725">
        <v>259.37</v>
      </c>
      <c r="C2725">
        <v>9.93</v>
      </c>
      <c r="D2725">
        <v>44.88</v>
      </c>
      <c r="E2725">
        <v>125.3</v>
      </c>
      <c r="F2725">
        <v>123.06</v>
      </c>
      <c r="G2725">
        <v>106.2</v>
      </c>
      <c r="I2725" s="3">
        <f t="shared" si="254"/>
        <v>5.3991516930549006E-4</v>
      </c>
      <c r="J2725" s="3">
        <f t="shared" si="255"/>
        <v>-2.6827242233144075E-2</v>
      </c>
      <c r="K2725" s="3">
        <f t="shared" si="256"/>
        <v>3.1243051524572807E-3</v>
      </c>
      <c r="L2725" s="3">
        <f t="shared" si="257"/>
        <v>4.3991272703945974E-3</v>
      </c>
      <c r="M2725" s="3">
        <f t="shared" si="258"/>
        <v>7.3161812798837138E-4</v>
      </c>
      <c r="N2725" s="3">
        <f t="shared" si="259"/>
        <v>1.3191370988545721E-3</v>
      </c>
    </row>
    <row r="2726" spans="1:14" ht="15" customHeight="1">
      <c r="A2726" s="1">
        <v>43042</v>
      </c>
      <c r="B2726">
        <v>260.18</v>
      </c>
      <c r="C2726">
        <v>9.14</v>
      </c>
      <c r="D2726">
        <v>44.62</v>
      </c>
      <c r="E2726">
        <v>125.64</v>
      </c>
      <c r="F2726">
        <v>123.13</v>
      </c>
      <c r="G2726">
        <v>106.37</v>
      </c>
      <c r="I2726" s="3">
        <f t="shared" si="254"/>
        <v>3.1180854826898014E-3</v>
      </c>
      <c r="J2726" s="3">
        <f t="shared" si="255"/>
        <v>-8.2900092591022503E-2</v>
      </c>
      <c r="K2726" s="3">
        <f t="shared" si="256"/>
        <v>-5.8100722100544819E-3</v>
      </c>
      <c r="L2726" s="3">
        <f t="shared" si="257"/>
        <v>2.709812768423248E-3</v>
      </c>
      <c r="M2726" s="3">
        <f t="shared" si="258"/>
        <v>5.686664924358343E-4</v>
      </c>
      <c r="N2726" s="3">
        <f t="shared" si="259"/>
        <v>1.5994734557350486E-3</v>
      </c>
    </row>
    <row r="2727" spans="1:14" ht="15" customHeight="1">
      <c r="A2727" s="1">
        <v>43045</v>
      </c>
      <c r="B2727">
        <v>260.62</v>
      </c>
      <c r="C2727">
        <v>9.4</v>
      </c>
      <c r="D2727">
        <v>45.05</v>
      </c>
      <c r="E2727">
        <v>126.11</v>
      </c>
      <c r="F2727">
        <v>123.2</v>
      </c>
      <c r="G2727">
        <v>106.5</v>
      </c>
      <c r="I2727" s="3">
        <f t="shared" si="254"/>
        <v>1.6897085433469705E-3</v>
      </c>
      <c r="J2727" s="3">
        <f t="shared" si="255"/>
        <v>2.8049303809899586E-2</v>
      </c>
      <c r="K2727" s="3">
        <f t="shared" si="256"/>
        <v>9.590795049960462E-3</v>
      </c>
      <c r="L2727" s="3">
        <f t="shared" si="257"/>
        <v>3.7338672973373575E-3</v>
      </c>
      <c r="M2727" s="3">
        <f t="shared" si="258"/>
        <v>5.6834329463942724E-4</v>
      </c>
      <c r="N2727" s="3">
        <f t="shared" si="259"/>
        <v>1.2214028859062627E-3</v>
      </c>
    </row>
    <row r="2728" spans="1:14" ht="15" customHeight="1">
      <c r="A2728" s="1">
        <v>43046</v>
      </c>
      <c r="B2728">
        <v>260.49</v>
      </c>
      <c r="C2728">
        <v>9.89</v>
      </c>
      <c r="D2728">
        <v>44.77</v>
      </c>
      <c r="E2728">
        <v>126.64</v>
      </c>
      <c r="F2728">
        <v>123.16</v>
      </c>
      <c r="G2728">
        <v>106.54</v>
      </c>
      <c r="I2728" s="3">
        <f t="shared" si="254"/>
        <v>-4.989349760964035E-4</v>
      </c>
      <c r="J2728" s="3">
        <f t="shared" si="255"/>
        <v>5.0814456358662635E-2</v>
      </c>
      <c r="K2728" s="3">
        <f t="shared" si="256"/>
        <v>-6.23471180147265E-3</v>
      </c>
      <c r="L2728" s="3">
        <f t="shared" si="257"/>
        <v>4.1938736049736552E-3</v>
      </c>
      <c r="M2728" s="3">
        <f t="shared" si="258"/>
        <v>-3.2472804311984823E-4</v>
      </c>
      <c r="N2728" s="3">
        <f t="shared" si="259"/>
        <v>3.7551633937333824E-4</v>
      </c>
    </row>
    <row r="2729" spans="1:14" ht="15" customHeight="1">
      <c r="A2729" s="1">
        <v>43047</v>
      </c>
      <c r="B2729">
        <v>260.94</v>
      </c>
      <c r="C2729">
        <v>9.7799999999999994</v>
      </c>
      <c r="D2729">
        <v>44.93</v>
      </c>
      <c r="E2729">
        <v>126.36</v>
      </c>
      <c r="F2729">
        <v>123.07</v>
      </c>
      <c r="G2729">
        <v>106.41</v>
      </c>
      <c r="I2729" s="3">
        <f t="shared" si="254"/>
        <v>1.7260230969384667E-3</v>
      </c>
      <c r="J2729" s="3">
        <f t="shared" si="255"/>
        <v>-1.1184661587894931E-2</v>
      </c>
      <c r="K2729" s="3">
        <f t="shared" si="256"/>
        <v>3.5674508291942851E-3</v>
      </c>
      <c r="L2729" s="3">
        <f t="shared" si="257"/>
        <v>-2.2134396388722301E-3</v>
      </c>
      <c r="M2729" s="3">
        <f t="shared" si="258"/>
        <v>-7.3102387205438218E-4</v>
      </c>
      <c r="N2729" s="3">
        <f t="shared" si="259"/>
        <v>-1.22094403521303E-3</v>
      </c>
    </row>
    <row r="2730" spans="1:14" ht="15" customHeight="1">
      <c r="A2730" s="1">
        <v>43048</v>
      </c>
      <c r="B2730">
        <v>259.99</v>
      </c>
      <c r="C2730">
        <v>10.5</v>
      </c>
      <c r="D2730">
        <v>44.76</v>
      </c>
      <c r="E2730">
        <v>126</v>
      </c>
      <c r="F2730">
        <v>123.08</v>
      </c>
      <c r="G2730">
        <v>106.37</v>
      </c>
      <c r="I2730" s="3">
        <f t="shared" si="254"/>
        <v>-3.6473271001997592E-3</v>
      </c>
      <c r="J2730" s="3">
        <f t="shared" si="255"/>
        <v>7.1035773116751744E-2</v>
      </c>
      <c r="K2730" s="3">
        <f t="shared" si="256"/>
        <v>-3.790839638344107E-3</v>
      </c>
      <c r="L2730" s="3">
        <f t="shared" si="257"/>
        <v>-2.8530689824063991E-3</v>
      </c>
      <c r="M2730" s="3">
        <f t="shared" si="258"/>
        <v>8.1251269595925538E-5</v>
      </c>
      <c r="N2730" s="3">
        <f t="shared" si="259"/>
        <v>-3.7597519006662039E-4</v>
      </c>
    </row>
    <row r="2731" spans="1:14" ht="15" customHeight="1">
      <c r="A2731" s="1">
        <v>43049</v>
      </c>
      <c r="B2731">
        <v>259.81</v>
      </c>
      <c r="C2731">
        <v>11.29</v>
      </c>
      <c r="D2731">
        <v>44.59</v>
      </c>
      <c r="E2731">
        <v>124.1</v>
      </c>
      <c r="F2731">
        <v>122.83</v>
      </c>
      <c r="G2731">
        <v>105.83</v>
      </c>
      <c r="I2731" s="3">
        <f t="shared" si="254"/>
        <v>-6.9257409463213552E-4</v>
      </c>
      <c r="J2731" s="3">
        <f t="shared" si="255"/>
        <v>7.2542120998092832E-2</v>
      </c>
      <c r="K2731" s="3">
        <f t="shared" si="256"/>
        <v>-3.8052648043391097E-3</v>
      </c>
      <c r="L2731" s="3">
        <f t="shared" si="257"/>
        <v>-1.5194214740916531E-2</v>
      </c>
      <c r="M2731" s="3">
        <f t="shared" si="258"/>
        <v>-2.0332649028380642E-3</v>
      </c>
      <c r="N2731" s="3">
        <f t="shared" si="259"/>
        <v>-5.0895491579404147E-3</v>
      </c>
    </row>
    <row r="2732" spans="1:14" ht="15" customHeight="1">
      <c r="A2732" s="1">
        <v>43052</v>
      </c>
      <c r="B2732">
        <v>260.10000000000002</v>
      </c>
      <c r="C2732">
        <v>11.5</v>
      </c>
      <c r="D2732">
        <v>44.5</v>
      </c>
      <c r="E2732">
        <v>124.36</v>
      </c>
      <c r="F2732">
        <v>122.73</v>
      </c>
      <c r="G2732">
        <v>105.78</v>
      </c>
      <c r="I2732" s="3">
        <f t="shared" si="254"/>
        <v>1.115577811835731E-3</v>
      </c>
      <c r="J2732" s="3">
        <f t="shared" si="255"/>
        <v>1.8429657207633815E-2</v>
      </c>
      <c r="K2732" s="3">
        <f t="shared" si="256"/>
        <v>-2.0204294671908314E-3</v>
      </c>
      <c r="L2732" s="3">
        <f t="shared" si="257"/>
        <v>2.0928929799916784E-3</v>
      </c>
      <c r="M2732" s="3">
        <f t="shared" si="258"/>
        <v>-8.144649415861002E-4</v>
      </c>
      <c r="N2732" s="3">
        <f t="shared" si="259"/>
        <v>-4.7256746779917366E-4</v>
      </c>
    </row>
    <row r="2733" spans="1:14" ht="15" customHeight="1">
      <c r="A2733" s="1">
        <v>43053</v>
      </c>
      <c r="B2733">
        <v>259.58</v>
      </c>
      <c r="C2733">
        <v>11.59</v>
      </c>
      <c r="D2733">
        <v>44.2</v>
      </c>
      <c r="E2733">
        <v>125.2</v>
      </c>
      <c r="F2733">
        <v>122.81</v>
      </c>
      <c r="G2733">
        <v>105.93</v>
      </c>
      <c r="I2733" s="3">
        <f t="shared" si="254"/>
        <v>-2.0012321949930668E-3</v>
      </c>
      <c r="J2733" s="3">
        <f t="shared" si="255"/>
        <v>7.7956219824558701E-3</v>
      </c>
      <c r="K2733" s="3">
        <f t="shared" si="256"/>
        <v>-6.7644000885420368E-3</v>
      </c>
      <c r="L2733" s="3">
        <f t="shared" si="257"/>
        <v>6.7318734754450464E-3</v>
      </c>
      <c r="M2733" s="3">
        <f t="shared" si="258"/>
        <v>6.5162501287573159E-4</v>
      </c>
      <c r="N2733" s="3">
        <f t="shared" si="259"/>
        <v>1.4170329705708476E-3</v>
      </c>
    </row>
    <row r="2734" spans="1:14" ht="15" customHeight="1">
      <c r="A2734" s="1">
        <v>43054</v>
      </c>
      <c r="B2734">
        <v>258.18</v>
      </c>
      <c r="C2734">
        <v>13.13</v>
      </c>
      <c r="D2734">
        <v>43.84</v>
      </c>
      <c r="E2734">
        <v>126.56</v>
      </c>
      <c r="F2734">
        <v>122.97</v>
      </c>
      <c r="G2734">
        <v>106.31</v>
      </c>
      <c r="I2734" s="3">
        <f t="shared" si="254"/>
        <v>-5.407924181049577E-3</v>
      </c>
      <c r="J2734" s="3">
        <f t="shared" si="255"/>
        <v>0.12475703096304455</v>
      </c>
      <c r="K2734" s="3">
        <f t="shared" si="256"/>
        <v>-8.1781464438923177E-3</v>
      </c>
      <c r="L2734" s="3">
        <f t="shared" si="257"/>
        <v>1.080404535334549E-2</v>
      </c>
      <c r="M2734" s="3">
        <f t="shared" si="258"/>
        <v>1.3019775620630662E-3</v>
      </c>
      <c r="N2734" s="3">
        <f t="shared" si="259"/>
        <v>3.5808556921091473E-3</v>
      </c>
    </row>
    <row r="2735" spans="1:14" ht="15" customHeight="1">
      <c r="A2735" s="1">
        <v>43055</v>
      </c>
      <c r="B2735">
        <v>260.33999999999997</v>
      </c>
      <c r="C2735">
        <v>11.76</v>
      </c>
      <c r="D2735">
        <v>44.62</v>
      </c>
      <c r="E2735">
        <v>125.46</v>
      </c>
      <c r="F2735">
        <v>122.82</v>
      </c>
      <c r="G2735">
        <v>106.04</v>
      </c>
      <c r="I2735" s="3">
        <f t="shared" si="254"/>
        <v>8.3314529597509797E-3</v>
      </c>
      <c r="J2735" s="3">
        <f t="shared" si="255"/>
        <v>-0.11019574584422404</v>
      </c>
      <c r="K2735" s="3">
        <f t="shared" si="256"/>
        <v>1.7635546364626154E-2</v>
      </c>
      <c r="L2735" s="3">
        <f t="shared" si="257"/>
        <v>-8.7295213507466406E-3</v>
      </c>
      <c r="M2735" s="3">
        <f t="shared" si="258"/>
        <v>-1.2205542831028151E-3</v>
      </c>
      <c r="N2735" s="3">
        <f t="shared" si="259"/>
        <v>-2.5429728796890201E-3</v>
      </c>
    </row>
    <row r="2736" spans="1:14" ht="15" customHeight="1">
      <c r="A2736" s="1">
        <v>43056</v>
      </c>
      <c r="B2736">
        <v>259.63</v>
      </c>
      <c r="C2736">
        <v>11.43</v>
      </c>
      <c r="D2736">
        <v>44.87</v>
      </c>
      <c r="E2736">
        <v>126.39</v>
      </c>
      <c r="F2736">
        <v>122.88</v>
      </c>
      <c r="G2736">
        <v>106.18</v>
      </c>
      <c r="I2736" s="3">
        <f t="shared" si="254"/>
        <v>-2.7309284815015557E-3</v>
      </c>
      <c r="J2736" s="3">
        <f t="shared" si="255"/>
        <v>-2.8462464663761636E-2</v>
      </c>
      <c r="K2736" s="3">
        <f t="shared" si="256"/>
        <v>5.587230983505484E-3</v>
      </c>
      <c r="L2736" s="3">
        <f t="shared" si="257"/>
        <v>7.3853819904377898E-3</v>
      </c>
      <c r="M2736" s="3">
        <f t="shared" si="258"/>
        <v>4.8840049810884676E-4</v>
      </c>
      <c r="N2736" s="3">
        <f t="shared" si="259"/>
        <v>1.3193857347006711E-3</v>
      </c>
    </row>
    <row r="2737" spans="1:14" ht="15" customHeight="1">
      <c r="A2737" s="1">
        <v>43059</v>
      </c>
      <c r="B2737">
        <v>260.04000000000002</v>
      </c>
      <c r="C2737">
        <v>10.65</v>
      </c>
      <c r="D2737">
        <v>45.06</v>
      </c>
      <c r="E2737">
        <v>126.34</v>
      </c>
      <c r="F2737">
        <v>122.71</v>
      </c>
      <c r="G2737">
        <v>106.01</v>
      </c>
      <c r="I2737" s="3">
        <f t="shared" si="254"/>
        <v>1.5779247794553209E-3</v>
      </c>
      <c r="J2737" s="3">
        <f t="shared" si="255"/>
        <v>-7.0681585651285073E-2</v>
      </c>
      <c r="K2737" s="3">
        <f t="shared" si="256"/>
        <v>4.2255150162065274E-3</v>
      </c>
      <c r="L2737" s="3">
        <f t="shared" si="257"/>
        <v>-3.9567918848051181E-4</v>
      </c>
      <c r="M2737" s="3">
        <f t="shared" si="258"/>
        <v>-1.3844214109055637E-3</v>
      </c>
      <c r="N2737" s="3">
        <f t="shared" si="259"/>
        <v>-1.6023378705191489E-3</v>
      </c>
    </row>
    <row r="2738" spans="1:14" ht="15" customHeight="1">
      <c r="A2738" s="1">
        <v>43060</v>
      </c>
      <c r="B2738">
        <v>261.73</v>
      </c>
      <c r="C2738">
        <v>9.73</v>
      </c>
      <c r="D2738">
        <v>45.62</v>
      </c>
      <c r="E2738">
        <v>126.74</v>
      </c>
      <c r="F2738">
        <v>122.61</v>
      </c>
      <c r="G2738">
        <v>106.03</v>
      </c>
      <c r="I2738" s="3">
        <f t="shared" si="254"/>
        <v>6.4779727080677158E-3</v>
      </c>
      <c r="J2738" s="3">
        <f t="shared" si="255"/>
        <v>-9.0345995957520381E-2</v>
      </c>
      <c r="K2738" s="3">
        <f t="shared" si="256"/>
        <v>1.2351281852143495E-2</v>
      </c>
      <c r="L2738" s="3">
        <f t="shared" si="257"/>
        <v>3.1610584248164316E-3</v>
      </c>
      <c r="M2738" s="3">
        <f t="shared" si="258"/>
        <v>-8.1526174416070361E-4</v>
      </c>
      <c r="N2738" s="3">
        <f t="shared" si="259"/>
        <v>1.8864365270045882E-4</v>
      </c>
    </row>
    <row r="2739" spans="1:14" ht="15" customHeight="1">
      <c r="A2739" s="1">
        <v>43061</v>
      </c>
      <c r="B2739">
        <v>261.54000000000002</v>
      </c>
      <c r="C2739">
        <v>9.8800000000000008</v>
      </c>
      <c r="D2739">
        <v>45.77</v>
      </c>
      <c r="E2739">
        <v>127.15</v>
      </c>
      <c r="F2739">
        <v>122.93</v>
      </c>
      <c r="G2739">
        <v>106.37</v>
      </c>
      <c r="I2739" s="3">
        <f t="shared" si="254"/>
        <v>-7.2620256597936462E-4</v>
      </c>
      <c r="J2739" s="3">
        <f t="shared" si="255"/>
        <v>1.5298615561862721E-2</v>
      </c>
      <c r="K2739" s="3">
        <f t="shared" si="256"/>
        <v>3.2826378093088761E-3</v>
      </c>
      <c r="L2739" s="3">
        <f t="shared" si="257"/>
        <v>3.2297479727577895E-3</v>
      </c>
      <c r="M2739" s="3">
        <f t="shared" si="258"/>
        <v>2.6065014349541038E-3</v>
      </c>
      <c r="N2739" s="3">
        <f t="shared" si="259"/>
        <v>3.2015093258667866E-3</v>
      </c>
    </row>
    <row r="2740" spans="1:14" ht="15" customHeight="1">
      <c r="A2740" s="1">
        <v>43063</v>
      </c>
      <c r="B2740">
        <v>262.08999999999997</v>
      </c>
      <c r="C2740">
        <v>9.67</v>
      </c>
      <c r="D2740">
        <v>45.6</v>
      </c>
      <c r="E2740">
        <v>126.8</v>
      </c>
      <c r="F2740">
        <v>122.85</v>
      </c>
      <c r="G2740">
        <v>106.28</v>
      </c>
      <c r="I2740" s="3">
        <f t="shared" si="254"/>
        <v>2.1007207465719075E-3</v>
      </c>
      <c r="J2740" s="3">
        <f t="shared" si="255"/>
        <v>-2.1484202294573609E-2</v>
      </c>
      <c r="K2740" s="3">
        <f t="shared" si="256"/>
        <v>-3.7211381452103144E-3</v>
      </c>
      <c r="L2740" s="3">
        <f t="shared" si="257"/>
        <v>-2.7564498650032099E-3</v>
      </c>
      <c r="M2740" s="3">
        <f t="shared" si="258"/>
        <v>-6.5098871206165543E-4</v>
      </c>
      <c r="N2740" s="3">
        <f t="shared" si="259"/>
        <v>-8.4646137196078776E-4</v>
      </c>
    </row>
    <row r="2741" spans="1:14" ht="15" customHeight="1">
      <c r="A2741" s="1">
        <v>43066</v>
      </c>
      <c r="B2741">
        <v>262.01</v>
      </c>
      <c r="C2741">
        <v>9.8699999999999992</v>
      </c>
      <c r="D2741">
        <v>45.13</v>
      </c>
      <c r="E2741">
        <v>126.62</v>
      </c>
      <c r="F2741">
        <v>122.92</v>
      </c>
      <c r="G2741">
        <v>106.35</v>
      </c>
      <c r="I2741" s="3">
        <f t="shared" si="254"/>
        <v>-3.0528525327722648E-4</v>
      </c>
      <c r="J2741" s="3">
        <f t="shared" si="255"/>
        <v>2.0471543980187284E-2</v>
      </c>
      <c r="K2741" s="3">
        <f t="shared" si="256"/>
        <v>-1.0360502681430581E-2</v>
      </c>
      <c r="L2741" s="3">
        <f t="shared" si="257"/>
        <v>-1.4205668871450053E-3</v>
      </c>
      <c r="M2741" s="3">
        <f t="shared" si="258"/>
        <v>5.6963829509592992E-4</v>
      </c>
      <c r="N2741" s="3">
        <f t="shared" si="259"/>
        <v>6.5842075463348705E-4</v>
      </c>
    </row>
    <row r="2742" spans="1:14" ht="15" customHeight="1">
      <c r="A2742" s="1">
        <v>43067</v>
      </c>
      <c r="B2742">
        <v>264.64999999999998</v>
      </c>
      <c r="C2742">
        <v>10.029999999999999</v>
      </c>
      <c r="D2742">
        <v>45.4</v>
      </c>
      <c r="E2742">
        <v>126.79</v>
      </c>
      <c r="F2742">
        <v>122.9</v>
      </c>
      <c r="G2742">
        <v>106.37</v>
      </c>
      <c r="I2742" s="3">
        <f t="shared" si="254"/>
        <v>1.0025527332345668E-2</v>
      </c>
      <c r="J2742" s="3">
        <f t="shared" si="255"/>
        <v>1.6080748528453877E-2</v>
      </c>
      <c r="K2742" s="3">
        <f t="shared" si="256"/>
        <v>5.9648912083924387E-3</v>
      </c>
      <c r="L2742" s="3">
        <f t="shared" si="257"/>
        <v>1.3416994238762499E-3</v>
      </c>
      <c r="M2742" s="3">
        <f t="shared" si="258"/>
        <v>-1.6272069029477662E-4</v>
      </c>
      <c r="N2742" s="3">
        <f t="shared" si="259"/>
        <v>1.8804061732734877E-4</v>
      </c>
    </row>
    <row r="2743" spans="1:14" ht="15" customHeight="1">
      <c r="A2743" s="1">
        <v>43068</v>
      </c>
      <c r="B2743">
        <v>264.48</v>
      </c>
      <c r="C2743">
        <v>10.7</v>
      </c>
      <c r="D2743">
        <v>44.77</v>
      </c>
      <c r="E2743">
        <v>125.54</v>
      </c>
      <c r="F2743">
        <v>122.72</v>
      </c>
      <c r="G2743">
        <v>106.03</v>
      </c>
      <c r="I2743" s="3">
        <f t="shared" si="254"/>
        <v>-6.4256423128239784E-4</v>
      </c>
      <c r="J2743" s="3">
        <f t="shared" si="255"/>
        <v>6.4663139494016267E-2</v>
      </c>
      <c r="K2743" s="3">
        <f t="shared" si="256"/>
        <v>-1.3973832794428031E-2</v>
      </c>
      <c r="L2743" s="3">
        <f t="shared" si="257"/>
        <v>-9.9077416504709977E-3</v>
      </c>
      <c r="M2743" s="3">
        <f t="shared" si="258"/>
        <v>-1.4656789530431416E-3</v>
      </c>
      <c r="N2743" s="3">
        <f t="shared" si="259"/>
        <v>-3.2015093258666448E-3</v>
      </c>
    </row>
    <row r="2744" spans="1:14" ht="15" customHeight="1">
      <c r="A2744" s="1">
        <v>43069</v>
      </c>
      <c r="B2744">
        <v>266.89</v>
      </c>
      <c r="C2744">
        <v>11.28</v>
      </c>
      <c r="D2744">
        <v>44.48</v>
      </c>
      <c r="E2744">
        <v>125.12</v>
      </c>
      <c r="F2744">
        <v>122.5</v>
      </c>
      <c r="G2744">
        <v>105.7</v>
      </c>
      <c r="I2744" s="3">
        <f t="shared" si="254"/>
        <v>9.0709544196648437E-3</v>
      </c>
      <c r="J2744" s="3">
        <f t="shared" si="255"/>
        <v>5.2787504602052331E-2</v>
      </c>
      <c r="K2744" s="3">
        <f t="shared" si="256"/>
        <v>-6.4986223105473785E-3</v>
      </c>
      <c r="L2744" s="3">
        <f t="shared" si="257"/>
        <v>-3.3511560923846989E-3</v>
      </c>
      <c r="M2744" s="3">
        <f t="shared" si="258"/>
        <v>-1.7943076341644104E-3</v>
      </c>
      <c r="N2744" s="3">
        <f t="shared" si="259"/>
        <v>-3.1171800615148308E-3</v>
      </c>
    </row>
    <row r="2745" spans="1:14" ht="15" customHeight="1">
      <c r="A2745" s="1">
        <v>43070</v>
      </c>
      <c r="B2745">
        <v>266.26</v>
      </c>
      <c r="C2745">
        <v>11.43</v>
      </c>
      <c r="D2745">
        <v>44.05</v>
      </c>
      <c r="E2745">
        <v>126.55</v>
      </c>
      <c r="F2745">
        <v>122.52</v>
      </c>
      <c r="G2745">
        <v>105.93</v>
      </c>
      <c r="I2745" s="3">
        <f t="shared" si="254"/>
        <v>-2.3633134886077694E-3</v>
      </c>
      <c r="J2745" s="3">
        <f t="shared" si="255"/>
        <v>1.3210231736806482E-2</v>
      </c>
      <c r="K2745" s="3">
        <f t="shared" si="256"/>
        <v>-9.7142975601384445E-3</v>
      </c>
      <c r="L2745" s="3">
        <f t="shared" si="257"/>
        <v>1.1364210194132075E-2</v>
      </c>
      <c r="M2745" s="3">
        <f t="shared" si="258"/>
        <v>1.6325197979269123E-4</v>
      </c>
      <c r="N2745" s="3">
        <f t="shared" si="259"/>
        <v>2.1736057322128978E-3</v>
      </c>
    </row>
    <row r="2746" spans="1:14" ht="15" customHeight="1">
      <c r="A2746" s="1">
        <v>43073</v>
      </c>
      <c r="B2746">
        <v>265.98</v>
      </c>
      <c r="C2746">
        <v>11.68</v>
      </c>
      <c r="D2746">
        <v>44.2</v>
      </c>
      <c r="E2746">
        <v>126.61</v>
      </c>
      <c r="F2746">
        <v>122.43</v>
      </c>
      <c r="G2746">
        <v>105.88</v>
      </c>
      <c r="I2746" s="3">
        <f t="shared" si="254"/>
        <v>-1.0521570187538361E-3</v>
      </c>
      <c r="J2746" s="3">
        <f t="shared" si="255"/>
        <v>2.1636499593361624E-2</v>
      </c>
      <c r="K2746" s="3">
        <f t="shared" si="256"/>
        <v>3.3994367014640097E-3</v>
      </c>
      <c r="L2746" s="3">
        <f t="shared" si="257"/>
        <v>4.740085410287042E-4</v>
      </c>
      <c r="M2746" s="3">
        <f t="shared" si="258"/>
        <v>-7.3484387875044361E-4</v>
      </c>
      <c r="N2746" s="3">
        <f t="shared" si="259"/>
        <v>-4.7212124950426652E-4</v>
      </c>
    </row>
    <row r="2747" spans="1:14" ht="15" customHeight="1">
      <c r="A2747" s="1">
        <v>43074</v>
      </c>
      <c r="B2747">
        <v>264.99</v>
      </c>
      <c r="C2747">
        <v>11.33</v>
      </c>
      <c r="D2747">
        <v>44.13</v>
      </c>
      <c r="E2747">
        <v>127.24</v>
      </c>
      <c r="F2747">
        <v>122.44</v>
      </c>
      <c r="G2747">
        <v>105.96</v>
      </c>
      <c r="I2747" s="3">
        <f t="shared" si="254"/>
        <v>-3.7290285598665976E-3</v>
      </c>
      <c r="J2747" s="3">
        <f t="shared" si="255"/>
        <v>-3.0423902360165976E-2</v>
      </c>
      <c r="K2747" s="3">
        <f t="shared" si="256"/>
        <v>-1.5849658021965948E-3</v>
      </c>
      <c r="L2747" s="3">
        <f t="shared" si="257"/>
        <v>4.9635713487816042E-3</v>
      </c>
      <c r="M2747" s="3">
        <f t="shared" si="258"/>
        <v>8.1675991387640147E-5</v>
      </c>
      <c r="N2747" s="3">
        <f t="shared" si="259"/>
        <v>7.5528704496847078E-4</v>
      </c>
    </row>
    <row r="2748" spans="1:14" ht="15" customHeight="1">
      <c r="A2748" s="1">
        <v>43075</v>
      </c>
      <c r="B2748">
        <v>265.05</v>
      </c>
      <c r="C2748">
        <v>11.02</v>
      </c>
      <c r="D2748">
        <v>43.58</v>
      </c>
      <c r="E2748">
        <v>127.68</v>
      </c>
      <c r="F2748">
        <v>122.58</v>
      </c>
      <c r="G2748">
        <v>106.18</v>
      </c>
      <c r="I2748" s="3">
        <f t="shared" si="254"/>
        <v>2.263980086644749E-4</v>
      </c>
      <c r="J2748" s="3">
        <f t="shared" si="255"/>
        <v>-2.7742271315146526E-2</v>
      </c>
      <c r="K2748" s="3">
        <f t="shared" si="256"/>
        <v>-1.2541493764982139E-2</v>
      </c>
      <c r="L2748" s="3">
        <f t="shared" si="257"/>
        <v>3.4520668205553387E-3</v>
      </c>
      <c r="M2748" s="3">
        <f t="shared" si="258"/>
        <v>1.1427639803739665E-3</v>
      </c>
      <c r="N2748" s="3">
        <f t="shared" si="259"/>
        <v>2.0741027516566366E-3</v>
      </c>
    </row>
    <row r="2749" spans="1:14" ht="15" customHeight="1">
      <c r="A2749" s="1">
        <v>43076</v>
      </c>
      <c r="B2749">
        <v>265.85000000000002</v>
      </c>
      <c r="C2749">
        <v>10.16</v>
      </c>
      <c r="D2749">
        <v>43.64</v>
      </c>
      <c r="E2749">
        <v>126.68</v>
      </c>
      <c r="F2749">
        <v>122.47</v>
      </c>
      <c r="G2749">
        <v>105.99</v>
      </c>
      <c r="I2749" s="3">
        <f t="shared" si="254"/>
        <v>3.0137525165324216E-3</v>
      </c>
      <c r="J2749" s="3">
        <f t="shared" si="255"/>
        <v>-8.1253361574432553E-2</v>
      </c>
      <c r="K2749" s="3">
        <f t="shared" si="256"/>
        <v>1.3758314483963265E-3</v>
      </c>
      <c r="L2749" s="3">
        <f t="shared" si="257"/>
        <v>-7.8629120310596372E-3</v>
      </c>
      <c r="M2749" s="3">
        <f t="shared" si="258"/>
        <v>-8.9777602438965867E-4</v>
      </c>
      <c r="N2749" s="3">
        <f t="shared" si="259"/>
        <v>-1.7910171163619567E-3</v>
      </c>
    </row>
    <row r="2750" spans="1:14" ht="15" customHeight="1">
      <c r="A2750" s="1">
        <v>43077</v>
      </c>
      <c r="B2750">
        <v>267.3</v>
      </c>
      <c r="C2750">
        <v>9.58</v>
      </c>
      <c r="D2750">
        <v>44.14</v>
      </c>
      <c r="E2750">
        <v>126.69</v>
      </c>
      <c r="F2750">
        <v>122.48</v>
      </c>
      <c r="G2750">
        <v>105.91</v>
      </c>
      <c r="I2750" s="3">
        <f t="shared" si="254"/>
        <v>5.4393831945257903E-3</v>
      </c>
      <c r="J2750" s="3">
        <f t="shared" si="255"/>
        <v>-5.8780850167566664E-2</v>
      </c>
      <c r="K2750" s="3">
        <f t="shared" si="256"/>
        <v>1.1392239863720222E-2</v>
      </c>
      <c r="L2750" s="3">
        <f t="shared" si="257"/>
        <v>7.8935943522758501E-5</v>
      </c>
      <c r="M2750" s="3">
        <f t="shared" si="258"/>
        <v>8.1649316232417616E-5</v>
      </c>
      <c r="N2750" s="3">
        <f t="shared" si="259"/>
        <v>-7.5507318358562412E-4</v>
      </c>
    </row>
    <row r="2751" spans="1:14" ht="15" customHeight="1">
      <c r="A2751" s="1">
        <v>43080</v>
      </c>
      <c r="B2751">
        <v>268.22000000000003</v>
      </c>
      <c r="C2751">
        <v>9.34</v>
      </c>
      <c r="D2751">
        <v>44.43</v>
      </c>
      <c r="E2751">
        <v>126.43</v>
      </c>
      <c r="F2751">
        <v>122.39</v>
      </c>
      <c r="G2751">
        <v>105.84</v>
      </c>
      <c r="I2751" s="3">
        <f t="shared" si="254"/>
        <v>3.435916137920934E-3</v>
      </c>
      <c r="J2751" s="3">
        <f t="shared" si="255"/>
        <v>-2.5371339742017947E-2</v>
      </c>
      <c r="K2751" s="3">
        <f t="shared" si="256"/>
        <v>6.5485161192266675E-3</v>
      </c>
      <c r="L2751" s="3">
        <f t="shared" si="257"/>
        <v>-2.0543622901555429E-3</v>
      </c>
      <c r="M2751" s="3">
        <f t="shared" si="258"/>
        <v>-7.3508395518129233E-4</v>
      </c>
      <c r="N2751" s="3">
        <f t="shared" si="259"/>
        <v>-6.6115704887757993E-4</v>
      </c>
    </row>
    <row r="2752" spans="1:14" ht="15" customHeight="1">
      <c r="A2752" s="1">
        <v>43081</v>
      </c>
      <c r="B2752">
        <v>268.63</v>
      </c>
      <c r="C2752">
        <v>9.92</v>
      </c>
      <c r="D2752">
        <v>44.11</v>
      </c>
      <c r="E2752">
        <v>126.38</v>
      </c>
      <c r="F2752">
        <v>122.34</v>
      </c>
      <c r="G2752">
        <v>105.75</v>
      </c>
      <c r="I2752" s="3">
        <f t="shared" si="254"/>
        <v>1.5274288151703337E-3</v>
      </c>
      <c r="J2752" s="3">
        <f t="shared" si="255"/>
        <v>6.0246669056030197E-2</v>
      </c>
      <c r="K2752" s="3">
        <f t="shared" si="256"/>
        <v>-7.2284028309687175E-3</v>
      </c>
      <c r="L2752" s="3">
        <f t="shared" si="257"/>
        <v>-3.9555397849716544E-4</v>
      </c>
      <c r="M2752" s="3">
        <f t="shared" si="258"/>
        <v>-4.086135798283095E-4</v>
      </c>
      <c r="N2752" s="3">
        <f t="shared" si="259"/>
        <v>-8.5070188031292253E-4</v>
      </c>
    </row>
    <row r="2753" spans="1:14" ht="15" customHeight="1">
      <c r="A2753" s="1">
        <v>43082</v>
      </c>
      <c r="B2753">
        <v>268.57</v>
      </c>
      <c r="C2753">
        <v>10.18</v>
      </c>
      <c r="D2753">
        <v>44.59</v>
      </c>
      <c r="E2753">
        <v>127.33</v>
      </c>
      <c r="F2753">
        <v>122.64</v>
      </c>
      <c r="G2753">
        <v>106.18</v>
      </c>
      <c r="I2753" s="3">
        <f t="shared" si="254"/>
        <v>-2.2338049236601286E-4</v>
      </c>
      <c r="J2753" s="3">
        <f t="shared" si="255"/>
        <v>2.5872089825595183E-2</v>
      </c>
      <c r="K2753" s="3">
        <f t="shared" si="256"/>
        <v>1.0823104522537109E-2</v>
      </c>
      <c r="L2753" s="3">
        <f t="shared" si="257"/>
        <v>7.488900240035009E-3</v>
      </c>
      <c r="M2753" s="3">
        <f t="shared" si="258"/>
        <v>2.449180749139938E-3</v>
      </c>
      <c r="N2753" s="3">
        <f t="shared" si="259"/>
        <v>4.0579492291380592E-3</v>
      </c>
    </row>
    <row r="2754" spans="1:14" ht="15" customHeight="1">
      <c r="A2754" s="1">
        <v>43083</v>
      </c>
      <c r="B2754">
        <v>267.52999999999997</v>
      </c>
      <c r="C2754">
        <v>10.49</v>
      </c>
      <c r="D2754">
        <v>44.31</v>
      </c>
      <c r="E2754">
        <v>127.87</v>
      </c>
      <c r="F2754">
        <v>122.54</v>
      </c>
      <c r="G2754">
        <v>106.14</v>
      </c>
      <c r="I2754" s="3">
        <f t="shared" si="254"/>
        <v>-3.8798780251159274E-3</v>
      </c>
      <c r="J2754" s="3">
        <f t="shared" si="255"/>
        <v>2.9997411285829084E-2</v>
      </c>
      <c r="K2754" s="3">
        <f t="shared" si="256"/>
        <v>-6.2992334279872008E-3</v>
      </c>
      <c r="L2754" s="3">
        <f t="shared" si="257"/>
        <v>4.2319812377326783E-3</v>
      </c>
      <c r="M2754" s="3">
        <f t="shared" si="258"/>
        <v>-8.1572726605008119E-4</v>
      </c>
      <c r="N2754" s="3">
        <f t="shared" si="259"/>
        <v>-3.7678975577660248E-4</v>
      </c>
    </row>
    <row r="2755" spans="1:14" ht="15" customHeight="1">
      <c r="A2755" s="1">
        <v>43084</v>
      </c>
      <c r="B2755">
        <v>269.79000000000002</v>
      </c>
      <c r="C2755">
        <v>9.42</v>
      </c>
      <c r="D2755">
        <v>44.43</v>
      </c>
      <c r="E2755">
        <v>128.35</v>
      </c>
      <c r="F2755">
        <v>122.46</v>
      </c>
      <c r="G2755">
        <v>106.12</v>
      </c>
      <c r="I2755" s="3">
        <f t="shared" si="254"/>
        <v>8.4121690140511636E-3</v>
      </c>
      <c r="J2755" s="3">
        <f t="shared" si="255"/>
        <v>-0.10758733381993411</v>
      </c>
      <c r="K2755" s="3">
        <f t="shared" si="256"/>
        <v>2.7045317364188513E-3</v>
      </c>
      <c r="L2755" s="3">
        <f t="shared" si="257"/>
        <v>3.7467844940723893E-3</v>
      </c>
      <c r="M2755" s="3">
        <f t="shared" si="258"/>
        <v>-6.5306124770014612E-4</v>
      </c>
      <c r="N2755" s="3">
        <f t="shared" si="259"/>
        <v>-1.8844813020995924E-4</v>
      </c>
    </row>
    <row r="2756" spans="1:14" ht="15" customHeight="1">
      <c r="A2756" s="1">
        <v>43087</v>
      </c>
      <c r="B2756">
        <v>271.47000000000003</v>
      </c>
      <c r="C2756">
        <v>9.5299999999999994</v>
      </c>
      <c r="D2756">
        <v>44.89</v>
      </c>
      <c r="E2756">
        <v>127.18</v>
      </c>
      <c r="F2756">
        <v>122.41</v>
      </c>
      <c r="G2756">
        <v>105.88</v>
      </c>
      <c r="I2756" s="3">
        <f t="shared" ref="I2756:I2804" si="260">LN(B2756/B2755)</f>
        <v>6.2077574366177996E-3</v>
      </c>
      <c r="J2756" s="3">
        <f t="shared" ref="J2756:J2804" si="261">LN(C2756/C2755)</f>
        <v>1.1609629077838942E-2</v>
      </c>
      <c r="K2756" s="3">
        <f t="shared" ref="K2756:K2804" si="262">LN(D2756/D2755)</f>
        <v>1.030013584602356E-2</v>
      </c>
      <c r="L2756" s="3">
        <f t="shared" ref="L2756:L2804" si="263">LN(E2756/E2755)</f>
        <v>-9.157501477887544E-3</v>
      </c>
      <c r="M2756" s="3">
        <f t="shared" ref="M2756:M2804" si="264">LN(F2756/F2755)</f>
        <v>-4.0837996238733617E-4</v>
      </c>
      <c r="N2756" s="3">
        <f t="shared" ref="N2756:N2804" si="265">LN(G2756/G2755)</f>
        <v>-2.2641519106384959E-3</v>
      </c>
    </row>
    <row r="2757" spans="1:14" ht="15" customHeight="1">
      <c r="A2757" s="1">
        <v>43088</v>
      </c>
      <c r="B2757">
        <v>269.13</v>
      </c>
      <c r="C2757">
        <v>10.029999999999999</v>
      </c>
      <c r="D2757">
        <v>44.77</v>
      </c>
      <c r="E2757">
        <v>125.53</v>
      </c>
      <c r="F2757">
        <v>122.12</v>
      </c>
      <c r="G2757">
        <v>105.4</v>
      </c>
      <c r="I2757" s="3">
        <f t="shared" si="260"/>
        <v>-8.6571017918497771E-3</v>
      </c>
      <c r="J2757" s="3">
        <f t="shared" si="261"/>
        <v>5.1135884307733338E-2</v>
      </c>
      <c r="K2757" s="3">
        <f t="shared" si="262"/>
        <v>-2.676780540966513E-3</v>
      </c>
      <c r="L2757" s="3">
        <f t="shared" si="263"/>
        <v>-1.3058632009144698E-2</v>
      </c>
      <c r="M2757" s="3">
        <f t="shared" si="264"/>
        <v>-2.3718982207439183E-3</v>
      </c>
      <c r="N2757" s="3">
        <f t="shared" si="265"/>
        <v>-4.5437412516384414E-3</v>
      </c>
    </row>
    <row r="2758" spans="1:14" ht="15" customHeight="1">
      <c r="A2758" s="1">
        <v>43089</v>
      </c>
      <c r="B2758">
        <v>268.99</v>
      </c>
      <c r="C2758">
        <v>9.7200000000000006</v>
      </c>
      <c r="D2758">
        <v>44.83</v>
      </c>
      <c r="E2758">
        <v>124.14</v>
      </c>
      <c r="F2758">
        <v>122.02</v>
      </c>
      <c r="G2758">
        <v>105.09</v>
      </c>
      <c r="I2758" s="3">
        <f t="shared" si="260"/>
        <v>-5.2033004964939587E-4</v>
      </c>
      <c r="J2758" s="3">
        <f t="shared" si="261"/>
        <v>-3.1394983501496276E-2</v>
      </c>
      <c r="K2758" s="3">
        <f t="shared" si="262"/>
        <v>1.3392859144738026E-3</v>
      </c>
      <c r="L2758" s="3">
        <f t="shared" si="263"/>
        <v>-1.1134812844610339E-2</v>
      </c>
      <c r="M2758" s="3">
        <f t="shared" si="264"/>
        <v>-8.1920214297077063E-4</v>
      </c>
      <c r="N2758" s="3">
        <f t="shared" si="265"/>
        <v>-2.9455102297568031E-3</v>
      </c>
    </row>
    <row r="2759" spans="1:14" ht="15" customHeight="1">
      <c r="A2759" s="1">
        <v>43090</v>
      </c>
      <c r="B2759">
        <v>269.52999999999997</v>
      </c>
      <c r="C2759">
        <v>9.6199999999999992</v>
      </c>
      <c r="D2759">
        <v>45.06</v>
      </c>
      <c r="E2759">
        <v>124.6</v>
      </c>
      <c r="F2759">
        <v>121.82</v>
      </c>
      <c r="G2759">
        <v>105</v>
      </c>
      <c r="I2759" s="3">
        <f t="shared" si="260"/>
        <v>2.0054972182679013E-3</v>
      </c>
      <c r="J2759" s="3">
        <f t="shared" si="261"/>
        <v>-1.0341353794732708E-2</v>
      </c>
      <c r="K2759" s="3">
        <f t="shared" si="262"/>
        <v>5.1173768367504422E-3</v>
      </c>
      <c r="L2759" s="3">
        <f t="shared" si="263"/>
        <v>3.6986453678460487E-3</v>
      </c>
      <c r="M2759" s="3">
        <f t="shared" si="264"/>
        <v>-1.6404203153678716E-3</v>
      </c>
      <c r="N2759" s="3">
        <f t="shared" si="265"/>
        <v>-8.5677571998178962E-4</v>
      </c>
    </row>
    <row r="2760" spans="1:14" ht="15" customHeight="1">
      <c r="A2760" s="1">
        <v>43091</v>
      </c>
      <c r="B2760">
        <v>269.45999999999998</v>
      </c>
      <c r="C2760">
        <v>9.9</v>
      </c>
      <c r="D2760">
        <v>45.43</v>
      </c>
      <c r="E2760">
        <v>124.77</v>
      </c>
      <c r="F2760">
        <v>121.84</v>
      </c>
      <c r="G2760">
        <v>105.04</v>
      </c>
      <c r="I2760" s="3">
        <f t="shared" si="260"/>
        <v>-2.5974508021877349E-4</v>
      </c>
      <c r="J2760" s="3">
        <f t="shared" si="261"/>
        <v>2.8690492462929231E-2</v>
      </c>
      <c r="K2760" s="3">
        <f t="shared" si="262"/>
        <v>8.1777447672135312E-3</v>
      </c>
      <c r="L2760" s="3">
        <f t="shared" si="263"/>
        <v>1.3634360695772428E-3</v>
      </c>
      <c r="M2760" s="3">
        <f t="shared" si="264"/>
        <v>1.6416317856787874E-4</v>
      </c>
      <c r="N2760" s="3">
        <f t="shared" si="265"/>
        <v>3.8087983701736583E-4</v>
      </c>
    </row>
    <row r="2761" spans="1:14" ht="15" customHeight="1">
      <c r="A2761" s="1">
        <v>43095</v>
      </c>
      <c r="B2761">
        <v>269.12</v>
      </c>
      <c r="C2761">
        <v>10.25</v>
      </c>
      <c r="D2761">
        <v>45.48</v>
      </c>
      <c r="E2761">
        <v>125.14</v>
      </c>
      <c r="F2761">
        <v>121.85</v>
      </c>
      <c r="G2761">
        <v>105.08</v>
      </c>
      <c r="I2761" s="3">
        <f t="shared" si="260"/>
        <v>-1.2625795431183335E-3</v>
      </c>
      <c r="J2761" s="3">
        <f t="shared" si="261"/>
        <v>3.4742948443872837E-2</v>
      </c>
      <c r="K2761" s="3">
        <f t="shared" si="262"/>
        <v>1.0999891110232891E-3</v>
      </c>
      <c r="L2761" s="3">
        <f t="shared" si="263"/>
        <v>2.961068147287469E-3</v>
      </c>
      <c r="M2761" s="3">
        <f t="shared" si="264"/>
        <v>8.2071484308784978E-5</v>
      </c>
      <c r="N2761" s="3">
        <f t="shared" si="265"/>
        <v>3.8073482279835259E-4</v>
      </c>
    </row>
    <row r="2762" spans="1:14" ht="15" customHeight="1">
      <c r="A2762" s="1">
        <v>43096</v>
      </c>
      <c r="B2762">
        <v>269.29000000000002</v>
      </c>
      <c r="C2762">
        <v>10.47</v>
      </c>
      <c r="D2762">
        <v>45.47</v>
      </c>
      <c r="E2762">
        <v>126.77</v>
      </c>
      <c r="F2762">
        <v>122.13</v>
      </c>
      <c r="G2762">
        <v>105.53</v>
      </c>
      <c r="I2762" s="3">
        <f t="shared" si="260"/>
        <v>6.3148903493377836E-4</v>
      </c>
      <c r="J2762" s="3">
        <f t="shared" si="261"/>
        <v>2.1236319298028321E-2</v>
      </c>
      <c r="K2762" s="3">
        <f t="shared" si="262"/>
        <v>-2.1990104541601784E-4</v>
      </c>
      <c r="L2762" s="3">
        <f t="shared" si="263"/>
        <v>1.294131038041787E-2</v>
      </c>
      <c r="M2762" s="3">
        <f t="shared" si="264"/>
        <v>2.2952711117818652E-3</v>
      </c>
      <c r="N2762" s="3">
        <f t="shared" si="265"/>
        <v>4.2733078656598282E-3</v>
      </c>
    </row>
    <row r="2763" spans="1:14" ht="15" customHeight="1">
      <c r="A2763" s="1">
        <v>43097</v>
      </c>
      <c r="B2763">
        <v>269.79000000000002</v>
      </c>
      <c r="C2763">
        <v>10.18</v>
      </c>
      <c r="D2763">
        <v>45.69</v>
      </c>
      <c r="E2763">
        <v>126.66</v>
      </c>
      <c r="F2763">
        <v>122.06</v>
      </c>
      <c r="G2763">
        <v>105.4</v>
      </c>
      <c r="I2763" s="3">
        <f t="shared" si="260"/>
        <v>1.8550127750167008E-3</v>
      </c>
      <c r="J2763" s="3">
        <f t="shared" si="261"/>
        <v>-2.8089013760068934E-2</v>
      </c>
      <c r="K2763" s="3">
        <f t="shared" si="262"/>
        <v>4.8266877382609485E-3</v>
      </c>
      <c r="L2763" s="3">
        <f t="shared" si="263"/>
        <v>-8.6808986235105835E-4</v>
      </c>
      <c r="M2763" s="3">
        <f t="shared" si="264"/>
        <v>-5.733240666482433E-4</v>
      </c>
      <c r="N2763" s="3">
        <f t="shared" si="265"/>
        <v>-1.2326365757368801E-3</v>
      </c>
    </row>
    <row r="2764" spans="1:14" ht="15" customHeight="1">
      <c r="A2764" s="1">
        <v>43098</v>
      </c>
      <c r="B2764">
        <v>268.85000000000002</v>
      </c>
      <c r="C2764">
        <v>11.04</v>
      </c>
      <c r="D2764">
        <v>45.91</v>
      </c>
      <c r="E2764">
        <v>126.86</v>
      </c>
      <c r="F2764">
        <v>122.16</v>
      </c>
      <c r="G2764">
        <v>105.57</v>
      </c>
      <c r="I2764" s="3">
        <f t="shared" si="260"/>
        <v>-3.4902753388467186E-3</v>
      </c>
      <c r="J2764" s="3">
        <f t="shared" si="261"/>
        <v>8.1100029726572431E-2</v>
      </c>
      <c r="K2764" s="3">
        <f t="shared" si="262"/>
        <v>4.8035026859505553E-3</v>
      </c>
      <c r="L2764" s="3">
        <f t="shared" si="263"/>
        <v>1.5777851174669534E-3</v>
      </c>
      <c r="M2764" s="3">
        <f t="shared" si="264"/>
        <v>8.1893379402800913E-4</v>
      </c>
      <c r="N2764" s="3">
        <f t="shared" si="265"/>
        <v>1.6116038943413912E-3</v>
      </c>
    </row>
    <row r="2765" spans="1:14" ht="15" customHeight="1">
      <c r="A2765" s="1">
        <v>43102</v>
      </c>
      <c r="B2765">
        <v>270.85000000000002</v>
      </c>
      <c r="C2765">
        <v>9.77</v>
      </c>
      <c r="D2765">
        <v>46.7</v>
      </c>
      <c r="E2765">
        <v>125.49</v>
      </c>
      <c r="F2765">
        <v>121.99</v>
      </c>
      <c r="G2765">
        <v>105.22</v>
      </c>
      <c r="I2765" s="3">
        <f t="shared" si="260"/>
        <v>7.4115588482208238E-3</v>
      </c>
      <c r="J2765" s="3">
        <f t="shared" si="261"/>
        <v>-0.1222085747942579</v>
      </c>
      <c r="K2765" s="3">
        <f t="shared" si="262"/>
        <v>1.7061206413720994E-2</v>
      </c>
      <c r="L2765" s="3">
        <f t="shared" si="263"/>
        <v>-1.0858042083534358E-2</v>
      </c>
      <c r="M2765" s="3">
        <f t="shared" si="264"/>
        <v>-1.3925867497307943E-3</v>
      </c>
      <c r="N2765" s="3">
        <f t="shared" si="265"/>
        <v>-3.3208436989422717E-3</v>
      </c>
    </row>
    <row r="2766" spans="1:14" ht="15" customHeight="1">
      <c r="A2766" s="1">
        <v>43103</v>
      </c>
      <c r="B2766">
        <v>272.42</v>
      </c>
      <c r="C2766">
        <v>9.15</v>
      </c>
      <c r="D2766">
        <v>47.15</v>
      </c>
      <c r="E2766">
        <v>126.09</v>
      </c>
      <c r="F2766">
        <v>122.02</v>
      </c>
      <c r="G2766">
        <v>105.33</v>
      </c>
      <c r="I2766" s="3">
        <f t="shared" si="260"/>
        <v>5.7798309152876336E-3</v>
      </c>
      <c r="J2766" s="3">
        <f t="shared" si="261"/>
        <v>-6.5562586767261372E-2</v>
      </c>
      <c r="K2766" s="3">
        <f t="shared" si="262"/>
        <v>9.5898444046147256E-3</v>
      </c>
      <c r="L2766" s="3">
        <f t="shared" si="263"/>
        <v>4.7698635629183656E-3</v>
      </c>
      <c r="M2766" s="3">
        <f t="shared" si="264"/>
        <v>2.4589156306024365E-4</v>
      </c>
      <c r="N2766" s="3">
        <f t="shared" si="265"/>
        <v>1.04488254578949E-3</v>
      </c>
    </row>
    <row r="2767" spans="1:14" ht="15" customHeight="1">
      <c r="A2767" s="1">
        <v>43104</v>
      </c>
      <c r="B2767">
        <v>273.60000000000002</v>
      </c>
      <c r="C2767">
        <v>9.2200000000000006</v>
      </c>
      <c r="D2767">
        <v>47.44</v>
      </c>
      <c r="E2767">
        <v>126.07</v>
      </c>
      <c r="F2767">
        <v>121.9</v>
      </c>
      <c r="G2767">
        <v>105.28</v>
      </c>
      <c r="I2767" s="3">
        <f t="shared" si="260"/>
        <v>4.3221927291998159E-3</v>
      </c>
      <c r="J2767" s="3">
        <f t="shared" si="261"/>
        <v>7.6211582810725657E-3</v>
      </c>
      <c r="K2767" s="3">
        <f t="shared" si="262"/>
        <v>6.1317456100034974E-3</v>
      </c>
      <c r="L2767" s="3">
        <f t="shared" si="263"/>
        <v>-1.5862944195708562E-4</v>
      </c>
      <c r="M2767" s="3">
        <f t="shared" si="264"/>
        <v>-9.8392923648044149E-4</v>
      </c>
      <c r="N2767" s="3">
        <f t="shared" si="265"/>
        <v>-4.7481127144341338E-4</v>
      </c>
    </row>
    <row r="2768" spans="1:14" ht="15" customHeight="1">
      <c r="A2768" s="1">
        <v>43105</v>
      </c>
      <c r="B2768">
        <v>275.33</v>
      </c>
      <c r="C2768">
        <v>9.2200000000000006</v>
      </c>
      <c r="D2768">
        <v>47.86</v>
      </c>
      <c r="E2768">
        <v>125.71</v>
      </c>
      <c r="F2768">
        <v>121.83</v>
      </c>
      <c r="G2768">
        <v>105.15</v>
      </c>
      <c r="I2768" s="3">
        <f t="shared" si="260"/>
        <v>6.303192493657908E-3</v>
      </c>
      <c r="J2768" s="3">
        <f t="shared" si="261"/>
        <v>0</v>
      </c>
      <c r="K2768" s="3">
        <f t="shared" si="262"/>
        <v>8.8143277907572638E-3</v>
      </c>
      <c r="L2768" s="3">
        <f t="shared" si="263"/>
        <v>-2.8596413164383512E-3</v>
      </c>
      <c r="M2768" s="3">
        <f t="shared" si="264"/>
        <v>-5.7440612090981435E-4</v>
      </c>
      <c r="N2768" s="3">
        <f t="shared" si="265"/>
        <v>-1.2355654282982331E-3</v>
      </c>
    </row>
    <row r="2769" spans="1:14" ht="15" customHeight="1">
      <c r="A2769" s="1">
        <v>43108</v>
      </c>
      <c r="B2769">
        <v>275.94</v>
      </c>
      <c r="C2769">
        <v>9.52</v>
      </c>
      <c r="D2769">
        <v>47.87</v>
      </c>
      <c r="E2769">
        <v>125.63</v>
      </c>
      <c r="F2769">
        <v>121.82</v>
      </c>
      <c r="G2769">
        <v>105.1</v>
      </c>
      <c r="I2769" s="3">
        <f t="shared" si="260"/>
        <v>2.2130725378340065E-3</v>
      </c>
      <c r="J2769" s="3">
        <f t="shared" si="261"/>
        <v>3.2019811234771357E-2</v>
      </c>
      <c r="K2769" s="3">
        <f t="shared" si="262"/>
        <v>2.0892092419033472E-4</v>
      </c>
      <c r="L2769" s="3">
        <f t="shared" si="263"/>
        <v>-6.3658791041313982E-4</v>
      </c>
      <c r="M2769" s="3">
        <f t="shared" si="264"/>
        <v>-8.2084957977598448E-5</v>
      </c>
      <c r="N2769" s="3">
        <f t="shared" si="265"/>
        <v>-4.7562426580346752E-4</v>
      </c>
    </row>
    <row r="2770" spans="1:14" ht="15" customHeight="1">
      <c r="A2770" s="1">
        <v>43109</v>
      </c>
      <c r="B2770">
        <v>276.57</v>
      </c>
      <c r="C2770">
        <v>10.08</v>
      </c>
      <c r="D2770">
        <v>47.86</v>
      </c>
      <c r="E2770">
        <v>123.95</v>
      </c>
      <c r="F2770">
        <v>121.57</v>
      </c>
      <c r="G2770">
        <v>104.6</v>
      </c>
      <c r="I2770" s="3">
        <f t="shared" si="260"/>
        <v>2.2805026987253031E-3</v>
      </c>
      <c r="J2770" s="3">
        <f t="shared" si="261"/>
        <v>5.7158413839948623E-2</v>
      </c>
      <c r="K2770" s="3">
        <f t="shared" si="262"/>
        <v>-2.0892092419036142E-4</v>
      </c>
      <c r="L2770" s="3">
        <f t="shared" si="263"/>
        <v>-1.3462820535126912E-2</v>
      </c>
      <c r="M2770" s="3">
        <f t="shared" si="264"/>
        <v>-2.0543168406359892E-3</v>
      </c>
      <c r="N2770" s="3">
        <f t="shared" si="265"/>
        <v>-4.7687262520829075E-3</v>
      </c>
    </row>
    <row r="2771" spans="1:14" ht="15" customHeight="1">
      <c r="A2771" s="1">
        <v>43110</v>
      </c>
      <c r="B2771">
        <v>276.13</v>
      </c>
      <c r="C2771">
        <v>9.82</v>
      </c>
      <c r="D2771">
        <v>47.65</v>
      </c>
      <c r="E2771">
        <v>123.8</v>
      </c>
      <c r="F2771">
        <v>121.58</v>
      </c>
      <c r="G2771">
        <v>104.57</v>
      </c>
      <c r="I2771" s="3">
        <f t="shared" si="260"/>
        <v>-1.5921841612152876E-3</v>
      </c>
      <c r="J2771" s="3">
        <f t="shared" si="261"/>
        <v>-2.6132140276848057E-2</v>
      </c>
      <c r="K2771" s="3">
        <f t="shared" si="262"/>
        <v>-4.3974523800161961E-3</v>
      </c>
      <c r="L2771" s="3">
        <f t="shared" si="263"/>
        <v>-1.2108982307037954E-3</v>
      </c>
      <c r="M2771" s="3">
        <f t="shared" si="264"/>
        <v>8.2253752873879437E-5</v>
      </c>
      <c r="N2771" s="3">
        <f t="shared" si="265"/>
        <v>-2.8684802032517901E-4</v>
      </c>
    </row>
    <row r="2772" spans="1:14" ht="15" customHeight="1">
      <c r="A2772" s="1">
        <v>43111</v>
      </c>
      <c r="B2772">
        <v>278.08999999999997</v>
      </c>
      <c r="C2772">
        <v>9.8800000000000008</v>
      </c>
      <c r="D2772">
        <v>47.96</v>
      </c>
      <c r="E2772">
        <v>124.31</v>
      </c>
      <c r="F2772">
        <v>121.62</v>
      </c>
      <c r="G2772">
        <v>104.64</v>
      </c>
      <c r="I2772" s="3">
        <f t="shared" si="260"/>
        <v>7.0730329876214785E-3</v>
      </c>
      <c r="J2772" s="3">
        <f t="shared" si="261"/>
        <v>6.0913893934019126E-3</v>
      </c>
      <c r="K2772" s="3">
        <f t="shared" si="262"/>
        <v>6.484700059102475E-3</v>
      </c>
      <c r="L2772" s="3">
        <f t="shared" si="263"/>
        <v>4.1110855531284315E-3</v>
      </c>
      <c r="M2772" s="3">
        <f t="shared" si="264"/>
        <v>3.2894737138720377E-4</v>
      </c>
      <c r="N2772" s="3">
        <f t="shared" si="265"/>
        <v>6.6918409839125952E-4</v>
      </c>
    </row>
    <row r="2773" spans="1:14" ht="15" customHeight="1">
      <c r="A2773" s="1">
        <v>43112</v>
      </c>
      <c r="B2773">
        <v>279.91000000000003</v>
      </c>
      <c r="C2773">
        <v>10.16</v>
      </c>
      <c r="D2773">
        <v>48.47</v>
      </c>
      <c r="E2773">
        <v>124.52</v>
      </c>
      <c r="F2773">
        <v>121.55</v>
      </c>
      <c r="G2773">
        <v>104.57</v>
      </c>
      <c r="I2773" s="3">
        <f t="shared" si="260"/>
        <v>6.5233206235666558E-3</v>
      </c>
      <c r="J2773" s="3">
        <f t="shared" si="261"/>
        <v>2.7945930390559322E-2</v>
      </c>
      <c r="K2773" s="3">
        <f t="shared" si="262"/>
        <v>1.0577719697971028E-2</v>
      </c>
      <c r="L2773" s="3">
        <f t="shared" si="263"/>
        <v>1.687899769783383E-3</v>
      </c>
      <c r="M2773" s="3">
        <f t="shared" si="264"/>
        <v>-5.7572892983141777E-4</v>
      </c>
      <c r="N2773" s="3">
        <f t="shared" si="265"/>
        <v>-6.6918409839121713E-4</v>
      </c>
    </row>
    <row r="2774" spans="1:14" ht="15" customHeight="1">
      <c r="A2774" s="1">
        <v>43116</v>
      </c>
      <c r="B2774">
        <v>278.89999999999998</v>
      </c>
      <c r="C2774">
        <v>11.66</v>
      </c>
      <c r="D2774">
        <v>48.23</v>
      </c>
      <c r="E2774">
        <v>125.04</v>
      </c>
      <c r="F2774">
        <v>121.54</v>
      </c>
      <c r="G2774">
        <v>104.62</v>
      </c>
      <c r="I2774" s="3">
        <f t="shared" si="260"/>
        <v>-3.6148282951424296E-3</v>
      </c>
      <c r="J2774" s="3">
        <f t="shared" si="261"/>
        <v>0.13770573877201045</v>
      </c>
      <c r="K2774" s="3">
        <f t="shared" si="262"/>
        <v>-4.963815776404203E-3</v>
      </c>
      <c r="L2774" s="3">
        <f t="shared" si="263"/>
        <v>4.1673405398138198E-3</v>
      </c>
      <c r="M2774" s="3">
        <f t="shared" si="264"/>
        <v>-8.2274054923163503E-5</v>
      </c>
      <c r="N2774" s="3">
        <f t="shared" si="265"/>
        <v>4.7803433196770925E-4</v>
      </c>
    </row>
    <row r="2775" spans="1:14" ht="15" customHeight="1">
      <c r="A2775" s="1">
        <v>43117</v>
      </c>
      <c r="B2775">
        <v>281.68</v>
      </c>
      <c r="C2775">
        <v>11.91</v>
      </c>
      <c r="D2775">
        <v>48.91</v>
      </c>
      <c r="E2775">
        <v>124.87</v>
      </c>
      <c r="F2775">
        <v>121.35</v>
      </c>
      <c r="G2775">
        <v>104.39</v>
      </c>
      <c r="I2775" s="3">
        <f t="shared" si="260"/>
        <v>9.9183802133540073E-3</v>
      </c>
      <c r="J2775" s="3">
        <f t="shared" si="261"/>
        <v>2.1214202444862402E-2</v>
      </c>
      <c r="K2775" s="3">
        <f t="shared" si="262"/>
        <v>1.4000640470385201E-2</v>
      </c>
      <c r="L2775" s="3">
        <f t="shared" si="263"/>
        <v>-1.3604899861674863E-3</v>
      </c>
      <c r="M2775" s="3">
        <f t="shared" si="264"/>
        <v>-1.5644945345988726E-3</v>
      </c>
      <c r="N2775" s="3">
        <f t="shared" si="265"/>
        <v>-2.2008525222579952E-3</v>
      </c>
    </row>
    <row r="2776" spans="1:14" ht="15" customHeight="1">
      <c r="A2776" s="1">
        <v>43118</v>
      </c>
      <c r="B2776">
        <v>281.26</v>
      </c>
      <c r="C2776">
        <v>12.22</v>
      </c>
      <c r="D2776">
        <v>48.99</v>
      </c>
      <c r="E2776">
        <v>123.71</v>
      </c>
      <c r="F2776">
        <v>121.22</v>
      </c>
      <c r="G2776">
        <v>104.06</v>
      </c>
      <c r="I2776" s="3">
        <f t="shared" si="260"/>
        <v>-1.492166404695458E-3</v>
      </c>
      <c r="J2776" s="3">
        <f t="shared" si="261"/>
        <v>2.5695570376240602E-2</v>
      </c>
      <c r="K2776" s="3">
        <f t="shared" si="262"/>
        <v>1.6343210992177471E-3</v>
      </c>
      <c r="L2776" s="3">
        <f t="shared" si="263"/>
        <v>-9.3330792523136172E-3</v>
      </c>
      <c r="M2776" s="3">
        <f t="shared" si="264"/>
        <v>-1.0718556494713526E-3</v>
      </c>
      <c r="N2776" s="3">
        <f t="shared" si="265"/>
        <v>-3.1662295580495493E-3</v>
      </c>
    </row>
    <row r="2777" spans="1:14" ht="15" customHeight="1">
      <c r="A2777" s="1">
        <v>43119</v>
      </c>
      <c r="B2777">
        <v>282.49</v>
      </c>
      <c r="C2777">
        <v>11.27</v>
      </c>
      <c r="D2777">
        <v>49.45</v>
      </c>
      <c r="E2777">
        <v>123.06</v>
      </c>
      <c r="F2777">
        <v>121.06</v>
      </c>
      <c r="G2777">
        <v>103.79</v>
      </c>
      <c r="I2777" s="3">
        <f t="shared" si="260"/>
        <v>4.3636432877734921E-3</v>
      </c>
      <c r="J2777" s="3">
        <f t="shared" si="261"/>
        <v>-8.0929625691764442E-2</v>
      </c>
      <c r="K2777" s="3">
        <f t="shared" si="262"/>
        <v>9.345862418237599E-3</v>
      </c>
      <c r="L2777" s="3">
        <f t="shared" si="263"/>
        <v>-5.2680755623958995E-3</v>
      </c>
      <c r="M2777" s="3">
        <f t="shared" si="264"/>
        <v>-1.3207860595978017E-3</v>
      </c>
      <c r="N2777" s="3">
        <f t="shared" si="265"/>
        <v>-2.5980288849598247E-3</v>
      </c>
    </row>
    <row r="2778" spans="1:14" ht="15" customHeight="1">
      <c r="A2778" s="1">
        <v>43122</v>
      </c>
      <c r="B2778">
        <v>284.73</v>
      </c>
      <c r="C2778">
        <v>11.03</v>
      </c>
      <c r="D2778">
        <v>49.85</v>
      </c>
      <c r="E2778">
        <v>123.18</v>
      </c>
      <c r="F2778">
        <v>121.01</v>
      </c>
      <c r="G2778">
        <v>103.75</v>
      </c>
      <c r="I2778" s="3">
        <f t="shared" si="260"/>
        <v>7.898211080635589E-3</v>
      </c>
      <c r="J2778" s="3">
        <f t="shared" si="261"/>
        <v>-2.1525494786273903E-2</v>
      </c>
      <c r="K2778" s="3">
        <f t="shared" si="262"/>
        <v>8.0564383391261447E-3</v>
      </c>
      <c r="L2778" s="3">
        <f t="shared" si="263"/>
        <v>9.7465894655291135E-4</v>
      </c>
      <c r="M2778" s="3">
        <f t="shared" si="264"/>
        <v>-4.131036535800538E-4</v>
      </c>
      <c r="N2778" s="3">
        <f t="shared" si="265"/>
        <v>-3.8546786638999969E-4</v>
      </c>
    </row>
    <row r="2779" spans="1:14" ht="15" customHeight="1">
      <c r="A2779" s="1">
        <v>43123</v>
      </c>
      <c r="B2779">
        <v>285.39</v>
      </c>
      <c r="C2779">
        <v>11.1</v>
      </c>
      <c r="D2779">
        <v>50.03</v>
      </c>
      <c r="E2779">
        <v>123.71</v>
      </c>
      <c r="F2779">
        <v>121.24</v>
      </c>
      <c r="G2779">
        <v>104.05</v>
      </c>
      <c r="I2779" s="3">
        <f t="shared" si="260"/>
        <v>2.315303075964789E-3</v>
      </c>
      <c r="J2779" s="3">
        <f t="shared" si="261"/>
        <v>6.3262750528773806E-3</v>
      </c>
      <c r="K2779" s="3">
        <f t="shared" si="262"/>
        <v>3.6043290922662492E-3</v>
      </c>
      <c r="L2779" s="3">
        <f t="shared" si="263"/>
        <v>4.29341661584293E-3</v>
      </c>
      <c r="M2779" s="3">
        <f t="shared" si="264"/>
        <v>1.8988653796412481E-3</v>
      </c>
      <c r="N2779" s="3">
        <f t="shared" si="265"/>
        <v>2.8873937288356644E-3</v>
      </c>
    </row>
    <row r="2780" spans="1:14" ht="15" customHeight="1">
      <c r="A2780" s="1">
        <v>43124</v>
      </c>
      <c r="B2780">
        <v>285.24</v>
      </c>
      <c r="C2780">
        <v>11.47</v>
      </c>
      <c r="D2780">
        <v>50.49</v>
      </c>
      <c r="E2780">
        <v>123.04</v>
      </c>
      <c r="F2780">
        <v>121.13</v>
      </c>
      <c r="G2780">
        <v>103.85</v>
      </c>
      <c r="I2780" s="3">
        <f t="shared" si="260"/>
        <v>-5.2573472637236062E-4</v>
      </c>
      <c r="J2780" s="3">
        <f t="shared" si="261"/>
        <v>3.278982282299097E-2</v>
      </c>
      <c r="K2780" s="3">
        <f t="shared" si="262"/>
        <v>9.1524713707105999E-3</v>
      </c>
      <c r="L2780" s="3">
        <f t="shared" si="263"/>
        <v>-5.4306111174062931E-3</v>
      </c>
      <c r="M2780" s="3">
        <f t="shared" si="264"/>
        <v>-9.0770316089158591E-4</v>
      </c>
      <c r="N2780" s="3">
        <f t="shared" si="265"/>
        <v>-1.9240025175221252E-3</v>
      </c>
    </row>
    <row r="2781" spans="1:14" ht="15" customHeight="1">
      <c r="A2781" s="1">
        <v>43125</v>
      </c>
      <c r="B2781">
        <v>285.35000000000002</v>
      </c>
      <c r="C2781">
        <v>11.58</v>
      </c>
      <c r="D2781">
        <v>50.31</v>
      </c>
      <c r="E2781">
        <v>124.05</v>
      </c>
      <c r="F2781">
        <v>121.24</v>
      </c>
      <c r="G2781">
        <v>104.08</v>
      </c>
      <c r="I2781" s="3">
        <f t="shared" si="260"/>
        <v>3.8556582261425914E-4</v>
      </c>
      <c r="J2781" s="3">
        <f t="shared" si="261"/>
        <v>9.544541003569872E-3</v>
      </c>
      <c r="K2781" s="3">
        <f t="shared" si="262"/>
        <v>-3.5714323675971335E-3</v>
      </c>
      <c r="L2781" s="3">
        <f t="shared" si="263"/>
        <v>8.1752043804760085E-3</v>
      </c>
      <c r="M2781" s="3">
        <f t="shared" si="264"/>
        <v>9.0770316089154753E-4</v>
      </c>
      <c r="N2781" s="3">
        <f t="shared" si="265"/>
        <v>2.2122838821284707E-3</v>
      </c>
    </row>
    <row r="2782" spans="1:14" ht="15" customHeight="1">
      <c r="A2782" s="1">
        <v>43126</v>
      </c>
      <c r="B2782">
        <v>288.66000000000003</v>
      </c>
      <c r="C2782">
        <v>11.08</v>
      </c>
      <c r="D2782">
        <v>50.98</v>
      </c>
      <c r="E2782">
        <v>123.59</v>
      </c>
      <c r="F2782">
        <v>120.98</v>
      </c>
      <c r="G2782">
        <v>103.77</v>
      </c>
      <c r="I2782" s="3">
        <f t="shared" si="260"/>
        <v>1.153302795670029E-2</v>
      </c>
      <c r="J2782" s="3">
        <f t="shared" si="261"/>
        <v>-4.413779082571144E-2</v>
      </c>
      <c r="K2782" s="3">
        <f t="shared" si="262"/>
        <v>1.3229534444742137E-2</v>
      </c>
      <c r="L2782" s="3">
        <f t="shared" si="263"/>
        <v>-3.715074536165844E-3</v>
      </c>
      <c r="M2782" s="3">
        <f t="shared" si="264"/>
        <v>-2.1468095108341653E-3</v>
      </c>
      <c r="N2782" s="3">
        <f t="shared" si="265"/>
        <v>-2.9829225870628248E-3</v>
      </c>
    </row>
    <row r="2783" spans="1:14" ht="15" customHeight="1">
      <c r="A2783" s="1">
        <v>43129</v>
      </c>
      <c r="B2783">
        <v>286.75</v>
      </c>
      <c r="C2783">
        <v>13.84</v>
      </c>
      <c r="D2783">
        <v>50.18</v>
      </c>
      <c r="E2783">
        <v>122.73</v>
      </c>
      <c r="F2783">
        <v>120.84</v>
      </c>
      <c r="G2783">
        <v>103.51</v>
      </c>
      <c r="I2783" s="3">
        <f t="shared" si="260"/>
        <v>-6.6387689299373465E-3</v>
      </c>
      <c r="J2783" s="3">
        <f t="shared" si="261"/>
        <v>0.22242126887038574</v>
      </c>
      <c r="K2783" s="3">
        <f t="shared" si="262"/>
        <v>-1.5816858009693065E-2</v>
      </c>
      <c r="L2783" s="3">
        <f t="shared" si="263"/>
        <v>-6.9828149922271619E-3</v>
      </c>
      <c r="M2783" s="3">
        <f t="shared" si="264"/>
        <v>-1.1578861602969761E-3</v>
      </c>
      <c r="N2783" s="3">
        <f t="shared" si="265"/>
        <v>-2.5086852215281956E-3</v>
      </c>
    </row>
    <row r="2784" spans="1:14" ht="15" customHeight="1">
      <c r="A2784" s="1">
        <v>43130</v>
      </c>
      <c r="B2784">
        <v>283.64999999999998</v>
      </c>
      <c r="C2784">
        <v>14.79</v>
      </c>
      <c r="D2784">
        <v>49.54</v>
      </c>
      <c r="E2784">
        <v>122.01</v>
      </c>
      <c r="F2784">
        <v>120.76</v>
      </c>
      <c r="G2784">
        <v>103.27</v>
      </c>
      <c r="I2784" s="3">
        <f t="shared" si="260"/>
        <v>-1.0869672236903992E-2</v>
      </c>
      <c r="J2784" s="3">
        <f t="shared" si="261"/>
        <v>6.6388326533184813E-2</v>
      </c>
      <c r="K2784" s="3">
        <f t="shared" si="262"/>
        <v>-1.283611687706275E-2</v>
      </c>
      <c r="L2784" s="3">
        <f t="shared" si="263"/>
        <v>-5.8838120221739948E-3</v>
      </c>
      <c r="M2784" s="3">
        <f t="shared" si="264"/>
        <v>-6.6225167983315406E-4</v>
      </c>
      <c r="N2784" s="3">
        <f t="shared" si="265"/>
        <v>-2.3213087123462278E-3</v>
      </c>
    </row>
    <row r="2785" spans="1:14" ht="15" customHeight="1">
      <c r="A2785" s="1">
        <v>43131</v>
      </c>
      <c r="B2785">
        <v>284.14999999999998</v>
      </c>
      <c r="C2785">
        <v>13.54</v>
      </c>
      <c r="D2785">
        <v>49.84</v>
      </c>
      <c r="E2785">
        <v>122.73</v>
      </c>
      <c r="F2785">
        <v>120.67</v>
      </c>
      <c r="G2785">
        <v>103.3</v>
      </c>
      <c r="I2785" s="3">
        <f t="shared" si="260"/>
        <v>1.7611839705543005E-3</v>
      </c>
      <c r="J2785" s="3">
        <f t="shared" si="261"/>
        <v>-8.8303009238579547E-2</v>
      </c>
      <c r="K2785" s="3">
        <f t="shared" si="262"/>
        <v>6.0374504179842451E-3</v>
      </c>
      <c r="L2785" s="3">
        <f t="shared" si="263"/>
        <v>5.8838120221739428E-3</v>
      </c>
      <c r="M2785" s="3">
        <f t="shared" si="264"/>
        <v>-7.4555775312862933E-4</v>
      </c>
      <c r="N2785" s="3">
        <f t="shared" si="265"/>
        <v>2.904584422802607E-4</v>
      </c>
    </row>
    <row r="2786" spans="1:14" ht="15" customHeight="1">
      <c r="A2786" s="1">
        <v>43132</v>
      </c>
      <c r="B2786">
        <v>283.79000000000002</v>
      </c>
      <c r="C2786">
        <v>13.47</v>
      </c>
      <c r="D2786">
        <v>49.37</v>
      </c>
      <c r="E2786">
        <v>120.7</v>
      </c>
      <c r="F2786">
        <v>120.52</v>
      </c>
      <c r="G2786">
        <v>102.6</v>
      </c>
      <c r="I2786" s="3">
        <f t="shared" si="260"/>
        <v>-1.2677397197410391E-3</v>
      </c>
      <c r="J2786" s="3">
        <f t="shared" si="261"/>
        <v>-5.1832770618562354E-3</v>
      </c>
      <c r="K2786" s="3">
        <f t="shared" si="262"/>
        <v>-9.4749222084262678E-3</v>
      </c>
      <c r="L2786" s="3">
        <f t="shared" si="263"/>
        <v>-1.6678692505931094E-2</v>
      </c>
      <c r="M2786" s="3">
        <f t="shared" si="264"/>
        <v>-1.2438328234089468E-3</v>
      </c>
      <c r="N2786" s="3">
        <f t="shared" si="265"/>
        <v>-6.7994433889237149E-3</v>
      </c>
    </row>
    <row r="2787" spans="1:14" ht="15" customHeight="1">
      <c r="A2787" s="1">
        <v>43133</v>
      </c>
      <c r="B2787">
        <v>277.52999999999997</v>
      </c>
      <c r="C2787">
        <v>17.309999999999999</v>
      </c>
      <c r="D2787">
        <v>48.26</v>
      </c>
      <c r="E2787">
        <v>119.58</v>
      </c>
      <c r="F2787">
        <v>120.14</v>
      </c>
      <c r="G2787">
        <v>102.22</v>
      </c>
      <c r="I2787" s="3">
        <f t="shared" si="260"/>
        <v>-2.2305492572052495E-2</v>
      </c>
      <c r="J2787" s="3">
        <f t="shared" si="261"/>
        <v>0.25081937876584515</v>
      </c>
      <c r="K2787" s="3">
        <f t="shared" si="262"/>
        <v>-2.2739892073885829E-2</v>
      </c>
      <c r="L2787" s="3">
        <f t="shared" si="263"/>
        <v>-9.3225246507275591E-3</v>
      </c>
      <c r="M2787" s="3">
        <f t="shared" si="264"/>
        <v>-3.1579848400850371E-3</v>
      </c>
      <c r="N2787" s="3">
        <f t="shared" si="265"/>
        <v>-3.7105793965356015E-3</v>
      </c>
    </row>
    <row r="2788" spans="1:14" ht="15" customHeight="1">
      <c r="A2788" s="1">
        <v>43136</v>
      </c>
      <c r="B2788">
        <v>266.05</v>
      </c>
      <c r="C2788">
        <v>37.32</v>
      </c>
      <c r="D2788">
        <v>46.71</v>
      </c>
      <c r="E2788">
        <v>120.71</v>
      </c>
      <c r="F2788">
        <v>120.73</v>
      </c>
      <c r="G2788">
        <v>103.06</v>
      </c>
      <c r="I2788" s="3">
        <f t="shared" si="260"/>
        <v>-4.2244774408958463E-2</v>
      </c>
      <c r="J2788" s="3">
        <f t="shared" si="261"/>
        <v>0.76824500679102525</v>
      </c>
      <c r="K2788" s="3">
        <f t="shared" si="262"/>
        <v>-3.2644785682869014E-2</v>
      </c>
      <c r="L2788" s="3">
        <f t="shared" si="263"/>
        <v>9.4053712602774203E-3</v>
      </c>
      <c r="M2788" s="3">
        <f t="shared" si="264"/>
        <v>4.8989179222806416E-3</v>
      </c>
      <c r="N2788" s="3">
        <f t="shared" si="265"/>
        <v>8.1839895599446506E-3</v>
      </c>
    </row>
    <row r="2789" spans="1:14" ht="15" customHeight="1">
      <c r="A2789" s="1">
        <v>43137</v>
      </c>
      <c r="B2789">
        <v>271.26</v>
      </c>
      <c r="C2789">
        <v>29.98</v>
      </c>
      <c r="D2789">
        <v>47.87</v>
      </c>
      <c r="E2789">
        <v>119.96</v>
      </c>
      <c r="F2789">
        <v>120.38</v>
      </c>
      <c r="G2789">
        <v>102.61</v>
      </c>
      <c r="I2789" s="3">
        <f t="shared" si="260"/>
        <v>1.9393509492190378E-2</v>
      </c>
      <c r="J2789" s="3">
        <f t="shared" si="261"/>
        <v>-0.21899888330469139</v>
      </c>
      <c r="K2789" s="3">
        <f t="shared" si="262"/>
        <v>2.4530728890400987E-2</v>
      </c>
      <c r="L2789" s="3">
        <f t="shared" si="263"/>
        <v>-6.2326208322273334E-3</v>
      </c>
      <c r="M2789" s="3">
        <f t="shared" si="264"/>
        <v>-2.9032412246713332E-3</v>
      </c>
      <c r="N2789" s="3">
        <f t="shared" si="265"/>
        <v>-4.3759490259604548E-3</v>
      </c>
    </row>
    <row r="2790" spans="1:14" ht="15" customHeight="1">
      <c r="A2790" s="1">
        <v>43138</v>
      </c>
      <c r="B2790">
        <v>269.58999999999997</v>
      </c>
      <c r="C2790">
        <v>27.73</v>
      </c>
      <c r="D2790">
        <v>46.51</v>
      </c>
      <c r="E2790">
        <v>118.82</v>
      </c>
      <c r="F2790">
        <v>120.22</v>
      </c>
      <c r="G2790">
        <v>102.31</v>
      </c>
      <c r="I2790" s="3">
        <f t="shared" si="260"/>
        <v>-6.1754841724722233E-3</v>
      </c>
      <c r="J2790" s="3">
        <f t="shared" si="261"/>
        <v>-7.8015633046764968E-2</v>
      </c>
      <c r="K2790" s="3">
        <f t="shared" si="262"/>
        <v>-2.8821660168412006E-2</v>
      </c>
      <c r="L2790" s="3">
        <f t="shared" si="263"/>
        <v>-9.5486109532129729E-3</v>
      </c>
      <c r="M2790" s="3">
        <f t="shared" si="264"/>
        <v>-1.3300085086087128E-3</v>
      </c>
      <c r="N2790" s="3">
        <f t="shared" si="265"/>
        <v>-2.9279739832691054E-3</v>
      </c>
    </row>
    <row r="2791" spans="1:14" ht="15" customHeight="1">
      <c r="A2791" s="1">
        <v>43139</v>
      </c>
      <c r="B2791">
        <v>259.62</v>
      </c>
      <c r="C2791">
        <v>33.46</v>
      </c>
      <c r="D2791">
        <v>44.96</v>
      </c>
      <c r="E2791">
        <v>118.69</v>
      </c>
      <c r="F2791">
        <v>120.38</v>
      </c>
      <c r="G2791">
        <v>102.4</v>
      </c>
      <c r="I2791" s="3">
        <f t="shared" si="260"/>
        <v>-3.7683262897248014E-2</v>
      </c>
      <c r="J2791" s="3">
        <f t="shared" si="261"/>
        <v>0.18783583593099118</v>
      </c>
      <c r="K2791" s="3">
        <f t="shared" si="262"/>
        <v>-3.3894137650569992E-2</v>
      </c>
      <c r="L2791" s="3">
        <f t="shared" si="263"/>
        <v>-1.0946908591815245E-3</v>
      </c>
      <c r="M2791" s="3">
        <f t="shared" si="264"/>
        <v>1.3300085086088138E-3</v>
      </c>
      <c r="N2791" s="3">
        <f t="shared" si="265"/>
        <v>8.7929271455887588E-4</v>
      </c>
    </row>
    <row r="2792" spans="1:14" ht="15" customHeight="1">
      <c r="A2792" s="1">
        <v>43140</v>
      </c>
      <c r="B2792">
        <v>263.67</v>
      </c>
      <c r="C2792">
        <v>29.06</v>
      </c>
      <c r="D2792">
        <v>45.64</v>
      </c>
      <c r="E2792">
        <v>117.94</v>
      </c>
      <c r="F2792">
        <v>120.4</v>
      </c>
      <c r="G2792">
        <v>102.22</v>
      </c>
      <c r="I2792" s="3">
        <f t="shared" si="260"/>
        <v>1.5479297779815092E-2</v>
      </c>
      <c r="J2792" s="3">
        <f t="shared" si="261"/>
        <v>-0.14098803741654117</v>
      </c>
      <c r="K2792" s="3">
        <f t="shared" si="262"/>
        <v>1.5011319408439344E-2</v>
      </c>
      <c r="L2792" s="3">
        <f t="shared" si="263"/>
        <v>-6.3390314960557158E-3</v>
      </c>
      <c r="M2792" s="3">
        <f t="shared" si="264"/>
        <v>1.6612675509605803E-4</v>
      </c>
      <c r="N2792" s="3">
        <f t="shared" si="265"/>
        <v>-1.7593592652739693E-3</v>
      </c>
    </row>
    <row r="2793" spans="1:14" ht="15" customHeight="1">
      <c r="A2793" s="1">
        <v>43143</v>
      </c>
      <c r="B2793">
        <v>267.18</v>
      </c>
      <c r="C2793">
        <v>25.61</v>
      </c>
      <c r="D2793">
        <v>46.27</v>
      </c>
      <c r="E2793">
        <v>118.46</v>
      </c>
      <c r="F2793">
        <v>120.29</v>
      </c>
      <c r="G2793">
        <v>102.19</v>
      </c>
      <c r="I2793" s="3">
        <f t="shared" si="260"/>
        <v>1.3224267317002337E-2</v>
      </c>
      <c r="J2793" s="3">
        <f t="shared" si="261"/>
        <v>-0.12637975793070291</v>
      </c>
      <c r="K2793" s="3">
        <f t="shared" si="262"/>
        <v>1.3709277925033363E-2</v>
      </c>
      <c r="L2793" s="3">
        <f t="shared" si="263"/>
        <v>4.3993302764609547E-3</v>
      </c>
      <c r="M2793" s="3">
        <f t="shared" si="264"/>
        <v>-9.1403886873938744E-4</v>
      </c>
      <c r="N2793" s="3">
        <f t="shared" si="265"/>
        <v>-2.9352771601581231E-4</v>
      </c>
    </row>
    <row r="2794" spans="1:14" ht="15" customHeight="1">
      <c r="A2794" s="1">
        <v>43144</v>
      </c>
      <c r="B2794">
        <v>267.95999999999998</v>
      </c>
      <c r="C2794">
        <v>24.97</v>
      </c>
      <c r="D2794">
        <v>46.63</v>
      </c>
      <c r="E2794">
        <v>118.99</v>
      </c>
      <c r="F2794">
        <v>120.4</v>
      </c>
      <c r="G2794">
        <v>102.36</v>
      </c>
      <c r="I2794" s="3">
        <f t="shared" si="260"/>
        <v>2.9151270784007867E-3</v>
      </c>
      <c r="J2794" s="3">
        <f t="shared" si="261"/>
        <v>-2.5307795919752074E-2</v>
      </c>
      <c r="K2794" s="3">
        <f t="shared" si="262"/>
        <v>7.7503079013211554E-3</v>
      </c>
      <c r="L2794" s="3">
        <f t="shared" si="263"/>
        <v>4.4641051182430337E-3</v>
      </c>
      <c r="M2794" s="3">
        <f t="shared" si="264"/>
        <v>9.1403886873947992E-4</v>
      </c>
      <c r="N2794" s="3">
        <f t="shared" si="265"/>
        <v>1.6621856674702954E-3</v>
      </c>
    </row>
    <row r="2795" spans="1:14" ht="15" customHeight="1">
      <c r="A2795" s="1">
        <v>43145</v>
      </c>
      <c r="B2795">
        <v>271.64999999999998</v>
      </c>
      <c r="C2795">
        <v>19.260000000000002</v>
      </c>
      <c r="D2795">
        <v>47.59</v>
      </c>
      <c r="E2795">
        <v>117.67</v>
      </c>
      <c r="F2795">
        <v>119.89</v>
      </c>
      <c r="G2795">
        <v>101.74</v>
      </c>
      <c r="I2795" s="3">
        <f t="shared" si="260"/>
        <v>1.3676757357465352E-2</v>
      </c>
      <c r="J2795" s="3">
        <f t="shared" si="261"/>
        <v>-0.25964469792170219</v>
      </c>
      <c r="K2795" s="3">
        <f t="shared" si="262"/>
        <v>2.0378544312789536E-2</v>
      </c>
      <c r="L2795" s="3">
        <f t="shared" si="263"/>
        <v>-1.115535949122452E-2</v>
      </c>
      <c r="M2795" s="3">
        <f t="shared" si="264"/>
        <v>-4.2448771551584948E-3</v>
      </c>
      <c r="N2795" s="3">
        <f t="shared" si="265"/>
        <v>-6.0754718969691273E-3</v>
      </c>
    </row>
    <row r="2796" spans="1:14" ht="15" customHeight="1">
      <c r="A2796" s="1">
        <v>43146</v>
      </c>
      <c r="B2796">
        <v>275.02</v>
      </c>
      <c r="C2796">
        <v>19.13</v>
      </c>
      <c r="D2796">
        <v>48.48</v>
      </c>
      <c r="E2796">
        <v>118.07</v>
      </c>
      <c r="F2796">
        <v>119.91</v>
      </c>
      <c r="G2796">
        <v>101.77</v>
      </c>
      <c r="I2796" s="3">
        <f t="shared" si="260"/>
        <v>1.2329349297266722E-2</v>
      </c>
      <c r="J2796" s="3">
        <f t="shared" si="261"/>
        <v>-6.7726229178180844E-3</v>
      </c>
      <c r="K2796" s="3">
        <f t="shared" si="262"/>
        <v>1.8528686628039765E-2</v>
      </c>
      <c r="L2796" s="3">
        <f t="shared" si="263"/>
        <v>3.3935724431808029E-3</v>
      </c>
      <c r="M2796" s="3">
        <f t="shared" si="264"/>
        <v>1.6680567177953279E-4</v>
      </c>
      <c r="N2796" s="3">
        <f t="shared" si="265"/>
        <v>2.9482580922127367E-4</v>
      </c>
    </row>
    <row r="2797" spans="1:14" ht="15" customHeight="1">
      <c r="A2797" s="1">
        <v>43147</v>
      </c>
      <c r="B2797">
        <v>275.08999999999997</v>
      </c>
      <c r="C2797">
        <v>19.46</v>
      </c>
      <c r="D2797">
        <v>48.3</v>
      </c>
      <c r="E2797">
        <v>118.71</v>
      </c>
      <c r="F2797">
        <v>120.06</v>
      </c>
      <c r="G2797">
        <v>102.01</v>
      </c>
      <c r="I2797" s="3">
        <f t="shared" si="260"/>
        <v>2.5449455700792705E-4</v>
      </c>
      <c r="J2797" s="3">
        <f t="shared" si="261"/>
        <v>1.7103293305697584E-2</v>
      </c>
      <c r="K2797" s="3">
        <f t="shared" si="262"/>
        <v>-3.7197811025320121E-3</v>
      </c>
      <c r="L2797" s="3">
        <f t="shared" si="263"/>
        <v>5.4058751464242487E-3</v>
      </c>
      <c r="M2797" s="3">
        <f t="shared" si="264"/>
        <v>1.250156432355198E-3</v>
      </c>
      <c r="N2797" s="3">
        <f t="shared" si="265"/>
        <v>2.355482490587475E-3</v>
      </c>
    </row>
    <row r="2798" spans="1:14" ht="15" customHeight="1">
      <c r="A2798" s="1">
        <v>43151</v>
      </c>
      <c r="B2798">
        <v>273.41000000000003</v>
      </c>
      <c r="C2798">
        <v>20.6</v>
      </c>
      <c r="D2798">
        <v>47.87</v>
      </c>
      <c r="E2798">
        <v>118.19</v>
      </c>
      <c r="F2798">
        <v>119.98</v>
      </c>
      <c r="G2798">
        <v>101.9</v>
      </c>
      <c r="I2798" s="3">
        <f t="shared" si="260"/>
        <v>-6.1258167860895338E-3</v>
      </c>
      <c r="J2798" s="3">
        <f t="shared" si="261"/>
        <v>5.6929999037676315E-2</v>
      </c>
      <c r="K2798" s="3">
        <f t="shared" si="262"/>
        <v>-8.9425572541092964E-3</v>
      </c>
      <c r="L2798" s="3">
        <f t="shared" si="263"/>
        <v>-4.3900450412933736E-3</v>
      </c>
      <c r="M2798" s="3">
        <f t="shared" si="264"/>
        <v>-6.6655559875003609E-4</v>
      </c>
      <c r="N2798" s="3">
        <f t="shared" si="265"/>
        <v>-1.0789074657484141E-3</v>
      </c>
    </row>
    <row r="2799" spans="1:14" ht="15" customHeight="1">
      <c r="A2799" s="1">
        <v>43152</v>
      </c>
      <c r="B2799">
        <v>272</v>
      </c>
      <c r="C2799">
        <v>20.02</v>
      </c>
      <c r="D2799">
        <v>47.81</v>
      </c>
      <c r="E2799">
        <v>116.74</v>
      </c>
      <c r="F2799">
        <v>119.8</v>
      </c>
      <c r="G2799">
        <v>101.6</v>
      </c>
      <c r="I2799" s="3">
        <f t="shared" si="260"/>
        <v>-5.1704337697197084E-3</v>
      </c>
      <c r="J2799" s="3">
        <f t="shared" si="261"/>
        <v>-2.8559301908460927E-2</v>
      </c>
      <c r="K2799" s="3">
        <f t="shared" si="262"/>
        <v>-1.2541807664055646E-3</v>
      </c>
      <c r="L2799" s="3">
        <f t="shared" si="263"/>
        <v>-1.2344259248504233E-2</v>
      </c>
      <c r="M2799" s="3">
        <f t="shared" si="264"/>
        <v>-1.5013765435980947E-3</v>
      </c>
      <c r="N2799" s="3">
        <f t="shared" si="265"/>
        <v>-2.9484050842977678E-3</v>
      </c>
    </row>
    <row r="2800" spans="1:14" ht="15" customHeight="1">
      <c r="A2800" s="1">
        <v>43153</v>
      </c>
      <c r="B2800">
        <v>272.37</v>
      </c>
      <c r="C2800">
        <v>18.72</v>
      </c>
      <c r="D2800">
        <v>47.87</v>
      </c>
      <c r="E2800">
        <v>117.09</v>
      </c>
      <c r="F2800">
        <v>119.95</v>
      </c>
      <c r="G2800">
        <v>101.74</v>
      </c>
      <c r="I2800" s="3">
        <f t="shared" si="260"/>
        <v>1.3593697557782874E-3</v>
      </c>
      <c r="J2800" s="3">
        <f t="shared" si="261"/>
        <v>-6.7139302837628562E-2</v>
      </c>
      <c r="K2800" s="3">
        <f t="shared" si="262"/>
        <v>1.2541807664054618E-3</v>
      </c>
      <c r="L2800" s="3">
        <f t="shared" si="263"/>
        <v>2.9936300849883338E-3</v>
      </c>
      <c r="M2800" s="3">
        <f t="shared" si="264"/>
        <v>1.2513036043547117E-3</v>
      </c>
      <c r="N2800" s="3">
        <f t="shared" si="265"/>
        <v>1.3770042502373966E-3</v>
      </c>
    </row>
    <row r="2801" spans="1:14" ht="15" customHeight="1">
      <c r="A2801" s="1">
        <v>43154</v>
      </c>
      <c r="B2801">
        <v>276.72000000000003</v>
      </c>
      <c r="C2801">
        <v>16.489999999999998</v>
      </c>
      <c r="D2801">
        <v>48.65</v>
      </c>
      <c r="E2801">
        <v>118.13</v>
      </c>
      <c r="F2801">
        <v>120.14</v>
      </c>
      <c r="G2801">
        <v>102.13</v>
      </c>
      <c r="I2801" s="3">
        <f t="shared" si="260"/>
        <v>1.5844728577137791E-2</v>
      </c>
      <c r="J2801" s="3">
        <f t="shared" si="261"/>
        <v>-0.12683833447793849</v>
      </c>
      <c r="K2801" s="3">
        <f t="shared" si="262"/>
        <v>1.6162805227596395E-2</v>
      </c>
      <c r="L2801" s="3">
        <f t="shared" si="263"/>
        <v>8.8428430997951439E-3</v>
      </c>
      <c r="M2801" s="3">
        <f t="shared" si="264"/>
        <v>1.5827401363117588E-3</v>
      </c>
      <c r="N2801" s="3">
        <f t="shared" si="265"/>
        <v>3.8259721953886028E-3</v>
      </c>
    </row>
    <row r="2802" spans="1:14" ht="15" customHeight="1">
      <c r="A2802" s="1">
        <v>43157</v>
      </c>
      <c r="B2802">
        <v>279.95999999999998</v>
      </c>
      <c r="C2802">
        <v>15.8</v>
      </c>
      <c r="D2802">
        <v>49.11</v>
      </c>
      <c r="E2802">
        <v>118.17</v>
      </c>
      <c r="F2802">
        <v>120.22</v>
      </c>
      <c r="G2802">
        <v>102.25</v>
      </c>
      <c r="I2802" s="3">
        <f t="shared" si="260"/>
        <v>1.1640571192425423E-2</v>
      </c>
      <c r="J2802" s="3">
        <f t="shared" si="261"/>
        <v>-4.2744196538586257E-2</v>
      </c>
      <c r="K2802" s="3">
        <f t="shared" si="262"/>
        <v>9.4108714191391499E-3</v>
      </c>
      <c r="L2802" s="3">
        <f t="shared" si="263"/>
        <v>3.385526904956852E-4</v>
      </c>
      <c r="M2802" s="3">
        <f t="shared" si="264"/>
        <v>6.6566818900069054E-4</v>
      </c>
      <c r="N2802" s="3">
        <f t="shared" si="265"/>
        <v>1.1742833329035705E-3</v>
      </c>
    </row>
    <row r="2803" spans="1:14" ht="15" customHeight="1">
      <c r="A2803" s="1">
        <v>43158</v>
      </c>
      <c r="B2803">
        <v>276.48</v>
      </c>
      <c r="C2803">
        <v>18.59</v>
      </c>
      <c r="D2803">
        <v>47.79</v>
      </c>
      <c r="E2803">
        <v>118</v>
      </c>
      <c r="F2803">
        <v>119.97</v>
      </c>
      <c r="G2803">
        <v>101.93</v>
      </c>
      <c r="I2803" s="3">
        <f t="shared" si="260"/>
        <v>-1.2508250205647992E-2</v>
      </c>
      <c r="J2803" s="3">
        <f t="shared" si="261"/>
        <v>0.16261386170043138</v>
      </c>
      <c r="K2803" s="3">
        <f t="shared" si="262"/>
        <v>-2.7246267461086372E-2</v>
      </c>
      <c r="L2803" s="3">
        <f t="shared" si="263"/>
        <v>-1.4396411852594278E-3</v>
      </c>
      <c r="M2803" s="3">
        <f t="shared" si="264"/>
        <v>-2.0816860841792683E-3</v>
      </c>
      <c r="N2803" s="3">
        <f t="shared" si="265"/>
        <v>-3.1344917425896873E-3</v>
      </c>
    </row>
    <row r="2804" spans="1:14" ht="15" customHeight="1">
      <c r="A2804" s="1">
        <v>43159</v>
      </c>
      <c r="B2804">
        <v>273.33999999999997</v>
      </c>
      <c r="C2804">
        <v>19.850000000000001</v>
      </c>
      <c r="D2804">
        <v>47.17</v>
      </c>
      <c r="E2804">
        <v>118.75</v>
      </c>
      <c r="F2804">
        <v>120.06</v>
      </c>
      <c r="G2804">
        <v>102.17</v>
      </c>
      <c r="I2804" s="3">
        <f t="shared" si="260"/>
        <v>-1.1422044079036575E-2</v>
      </c>
      <c r="J2804" s="3">
        <f t="shared" si="261"/>
        <v>6.5580205399846922E-2</v>
      </c>
      <c r="K2804" s="3">
        <f t="shared" si="262"/>
        <v>-1.3058315293896493E-2</v>
      </c>
      <c r="L2804" s="3">
        <f t="shared" si="263"/>
        <v>6.3358184490859238E-3</v>
      </c>
      <c r="M2804" s="3">
        <f t="shared" si="264"/>
        <v>7.4990629686035222E-4</v>
      </c>
      <c r="N2804" s="3">
        <f t="shared" si="265"/>
        <v>2.3517894230108607E-3</v>
      </c>
    </row>
    <row r="2805" spans="1:14" s="9" customFormat="1" ht="15" customHeight="1">
      <c r="H2805" s="12" t="s">
        <v>25</v>
      </c>
      <c r="I2805" s="11">
        <f>AVERAGE(I3:I2804)*250^0.5</f>
        <v>3.6756367698022574E-3</v>
      </c>
      <c r="J2805" s="11">
        <f t="shared" ref="J2805:N2805" si="266">AVERAGE(J3:J2804)*250^0.5</f>
        <v>3.398135417162104E-3</v>
      </c>
      <c r="K2805" s="11">
        <f t="shared" si="266"/>
        <v>1.3187045399031874E-3</v>
      </c>
      <c r="L2805" s="11">
        <f t="shared" si="266"/>
        <v>1.6623006968459902E-3</v>
      </c>
      <c r="M2805" s="11">
        <f t="shared" si="266"/>
        <v>1.0361580376351393E-3</v>
      </c>
      <c r="N2805" s="11">
        <f t="shared" si="266"/>
        <v>1.2142041464872513E-3</v>
      </c>
    </row>
    <row r="2806" spans="1:14" ht="15" customHeight="1">
      <c r="H2806" s="13" t="s">
        <v>26</v>
      </c>
      <c r="J2806">
        <v>1.2E-4</v>
      </c>
      <c r="K2806">
        <v>-2.3000000000000001E-4</v>
      </c>
      <c r="L2806">
        <v>1.8000000000000001E-4</v>
      </c>
      <c r="M2806">
        <v>8.0000000000000007E-5</v>
      </c>
      <c r="N2806">
        <v>1.13E-4</v>
      </c>
    </row>
    <row r="2807" spans="1:14" ht="15" customHeight="1">
      <c r="H2807" s="13" t="s">
        <v>27</v>
      </c>
      <c r="J2807">
        <v>-4.55</v>
      </c>
      <c r="K2807">
        <v>1.3472999999999999</v>
      </c>
      <c r="L2807">
        <v>-0.33056000000000002</v>
      </c>
      <c r="M2807">
        <v>-9.1200000000000003E-2</v>
      </c>
      <c r="N2807">
        <v>-0.15570000000000001</v>
      </c>
    </row>
    <row r="2808" spans="1:14" ht="15" customHeight="1">
      <c r="H2808" s="13" t="s">
        <v>28</v>
      </c>
      <c r="J2808" s="14">
        <f>J2805-J2806</f>
        <v>3.2781354171621041E-3</v>
      </c>
      <c r="K2808" s="14">
        <f t="shared" ref="K2808:N2808" si="267">K2805-K2806</f>
        <v>1.5487045399031874E-3</v>
      </c>
      <c r="L2808" s="14">
        <f t="shared" si="267"/>
        <v>1.4823006968459902E-3</v>
      </c>
      <c r="M2808" s="14">
        <f t="shared" si="267"/>
        <v>9.5615803763513928E-4</v>
      </c>
      <c r="N2808" s="14">
        <f t="shared" si="267"/>
        <v>1.1012041464872513E-3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3"/>
  <dimension ref="A1:O2802"/>
  <sheetViews>
    <sheetView workbookViewId="0">
      <selection activeCell="B1" sqref="B1"/>
    </sheetView>
  </sheetViews>
  <sheetFormatPr defaultRowHeight="15"/>
  <cols>
    <col min="1" max="1" width="11.5703125" bestFit="1" customWidth="1"/>
    <col min="2" max="2" width="33.7109375" bestFit="1" customWidth="1"/>
    <col min="3" max="3" width="25.85546875" bestFit="1" customWidth="1"/>
    <col min="4" max="4" width="31.28515625" bestFit="1" customWidth="1"/>
    <col min="5" max="5" width="29.7109375" bestFit="1" customWidth="1"/>
    <col min="6" max="6" width="28.5703125" bestFit="1" customWidth="1"/>
    <col min="7" max="7" width="29.42578125" bestFit="1" customWidth="1"/>
    <col min="10" max="11" width="33.7109375" bestFit="1" customWidth="1"/>
    <col min="12" max="12" width="25.85546875" bestFit="1" customWidth="1"/>
    <col min="13" max="13" width="31.28515625" bestFit="1" customWidth="1"/>
    <col min="14" max="14" width="29.7109375" bestFit="1" customWidth="1"/>
    <col min="15" max="15" width="28.5703125" bestFit="1" customWidth="1"/>
    <col min="16" max="16" width="29.42578125" bestFit="1" customWidth="1"/>
  </cols>
  <sheetData>
    <row r="1" spans="1:15" ht="15.75" thickBot="1">
      <c r="A1" t="s">
        <v>0</v>
      </c>
      <c r="B1" s="31" t="s">
        <v>75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15">
      <c r="A2" s="1">
        <v>39094</v>
      </c>
      <c r="B2">
        <v>7.4807214308973457E-3</v>
      </c>
      <c r="C2">
        <v>-6.8532995645321643E-2</v>
      </c>
      <c r="D2">
        <v>1.449011726975993E-2</v>
      </c>
      <c r="E2">
        <v>-4.6461639475333721E-3</v>
      </c>
      <c r="F2">
        <v>1.0007505637587698E-4</v>
      </c>
      <c r="G2">
        <v>-2.0654888577662967E-3</v>
      </c>
      <c r="J2" s="15" t="s">
        <v>30</v>
      </c>
      <c r="K2" s="6" t="s">
        <v>20</v>
      </c>
      <c r="L2" s="6" t="s">
        <v>21</v>
      </c>
      <c r="M2" s="6" t="s">
        <v>22</v>
      </c>
      <c r="N2" s="6" t="s">
        <v>23</v>
      </c>
      <c r="O2" s="6"/>
    </row>
    <row r="3" spans="1:15">
      <c r="A3" s="1">
        <v>39099</v>
      </c>
      <c r="B3">
        <v>0</v>
      </c>
      <c r="C3">
        <v>-1.4064929467403552E-2</v>
      </c>
      <c r="D3">
        <v>-2.6420094628386965E-3</v>
      </c>
      <c r="E3">
        <v>-2.7247973261852539E-3</v>
      </c>
      <c r="F3">
        <v>-1.0017530687067577E-4</v>
      </c>
      <c r="G3">
        <v>-1.9441075382022855E-3</v>
      </c>
      <c r="J3" s="4" t="s">
        <v>20</v>
      </c>
      <c r="K3" s="4">
        <f>VARP('Daily_Covariance matrix'!$C$2:$C$1048576)</f>
        <v>5.7876005348493761E-3</v>
      </c>
      <c r="L3" s="4">
        <v>-9.3817668333440294E-4</v>
      </c>
      <c r="M3" s="4">
        <v>2.5195618865853081E-4</v>
      </c>
      <c r="N3" s="4">
        <v>6.8781202435193233E-5</v>
      </c>
      <c r="O3" s="4"/>
    </row>
    <row r="4" spans="1:15">
      <c r="A4" s="1">
        <v>39100</v>
      </c>
      <c r="B4">
        <v>-3.0056290756742556E-3</v>
      </c>
      <c r="C4">
        <v>2.4254920373153382E-2</v>
      </c>
      <c r="D4">
        <v>-5.3050522296930061E-3</v>
      </c>
      <c r="E4">
        <v>3.0648755474529431E-3</v>
      </c>
      <c r="F4">
        <v>9.0121670346417031E-4</v>
      </c>
      <c r="G4">
        <v>1.3369798406023751E-3</v>
      </c>
      <c r="J4" s="4" t="s">
        <v>21</v>
      </c>
      <c r="K4" s="4">
        <v>-9.3817668333440294E-4</v>
      </c>
      <c r="L4" s="4">
        <f>VARP('Daily_Covariance matrix'!$D$2:$D$1048576)</f>
        <v>3.680863631693976E-4</v>
      </c>
      <c r="M4" s="4">
        <v>-6.8310929219262003E-5</v>
      </c>
      <c r="N4" s="4">
        <v>-1.9644561811444446E-5</v>
      </c>
      <c r="O4" s="4"/>
    </row>
    <row r="5" spans="1:15">
      <c r="A5" s="1">
        <v>39101</v>
      </c>
      <c r="B5">
        <v>2.5867809020117391E-3</v>
      </c>
      <c r="C5">
        <v>-4.2359273839141509E-2</v>
      </c>
      <c r="D5">
        <v>1.9098374362028939E-2</v>
      </c>
      <c r="E5">
        <v>-2.7238695765441404E-3</v>
      </c>
      <c r="F5">
        <v>-1.1015974275089119E-3</v>
      </c>
      <c r="G5">
        <v>-1.580259248200333E-3</v>
      </c>
      <c r="J5" s="4" t="s">
        <v>22</v>
      </c>
      <c r="K5" s="4">
        <v>2.5195618865853081E-4</v>
      </c>
      <c r="L5" s="4">
        <v>-6.8310929219262003E-5</v>
      </c>
      <c r="M5" s="4">
        <f>VARP('Daily_Covariance matrix'!$E$2:$E$1048576)</f>
        <v>8.6390536919347813E-5</v>
      </c>
      <c r="N5" s="4">
        <v>1.8860038099894112E-5</v>
      </c>
      <c r="O5" s="4"/>
    </row>
    <row r="6" spans="1:15">
      <c r="A6" s="1">
        <v>39104</v>
      </c>
      <c r="B6">
        <v>-3.5673104664938728E-3</v>
      </c>
      <c r="C6">
        <v>3.4958685020970097E-2</v>
      </c>
      <c r="D6">
        <v>-9.136592686748244E-4</v>
      </c>
      <c r="E6">
        <v>2.3837913552764191E-3</v>
      </c>
      <c r="F6">
        <v>5.0087654440584899E-4</v>
      </c>
      <c r="G6">
        <v>1.8231545615149567E-3</v>
      </c>
      <c r="J6" s="4" t="s">
        <v>23</v>
      </c>
      <c r="K6" s="4">
        <v>6.8781202435193233E-5</v>
      </c>
      <c r="L6" s="4">
        <v>-1.9644561811444446E-5</v>
      </c>
      <c r="M6" s="4">
        <v>1.8860038099894112E-5</v>
      </c>
      <c r="N6" s="4">
        <f>VARP('Daily_Covariance matrix'!$F$2:$F$1048576)</f>
        <v>6.7405359795444519E-6</v>
      </c>
      <c r="O6" s="4"/>
    </row>
    <row r="7" spans="1:15" ht="15.75" thickBot="1">
      <c r="A7" s="1">
        <v>39105</v>
      </c>
      <c r="B7">
        <v>3.4276554142453003E-3</v>
      </c>
      <c r="C7">
        <v>-4.0744622088014111E-2</v>
      </c>
      <c r="D7">
        <v>1.7090006827554186E-2</v>
      </c>
      <c r="E7">
        <v>-6.597680626993209E-3</v>
      </c>
      <c r="F7">
        <v>-1.4030870211226734E-3</v>
      </c>
      <c r="G7">
        <v>-2.9186449029518814E-3</v>
      </c>
      <c r="J7" s="5"/>
      <c r="K7" s="5"/>
      <c r="L7" s="5"/>
      <c r="M7" s="5"/>
      <c r="N7" s="5"/>
      <c r="O7" s="5"/>
    </row>
    <row r="8" spans="1:15">
      <c r="A8" s="1">
        <v>39106</v>
      </c>
      <c r="B8">
        <v>7.0976569620683763E-3</v>
      </c>
      <c r="C8">
        <v>-4.4495723445662237E-2</v>
      </c>
      <c r="D8">
        <v>9.0729649289624532E-3</v>
      </c>
      <c r="E8">
        <v>-1.1413570747997507E-4</v>
      </c>
      <c r="F8">
        <v>4.0108292927123991E-4</v>
      </c>
      <c r="G8">
        <v>1.2178043003545114E-4</v>
      </c>
    </row>
    <row r="9" spans="1:15">
      <c r="A9" s="1">
        <v>39107</v>
      </c>
      <c r="B9">
        <v>-1.0945833829104466E-2</v>
      </c>
      <c r="C9">
        <v>0.12617375445992951</v>
      </c>
      <c r="D9">
        <v>-3.1006230127639055E-2</v>
      </c>
      <c r="E9">
        <v>-7.2169395087800748E-3</v>
      </c>
      <c r="F9">
        <v>-2.0070252597675625E-3</v>
      </c>
      <c r="G9">
        <v>-3.9043485420315674E-3</v>
      </c>
    </row>
    <row r="10" spans="1:15">
      <c r="A10" s="1">
        <v>39108</v>
      </c>
      <c r="B10">
        <v>-1.2626264303689217E-3</v>
      </c>
      <c r="C10">
        <v>-8.0537348070968268E-3</v>
      </c>
      <c r="D10">
        <v>6.0178098927770231E-3</v>
      </c>
      <c r="E10">
        <v>-8.0510672012375478E-4</v>
      </c>
      <c r="F10">
        <v>1.0044698918591888E-4</v>
      </c>
      <c r="G10">
        <v>-1.2225686181852068E-4</v>
      </c>
    </row>
    <row r="11" spans="1:15">
      <c r="A11" s="1">
        <v>39111</v>
      </c>
      <c r="B11">
        <v>-7.021486034856847E-4</v>
      </c>
      <c r="C11">
        <v>2.8345564712795032E-2</v>
      </c>
      <c r="D11">
        <v>-8.1194788655012829E-3</v>
      </c>
      <c r="E11">
        <v>-2.1885627580326143E-3</v>
      </c>
      <c r="F11">
        <v>-3.0137124141908604E-4</v>
      </c>
      <c r="G11">
        <v>-7.3385521884440142E-4</v>
      </c>
    </row>
    <row r="12" spans="1:15">
      <c r="A12" s="1">
        <v>39112</v>
      </c>
      <c r="B12">
        <v>4.9746117651625118E-3</v>
      </c>
      <c r="C12">
        <v>-4.3737448480378985E-2</v>
      </c>
      <c r="D12">
        <v>1.0724664655738752E-2</v>
      </c>
      <c r="E12">
        <v>1.1524721801113855E-3</v>
      </c>
      <c r="F12">
        <v>5.0223495606447146E-4</v>
      </c>
      <c r="G12">
        <v>9.7835399756838288E-4</v>
      </c>
    </row>
    <row r="13" spans="1:15">
      <c r="A13" s="1">
        <v>39113</v>
      </c>
      <c r="B13">
        <v>6.6176968201416241E-3</v>
      </c>
      <c r="C13">
        <v>-5.0525245194648696E-2</v>
      </c>
      <c r="D13">
        <v>7.5168835018370765E-3</v>
      </c>
      <c r="E13">
        <v>8.3730488604133319E-3</v>
      </c>
      <c r="F13">
        <v>2.6075634070809911E-3</v>
      </c>
      <c r="G13">
        <v>3.6603261950906201E-3</v>
      </c>
    </row>
    <row r="14" spans="1:15">
      <c r="A14" s="1">
        <v>39114</v>
      </c>
      <c r="B14">
        <v>6.0912488468740046E-3</v>
      </c>
      <c r="C14">
        <v>-1.0612738296352262E-2</v>
      </c>
      <c r="D14">
        <v>1.002063883411157E-2</v>
      </c>
      <c r="E14">
        <v>-5.2679920272125334E-3</v>
      </c>
      <c r="F14">
        <v>-3.1097983631453549E-3</v>
      </c>
      <c r="G14">
        <v>-4.5163335845662062E-3</v>
      </c>
    </row>
    <row r="15" spans="1:15">
      <c r="A15" s="1">
        <v>39115</v>
      </c>
      <c r="B15">
        <v>1.1035244929779955E-3</v>
      </c>
      <c r="C15">
        <v>-2.2561035385646057E-2</v>
      </c>
      <c r="D15">
        <v>-3.8355814572384346E-4</v>
      </c>
      <c r="E15">
        <v>1.2622642102858095E-3</v>
      </c>
      <c r="F15">
        <v>5.0223495606447146E-4</v>
      </c>
      <c r="G15">
        <v>8.5600738947562113E-4</v>
      </c>
    </row>
    <row r="16" spans="1:15">
      <c r="A16" s="1">
        <v>39118</v>
      </c>
      <c r="B16">
        <v>1.5841860254265456E-3</v>
      </c>
      <c r="C16">
        <v>4.5572597278852996E-2</v>
      </c>
      <c r="D16">
        <v>0</v>
      </c>
      <c r="E16">
        <v>1.3752007668091596E-3</v>
      </c>
      <c r="F16">
        <v>1.3046316266649492E-3</v>
      </c>
      <c r="G16">
        <v>1.0995053334168679E-3</v>
      </c>
    </row>
    <row r="17" spans="1:7">
      <c r="A17" s="1">
        <v>39119</v>
      </c>
      <c r="B17">
        <v>-1.1017767262464682E-3</v>
      </c>
      <c r="C17">
        <v>9.4340322333584942E-3</v>
      </c>
      <c r="D17">
        <v>1.0684405888347008E-2</v>
      </c>
      <c r="E17">
        <v>5.4819689593278449E-3</v>
      </c>
      <c r="F17">
        <v>1.7034925708709538E-3</v>
      </c>
      <c r="G17">
        <v>2.804366893076957E-3</v>
      </c>
    </row>
    <row r="18" spans="1:7">
      <c r="A18" s="1">
        <v>39120</v>
      </c>
      <c r="B18">
        <v>2.4772927615564128E-3</v>
      </c>
      <c r="C18">
        <v>-3.1476132102017398E-2</v>
      </c>
      <c r="D18">
        <v>-1.7728255877837986E-3</v>
      </c>
      <c r="E18">
        <v>2.9568996865367817E-3</v>
      </c>
      <c r="F18">
        <v>1.1007155761854929E-3</v>
      </c>
      <c r="G18">
        <v>2.1892492324518515E-3</v>
      </c>
    </row>
    <row r="19" spans="1:7">
      <c r="A19" s="1">
        <v>39121</v>
      </c>
      <c r="B19">
        <v>-1.7885400654121396E-3</v>
      </c>
      <c r="C19">
        <v>1.1560822401076006E-2</v>
      </c>
      <c r="D19">
        <v>1.8993358036523157E-3</v>
      </c>
      <c r="E19">
        <v>7.9459678396116775E-4</v>
      </c>
      <c r="F19">
        <v>3.999600093314463E-4</v>
      </c>
      <c r="G19">
        <v>2.4295432578201717E-4</v>
      </c>
    </row>
    <row r="20" spans="1:7">
      <c r="A20" s="1">
        <v>39122</v>
      </c>
      <c r="B20">
        <v>-6.8396411579261535E-3</v>
      </c>
      <c r="C20">
        <v>6.1300525863795877E-2</v>
      </c>
      <c r="D20">
        <v>-1.761148122392495E-2</v>
      </c>
      <c r="E20">
        <v>-5.689592043809818E-3</v>
      </c>
      <c r="F20">
        <v>-2.2017622985943341E-3</v>
      </c>
      <c r="G20">
        <v>-3.0411798878752314E-3</v>
      </c>
    </row>
    <row r="21" spans="1:7">
      <c r="A21" s="1">
        <v>39125</v>
      </c>
      <c r="B21">
        <v>-3.1244601012625577E-3</v>
      </c>
      <c r="C21">
        <v>4.4921687391511651E-2</v>
      </c>
      <c r="D21">
        <v>-7.3658018622722301E-3</v>
      </c>
      <c r="E21">
        <v>-2.2849318749595367E-3</v>
      </c>
      <c r="F21">
        <v>-8.018442847184873E-4</v>
      </c>
      <c r="G21">
        <v>-1.3410547575201631E-3</v>
      </c>
    </row>
    <row r="22" spans="1:7">
      <c r="A22" s="1">
        <v>39126</v>
      </c>
      <c r="B22">
        <v>7.6204040396904418E-3</v>
      </c>
      <c r="C22">
        <v>-0.11584692662951697</v>
      </c>
      <c r="D22">
        <v>1.6975716294901935E-2</v>
      </c>
      <c r="E22">
        <v>-2.175531859371482E-3</v>
      </c>
      <c r="F22">
        <v>-4.011633791640868E-4</v>
      </c>
      <c r="G22">
        <v>-7.4445173350119417E-4</v>
      </c>
    </row>
    <row r="23" spans="1:7">
      <c r="A23" s="1">
        <v>39127</v>
      </c>
      <c r="B23">
        <v>6.6034082294504281E-3</v>
      </c>
      <c r="C23">
        <v>-1.0695289116747919E-2</v>
      </c>
      <c r="D23">
        <v>1.744450759157742E-2</v>
      </c>
      <c r="E23">
        <v>9.4690114839398286E-3</v>
      </c>
      <c r="F23">
        <v>4.3040955289610052E-3</v>
      </c>
      <c r="G23">
        <v>5.7338140764965212E-3</v>
      </c>
    </row>
    <row r="24" spans="1:7">
      <c r="A24" s="1">
        <v>39128</v>
      </c>
      <c r="B24">
        <v>1.6440612005666582E-3</v>
      </c>
      <c r="C24">
        <v>-9.7799518797673699E-4</v>
      </c>
      <c r="D24">
        <v>-2.5065797850242101E-4</v>
      </c>
      <c r="E24">
        <v>2.9478479396727519E-3</v>
      </c>
      <c r="F24">
        <v>1.4970809722604373E-3</v>
      </c>
      <c r="G24">
        <v>1.5768091083172276E-3</v>
      </c>
    </row>
    <row r="25" spans="1:7">
      <c r="A25" s="1">
        <v>39129</v>
      </c>
      <c r="B25">
        <v>3.4217280060125382E-4</v>
      </c>
      <c r="C25">
        <v>-1.9763489118839749E-2</v>
      </c>
      <c r="D25">
        <v>-7.5235113266664867E-4</v>
      </c>
      <c r="E25">
        <v>3.5034222419329242E-3</v>
      </c>
      <c r="F25">
        <v>9.9725754258616202E-5</v>
      </c>
      <c r="G25">
        <v>1.0901824106804713E-3</v>
      </c>
    </row>
    <row r="26" spans="1:7">
      <c r="A26" s="1">
        <v>39133</v>
      </c>
      <c r="B26">
        <v>1.4358485937510817E-3</v>
      </c>
      <c r="C26">
        <v>2.1718523954643118E-2</v>
      </c>
      <c r="D26">
        <v>4.8801948824313971E-3</v>
      </c>
      <c r="E26">
        <v>2.2537760272530465E-3</v>
      </c>
      <c r="F26">
        <v>-9.9725754258710812E-5</v>
      </c>
      <c r="G26">
        <v>1.2099215027133728E-3</v>
      </c>
    </row>
    <row r="27" spans="1:7">
      <c r="A27" s="1">
        <v>39134</v>
      </c>
      <c r="B27">
        <v>-7.5185403904026043E-4</v>
      </c>
      <c r="C27">
        <v>-3.9138993211364406E-3</v>
      </c>
      <c r="D27">
        <v>-1.9992509470621398E-3</v>
      </c>
      <c r="E27">
        <v>-1.6898556378657369E-3</v>
      </c>
      <c r="F27">
        <v>8.9717396238756214E-4</v>
      </c>
      <c r="G27">
        <v>-1.209262955703395E-4</v>
      </c>
    </row>
    <row r="28" spans="1:7">
      <c r="A28" s="1">
        <v>39135</v>
      </c>
      <c r="B28">
        <v>-8.8928418488406168E-4</v>
      </c>
      <c r="C28">
        <v>-1.9627091678487058E-3</v>
      </c>
      <c r="D28">
        <v>6.1101256244879519E-3</v>
      </c>
      <c r="E28">
        <v>-5.426808117685436E-3</v>
      </c>
      <c r="F28">
        <v>-1.4957374279840727E-3</v>
      </c>
      <c r="G28">
        <v>-2.5428360253707634E-3</v>
      </c>
    </row>
    <row r="29" spans="1:7">
      <c r="A29" s="1">
        <v>39136</v>
      </c>
      <c r="B29">
        <v>-3.1530631373127326E-3</v>
      </c>
      <c r="C29">
        <v>3.8540415307776604E-2</v>
      </c>
      <c r="D29">
        <v>-4.6103128199088709E-3</v>
      </c>
      <c r="E29">
        <v>7.1166637555512479E-3</v>
      </c>
      <c r="F29">
        <v>2.0934065363220357E-3</v>
      </c>
      <c r="G29">
        <v>3.992987336904113E-3</v>
      </c>
    </row>
    <row r="30" spans="1:7">
      <c r="A30" s="1">
        <v>39139</v>
      </c>
      <c r="B30">
        <v>-8.9288786453423151E-4</v>
      </c>
      <c r="C30">
        <v>5.2474071475974403E-2</v>
      </c>
      <c r="D30">
        <v>-1.8751177442443033E-3</v>
      </c>
      <c r="E30">
        <v>6.6191973318631119E-3</v>
      </c>
      <c r="F30">
        <v>1.6914585396874558E-3</v>
      </c>
      <c r="G30">
        <v>3.1347988053712569E-3</v>
      </c>
    </row>
    <row r="31" spans="1:7">
      <c r="A31" s="1">
        <v>39140</v>
      </c>
      <c r="B31">
        <v>-3.9382892180040381E-2</v>
      </c>
      <c r="C31">
        <v>0.49600786078029141</v>
      </c>
      <c r="D31">
        <v>-7.5745563911732483E-2</v>
      </c>
      <c r="E31">
        <v>1.2556418096782967E-2</v>
      </c>
      <c r="F31">
        <v>6.0459077071183627E-3</v>
      </c>
      <c r="G31">
        <v>8.3913223147380634E-3</v>
      </c>
    </row>
    <row r="32" spans="1:7">
      <c r="A32" s="1">
        <v>39141</v>
      </c>
      <c r="B32">
        <v>9.8859309452872385E-3</v>
      </c>
      <c r="C32">
        <v>-0.1717819905512358</v>
      </c>
      <c r="D32">
        <v>1.9646472204743155E-2</v>
      </c>
      <c r="E32">
        <v>-4.5376648055464475E-3</v>
      </c>
      <c r="F32">
        <v>-1.7802398134587538E-3</v>
      </c>
      <c r="G32">
        <v>-3.4678659567180872E-3</v>
      </c>
    </row>
    <row r="33" spans="1:7">
      <c r="A33" s="1">
        <v>39142</v>
      </c>
      <c r="B33">
        <v>-3.5448459665397667E-3</v>
      </c>
      <c r="C33">
        <v>2.5609594204324512E-2</v>
      </c>
      <c r="D33">
        <v>-1.0777830362512996E-2</v>
      </c>
      <c r="E33">
        <v>-4.5583491014891432E-3</v>
      </c>
      <c r="F33">
        <v>-3.3713467727912649E-3</v>
      </c>
      <c r="G33">
        <v>-2.0384922221821766E-3</v>
      </c>
    </row>
    <row r="34" spans="1:7">
      <c r="A34" s="1">
        <v>39143</v>
      </c>
      <c r="B34">
        <v>-1.2363040233422698E-2</v>
      </c>
      <c r="C34">
        <v>0.16242410831465154</v>
      </c>
      <c r="D34">
        <v>-2.095379130352994E-2</v>
      </c>
      <c r="E34">
        <v>5.1128265207407951E-3</v>
      </c>
      <c r="F34">
        <v>2.7772285257877207E-3</v>
      </c>
      <c r="G34">
        <v>2.8766650545848237E-3</v>
      </c>
    </row>
    <row r="35" spans="1:7">
      <c r="A35" s="1">
        <v>39146</v>
      </c>
      <c r="B35">
        <v>-1.0553806213328973E-2</v>
      </c>
      <c r="C35">
        <v>5.3359937634210236E-2</v>
      </c>
      <c r="D35">
        <v>-2.9108084158070771E-2</v>
      </c>
      <c r="E35">
        <v>1.6615899696593465E-3</v>
      </c>
      <c r="F35">
        <v>2.9710324556251542E-4</v>
      </c>
      <c r="G35">
        <v>5.9826504925328781E-4</v>
      </c>
    </row>
    <row r="36" spans="1:7">
      <c r="A36" s="1">
        <v>39147</v>
      </c>
      <c r="B36">
        <v>1.7433088090495347E-2</v>
      </c>
      <c r="C36">
        <v>-0.20697341626670693</v>
      </c>
      <c r="D36">
        <v>4.6711788576318788E-2</v>
      </c>
      <c r="E36">
        <v>-2.9928526468572417E-3</v>
      </c>
      <c r="F36">
        <v>-9.9068761817760293E-4</v>
      </c>
      <c r="G36">
        <v>-1.3166558847467851E-3</v>
      </c>
    </row>
    <row r="37" spans="1:7">
      <c r="A37" s="1">
        <v>39148</v>
      </c>
      <c r="B37">
        <v>-2.0015733324772102E-3</v>
      </c>
      <c r="C37">
        <v>-4.6162041763162492E-2</v>
      </c>
      <c r="D37">
        <v>-1.0118130165584667E-2</v>
      </c>
      <c r="E37">
        <v>3.8779063610085845E-3</v>
      </c>
      <c r="F37">
        <v>1.3866880193530496E-3</v>
      </c>
      <c r="G37">
        <v>1.7950103545238145E-3</v>
      </c>
    </row>
    <row r="38" spans="1:7">
      <c r="A38" s="1">
        <v>39149</v>
      </c>
      <c r="B38">
        <v>8.9047783429596853E-3</v>
      </c>
      <c r="C38">
        <v>-6.4363558316724218E-2</v>
      </c>
      <c r="D38">
        <v>1.9869092352200943E-2</v>
      </c>
      <c r="E38">
        <v>-8.8505371415142507E-4</v>
      </c>
      <c r="F38">
        <v>1.9794140998913621E-4</v>
      </c>
      <c r="G38">
        <v>-1.1956716699854209E-4</v>
      </c>
    </row>
    <row r="39" spans="1:7">
      <c r="A39" s="1">
        <v>39150</v>
      </c>
      <c r="B39">
        <v>0</v>
      </c>
      <c r="C39">
        <v>-1.4094666031187152E-2</v>
      </c>
      <c r="D39">
        <v>3.4501095794030752E-3</v>
      </c>
      <c r="E39">
        <v>-1.057033485876889E-2</v>
      </c>
      <c r="F39">
        <v>-3.5689539221065332E-3</v>
      </c>
      <c r="G39">
        <v>-5.6358444036221922E-3</v>
      </c>
    </row>
    <row r="40" spans="1:7">
      <c r="A40" s="1">
        <v>39153</v>
      </c>
      <c r="B40">
        <v>2.2669321127762381E-3</v>
      </c>
      <c r="C40">
        <v>-7.1225372331990217E-3</v>
      </c>
      <c r="D40">
        <v>9.8860621944131324E-3</v>
      </c>
      <c r="E40">
        <v>3.9073451889196338E-3</v>
      </c>
      <c r="F40">
        <v>1.7860691392206031E-3</v>
      </c>
      <c r="G40">
        <v>2.7619351090817936E-3</v>
      </c>
    </row>
    <row r="41" spans="1:7">
      <c r="A41" s="1">
        <v>39154</v>
      </c>
      <c r="B41">
        <v>-1.9651209380320726E-2</v>
      </c>
      <c r="C41">
        <v>0.25922523608936981</v>
      </c>
      <c r="D41">
        <v>-4.1921103040722059E-2</v>
      </c>
      <c r="E41">
        <v>5.9986849509995298E-3</v>
      </c>
      <c r="F41">
        <v>3.0685497970460909E-3</v>
      </c>
      <c r="G41">
        <v>4.4271684633873914E-3</v>
      </c>
    </row>
    <row r="42" spans="1:7">
      <c r="A42" s="1">
        <v>39155</v>
      </c>
      <c r="B42">
        <v>7.6920691262114269E-3</v>
      </c>
      <c r="C42">
        <v>-4.8597132608172423E-2</v>
      </c>
      <c r="D42">
        <v>1.843120341732956E-2</v>
      </c>
      <c r="E42">
        <v>-4.5512650022595594E-3</v>
      </c>
      <c r="F42">
        <v>-1.9768706202573288E-4</v>
      </c>
      <c r="G42">
        <v>-1.3141391294483873E-3</v>
      </c>
    </row>
    <row r="43" spans="1:7">
      <c r="A43" s="1">
        <v>39156</v>
      </c>
      <c r="B43">
        <v>7.874297983733856E-4</v>
      </c>
      <c r="C43">
        <v>-4.9861960109410478E-2</v>
      </c>
      <c r="D43">
        <v>1.0286644710275525E-2</v>
      </c>
      <c r="E43">
        <v>-1.1126564684621438E-4</v>
      </c>
      <c r="F43">
        <v>-9.8902193800185553E-4</v>
      </c>
      <c r="G43">
        <v>-1.0764907444679587E-3</v>
      </c>
    </row>
    <row r="44" spans="1:7">
      <c r="A44" s="1">
        <v>39157</v>
      </c>
      <c r="B44">
        <v>-3.0098919097081311E-3</v>
      </c>
      <c r="C44">
        <v>2.1674539040272601E-2</v>
      </c>
      <c r="D44">
        <v>-8.4084579494065528E-3</v>
      </c>
      <c r="E44">
        <v>-2.2256844071411462E-4</v>
      </c>
      <c r="F44">
        <v>1.9788265623091759E-4</v>
      </c>
      <c r="G44">
        <v>-1.1968164696233889E-4</v>
      </c>
    </row>
    <row r="45" spans="1:7">
      <c r="A45" s="1">
        <v>39160</v>
      </c>
      <c r="B45">
        <v>1.212741357864831E-2</v>
      </c>
      <c r="C45">
        <v>-0.14044710855475509</v>
      </c>
      <c r="D45">
        <v>1.898497113680548E-2</v>
      </c>
      <c r="E45">
        <v>-2.1168745022745942E-3</v>
      </c>
      <c r="F45">
        <v>-1.683252043556061E-3</v>
      </c>
      <c r="G45">
        <v>-1.3174443488856873E-3</v>
      </c>
    </row>
    <row r="46" spans="1:7">
      <c r="A46" s="1">
        <v>39161</v>
      </c>
      <c r="B46">
        <v>5.4449803938783686E-3</v>
      </c>
      <c r="C46">
        <v>-9.4830514190578197E-2</v>
      </c>
      <c r="D46">
        <v>9.554421219578545E-3</v>
      </c>
      <c r="E46">
        <v>5.5750684389875842E-4</v>
      </c>
      <c r="F46">
        <v>1.5843156101337781E-3</v>
      </c>
      <c r="G46">
        <v>1.4371259958480525E-3</v>
      </c>
    </row>
    <row r="47" spans="1:7">
      <c r="A47" s="1">
        <v>39162</v>
      </c>
      <c r="B47">
        <v>1.6228671781865201E-2</v>
      </c>
      <c r="C47">
        <v>-8.4889904850936004E-2</v>
      </c>
      <c r="D47">
        <v>2.8254094669682605E-2</v>
      </c>
      <c r="E47">
        <v>4.4578179719612901E-4</v>
      </c>
      <c r="F47">
        <v>1.9768712576225212E-3</v>
      </c>
      <c r="G47">
        <v>1.4350636282477714E-3</v>
      </c>
    </row>
    <row r="48" spans="1:7">
      <c r="A48" s="1">
        <v>39163</v>
      </c>
      <c r="B48">
        <v>0</v>
      </c>
      <c r="C48">
        <v>5.8934249290585869E-2</v>
      </c>
      <c r="D48">
        <v>-4.9508193791759489E-3</v>
      </c>
      <c r="E48">
        <v>-7.9423204010987923E-3</v>
      </c>
      <c r="F48">
        <v>-1.8779348242000977E-3</v>
      </c>
      <c r="G48">
        <v>-3.3516909519116667E-3</v>
      </c>
    </row>
    <row r="49" spans="1:7">
      <c r="A49" s="1">
        <v>39164</v>
      </c>
      <c r="B49">
        <v>1.3867704344210062E-3</v>
      </c>
      <c r="C49">
        <v>1.5455953617805433E-3</v>
      </c>
      <c r="D49">
        <v>2.0340713852777482E-3</v>
      </c>
      <c r="E49">
        <v>-2.8116759230539389E-3</v>
      </c>
      <c r="F49">
        <v>-9.8980508922377904E-4</v>
      </c>
      <c r="G49">
        <v>-1.5599691169732009E-3</v>
      </c>
    </row>
    <row r="50" spans="1:7">
      <c r="A50" s="1">
        <v>39167</v>
      </c>
      <c r="B50">
        <v>-6.2556678598847037E-3</v>
      </c>
      <c r="C50">
        <v>1.6086137751624444E-2</v>
      </c>
      <c r="D50">
        <v>-5.0813009223378731E-4</v>
      </c>
      <c r="E50">
        <v>1.2381114756234266E-3</v>
      </c>
      <c r="F50">
        <v>1.2865556725381306E-3</v>
      </c>
      <c r="G50">
        <v>8.4028574657950554E-4</v>
      </c>
    </row>
    <row r="51" spans="1:7">
      <c r="A51" s="1">
        <v>39168</v>
      </c>
      <c r="B51">
        <v>-3.0026907096727725E-3</v>
      </c>
      <c r="C51">
        <v>2.4025179586989836E-2</v>
      </c>
      <c r="D51">
        <v>-5.4787676066109106E-3</v>
      </c>
      <c r="E51">
        <v>-1.6887141643337775E-3</v>
      </c>
      <c r="F51">
        <v>-1.9782393734141238E-4</v>
      </c>
      <c r="G51">
        <v>-2.4000960153625374E-4</v>
      </c>
    </row>
    <row r="52" spans="1:7">
      <c r="A52" s="1">
        <v>39169</v>
      </c>
      <c r="B52">
        <v>-6.6659896698688104E-3</v>
      </c>
      <c r="C52">
        <v>0.10550887260491246</v>
      </c>
      <c r="D52">
        <v>-8.8547258049256599E-3</v>
      </c>
      <c r="E52">
        <v>-2.0302285340335754E-3</v>
      </c>
      <c r="F52">
        <v>2.9672123258118067E-4</v>
      </c>
      <c r="G52">
        <v>-1.2002640595324497E-4</v>
      </c>
    </row>
    <row r="53" spans="1:7">
      <c r="A53" s="1">
        <v>39170</v>
      </c>
      <c r="B53">
        <v>9.8515242645010807E-4</v>
      </c>
      <c r="C53">
        <v>1.0624269920229204E-2</v>
      </c>
      <c r="D53">
        <v>1.9150336290595E-2</v>
      </c>
      <c r="E53">
        <v>-1.3557792156972939E-3</v>
      </c>
      <c r="F53">
        <v>-1.0884085574545028E-3</v>
      </c>
      <c r="G53">
        <v>-1.4414416910216094E-3</v>
      </c>
    </row>
    <row r="54" spans="1:7">
      <c r="A54" s="1">
        <v>39171</v>
      </c>
      <c r="B54">
        <v>1.124701369787925E-3</v>
      </c>
      <c r="C54">
        <v>-3.3582739476137262E-2</v>
      </c>
      <c r="D54">
        <v>-2.6590708925165684E-3</v>
      </c>
      <c r="E54">
        <v>-1.9238392172586539E-3</v>
      </c>
      <c r="F54">
        <v>-9.9004999833360652E-5</v>
      </c>
      <c r="G54">
        <v>-1.2027906189062904E-3</v>
      </c>
    </row>
    <row r="55" spans="1:7">
      <c r="A55" s="1">
        <v>39174</v>
      </c>
      <c r="B55">
        <v>4.2143710675028248E-4</v>
      </c>
      <c r="C55">
        <v>-7.5420309509740572E-3</v>
      </c>
      <c r="D55">
        <v>8.7105265758718239E-3</v>
      </c>
      <c r="E55">
        <v>-2.0410484464018957E-3</v>
      </c>
      <c r="F55">
        <v>-3.5707238891290599E-3</v>
      </c>
      <c r="G55">
        <v>-2.771921027634224E-3</v>
      </c>
    </row>
    <row r="56" spans="1:7">
      <c r="A56" s="1">
        <v>39175</v>
      </c>
      <c r="B56">
        <v>1.08954842329546E-2</v>
      </c>
      <c r="C56">
        <v>-7.6493153365609662E-2</v>
      </c>
      <c r="D56">
        <v>1.4846508116994419E-2</v>
      </c>
      <c r="E56">
        <v>-1.2493612846644732E-3</v>
      </c>
      <c r="F56">
        <v>-8.9467673346934977E-4</v>
      </c>
      <c r="G56">
        <v>-8.4515549854112559E-4</v>
      </c>
    </row>
    <row r="57" spans="1:7">
      <c r="A57" s="1">
        <v>39176</v>
      </c>
      <c r="B57">
        <v>2.7781636517052762E-4</v>
      </c>
      <c r="C57">
        <v>-1.647977370771965E-2</v>
      </c>
      <c r="D57">
        <v>3.3380756717785983E-3</v>
      </c>
      <c r="E57">
        <v>1.0223207569551691E-3</v>
      </c>
      <c r="F57">
        <v>2.3840281481254948E-3</v>
      </c>
      <c r="G57">
        <v>1.5690064168642124E-3</v>
      </c>
    </row>
    <row r="58" spans="1:7">
      <c r="A58" s="1">
        <v>39177</v>
      </c>
      <c r="B58">
        <v>3.742986278834297E-3</v>
      </c>
      <c r="C58">
        <v>-7.5557238199785667E-4</v>
      </c>
      <c r="D58">
        <v>2.7116989376394342E-3</v>
      </c>
      <c r="E58">
        <v>-3.7536300684492619E-3</v>
      </c>
      <c r="F58">
        <v>-1.6880993036140863E-3</v>
      </c>
      <c r="G58">
        <v>-2.5357738637638524E-3</v>
      </c>
    </row>
    <row r="59" spans="1:7">
      <c r="A59" s="1">
        <v>39181</v>
      </c>
      <c r="B59">
        <v>1.2445552322047017E-3</v>
      </c>
      <c r="C59">
        <v>-6.8259650703998706E-3</v>
      </c>
      <c r="D59">
        <v>5.8885858529407666E-3</v>
      </c>
      <c r="E59">
        <v>-6.6316273224905492E-3</v>
      </c>
      <c r="F59">
        <v>-3.9832755315938953E-3</v>
      </c>
      <c r="G59">
        <v>-4.6049523934803141E-3</v>
      </c>
    </row>
    <row r="60" spans="1:7">
      <c r="A60" s="1">
        <v>39182</v>
      </c>
      <c r="B60">
        <v>1.1049724881182432E-3</v>
      </c>
      <c r="C60">
        <v>-3.5635064047384646E-2</v>
      </c>
      <c r="D60">
        <v>3.0570040998146261E-3</v>
      </c>
      <c r="E60">
        <v>2.9782381693150609E-3</v>
      </c>
      <c r="F60">
        <v>1.2963057107684603E-3</v>
      </c>
      <c r="G60">
        <v>2.0627320303006885E-3</v>
      </c>
    </row>
    <row r="61" spans="1:7">
      <c r="A61" s="1">
        <v>39183</v>
      </c>
      <c r="B61">
        <v>-5.0513894907466906E-3</v>
      </c>
      <c r="C61">
        <v>6.1922721210584696E-2</v>
      </c>
      <c r="D61">
        <v>-2.8098485288080839E-3</v>
      </c>
      <c r="E61">
        <v>-6.8649888279636521E-4</v>
      </c>
      <c r="F61">
        <v>-9.9656186240193307E-5</v>
      </c>
      <c r="G61">
        <v>-1.2128564252091823E-3</v>
      </c>
    </row>
    <row r="62" spans="1:7">
      <c r="A62" s="1">
        <v>39184</v>
      </c>
      <c r="B62">
        <v>5.8793183361630641E-3</v>
      </c>
      <c r="C62">
        <v>-5.9559585018301768E-2</v>
      </c>
      <c r="D62">
        <v>1.2643008184455176E-2</v>
      </c>
      <c r="E62">
        <v>2.2888532944963745E-4</v>
      </c>
      <c r="F62">
        <v>-1.9934217149648623E-4</v>
      </c>
      <c r="G62">
        <v>9.7040279327851447E-4</v>
      </c>
    </row>
    <row r="63" spans="1:7">
      <c r="A63" s="1">
        <v>39185</v>
      </c>
      <c r="B63">
        <v>3.3048776982138638E-3</v>
      </c>
      <c r="C63">
        <v>-4.0953133462151958E-2</v>
      </c>
      <c r="D63">
        <v>3.2563497387174626E-3</v>
      </c>
      <c r="E63">
        <v>-3.0943810147478004E-3</v>
      </c>
      <c r="F63">
        <v>-1.0970928143730994E-3</v>
      </c>
      <c r="G63">
        <v>-1.698823366945882E-3</v>
      </c>
    </row>
    <row r="64" spans="1:7">
      <c r="A64" s="1">
        <v>39188</v>
      </c>
      <c r="B64">
        <v>9.9176627690666548E-3</v>
      </c>
      <c r="C64">
        <v>-1.8197359051907468E-2</v>
      </c>
      <c r="D64">
        <v>1.2444817785502703E-2</v>
      </c>
      <c r="E64">
        <v>5.4945193176405586E-3</v>
      </c>
      <c r="F64">
        <v>6.9828921985517632E-4</v>
      </c>
      <c r="G64">
        <v>1.092431983377483E-3</v>
      </c>
    </row>
    <row r="65" spans="1:7">
      <c r="A65" s="1">
        <v>39189</v>
      </c>
      <c r="B65">
        <v>2.3113538502159158E-3</v>
      </c>
      <c r="C65">
        <v>1.326719294404886E-2</v>
      </c>
      <c r="D65">
        <v>-3.5739852196114488E-3</v>
      </c>
      <c r="E65">
        <v>5.5780211793586493E-3</v>
      </c>
      <c r="F65">
        <v>3.185984375546084E-3</v>
      </c>
      <c r="G65">
        <v>4.2370379954501458E-3</v>
      </c>
    </row>
    <row r="66" spans="1:7">
      <c r="A66" s="1">
        <v>39190</v>
      </c>
      <c r="B66">
        <v>2.2382754283010917E-3</v>
      </c>
      <c r="C66">
        <v>2.280229087398055E-2</v>
      </c>
      <c r="D66">
        <v>-4.6653592604939866E-3</v>
      </c>
      <c r="E66">
        <v>4.9824585012533023E-3</v>
      </c>
      <c r="F66">
        <v>1.489943161153578E-3</v>
      </c>
      <c r="G66">
        <v>2.2926103556074645E-3</v>
      </c>
    </row>
    <row r="67" spans="1:7">
      <c r="A67" s="1">
        <v>39191</v>
      </c>
      <c r="B67">
        <v>-8.1333880042839602E-4</v>
      </c>
      <c r="C67">
        <v>9.6154586994419734E-3</v>
      </c>
      <c r="D67">
        <v>-6.7372728373176882E-3</v>
      </c>
      <c r="E67">
        <v>-1.6957779203638961E-3</v>
      </c>
      <c r="F67">
        <v>0</v>
      </c>
      <c r="G67">
        <v>-1.2053275492204823E-4</v>
      </c>
    </row>
    <row r="68" spans="1:7">
      <c r="A68" s="1">
        <v>39192</v>
      </c>
      <c r="B68">
        <v>8.7761313972515246E-3</v>
      </c>
      <c r="C68">
        <v>-3.8200500095334454E-2</v>
      </c>
      <c r="D68">
        <v>1.4857690041312278E-2</v>
      </c>
      <c r="E68">
        <v>-2.6057908587145185E-3</v>
      </c>
      <c r="F68">
        <v>-2.9781109070063037E-4</v>
      </c>
      <c r="G68">
        <v>-1.085449060320601E-3</v>
      </c>
    </row>
    <row r="69" spans="1:7">
      <c r="A69" s="1">
        <v>39195</v>
      </c>
      <c r="B69">
        <v>-3.5012155346216488E-3</v>
      </c>
      <c r="C69">
        <v>7.7298521389066593E-2</v>
      </c>
      <c r="D69">
        <v>-4.1713903523551716E-3</v>
      </c>
      <c r="E69">
        <v>3.6236026514151819E-3</v>
      </c>
      <c r="F69">
        <v>1.3890269124875298E-3</v>
      </c>
      <c r="G69">
        <v>2.0493045566273333E-3</v>
      </c>
    </row>
    <row r="70" spans="1:7">
      <c r="A70" s="1">
        <v>39196</v>
      </c>
      <c r="B70">
        <v>9.4384150470657032E-4</v>
      </c>
      <c r="C70">
        <v>6.1162270174360536E-3</v>
      </c>
      <c r="D70">
        <v>7.1633240885460975E-4</v>
      </c>
      <c r="E70">
        <v>3.7231385028297405E-3</v>
      </c>
      <c r="F70">
        <v>1.6840857910616765E-3</v>
      </c>
      <c r="G70">
        <v>1.924928409584418E-3</v>
      </c>
    </row>
    <row r="71" spans="1:7">
      <c r="A71" s="1">
        <v>39197</v>
      </c>
      <c r="B71">
        <v>8.7887587284652471E-3</v>
      </c>
      <c r="C71">
        <v>6.836335018291167E-3</v>
      </c>
      <c r="D71">
        <v>1.4102266061470478E-2</v>
      </c>
      <c r="E71">
        <v>-3.4970987188656134E-3</v>
      </c>
      <c r="F71">
        <v>-1.0893786667838365E-3</v>
      </c>
      <c r="G71">
        <v>-6.0114218822614077E-4</v>
      </c>
    </row>
    <row r="72" spans="1:7">
      <c r="A72" s="1">
        <v>39198</v>
      </c>
      <c r="B72">
        <v>1.1348844637412085E-3</v>
      </c>
      <c r="C72">
        <v>-3.2310502943482769E-2</v>
      </c>
      <c r="D72">
        <v>-1.35057141139335E-2</v>
      </c>
      <c r="E72">
        <v>-7.2587366461526488E-3</v>
      </c>
      <c r="F72">
        <v>-1.5866722884475704E-3</v>
      </c>
      <c r="G72">
        <v>-2.8905235108094693E-3</v>
      </c>
    </row>
    <row r="73" spans="1:7">
      <c r="A73" s="1">
        <v>39199</v>
      </c>
      <c r="B73">
        <v>-1.3344898932180193E-4</v>
      </c>
      <c r="C73">
        <v>-2.6942992680034718E-2</v>
      </c>
      <c r="D73">
        <v>-4.0635887159222797E-3</v>
      </c>
      <c r="E73">
        <v>-2.2768670408014358E-4</v>
      </c>
      <c r="F73">
        <v>0</v>
      </c>
      <c r="G73">
        <v>0</v>
      </c>
    </row>
    <row r="74" spans="1:7">
      <c r="A74" s="1">
        <v>39202</v>
      </c>
      <c r="B74">
        <v>-9.2512558982743871E-3</v>
      </c>
      <c r="C74">
        <v>0.13292880146437835</v>
      </c>
      <c r="D74">
        <v>-1.9714008468452917E-2</v>
      </c>
      <c r="E74">
        <v>1.0420300426499121E-2</v>
      </c>
      <c r="F74">
        <v>2.9729483793529896E-3</v>
      </c>
      <c r="G74">
        <v>4.3326581196005444E-3</v>
      </c>
    </row>
    <row r="75" spans="1:7">
      <c r="A75" s="1">
        <v>39203</v>
      </c>
      <c r="B75">
        <v>2.4888184238950695E-3</v>
      </c>
      <c r="C75">
        <v>-5.1219272402987348E-2</v>
      </c>
      <c r="D75">
        <v>7.0594256172510196E-3</v>
      </c>
      <c r="E75">
        <v>-2.9338770762664655E-3</v>
      </c>
      <c r="F75">
        <v>-4.2639759185207635E-3</v>
      </c>
      <c r="G75">
        <v>-3.7297763264560416E-3</v>
      </c>
    </row>
    <row r="76" spans="1:7">
      <c r="A76" s="1">
        <v>39204</v>
      </c>
      <c r="B76">
        <v>6.6289706740478285E-3</v>
      </c>
      <c r="C76">
        <v>-3.2345805943054813E-2</v>
      </c>
      <c r="D76">
        <v>1.9100826971191691E-2</v>
      </c>
      <c r="E76">
        <v>-5.6519529001327804E-4</v>
      </c>
      <c r="F76">
        <v>-3.9757479899491828E-4</v>
      </c>
      <c r="G76">
        <v>-1.2061272720160774E-3</v>
      </c>
    </row>
    <row r="77" spans="1:7">
      <c r="A77" s="1">
        <v>39205</v>
      </c>
      <c r="B77">
        <v>4.3285786627941646E-3</v>
      </c>
      <c r="C77">
        <v>7.642338927558957E-4</v>
      </c>
      <c r="D77">
        <v>9.827798004785903E-3</v>
      </c>
      <c r="E77">
        <v>-2.2639810439985049E-3</v>
      </c>
      <c r="F77">
        <v>-8.951216471164941E-4</v>
      </c>
      <c r="G77">
        <v>-1.08675975195144E-3</v>
      </c>
    </row>
    <row r="78" spans="1:7">
      <c r="A78" s="1">
        <v>39206</v>
      </c>
      <c r="B78">
        <v>4.6406871934825816E-3</v>
      </c>
      <c r="C78">
        <v>-1.3846375063257421E-2</v>
      </c>
      <c r="D78">
        <v>3.7633820731635633E-3</v>
      </c>
      <c r="E78">
        <v>4.0714826657882999E-3</v>
      </c>
      <c r="F78">
        <v>1.4914245866701199E-3</v>
      </c>
      <c r="G78">
        <v>2.5339380074174624E-3</v>
      </c>
    </row>
    <row r="79" spans="1:7">
      <c r="A79" s="1">
        <v>39209</v>
      </c>
      <c r="B79">
        <v>1.3227513246815009E-4</v>
      </c>
      <c r="C79">
        <v>1.8419553765222335E-2</v>
      </c>
      <c r="D79">
        <v>3.5153539833932324E-3</v>
      </c>
      <c r="E79">
        <v>2.7051414151914783E-3</v>
      </c>
      <c r="F79">
        <v>3.9733784172298232E-4</v>
      </c>
      <c r="G79">
        <v>8.4322115458189861E-4</v>
      </c>
    </row>
    <row r="80" spans="1:7">
      <c r="A80" s="1">
        <v>39210</v>
      </c>
      <c r="B80">
        <v>-1.7209429717300717E-3</v>
      </c>
      <c r="C80">
        <v>4.5523599104604759E-3</v>
      </c>
      <c r="D80">
        <v>-9.0477087449912109E-3</v>
      </c>
      <c r="E80">
        <v>-2.2537760272530578E-3</v>
      </c>
      <c r="F80">
        <v>1.9860973252970915E-4</v>
      </c>
      <c r="G80">
        <v>0</v>
      </c>
    </row>
    <row r="81" spans="1:7">
      <c r="A81" s="1">
        <v>39211</v>
      </c>
      <c r="B81">
        <v>3.2408507482197604E-3</v>
      </c>
      <c r="C81">
        <v>-2.5298397858026445E-2</v>
      </c>
      <c r="D81">
        <v>1.1967759876680039E-2</v>
      </c>
      <c r="E81">
        <v>-3.9563720854825261E-3</v>
      </c>
      <c r="F81">
        <v>-1.5899834413921252E-3</v>
      </c>
      <c r="G81">
        <v>-3.2563497387174878E-3</v>
      </c>
    </row>
    <row r="82" spans="1:7">
      <c r="A82" s="1">
        <v>39212</v>
      </c>
      <c r="B82">
        <v>-1.1355834751439855E-2</v>
      </c>
      <c r="C82">
        <v>5.4394072065798764E-2</v>
      </c>
      <c r="D82">
        <v>-2.5156331007864494E-2</v>
      </c>
      <c r="E82">
        <v>2.3757011003927614E-3</v>
      </c>
      <c r="F82">
        <v>9.9403586713947491E-4</v>
      </c>
      <c r="G82">
        <v>2.5336322897701567E-3</v>
      </c>
    </row>
    <row r="83" spans="1:7">
      <c r="A83" s="1">
        <v>39213</v>
      </c>
      <c r="B83">
        <v>9.0420136021221904E-3</v>
      </c>
      <c r="C83">
        <v>-4.8974004596459626E-2</v>
      </c>
      <c r="D83">
        <v>2.5855876331950134E-2</v>
      </c>
      <c r="E83">
        <v>-3.5089741137944324E-3</v>
      </c>
      <c r="F83">
        <v>-6.9572134198186476E-4</v>
      </c>
      <c r="G83">
        <v>-2.0505404929353796E-3</v>
      </c>
    </row>
    <row r="84" spans="1:7">
      <c r="A84" s="1">
        <v>39216</v>
      </c>
      <c r="B84">
        <v>-1.7886129772486652E-3</v>
      </c>
      <c r="C84">
        <v>7.5100309188679798E-2</v>
      </c>
      <c r="D84">
        <v>-6.3135951568522126E-3</v>
      </c>
      <c r="E84">
        <v>-2.6114122135290655E-3</v>
      </c>
      <c r="F84">
        <v>-1.4924633385709504E-3</v>
      </c>
      <c r="G84">
        <v>-1.4499760877754557E-3</v>
      </c>
    </row>
    <row r="85" spans="1:7">
      <c r="A85" s="1">
        <v>39217</v>
      </c>
      <c r="B85">
        <v>-5.9691595206307849E-4</v>
      </c>
      <c r="C85">
        <v>3.5752630146890477E-3</v>
      </c>
      <c r="D85">
        <v>4.6904316056897293E-4</v>
      </c>
      <c r="E85">
        <v>-3.4112229564952192E-4</v>
      </c>
      <c r="F85">
        <v>9.9566884136500721E-5</v>
      </c>
      <c r="G85">
        <v>-1.209262955703395E-4</v>
      </c>
    </row>
    <row r="86" spans="1:7">
      <c r="A86" s="1">
        <v>39218</v>
      </c>
      <c r="B86">
        <v>7.4688869626499338E-3</v>
      </c>
      <c r="C86">
        <v>-3.7081674904531813E-2</v>
      </c>
      <c r="D86">
        <v>1.5933348648620175E-2</v>
      </c>
      <c r="E86">
        <v>-6.8259388315895558E-4</v>
      </c>
      <c r="F86">
        <v>6.9669074726435036E-4</v>
      </c>
      <c r="G86">
        <v>-6.0485092269224117E-4</v>
      </c>
    </row>
    <row r="87" spans="1:7">
      <c r="A87" s="1">
        <v>39219</v>
      </c>
      <c r="B87">
        <v>-2.1754186370169185E-3</v>
      </c>
      <c r="C87">
        <v>7.4046652772369196E-4</v>
      </c>
      <c r="D87">
        <v>-5.7857138945781161E-3</v>
      </c>
      <c r="E87">
        <v>-4.1053769600120325E-3</v>
      </c>
      <c r="F87">
        <v>-2.2909517465558244E-3</v>
      </c>
      <c r="G87">
        <v>-2.6656989007117684E-3</v>
      </c>
    </row>
    <row r="88" spans="1:7">
      <c r="A88" s="1">
        <v>39220</v>
      </c>
      <c r="B88">
        <v>8.4116944690949408E-3</v>
      </c>
      <c r="C88">
        <v>-5.7114874055463706E-2</v>
      </c>
      <c r="D88">
        <v>7.0540911185291346E-3</v>
      </c>
      <c r="E88">
        <v>-6.6498754567667689E-3</v>
      </c>
      <c r="F88">
        <v>-1.7965869689177784E-3</v>
      </c>
      <c r="G88">
        <v>-2.9161624554074929E-3</v>
      </c>
    </row>
    <row r="89" spans="1:7">
      <c r="A89" s="1">
        <v>39223</v>
      </c>
      <c r="B89">
        <v>0</v>
      </c>
      <c r="C89">
        <v>4.1448757311064309E-2</v>
      </c>
      <c r="D89">
        <v>2.1870512314691934E-3</v>
      </c>
      <c r="E89">
        <v>2.9864483487505346E-3</v>
      </c>
      <c r="F89">
        <v>1.3976242666379351E-3</v>
      </c>
      <c r="G89">
        <v>1.3376301623579327E-3</v>
      </c>
    </row>
    <row r="90" spans="1:7">
      <c r="A90" s="1">
        <v>39224</v>
      </c>
      <c r="B90">
        <v>-1.7029084544871132E-3</v>
      </c>
      <c r="C90">
        <v>-1.8209911379423054E-2</v>
      </c>
      <c r="D90">
        <v>2.6410993132601965E-3</v>
      </c>
      <c r="E90">
        <v>-5.1745070325035268E-3</v>
      </c>
      <c r="F90">
        <v>-2.4971296000548741E-3</v>
      </c>
      <c r="G90">
        <v>-2.79890660358158E-3</v>
      </c>
    </row>
    <row r="91" spans="1:7">
      <c r="A91" s="1">
        <v>39225</v>
      </c>
      <c r="B91">
        <v>5.8979653729751081E-4</v>
      </c>
      <c r="C91">
        <v>1.3688426660577107E-2</v>
      </c>
      <c r="D91">
        <v>-6.5581550128851543E-3</v>
      </c>
      <c r="E91">
        <v>-2.8863380887997046E-3</v>
      </c>
      <c r="F91">
        <v>0</v>
      </c>
      <c r="G91">
        <v>-1.9516961550161971E-3</v>
      </c>
    </row>
    <row r="92" spans="1:7">
      <c r="A92" s="1">
        <v>39226</v>
      </c>
      <c r="B92">
        <v>-8.5532464336007911E-3</v>
      </c>
      <c r="C92">
        <v>6.1512800221034218E-2</v>
      </c>
      <c r="D92">
        <v>-2.1940429641489241E-2</v>
      </c>
      <c r="E92">
        <v>9.2453490926191248E-4</v>
      </c>
      <c r="F92">
        <v>3.999600093314463E-4</v>
      </c>
      <c r="G92">
        <v>1.3422001892960951E-3</v>
      </c>
    </row>
    <row r="93" spans="1:7">
      <c r="A93" s="1">
        <v>39227</v>
      </c>
      <c r="B93">
        <v>4.2199719752632342E-3</v>
      </c>
      <c r="C93">
        <v>-5.3988310242418736E-2</v>
      </c>
      <c r="D93">
        <v>1.9513384243227492E-2</v>
      </c>
      <c r="E93">
        <v>-2.3129419354881164E-3</v>
      </c>
      <c r="F93">
        <v>-1.0002001233913251E-3</v>
      </c>
      <c r="G93">
        <v>-1.098029757122252E-3</v>
      </c>
    </row>
    <row r="94" spans="1:7">
      <c r="A94" s="1">
        <v>39231</v>
      </c>
      <c r="B94">
        <v>3.5468017477242176E-3</v>
      </c>
      <c r="C94">
        <v>1.4142401695218968E-2</v>
      </c>
      <c r="D94">
        <v>-3.129167529848475E-3</v>
      </c>
      <c r="E94">
        <v>-1.1578764558761969E-4</v>
      </c>
      <c r="F94">
        <v>-9.010362525804723E-4</v>
      </c>
      <c r="G94">
        <v>-2.0773515138348816E-3</v>
      </c>
    </row>
    <row r="95" spans="1:7">
      <c r="A95" s="1">
        <v>39232</v>
      </c>
      <c r="B95">
        <v>7.5117110778778065E-3</v>
      </c>
      <c r="C95">
        <v>-5.3123263555151512E-2</v>
      </c>
      <c r="D95">
        <v>9.8181556806449903E-3</v>
      </c>
      <c r="E95">
        <v>2.0821291501321743E-3</v>
      </c>
      <c r="F95">
        <v>6.0078103339021441E-4</v>
      </c>
      <c r="G95">
        <v>9.7933680688547611E-4</v>
      </c>
    </row>
    <row r="96" spans="1:7">
      <c r="A96" s="1">
        <v>39233</v>
      </c>
      <c r="B96">
        <v>-7.8119918040948054E-4</v>
      </c>
      <c r="C96">
        <v>1.7001955141157297E-2</v>
      </c>
      <c r="D96">
        <v>3.671413027159405E-3</v>
      </c>
      <c r="E96">
        <v>-1.8505672641838283E-3</v>
      </c>
      <c r="F96">
        <v>-9.0130695601277572E-4</v>
      </c>
      <c r="G96">
        <v>-3.6790297554683925E-4</v>
      </c>
    </row>
    <row r="97" spans="1:7">
      <c r="A97" s="1">
        <v>39234</v>
      </c>
      <c r="B97">
        <v>4.2890629827335974E-3</v>
      </c>
      <c r="C97">
        <v>-2.0906684819313827E-2</v>
      </c>
      <c r="D97">
        <v>2.2309967847382022E-2</v>
      </c>
      <c r="E97">
        <v>-9.187713639036605E-3</v>
      </c>
      <c r="F97">
        <v>-6.9371413776080602E-3</v>
      </c>
      <c r="G97">
        <v>-8.347703765828253E-3</v>
      </c>
    </row>
    <row r="98" spans="1:7">
      <c r="A98" s="1">
        <v>39237</v>
      </c>
      <c r="B98">
        <v>7.7785704317514983E-4</v>
      </c>
      <c r="C98">
        <v>3.9130423775765234E-2</v>
      </c>
      <c r="D98">
        <v>-3.0284359414168649E-3</v>
      </c>
      <c r="E98">
        <v>4.546257174617061E-3</v>
      </c>
      <c r="F98">
        <v>1.3106822464126621E-3</v>
      </c>
      <c r="G98">
        <v>1.6012813669738276E-3</v>
      </c>
    </row>
    <row r="99" spans="1:7">
      <c r="A99" s="1">
        <v>39238</v>
      </c>
      <c r="B99">
        <v>-3.5701573087054258E-3</v>
      </c>
      <c r="C99">
        <v>2.5261372983287348E-2</v>
      </c>
      <c r="D99">
        <v>-5.5195859647504415E-3</v>
      </c>
      <c r="E99">
        <v>-6.3003358562508729E-3</v>
      </c>
      <c r="F99">
        <v>-2.1181106310137463E-3</v>
      </c>
      <c r="G99">
        <v>-3.2051309489484468E-3</v>
      </c>
    </row>
    <row r="100" spans="1:7">
      <c r="A100" s="1">
        <v>39239</v>
      </c>
      <c r="B100">
        <v>-1.0787591128997352E-2</v>
      </c>
      <c r="C100">
        <v>8.7072514763622266E-2</v>
      </c>
      <c r="D100">
        <v>-1.6629084782433603E-2</v>
      </c>
      <c r="E100">
        <v>-4.6827441736039182E-4</v>
      </c>
      <c r="F100">
        <v>1.6142053545412009E-3</v>
      </c>
      <c r="G100">
        <v>4.9376621173551831E-4</v>
      </c>
    </row>
    <row r="101" spans="1:7">
      <c r="A101" s="1">
        <v>39240</v>
      </c>
      <c r="B101">
        <v>-1.8509832867481747E-2</v>
      </c>
      <c r="C101">
        <v>0.13739078159146925</v>
      </c>
      <c r="D101">
        <v>-1.7845201247833776E-2</v>
      </c>
      <c r="E101">
        <v>-1.8078119798204065E-2</v>
      </c>
      <c r="F101">
        <v>-4.5466105095958408E-3</v>
      </c>
      <c r="G101">
        <v>-1.0046596130727059E-2</v>
      </c>
    </row>
    <row r="102" spans="1:7">
      <c r="A102" s="1">
        <v>39241</v>
      </c>
      <c r="B102">
        <v>1.2840733966552342E-2</v>
      </c>
      <c r="C102">
        <v>-0.1394103043242986</v>
      </c>
      <c r="D102">
        <v>2.3228640170058951E-2</v>
      </c>
      <c r="E102">
        <v>-8.3497350828282786E-4</v>
      </c>
      <c r="F102">
        <v>0</v>
      </c>
      <c r="G102">
        <v>1.8681118827202489E-3</v>
      </c>
    </row>
    <row r="103" spans="1:7">
      <c r="A103" s="1">
        <v>39244</v>
      </c>
      <c r="B103">
        <v>1.6513098636601888E-3</v>
      </c>
      <c r="C103">
        <v>-8.7987031258881989E-3</v>
      </c>
      <c r="D103">
        <v>2.9656688783216223E-3</v>
      </c>
      <c r="E103">
        <v>-2.8680707996722454E-3</v>
      </c>
      <c r="F103">
        <v>2.0251113880467416E-4</v>
      </c>
      <c r="G103">
        <v>-2.6163348880725436E-3</v>
      </c>
    </row>
    <row r="104" spans="1:7">
      <c r="A104" s="1">
        <v>39245</v>
      </c>
      <c r="B104">
        <v>-1.1283055918031326E-2</v>
      </c>
      <c r="C104">
        <v>0.1250831621493565</v>
      </c>
      <c r="D104">
        <v>-1.6421107348876703E-2</v>
      </c>
      <c r="E104">
        <v>-1.4586480064715779E-2</v>
      </c>
      <c r="F104">
        <v>-4.2613700849678518E-3</v>
      </c>
      <c r="G104">
        <v>-7.1361805187966157E-3</v>
      </c>
    </row>
    <row r="105" spans="1:7">
      <c r="A105" s="1">
        <v>39246</v>
      </c>
      <c r="B105">
        <v>1.5366576049418221E-2</v>
      </c>
      <c r="C105">
        <v>-0.12372446628816386</v>
      </c>
      <c r="D105">
        <v>2.198645762129682E-2</v>
      </c>
      <c r="E105">
        <v>1.1830171770466039E-2</v>
      </c>
      <c r="F105">
        <v>1.6255210325197584E-3</v>
      </c>
      <c r="G105">
        <v>3.2614178432634152E-3</v>
      </c>
    </row>
    <row r="106" spans="1:7">
      <c r="A106" s="1">
        <v>39247</v>
      </c>
      <c r="B106">
        <v>6.0288518126199184E-3</v>
      </c>
      <c r="C106">
        <v>-7.6879578059222853E-2</v>
      </c>
      <c r="D106">
        <v>1.5397887813802281E-2</v>
      </c>
      <c r="E106">
        <v>-2.5232816031433816E-3</v>
      </c>
      <c r="F106">
        <v>-4.0613260787708175E-4</v>
      </c>
      <c r="G106">
        <v>2.5043826827625594E-4</v>
      </c>
    </row>
    <row r="107" spans="1:7">
      <c r="A107" s="1">
        <v>39248</v>
      </c>
      <c r="B107">
        <v>5.2780886875117856E-3</v>
      </c>
      <c r="C107">
        <v>2.1755752917061767E-2</v>
      </c>
      <c r="D107">
        <v>1.7030158352992441E-2</v>
      </c>
      <c r="E107">
        <v>6.834149253810584E-3</v>
      </c>
      <c r="F107">
        <v>2.9407312172680701E-3</v>
      </c>
      <c r="G107">
        <v>4.3725474126091145E-3</v>
      </c>
    </row>
    <row r="108" spans="1:7">
      <c r="A108" s="1">
        <v>39251</v>
      </c>
      <c r="B108">
        <v>-5.2005461745475144E-4</v>
      </c>
      <c r="C108">
        <v>-3.8016273788842023E-2</v>
      </c>
      <c r="D108">
        <v>7.9725207953776616E-3</v>
      </c>
      <c r="E108">
        <v>-2.033371910454091E-3</v>
      </c>
      <c r="F108">
        <v>7.0752607209123976E-4</v>
      </c>
      <c r="G108">
        <v>-4.9875312754586124E-4</v>
      </c>
    </row>
    <row r="109" spans="1:7">
      <c r="A109" s="1">
        <v>39252</v>
      </c>
      <c r="B109">
        <v>1.6891895908449817E-3</v>
      </c>
      <c r="C109">
        <v>-4.340232020230695E-2</v>
      </c>
      <c r="D109">
        <v>1.9560971244808171E-3</v>
      </c>
      <c r="E109">
        <v>9.2957408734812338E-3</v>
      </c>
      <c r="F109">
        <v>2.7292507868723207E-3</v>
      </c>
      <c r="G109">
        <v>4.8522645747435568E-3</v>
      </c>
    </row>
    <row r="110" spans="1:7">
      <c r="A110" s="1">
        <v>39253</v>
      </c>
      <c r="B110">
        <v>-1.4384033550919315E-2</v>
      </c>
      <c r="C110">
        <v>0.1324607808136615</v>
      </c>
      <c r="D110">
        <v>-6.9724653318711605E-3</v>
      </c>
      <c r="E110">
        <v>-8.0991390793907023E-3</v>
      </c>
      <c r="F110">
        <v>-1.4137132517098156E-3</v>
      </c>
      <c r="G110">
        <v>-3.2309804145617209E-3</v>
      </c>
    </row>
    <row r="111" spans="1:7">
      <c r="A111" s="1">
        <v>39254</v>
      </c>
      <c r="B111">
        <v>5.9748708655577316E-3</v>
      </c>
      <c r="C111">
        <v>-3.185865004588103E-2</v>
      </c>
      <c r="D111">
        <v>1.1197594850106388E-2</v>
      </c>
      <c r="E111">
        <v>-4.795022373623779E-3</v>
      </c>
      <c r="F111">
        <v>-7.0760680233297475E-4</v>
      </c>
      <c r="G111">
        <v>-1.247195995709703E-3</v>
      </c>
    </row>
    <row r="112" spans="1:7">
      <c r="A112" s="1">
        <v>39255</v>
      </c>
      <c r="B112">
        <v>-1.046303099669911E-2</v>
      </c>
      <c r="C112">
        <v>0.10289442316263268</v>
      </c>
      <c r="D112">
        <v>-1.4153747438093771E-2</v>
      </c>
      <c r="E112">
        <v>6.4678630074863578E-3</v>
      </c>
      <c r="F112">
        <v>2.1213200540427784E-3</v>
      </c>
      <c r="G112">
        <v>2.9876780595591529E-3</v>
      </c>
    </row>
    <row r="113" spans="1:7">
      <c r="A113" s="1">
        <v>39258</v>
      </c>
      <c r="B113">
        <v>-2.5832105770605524E-3</v>
      </c>
      <c r="C113">
        <v>5.5569851154810786E-2</v>
      </c>
      <c r="D113">
        <v>-8.3682496705166903E-3</v>
      </c>
      <c r="E113">
        <v>5.4768561715001973E-3</v>
      </c>
      <c r="F113">
        <v>1.3109465902079644E-3</v>
      </c>
      <c r="G113">
        <v>3.2266098978887023E-3</v>
      </c>
    </row>
    <row r="114" spans="1:7">
      <c r="A114" s="1">
        <v>39259</v>
      </c>
      <c r="B114">
        <v>-1.0333080840179244E-2</v>
      </c>
      <c r="C114">
        <v>0.12622246508696539</v>
      </c>
      <c r="D114">
        <v>-4.876977079504006E-3</v>
      </c>
      <c r="E114">
        <v>2.3744509193821065E-4</v>
      </c>
      <c r="F114">
        <v>5.0375297020169871E-4</v>
      </c>
      <c r="G114">
        <v>2.4777007064332639E-4</v>
      </c>
    </row>
    <row r="115" spans="1:7">
      <c r="A115" s="1">
        <v>39260</v>
      </c>
      <c r="B115">
        <v>1.4304491937644787E-2</v>
      </c>
      <c r="C115">
        <v>-0.19585904435282261</v>
      </c>
      <c r="D115">
        <v>1.291622526654645E-2</v>
      </c>
      <c r="E115">
        <v>9.4921696733215525E-4</v>
      </c>
      <c r="F115">
        <v>1.2079727661765871E-3</v>
      </c>
      <c r="G115">
        <v>-1.2387736157071081E-4</v>
      </c>
    </row>
    <row r="116" spans="1:7">
      <c r="A116" s="1">
        <v>39261</v>
      </c>
      <c r="B116">
        <v>-5.2861108671107572E-4</v>
      </c>
      <c r="C116">
        <v>6.4370777890569199E-4</v>
      </c>
      <c r="D116">
        <v>1.0748572259956286E-4</v>
      </c>
      <c r="E116">
        <v>-2.3721978524242964E-4</v>
      </c>
      <c r="F116">
        <v>-1.4094435032336043E-3</v>
      </c>
      <c r="G116">
        <v>-6.1961709647052313E-4</v>
      </c>
    </row>
    <row r="117" spans="1:7">
      <c r="A117" s="1">
        <v>39262</v>
      </c>
      <c r="B117">
        <v>-5.2350936300390588E-3</v>
      </c>
      <c r="C117">
        <v>4.3444036586998483E-2</v>
      </c>
      <c r="D117">
        <v>1.2078712575786434E-3</v>
      </c>
      <c r="E117">
        <v>1.0267394145179848E-2</v>
      </c>
      <c r="F117">
        <v>3.2186710547418536E-3</v>
      </c>
      <c r="G117">
        <v>5.1928900075829633E-3</v>
      </c>
    </row>
    <row r="118" spans="1:7">
      <c r="A118" s="1">
        <v>39265</v>
      </c>
      <c r="B118">
        <v>1.0048342628473456E-2</v>
      </c>
      <c r="C118">
        <v>-5.2493872106916431E-2</v>
      </c>
      <c r="D118">
        <v>2.0491853811661253E-2</v>
      </c>
      <c r="E118">
        <v>1.4079551780285411E-3</v>
      </c>
      <c r="F118">
        <v>-2.5137009867720367E-3</v>
      </c>
      <c r="G118">
        <v>-2.3458248920199386E-3</v>
      </c>
    </row>
    <row r="119" spans="1:7">
      <c r="A119" s="1">
        <v>39266</v>
      </c>
      <c r="B119">
        <v>4.0043379072317396E-3</v>
      </c>
      <c r="C119">
        <v>-3.1664914643968693E-2</v>
      </c>
      <c r="D119">
        <v>1.0780912446074877E-2</v>
      </c>
      <c r="E119">
        <v>-6.1155077107040252E-3</v>
      </c>
      <c r="F119">
        <v>-1.4104374693622755E-3</v>
      </c>
      <c r="G119">
        <v>-2.9710346192240128E-3</v>
      </c>
    </row>
    <row r="120" spans="1:7">
      <c r="A120" s="1">
        <v>39268</v>
      </c>
      <c r="B120">
        <v>-9.1761165250993826E-4</v>
      </c>
      <c r="C120">
        <v>3.6846273385966292E-2</v>
      </c>
      <c r="D120">
        <v>7.7204127328370882E-3</v>
      </c>
      <c r="E120">
        <v>-1.1270064123388723E-2</v>
      </c>
      <c r="F120">
        <v>-4.1420476454235074E-3</v>
      </c>
      <c r="G120">
        <v>-5.5945940663889885E-3</v>
      </c>
    </row>
    <row r="121" spans="1:7">
      <c r="A121" s="1">
        <v>39269</v>
      </c>
      <c r="B121">
        <v>4.9059787688544056E-3</v>
      </c>
      <c r="C121">
        <v>-5.0341754860850817E-2</v>
      </c>
      <c r="D121">
        <v>1.3498870805610375E-2</v>
      </c>
      <c r="E121">
        <v>-4.0645602879252844E-3</v>
      </c>
      <c r="F121">
        <v>-1.5196801465767291E-3</v>
      </c>
      <c r="G121">
        <v>-2.3715919497442053E-3</v>
      </c>
    </row>
    <row r="122" spans="1:7">
      <c r="A122" s="1">
        <v>39272</v>
      </c>
      <c r="B122">
        <v>-3.2631750982988145E-4</v>
      </c>
      <c r="C122">
        <v>2.9453266913495278E-2</v>
      </c>
      <c r="D122">
        <v>7.6620793154875922E-3</v>
      </c>
      <c r="E122">
        <v>3.5872333098887297E-3</v>
      </c>
      <c r="F122">
        <v>1.0133766574562464E-3</v>
      </c>
      <c r="G122">
        <v>3.6175427712819702E-3</v>
      </c>
    </row>
    <row r="123" spans="1:7">
      <c r="A123" s="1">
        <v>39273</v>
      </c>
      <c r="B123">
        <v>-1.4133349473809764E-2</v>
      </c>
      <c r="C123">
        <v>0.14753252198478031</v>
      </c>
      <c r="D123">
        <v>-1.769036768185046E-2</v>
      </c>
      <c r="E123">
        <v>1.6807118316381191E-2</v>
      </c>
      <c r="F123">
        <v>5.8574192919088669E-3</v>
      </c>
      <c r="G123">
        <v>6.8251180122540439E-3</v>
      </c>
    </row>
    <row r="124" spans="1:7">
      <c r="A124" s="1">
        <v>39274</v>
      </c>
      <c r="B124">
        <v>7.6502384588943472E-3</v>
      </c>
      <c r="C124">
        <v>-5.438346680594322E-2</v>
      </c>
      <c r="D124">
        <v>7.5410484913315421E-3</v>
      </c>
      <c r="E124">
        <v>-1.0382349042217912E-2</v>
      </c>
      <c r="F124">
        <v>-2.4195999303283566E-3</v>
      </c>
      <c r="G124">
        <v>-3.4687844494236298E-3</v>
      </c>
    </row>
    <row r="125" spans="1:7">
      <c r="A125" s="1">
        <v>39275</v>
      </c>
      <c r="B125">
        <v>1.71311794178718E-2</v>
      </c>
      <c r="C125">
        <v>-6.8392090453561191E-2</v>
      </c>
      <c r="D125">
        <v>2.5807419378056157E-2</v>
      </c>
      <c r="E125">
        <v>-3.4452068529252176E-3</v>
      </c>
      <c r="F125">
        <v>-1.1109429007063868E-3</v>
      </c>
      <c r="G125">
        <v>-2.858387579679717E-3</v>
      </c>
    </row>
    <row r="126" spans="1:7">
      <c r="A126" s="1">
        <v>39276</v>
      </c>
      <c r="B126">
        <v>1.6777444730457106E-3</v>
      </c>
      <c r="C126">
        <v>-2.5416812984123183E-2</v>
      </c>
      <c r="D126">
        <v>6.8812252907916637E-3</v>
      </c>
      <c r="E126">
        <v>2.733378610743584E-3</v>
      </c>
      <c r="F126">
        <v>8.080808520535348E-4</v>
      </c>
      <c r="G126">
        <v>2.2376936239319471E-3</v>
      </c>
    </row>
    <row r="127" spans="1:7">
      <c r="A127" s="1">
        <v>39279</v>
      </c>
      <c r="B127">
        <v>-3.2242463603510314E-4</v>
      </c>
      <c r="C127">
        <v>2.8629151114306955E-2</v>
      </c>
      <c r="D127">
        <v>-1.4628460777449963E-2</v>
      </c>
      <c r="E127">
        <v>9.5671904369222429E-3</v>
      </c>
      <c r="F127">
        <v>2.3196016653444667E-3</v>
      </c>
      <c r="G127">
        <v>3.9658002156621464E-3</v>
      </c>
    </row>
    <row r="128" spans="1:7">
      <c r="A128" s="1">
        <v>39280</v>
      </c>
      <c r="B128">
        <v>-7.742435382575017E-4</v>
      </c>
      <c r="C128">
        <v>2.5624613637001501E-3</v>
      </c>
      <c r="D128">
        <v>2.350898001010091E-3</v>
      </c>
      <c r="E128">
        <v>-2.1181462379165025E-3</v>
      </c>
      <c r="F128">
        <v>-8.0620784372804704E-4</v>
      </c>
      <c r="G128">
        <v>-2.1048729371046654E-3</v>
      </c>
    </row>
    <row r="129" spans="1:7">
      <c r="A129" s="1">
        <v>39281</v>
      </c>
      <c r="B129">
        <v>-1.3563703032162613E-3</v>
      </c>
      <c r="C129">
        <v>2.3396577806395986E-2</v>
      </c>
      <c r="D129">
        <v>-3.6821152371799321E-3</v>
      </c>
      <c r="E129">
        <v>3.7624970899879824E-3</v>
      </c>
      <c r="F129">
        <v>2.5172444445532597E-3</v>
      </c>
      <c r="G129">
        <v>3.5880026120119206E-3</v>
      </c>
    </row>
    <row r="130" spans="1:7">
      <c r="A130" s="1">
        <v>39282</v>
      </c>
      <c r="B130">
        <v>3.226433721008518E-3</v>
      </c>
      <c r="C130">
        <v>-4.9321555332710765E-2</v>
      </c>
      <c r="D130">
        <v>9.2815190246734337E-3</v>
      </c>
      <c r="E130">
        <v>-2.3474178511542976E-4</v>
      </c>
      <c r="F130">
        <v>-4.0233353992721058E-4</v>
      </c>
      <c r="G130">
        <v>-1.235101588675952E-4</v>
      </c>
    </row>
    <row r="131" spans="1:7">
      <c r="A131" s="1">
        <v>39283</v>
      </c>
      <c r="B131">
        <v>-9.1904083544490298E-3</v>
      </c>
      <c r="C131">
        <v>0.10700066691938882</v>
      </c>
      <c r="D131">
        <v>-2.6430837792108682E-3</v>
      </c>
      <c r="E131">
        <v>8.9980157195605828E-3</v>
      </c>
      <c r="F131">
        <v>3.6151877092527492E-3</v>
      </c>
      <c r="G131">
        <v>4.9285462011491796E-3</v>
      </c>
    </row>
    <row r="132" spans="1:7">
      <c r="A132" s="1">
        <v>39286</v>
      </c>
      <c r="B132">
        <v>3.5696938766245061E-3</v>
      </c>
      <c r="C132">
        <v>-8.293886405935055E-3</v>
      </c>
      <c r="D132">
        <v>2.3241651819828773E-2</v>
      </c>
      <c r="E132">
        <v>-1.6299922109310643E-3</v>
      </c>
      <c r="F132">
        <v>0</v>
      </c>
      <c r="G132">
        <v>-3.6879956162070936E-4</v>
      </c>
    </row>
    <row r="133" spans="1:7">
      <c r="A133" s="1">
        <v>39287</v>
      </c>
      <c r="B133">
        <v>-1.8307147444356017E-2</v>
      </c>
      <c r="C133">
        <v>9.8495841632919995E-2</v>
      </c>
      <c r="D133">
        <v>-3.0085047098802439E-2</v>
      </c>
      <c r="E133">
        <v>3.7218000625858509E-3</v>
      </c>
      <c r="F133">
        <v>1.8027045442777995E-3</v>
      </c>
      <c r="G133">
        <v>2.7013768883390695E-3</v>
      </c>
    </row>
    <row r="134" spans="1:7">
      <c r="A134" s="1">
        <v>39288</v>
      </c>
      <c r="B134">
        <v>1.8458703902841309E-3</v>
      </c>
      <c r="C134">
        <v>-2.4557850781664062E-2</v>
      </c>
      <c r="D134">
        <v>1.212259535712017E-2</v>
      </c>
      <c r="E134">
        <v>1.9715866056016695E-3</v>
      </c>
      <c r="F134">
        <v>9.0013508103049507E-4</v>
      </c>
      <c r="G134">
        <v>1.3479568244068295E-3</v>
      </c>
    </row>
    <row r="135" spans="1:7">
      <c r="A135" s="1">
        <v>39289</v>
      </c>
      <c r="B135">
        <v>-2.2648007257422768E-2</v>
      </c>
      <c r="C135">
        <v>0.13615226452960111</v>
      </c>
      <c r="D135">
        <v>-5.6658217323749628E-2</v>
      </c>
      <c r="E135">
        <v>8.3074205698560957E-3</v>
      </c>
      <c r="F135">
        <v>6.6756587274273927E-3</v>
      </c>
      <c r="G135">
        <v>7.928321093123027E-3</v>
      </c>
    </row>
    <row r="136" spans="1:7">
      <c r="A136" s="1">
        <v>39290</v>
      </c>
      <c r="B136">
        <v>-2.0418595447054828E-2</v>
      </c>
      <c r="C136">
        <v>0.15304799191401058</v>
      </c>
      <c r="D136">
        <v>-1.0990305644422682E-2</v>
      </c>
      <c r="E136">
        <v>2.8684547233930914E-3</v>
      </c>
      <c r="F136">
        <v>8.93344642270036E-4</v>
      </c>
      <c r="G136">
        <v>1.9419838607114192E-3</v>
      </c>
    </row>
    <row r="137" spans="1:7">
      <c r="A137" s="1">
        <v>39293</v>
      </c>
      <c r="B137">
        <v>1.5217462441400646E-2</v>
      </c>
      <c r="C137">
        <v>-0.14679947362628226</v>
      </c>
      <c r="D137">
        <v>3.7740327982846898E-2</v>
      </c>
      <c r="E137">
        <v>-2.8684547233930255E-3</v>
      </c>
      <c r="F137">
        <v>-2.0857136229679068E-3</v>
      </c>
      <c r="G137">
        <v>-2.5496280429859073E-3</v>
      </c>
    </row>
    <row r="138" spans="1:7">
      <c r="A138" s="1">
        <v>39294</v>
      </c>
      <c r="B138">
        <v>-1.3293988605256317E-2</v>
      </c>
      <c r="C138">
        <v>0.11953840194131664</v>
      </c>
      <c r="D138">
        <v>-1.4184634991956413E-2</v>
      </c>
      <c r="E138">
        <v>7.2128081892407839E-3</v>
      </c>
      <c r="F138">
        <v>2.2841263220314246E-3</v>
      </c>
      <c r="G138">
        <v>4.1247177246542715E-3</v>
      </c>
    </row>
    <row r="139" spans="1:7">
      <c r="A139" s="1">
        <v>39295</v>
      </c>
      <c r="B139">
        <v>5.4753404874584343E-3</v>
      </c>
      <c r="C139">
        <v>6.3573004954664983E-3</v>
      </c>
      <c r="D139">
        <v>-1.6000341346441189E-2</v>
      </c>
      <c r="E139">
        <v>-6.0644387474676591E-3</v>
      </c>
      <c r="F139">
        <v>-5.5704908791716643E-3</v>
      </c>
      <c r="G139">
        <v>-6.6808629908324917E-3</v>
      </c>
    </row>
    <row r="140" spans="1:7">
      <c r="A140" s="1">
        <v>39296</v>
      </c>
      <c r="B140">
        <v>8.0895040241125045E-3</v>
      </c>
      <c r="C140">
        <v>-0.10926429034005559</v>
      </c>
      <c r="D140">
        <v>1.0588900478953986E-2</v>
      </c>
      <c r="E140">
        <v>2.5217803368700492E-3</v>
      </c>
      <c r="F140">
        <v>1.8934681027056263E-3</v>
      </c>
      <c r="G140">
        <v>7.309941845975213E-4</v>
      </c>
    </row>
    <row r="141" spans="1:7">
      <c r="A141" s="1">
        <v>39297</v>
      </c>
      <c r="B141">
        <v>-2.606457564401185E-2</v>
      </c>
      <c r="C141">
        <v>0.17031129864640282</v>
      </c>
      <c r="D141">
        <v>-4.1158966563632049E-2</v>
      </c>
      <c r="E141">
        <v>6.6180068108452365E-3</v>
      </c>
      <c r="F141">
        <v>4.0737301108365702E-3</v>
      </c>
      <c r="G141">
        <v>6.4340130906856653E-3</v>
      </c>
    </row>
    <row r="142" spans="1:7">
      <c r="A142" s="1">
        <v>39300</v>
      </c>
      <c r="B142">
        <v>1.7019048602533372E-2</v>
      </c>
      <c r="C142">
        <v>-9.2373320131015041E-2</v>
      </c>
      <c r="D142">
        <v>2.5179217449801439E-2</v>
      </c>
      <c r="E142">
        <v>-7.3051346436524252E-3</v>
      </c>
      <c r="F142">
        <v>-3.1780739828919571E-3</v>
      </c>
      <c r="G142">
        <v>-4.0012178268304258E-3</v>
      </c>
    </row>
    <row r="143" spans="1:7">
      <c r="A143" s="1">
        <v>39301</v>
      </c>
      <c r="B143">
        <v>1.0263471572575658E-2</v>
      </c>
      <c r="C143">
        <v>-6.2042365660428297E-2</v>
      </c>
      <c r="D143">
        <v>3.6689368878568321E-3</v>
      </c>
      <c r="E143">
        <v>-8.0224633263809508E-4</v>
      </c>
      <c r="F143">
        <v>-1.3935897138935298E-3</v>
      </c>
      <c r="G143">
        <v>-1.2149930152857901E-4</v>
      </c>
    </row>
    <row r="144" spans="1:7">
      <c r="A144" s="1">
        <v>39302</v>
      </c>
      <c r="B144">
        <v>1.4367484473059203E-2</v>
      </c>
      <c r="C144">
        <v>-5.1151006667703768E-3</v>
      </c>
      <c r="D144">
        <v>2.7200997048004633E-2</v>
      </c>
      <c r="E144">
        <v>-1.2227629566487271E-2</v>
      </c>
      <c r="F144">
        <v>-1.5950556666603213E-3</v>
      </c>
      <c r="G144">
        <v>-6.9499761549856971E-3</v>
      </c>
    </row>
    <row r="145" spans="1:7">
      <c r="A145" s="1">
        <v>39303</v>
      </c>
      <c r="B145">
        <v>-3.0248948349857942E-2</v>
      </c>
      <c r="C145">
        <v>0.21066508569478154</v>
      </c>
      <c r="D145">
        <v>-4.239555896768573E-2</v>
      </c>
      <c r="E145">
        <v>1.3917886728224851E-3</v>
      </c>
      <c r="F145">
        <v>4.2809563114390619E-3</v>
      </c>
      <c r="G145">
        <v>5.6125086323701966E-3</v>
      </c>
    </row>
    <row r="146" spans="1:7">
      <c r="A146" s="1">
        <v>39304</v>
      </c>
      <c r="B146">
        <v>-4.6828816380720629E-3</v>
      </c>
      <c r="C146">
        <v>6.6472073580384441E-2</v>
      </c>
      <c r="D146">
        <v>-1.0885807645251057E-2</v>
      </c>
      <c r="E146">
        <v>-2.3207251074814045E-3</v>
      </c>
      <c r="F146">
        <v>-1.3917886728224971E-3</v>
      </c>
      <c r="G146">
        <v>-1.4610985187883782E-3</v>
      </c>
    </row>
    <row r="147" spans="1:7">
      <c r="A147" s="1">
        <v>39307</v>
      </c>
      <c r="B147">
        <v>4.1330912318103992E-3</v>
      </c>
      <c r="C147">
        <v>-6.3079044877469848E-2</v>
      </c>
      <c r="D147">
        <v>6.0622946755457627E-3</v>
      </c>
      <c r="E147">
        <v>2.9000658339570959E-3</v>
      </c>
      <c r="F147">
        <v>1.7890870491253125E-3</v>
      </c>
      <c r="G147">
        <v>1.5827604205141278E-3</v>
      </c>
    </row>
    <row r="148" spans="1:7">
      <c r="A148" s="1">
        <v>39308</v>
      </c>
      <c r="B148">
        <v>-1.4331951619850618E-2</v>
      </c>
      <c r="C148">
        <v>4.0927370977746652E-2</v>
      </c>
      <c r="D148">
        <v>-3.1819597672970691E-2</v>
      </c>
      <c r="E148">
        <v>2.660652850740144E-3</v>
      </c>
      <c r="F148">
        <v>1.2042392099336569E-2</v>
      </c>
      <c r="G148">
        <v>3.6429912785010087E-3</v>
      </c>
    </row>
    <row r="149" spans="1:7">
      <c r="A149" s="1">
        <v>39309</v>
      </c>
      <c r="B149">
        <v>-1.5106558138969686E-2</v>
      </c>
      <c r="C149">
        <v>0.10257484737669145</v>
      </c>
      <c r="D149">
        <v>-5.0487576733064497E-2</v>
      </c>
      <c r="E149">
        <v>-3.5877591867022568E-3</v>
      </c>
      <c r="F149">
        <v>-7.6824961720162819E-3</v>
      </c>
      <c r="G149">
        <v>1.8165309263980069E-3</v>
      </c>
    </row>
    <row r="150" spans="1:7">
      <c r="A150" s="1">
        <v>39310</v>
      </c>
      <c r="B150">
        <v>9.1614453321308565E-3</v>
      </c>
      <c r="C150">
        <v>5.2032637718986904E-3</v>
      </c>
      <c r="D150">
        <v>-1.6966895195388777E-2</v>
      </c>
      <c r="E150">
        <v>1.0265964777826882E-2</v>
      </c>
      <c r="F150">
        <v>7.1917949501379488E-3</v>
      </c>
      <c r="G150">
        <v>3.8642724091605546E-3</v>
      </c>
    </row>
    <row r="151" spans="1:7">
      <c r="A151" s="1">
        <v>39311</v>
      </c>
      <c r="B151">
        <v>1.7040927061893432E-2</v>
      </c>
      <c r="C151">
        <v>-2.7624249137141284E-2</v>
      </c>
      <c r="D151">
        <v>3.7632447298778827E-2</v>
      </c>
      <c r="E151">
        <v>-4.0246130331425788E-3</v>
      </c>
      <c r="F151">
        <v>-3.1462025755813216E-3</v>
      </c>
      <c r="G151">
        <v>7.228915977453849E-4</v>
      </c>
    </row>
    <row r="152" spans="1:7">
      <c r="A152" s="1">
        <v>39314</v>
      </c>
      <c r="B152">
        <v>-1.2421504598997227E-3</v>
      </c>
      <c r="C152">
        <v>-0.13015501925269976</v>
      </c>
      <c r="D152">
        <v>5.7106384433434935E-3</v>
      </c>
      <c r="E152">
        <v>5.7593735393755613E-4</v>
      </c>
      <c r="F152">
        <v>2.0658115654184229E-3</v>
      </c>
      <c r="G152">
        <v>2.1655446383992503E-3</v>
      </c>
    </row>
    <row r="153" spans="1:7">
      <c r="A153" s="1">
        <v>39315</v>
      </c>
      <c r="B153">
        <v>9.6625033399455975E-4</v>
      </c>
      <c r="C153">
        <v>-4.1882817786849109E-2</v>
      </c>
      <c r="D153">
        <v>-7.6995247380336248E-3</v>
      </c>
      <c r="E153">
        <v>4.824822685372418E-3</v>
      </c>
      <c r="F153">
        <v>2.845789664041796E-3</v>
      </c>
      <c r="G153">
        <v>4.3170711010062715E-3</v>
      </c>
    </row>
    <row r="154" spans="1:7">
      <c r="A154" s="1">
        <v>39316</v>
      </c>
      <c r="B154">
        <v>1.3294240885162338E-2</v>
      </c>
      <c r="C154">
        <v>-9.8126021756893472E-2</v>
      </c>
      <c r="D154">
        <v>3.9833099588247586E-2</v>
      </c>
      <c r="E154">
        <v>-1.6056890707585206E-3</v>
      </c>
      <c r="F154">
        <v>-3.1406444501967772E-3</v>
      </c>
      <c r="G154">
        <v>-3.2360548405477654E-3</v>
      </c>
    </row>
    <row r="155" spans="1:7">
      <c r="A155" s="1">
        <v>39317</v>
      </c>
      <c r="B155">
        <v>-1.3623980308956755E-3</v>
      </c>
      <c r="C155">
        <v>-1.1865663276500925E-2</v>
      </c>
      <c r="D155">
        <v>8.2932224731222699E-3</v>
      </c>
      <c r="E155">
        <v>3.4376108104633308E-3</v>
      </c>
      <c r="F155">
        <v>-1.2787096612754624E-3</v>
      </c>
      <c r="G155">
        <v>3.6007922131843186E-4</v>
      </c>
    </row>
    <row r="156" spans="1:7">
      <c r="A156" s="1">
        <v>39318</v>
      </c>
      <c r="B156">
        <v>1.2531916759680666E-2</v>
      </c>
      <c r="C156">
        <v>-8.7735053296692164E-2</v>
      </c>
      <c r="D156">
        <v>2.229426847771139E-2</v>
      </c>
      <c r="E156">
        <v>4.9067251979376062E-3</v>
      </c>
      <c r="F156">
        <v>-6.8921383125016044E-4</v>
      </c>
      <c r="G156">
        <v>3.5994961094133775E-4</v>
      </c>
    </row>
    <row r="157" spans="1:7">
      <c r="A157" s="1">
        <v>39321</v>
      </c>
      <c r="B157">
        <v>-1.0148936908612559E-2</v>
      </c>
      <c r="C157">
        <v>9.2146176461668311E-2</v>
      </c>
      <c r="D157">
        <v>4.682319220490702E-3</v>
      </c>
      <c r="E157">
        <v>5.2225368476047302E-3</v>
      </c>
      <c r="F157">
        <v>1.7713053243734787E-3</v>
      </c>
      <c r="G157">
        <v>2.7553177060080022E-3</v>
      </c>
    </row>
    <row r="158" spans="1:7">
      <c r="A158" s="1">
        <v>39322</v>
      </c>
      <c r="B158">
        <v>-2.1098263958847351E-2</v>
      </c>
      <c r="C158">
        <v>0.14632334533076824</v>
      </c>
      <c r="D158">
        <v>-4.0459938035489071E-2</v>
      </c>
      <c r="E158">
        <v>1.6971209594698429E-3</v>
      </c>
      <c r="F158">
        <v>5.7840463200758982E-3</v>
      </c>
      <c r="G158">
        <v>5.1309700301711125E-3</v>
      </c>
    </row>
    <row r="159" spans="1:7">
      <c r="A159" s="1">
        <v>39323</v>
      </c>
      <c r="B159">
        <v>2.041799182376958E-2</v>
      </c>
      <c r="C159">
        <v>-9.9463278684947531E-2</v>
      </c>
      <c r="D159">
        <v>4.6201165959526558E-2</v>
      </c>
      <c r="E159">
        <v>-2.7167777633870195E-3</v>
      </c>
      <c r="F159">
        <v>-3.4271759371166119E-3</v>
      </c>
      <c r="G159">
        <v>-3.8158882458062728E-3</v>
      </c>
    </row>
    <row r="160" spans="1:7">
      <c r="A160" s="1">
        <v>39324</v>
      </c>
      <c r="B160">
        <v>-4.0230527139200742E-3</v>
      </c>
      <c r="C160">
        <v>5.1167288969150827E-2</v>
      </c>
      <c r="D160">
        <v>-1.0074339406028386E-2</v>
      </c>
      <c r="E160">
        <v>6.6655615936190198E-3</v>
      </c>
      <c r="F160">
        <v>3.7203880781997694E-3</v>
      </c>
      <c r="G160">
        <v>5.0053733390694214E-3</v>
      </c>
    </row>
    <row r="161" spans="1:7">
      <c r="A161" s="1">
        <v>39325</v>
      </c>
      <c r="B161">
        <v>8.5720641909002547E-3</v>
      </c>
      <c r="C161">
        <v>-6.9391993423999931E-2</v>
      </c>
      <c r="D161">
        <v>3.0495212597438467E-2</v>
      </c>
      <c r="E161">
        <v>7.8788906096174493E-4</v>
      </c>
      <c r="F161">
        <v>-2.9321214108329777E-4</v>
      </c>
      <c r="G161">
        <v>2.3772732787585334E-4</v>
      </c>
    </row>
    <row r="162" spans="1:7">
      <c r="A162" s="1">
        <v>39329</v>
      </c>
      <c r="B162">
        <v>1.2654988488834836E-2</v>
      </c>
      <c r="C162">
        <v>-2.5997998024886188E-2</v>
      </c>
      <c r="D162">
        <v>1.387305486824747E-2</v>
      </c>
      <c r="E162">
        <v>-3.6068569309930187E-3</v>
      </c>
      <c r="F162">
        <v>-4.4085302847659685E-3</v>
      </c>
      <c r="G162">
        <v>-5.8406507295417302E-3</v>
      </c>
    </row>
    <row r="163" spans="1:7">
      <c r="A163" s="1">
        <v>39330</v>
      </c>
      <c r="B163">
        <v>-9.6787958157887859E-3</v>
      </c>
      <c r="C163">
        <v>7.6050146118852593E-2</v>
      </c>
      <c r="D163">
        <v>-2.344352349361687E-2</v>
      </c>
      <c r="E163">
        <v>7.9851967908892672E-3</v>
      </c>
      <c r="F163">
        <v>4.8971694344836928E-3</v>
      </c>
      <c r="G163">
        <v>6.1971357906516287E-3</v>
      </c>
    </row>
    <row r="164" spans="1:7">
      <c r="A164" s="1">
        <v>39331</v>
      </c>
      <c r="B164">
        <v>2.630604194816429E-3</v>
      </c>
      <c r="C164">
        <v>-2.4296027286285608E-2</v>
      </c>
      <c r="D164">
        <v>1.4848082732925948E-2</v>
      </c>
      <c r="E164">
        <v>-2.579778223981229E-3</v>
      </c>
      <c r="F164">
        <v>-2.4455869366786362E-3</v>
      </c>
      <c r="G164">
        <v>-2.1408190859490113E-3</v>
      </c>
    </row>
    <row r="165" spans="1:7">
      <c r="A165" s="1">
        <v>39332</v>
      </c>
      <c r="B165">
        <v>-1.3905599682557548E-2</v>
      </c>
      <c r="C165">
        <v>8.9266717027179088E-2</v>
      </c>
      <c r="D165">
        <v>-1.9990033001652571E-2</v>
      </c>
      <c r="E165">
        <v>1.4051753455650287E-2</v>
      </c>
      <c r="F165">
        <v>6.6380563934637414E-3</v>
      </c>
      <c r="G165">
        <v>1.0658556612340671E-2</v>
      </c>
    </row>
    <row r="166" spans="1:7">
      <c r="A166" s="1">
        <v>39335</v>
      </c>
      <c r="B166">
        <v>-3.421145998471254E-3</v>
      </c>
      <c r="C166">
        <v>4.2909025981520417E-2</v>
      </c>
      <c r="D166">
        <v>-6.8973223108911332E-3</v>
      </c>
      <c r="E166">
        <v>7.7220460939103185E-3</v>
      </c>
      <c r="F166">
        <v>2.1382066655521678E-3</v>
      </c>
      <c r="G166">
        <v>2.2356895821599295E-3</v>
      </c>
    </row>
    <row r="167" spans="1:7">
      <c r="A167" s="1">
        <v>39336</v>
      </c>
      <c r="B167">
        <v>1.2329436523768405E-2</v>
      </c>
      <c r="C167">
        <v>-8.0194898460199948E-2</v>
      </c>
      <c r="D167">
        <v>2.8254984792979099E-2</v>
      </c>
      <c r="E167">
        <v>-7.6952677902854098E-4</v>
      </c>
      <c r="F167">
        <v>-2.5274631905139772E-3</v>
      </c>
      <c r="G167">
        <v>-2.1178970147346949E-3</v>
      </c>
    </row>
    <row r="168" spans="1:7">
      <c r="A168" s="1">
        <v>39337</v>
      </c>
      <c r="B168">
        <v>2.2991624950918993E-3</v>
      </c>
      <c r="C168">
        <v>-1.2343377898875855E-2</v>
      </c>
      <c r="D168">
        <v>-2.9479911853217207E-3</v>
      </c>
      <c r="E168">
        <v>-3.7461480566250544E-3</v>
      </c>
      <c r="F168">
        <v>-6.8156372824834644E-4</v>
      </c>
      <c r="G168">
        <v>-2.4765623837940667E-3</v>
      </c>
    </row>
    <row r="169" spans="1:7">
      <c r="A169" s="1">
        <v>39338</v>
      </c>
      <c r="B169">
        <v>7.1342340552158507E-3</v>
      </c>
      <c r="C169">
        <v>-8.0450956848315339E-3</v>
      </c>
      <c r="D169">
        <v>9.8688980534529652E-3</v>
      </c>
      <c r="E169">
        <v>-8.9815983274104012E-3</v>
      </c>
      <c r="F169">
        <v>-4.196970681648809E-3</v>
      </c>
      <c r="G169">
        <v>-5.9213815839350113E-3</v>
      </c>
    </row>
    <row r="170" spans="1:7">
      <c r="A170" s="1">
        <v>39339</v>
      </c>
      <c r="B170">
        <v>4.6934192420098063E-4</v>
      </c>
      <c r="C170">
        <v>6.4412461028570747E-3</v>
      </c>
      <c r="D170">
        <v>1.4543514686010278E-3</v>
      </c>
      <c r="E170">
        <v>1.4469366428954652E-3</v>
      </c>
      <c r="F170">
        <v>9.7761274772122922E-4</v>
      </c>
      <c r="G170">
        <v>1.3057156582371389E-3</v>
      </c>
    </row>
    <row r="171" spans="1:7">
      <c r="A171" s="1">
        <v>39342</v>
      </c>
      <c r="B171">
        <v>-5.5792837901864536E-3</v>
      </c>
      <c r="C171">
        <v>6.0719037149554941E-2</v>
      </c>
      <c r="D171">
        <v>-9.2166551049239522E-3</v>
      </c>
      <c r="E171">
        <v>4.7711602297766465E-3</v>
      </c>
      <c r="F171">
        <v>-1.954461063585535E-4</v>
      </c>
      <c r="G171">
        <v>5.929439841674773E-4</v>
      </c>
    </row>
    <row r="172" spans="1:7">
      <c r="A172" s="1">
        <v>39343</v>
      </c>
      <c r="B172">
        <v>2.7918064425847915E-2</v>
      </c>
      <c r="C172">
        <v>-0.26330881918020338</v>
      </c>
      <c r="D172">
        <v>4.5859788550212291E-2</v>
      </c>
      <c r="E172">
        <v>-7.5555914991647048E-3</v>
      </c>
      <c r="F172">
        <v>1.2697174143216448E-3</v>
      </c>
      <c r="G172">
        <v>-1.0675524411067167E-3</v>
      </c>
    </row>
    <row r="173" spans="1:7">
      <c r="A173" s="1">
        <v>39344</v>
      </c>
      <c r="B173">
        <v>5.8823699030663918E-3</v>
      </c>
      <c r="C173">
        <v>-1.5849762210877152E-2</v>
      </c>
      <c r="D173">
        <v>2.208614490810017E-3</v>
      </c>
      <c r="E173">
        <v>-9.3003079456838028E-3</v>
      </c>
      <c r="F173">
        <v>-4.8816207950132343E-4</v>
      </c>
      <c r="G173">
        <v>-3.5667615984383253E-3</v>
      </c>
    </row>
    <row r="174" spans="1:7">
      <c r="A174" s="1">
        <v>39345</v>
      </c>
      <c r="B174">
        <v>-4.899568841158425E-3</v>
      </c>
      <c r="C174">
        <v>2.0751732811083848E-2</v>
      </c>
      <c r="D174">
        <v>-6.6425504757006469E-3</v>
      </c>
      <c r="E174">
        <v>-1.9093658815579586E-2</v>
      </c>
      <c r="F174">
        <v>-7.3511725310517707E-3</v>
      </c>
      <c r="G174">
        <v>-1.1379412485487857E-2</v>
      </c>
    </row>
    <row r="175" spans="1:7">
      <c r="A175" s="1">
        <v>39346</v>
      </c>
      <c r="B175">
        <v>9.8183611225686009E-4</v>
      </c>
      <c r="C175">
        <v>-7.3543903322370222E-2</v>
      </c>
      <c r="D175">
        <v>1.6918492647135769E-2</v>
      </c>
      <c r="E175">
        <v>8.4552606105237887E-3</v>
      </c>
      <c r="F175">
        <v>2.9469569461085662E-3</v>
      </c>
      <c r="G175">
        <v>5.0468744470388814E-3</v>
      </c>
    </row>
    <row r="176" spans="1:7">
      <c r="A176" s="1">
        <v>39349</v>
      </c>
      <c r="B176">
        <v>-1.7024624331992378E-3</v>
      </c>
      <c r="C176">
        <v>1.9286498252464042E-2</v>
      </c>
      <c r="D176">
        <v>1.2330612457478725E-2</v>
      </c>
      <c r="E176">
        <v>2.840426837287021E-3</v>
      </c>
      <c r="F176">
        <v>8.8239625314652081E-4</v>
      </c>
      <c r="G176">
        <v>1.3176021550461384E-3</v>
      </c>
    </row>
    <row r="177" spans="1:7">
      <c r="A177" s="1">
        <v>39350</v>
      </c>
      <c r="B177">
        <v>-1.377184858780664E-3</v>
      </c>
      <c r="C177">
        <v>-4.0563896699748893E-2</v>
      </c>
      <c r="D177">
        <v>8.8196389665305523E-4</v>
      </c>
      <c r="E177">
        <v>-3.5233314848148942E-3</v>
      </c>
      <c r="F177">
        <v>1.2829868907104879E-3</v>
      </c>
      <c r="G177">
        <v>1.1969597237338941E-4</v>
      </c>
    </row>
    <row r="178" spans="1:7">
      <c r="A178" s="1">
        <v>39351</v>
      </c>
      <c r="B178">
        <v>1.1150101178151589E-3</v>
      </c>
      <c r="C178">
        <v>-5.3559584309376795E-2</v>
      </c>
      <c r="D178">
        <v>7.43628452382206E-3</v>
      </c>
      <c r="E178">
        <v>9.104359340612214E-4</v>
      </c>
      <c r="F178">
        <v>4.7947317581225387E-4</v>
      </c>
      <c r="G178">
        <v>3.5900197836656594E-4</v>
      </c>
    </row>
    <row r="179" spans="1:7">
      <c r="A179" s="1">
        <v>39352</v>
      </c>
      <c r="B179">
        <v>5.4260911740344831E-3</v>
      </c>
      <c r="C179">
        <v>-3.6388652353562714E-2</v>
      </c>
      <c r="D179">
        <v>1.6948087650923468E-2</v>
      </c>
      <c r="E179">
        <v>6.9149513197616849E-3</v>
      </c>
      <c r="F179">
        <v>2.2475213447752753E-3</v>
      </c>
      <c r="G179">
        <v>3.2252312494484036E-3</v>
      </c>
    </row>
    <row r="180" spans="1:7">
      <c r="A180" s="1">
        <v>39353</v>
      </c>
      <c r="B180">
        <v>-2.6766786015391124E-3</v>
      </c>
      <c r="C180">
        <v>5.7158413839948623E-2</v>
      </c>
      <c r="D180">
        <v>-7.9658754160759279E-3</v>
      </c>
      <c r="E180">
        <v>2.2568278592628092E-3</v>
      </c>
      <c r="F180">
        <v>-4.8816207950132343E-4</v>
      </c>
      <c r="G180">
        <v>3.5771776450136593E-4</v>
      </c>
    </row>
    <row r="181" spans="1:7">
      <c r="A181" s="1">
        <v>39356</v>
      </c>
      <c r="B181">
        <v>1.0081714062906541E-2</v>
      </c>
      <c r="C181">
        <v>-8.9286307443014312E-3</v>
      </c>
      <c r="D181">
        <v>3.7726052669146734E-2</v>
      </c>
      <c r="E181">
        <v>1.8018022892629455E-3</v>
      </c>
      <c r="F181">
        <v>-3.0319354244833815E-3</v>
      </c>
      <c r="G181">
        <v>-2.5067157262118433E-3</v>
      </c>
    </row>
    <row r="182" spans="1:7">
      <c r="A182" s="1">
        <v>39357</v>
      </c>
      <c r="B182">
        <v>-6.4737491741102002E-4</v>
      </c>
      <c r="C182">
        <v>3.5786918247170181E-2</v>
      </c>
      <c r="D182">
        <v>-3.4391445339758998E-3</v>
      </c>
      <c r="E182">
        <v>3.1453631862934945E-3</v>
      </c>
      <c r="F182">
        <v>1.4682134483005656E-3</v>
      </c>
      <c r="G182">
        <v>2.1489979617105204E-3</v>
      </c>
    </row>
    <row r="183" spans="1:7">
      <c r="A183" s="1">
        <v>39358</v>
      </c>
      <c r="B183">
        <v>-2.0744205545995789E-3</v>
      </c>
      <c r="C183">
        <v>1.6626824436870264E-2</v>
      </c>
      <c r="D183">
        <v>-1.5387805971388198E-2</v>
      </c>
      <c r="E183">
        <v>-2.9203659978090948E-3</v>
      </c>
      <c r="F183">
        <v>-1.0764790392170367E-3</v>
      </c>
      <c r="G183">
        <v>-7.1581964402259949E-4</v>
      </c>
    </row>
    <row r="184" spans="1:7">
      <c r="A184" s="1">
        <v>39359</v>
      </c>
      <c r="B184">
        <v>8.4325240945290502E-4</v>
      </c>
      <c r="C184">
        <v>-1.9334651707455724E-2</v>
      </c>
      <c r="D184">
        <v>8.8487822043315026E-3</v>
      </c>
      <c r="E184">
        <v>3.8172270444728437E-3</v>
      </c>
      <c r="F184">
        <v>9.7866517891509572E-4</v>
      </c>
      <c r="G184">
        <v>1.7885892802496201E-3</v>
      </c>
    </row>
    <row r="185" spans="1:7">
      <c r="A185" s="1">
        <v>39360</v>
      </c>
      <c r="B185">
        <v>1.2308045956621834E-2</v>
      </c>
      <c r="C185">
        <v>-8.6617055217958927E-2</v>
      </c>
      <c r="D185">
        <v>2.6816216206207423E-2</v>
      </c>
      <c r="E185">
        <v>-1.0815788175796055E-2</v>
      </c>
      <c r="F185">
        <v>-4.7063524462183717E-3</v>
      </c>
      <c r="G185">
        <v>-8.8549100782818763E-3</v>
      </c>
    </row>
    <row r="186" spans="1:7">
      <c r="A186" s="1">
        <v>39363</v>
      </c>
      <c r="B186">
        <v>-5.5875036990663774E-3</v>
      </c>
      <c r="C186">
        <v>3.2007387500967308E-2</v>
      </c>
      <c r="D186">
        <v>-9.1659670140800571E-3</v>
      </c>
      <c r="E186">
        <v>-7.9324611786016071E-4</v>
      </c>
      <c r="F186">
        <v>2.3559449397222956E-3</v>
      </c>
      <c r="G186">
        <v>3.5992840296468214E-3</v>
      </c>
    </row>
    <row r="187" spans="1:7">
      <c r="A187" s="1">
        <v>39364</v>
      </c>
      <c r="B187">
        <v>9.7417933792805205E-3</v>
      </c>
      <c r="C187">
        <v>-7.9851813332973864E-2</v>
      </c>
      <c r="D187">
        <v>1.0715860199389983E-2</v>
      </c>
      <c r="E187">
        <v>-1.247802328541751E-3</v>
      </c>
      <c r="F187">
        <v>-3.7328137646366719E-3</v>
      </c>
      <c r="G187">
        <v>-3.1186303313762266E-3</v>
      </c>
    </row>
    <row r="188" spans="1:7">
      <c r="A188" s="1">
        <v>39365</v>
      </c>
      <c r="B188">
        <v>-2.1069441154243644E-3</v>
      </c>
      <c r="C188">
        <v>3.3549959684220469E-2</v>
      </c>
      <c r="D188">
        <v>6.6282532585823332E-3</v>
      </c>
      <c r="E188">
        <v>5.6737590174564534E-4</v>
      </c>
      <c r="F188">
        <v>4.9195652096642223E-4</v>
      </c>
      <c r="G188">
        <v>6.0049242181551014E-4</v>
      </c>
    </row>
    <row r="189" spans="1:7">
      <c r="A189" s="1">
        <v>39366</v>
      </c>
      <c r="B189">
        <v>-4.227252820286664E-3</v>
      </c>
      <c r="C189">
        <v>0.12449246395465183</v>
      </c>
      <c r="D189">
        <v>-4.6260683887823029E-3</v>
      </c>
      <c r="E189">
        <v>-1.0215085162714895E-3</v>
      </c>
      <c r="F189">
        <v>4.9171461874829411E-4</v>
      </c>
      <c r="G189">
        <v>4.8013444686625337E-4</v>
      </c>
    </row>
    <row r="190" spans="1:7">
      <c r="A190" s="1">
        <v>39367</v>
      </c>
      <c r="B190">
        <v>5.7600159253272136E-3</v>
      </c>
      <c r="C190">
        <v>-6.2845040631238025E-2</v>
      </c>
      <c r="D190">
        <v>1.4979525717141793E-2</v>
      </c>
      <c r="E190">
        <v>-4.8949952598485664E-3</v>
      </c>
      <c r="F190">
        <v>-1.3774106860950602E-3</v>
      </c>
      <c r="G190">
        <v>-3.3645882416170492E-3</v>
      </c>
    </row>
    <row r="191" spans="1:7">
      <c r="A191" s="1">
        <v>39370</v>
      </c>
      <c r="B191">
        <v>-9.2964285483869112E-3</v>
      </c>
      <c r="C191">
        <v>8.2252940647676784E-2</v>
      </c>
      <c r="D191">
        <v>-6.7400839298455036E-3</v>
      </c>
      <c r="E191">
        <v>2.2820629948428186E-4</v>
      </c>
      <c r="F191">
        <v>-7.8794449068296383E-4</v>
      </c>
      <c r="G191">
        <v>9.6160739049846371E-4</v>
      </c>
    </row>
    <row r="192" spans="1:7">
      <c r="A192" s="1">
        <v>39371</v>
      </c>
      <c r="B192">
        <v>-7.1754404637410264E-3</v>
      </c>
      <c r="C192">
        <v>3.9220713153281329E-2</v>
      </c>
      <c r="D192">
        <v>-2.2339657083437953E-2</v>
      </c>
      <c r="E192">
        <v>3.4221183246184553E-4</v>
      </c>
      <c r="F192">
        <v>2.2636690931921864E-3</v>
      </c>
      <c r="G192">
        <v>2.7629304620601339E-3</v>
      </c>
    </row>
    <row r="193" spans="1:7">
      <c r="A193" s="1">
        <v>39372</v>
      </c>
      <c r="B193">
        <v>3.1738861374920034E-3</v>
      </c>
      <c r="C193">
        <v>-7.680121374936548E-2</v>
      </c>
      <c r="D193">
        <v>2.9079741013283613E-2</v>
      </c>
      <c r="E193">
        <v>1.0889399799268097E-2</v>
      </c>
      <c r="F193">
        <v>3.3320359909327474E-3</v>
      </c>
      <c r="G193">
        <v>6.0994029912633209E-3</v>
      </c>
    </row>
    <row r="194" spans="1:7">
      <c r="A194" s="1">
        <v>39373</v>
      </c>
      <c r="B194">
        <v>-4.3423380717936373E-3</v>
      </c>
      <c r="C194">
        <v>-2.1598280534298971E-3</v>
      </c>
      <c r="D194">
        <v>4.4112146228098672E-3</v>
      </c>
      <c r="E194">
        <v>5.5127551436521434E-3</v>
      </c>
      <c r="F194">
        <v>4.5994621371481708E-3</v>
      </c>
      <c r="G194">
        <v>3.8081683532523291E-3</v>
      </c>
    </row>
    <row r="195" spans="1:7">
      <c r="A195" s="1">
        <v>39374</v>
      </c>
      <c r="B195">
        <v>-2.4392255000228406E-2</v>
      </c>
      <c r="C195">
        <v>0.21598283936708651</v>
      </c>
      <c r="D195">
        <v>-5.0790494207931434E-2</v>
      </c>
      <c r="E195">
        <v>1.4811785907071214E-2</v>
      </c>
      <c r="F195">
        <v>3.9908555426085143E-3</v>
      </c>
      <c r="G195">
        <v>8.5486982103332686E-3</v>
      </c>
    </row>
    <row r="196" spans="1:7">
      <c r="A196" s="1">
        <v>39377</v>
      </c>
      <c r="B196">
        <v>3.6538821585388672E-3</v>
      </c>
      <c r="C196">
        <v>-5.9210117473084869E-2</v>
      </c>
      <c r="D196">
        <v>1.3141528423174257E-2</v>
      </c>
      <c r="E196">
        <v>1.1053998795328359E-4</v>
      </c>
      <c r="F196">
        <v>0</v>
      </c>
      <c r="G196">
        <v>-1.9191012993461888E-3</v>
      </c>
    </row>
    <row r="197" spans="1:7">
      <c r="A197" s="1">
        <v>39378</v>
      </c>
      <c r="B197">
        <v>8.5179953104216159E-3</v>
      </c>
      <c r="C197">
        <v>-5.8518477156527346E-2</v>
      </c>
      <c r="D197">
        <v>2.3788861964014574E-2</v>
      </c>
      <c r="E197">
        <v>-1.3272869994128591E-3</v>
      </c>
      <c r="F197">
        <v>-3.8865138460444828E-4</v>
      </c>
      <c r="G197">
        <v>-2.3601605018684418E-4</v>
      </c>
    </row>
    <row r="198" spans="1:7">
      <c r="A198" s="1">
        <v>39379</v>
      </c>
      <c r="B198">
        <v>-2.5016471242759442E-3</v>
      </c>
      <c r="C198">
        <v>1.8928009885518859E-2</v>
      </c>
      <c r="D198">
        <v>-8.9914778606023059E-3</v>
      </c>
      <c r="E198">
        <v>7.3882455502584914E-3</v>
      </c>
      <c r="F198">
        <v>3.7054683443495415E-3</v>
      </c>
      <c r="G198">
        <v>5.0621098149059877E-3</v>
      </c>
    </row>
    <row r="199" spans="1:7">
      <c r="A199" s="1">
        <v>39380</v>
      </c>
      <c r="B199">
        <v>3.4217313111613175E-3</v>
      </c>
      <c r="C199">
        <v>1.7632098439501545E-2</v>
      </c>
      <c r="D199">
        <v>1.1700283128689462E-2</v>
      </c>
      <c r="E199">
        <v>-3.4116579616431516E-3</v>
      </c>
      <c r="F199">
        <v>1.7426494123937803E-4</v>
      </c>
      <c r="G199">
        <v>-8.5287651266041913E-4</v>
      </c>
    </row>
    <row r="200" spans="1:7">
      <c r="A200" s="1">
        <v>39381</v>
      </c>
      <c r="B200">
        <v>1.091050577367093E-2</v>
      </c>
      <c r="C200">
        <v>-7.9098420540102618E-2</v>
      </c>
      <c r="D200">
        <v>3.7519884891342066E-2</v>
      </c>
      <c r="E200">
        <v>-2.3177539209723085E-3</v>
      </c>
      <c r="F200">
        <v>-8.7162854775097213E-4</v>
      </c>
      <c r="G200">
        <v>-2.4404692068906108E-3</v>
      </c>
    </row>
    <row r="201" spans="1:7">
      <c r="A201" s="1">
        <v>39384</v>
      </c>
      <c r="B201">
        <v>3.2435967458421988E-3</v>
      </c>
      <c r="C201">
        <v>1.5724391957054298E-2</v>
      </c>
      <c r="D201">
        <v>1.679409061296969E-2</v>
      </c>
      <c r="E201">
        <v>3.8599441362997112E-3</v>
      </c>
      <c r="F201">
        <v>-1.9379845021893252E-4</v>
      </c>
      <c r="G201">
        <v>8.2553097455773149E-4</v>
      </c>
    </row>
    <row r="202" spans="1:7">
      <c r="A202" s="1">
        <v>39385</v>
      </c>
      <c r="B202">
        <v>-7.6718405020009834E-3</v>
      </c>
      <c r="C202">
        <v>5.8639171252372245E-2</v>
      </c>
      <c r="D202">
        <v>-1.844561865144273E-2</v>
      </c>
      <c r="E202">
        <v>-5.5050923493253634E-4</v>
      </c>
      <c r="F202">
        <v>1.9379845021890181E-4</v>
      </c>
      <c r="G202">
        <v>1.0577087534073212E-3</v>
      </c>
    </row>
    <row r="203" spans="1:7">
      <c r="A203" s="1">
        <v>39386</v>
      </c>
      <c r="B203">
        <v>1.2388677987564826E-2</v>
      </c>
      <c r="C203">
        <v>-0.12845918751882926</v>
      </c>
      <c r="D203">
        <v>2.0066986929150824E-2</v>
      </c>
      <c r="E203">
        <v>-9.071862194221304E-3</v>
      </c>
      <c r="F203">
        <v>-3.4941314788757543E-3</v>
      </c>
      <c r="G203">
        <v>-6.725292294287334E-3</v>
      </c>
    </row>
    <row r="204" spans="1:7">
      <c r="A204" s="1">
        <v>39387</v>
      </c>
      <c r="B204">
        <v>-2.4998854281929477E-2</v>
      </c>
      <c r="C204">
        <v>0.22519217998907731</v>
      </c>
      <c r="D204">
        <v>-3.5849866058794908E-2</v>
      </c>
      <c r="E204">
        <v>8.5210497319338305E-3</v>
      </c>
      <c r="F204">
        <v>1.9426912375018303E-3</v>
      </c>
      <c r="G204">
        <v>4.6063980347735619E-3</v>
      </c>
    </row>
    <row r="205" spans="1:7">
      <c r="A205" s="1">
        <v>39388</v>
      </c>
      <c r="B205">
        <v>9.2488610675710878E-4</v>
      </c>
      <c r="C205">
        <v>-8.6543162390711591E-3</v>
      </c>
      <c r="D205">
        <v>5.2886857515132652E-3</v>
      </c>
      <c r="E205">
        <v>3.190497233060711E-3</v>
      </c>
      <c r="F205">
        <v>1.2607284800358622E-3</v>
      </c>
      <c r="G205">
        <v>2.7066800872871926E-3</v>
      </c>
    </row>
    <row r="206" spans="1:7">
      <c r="A206" s="1">
        <v>39391</v>
      </c>
      <c r="B206">
        <v>-8.0886206432016459E-3</v>
      </c>
      <c r="C206">
        <v>5.495888428075741E-2</v>
      </c>
      <c r="D206">
        <v>-2.4472856518725689E-2</v>
      </c>
      <c r="E206">
        <v>-4.3946386117077403E-4</v>
      </c>
      <c r="F206">
        <v>3.8759690407727022E-4</v>
      </c>
      <c r="G206">
        <v>-1.177093960636078E-3</v>
      </c>
    </row>
    <row r="207" spans="1:7">
      <c r="A207" s="1">
        <v>39392</v>
      </c>
      <c r="B207">
        <v>1.4079619173852293E-2</v>
      </c>
      <c r="C207">
        <v>-0.12796426523371765</v>
      </c>
      <c r="D207">
        <v>3.0170877633363517E-2</v>
      </c>
      <c r="E207">
        <v>-4.8468920619771753E-3</v>
      </c>
      <c r="F207">
        <v>-8.7230439260344548E-4</v>
      </c>
      <c r="G207">
        <v>-1.7652962043481261E-3</v>
      </c>
    </row>
    <row r="208" spans="1:7">
      <c r="A208" s="1">
        <v>39393</v>
      </c>
      <c r="B208">
        <v>-2.7145569401783191E-2</v>
      </c>
      <c r="C208">
        <v>0.21384378018966393</v>
      </c>
      <c r="D208">
        <v>-3.8857142889323772E-2</v>
      </c>
      <c r="E208">
        <v>1.7652255245691492E-3</v>
      </c>
      <c r="F208">
        <v>3.5812843774461595E-3</v>
      </c>
      <c r="G208">
        <v>3.6472774122156128E-3</v>
      </c>
    </row>
    <row r="209" spans="1:7">
      <c r="A209" s="1">
        <v>39394</v>
      </c>
      <c r="B209">
        <v>-5.9528011812683091E-3</v>
      </c>
      <c r="C209">
        <v>-1.2535776694980273E-2</v>
      </c>
      <c r="D209">
        <v>9.0465607021206849E-3</v>
      </c>
      <c r="E209">
        <v>-1.7652255245690809E-3</v>
      </c>
      <c r="F209">
        <v>3.0870176936591432E-3</v>
      </c>
      <c r="G209">
        <v>2.2288706511566538E-3</v>
      </c>
    </row>
    <row r="210" spans="1:7">
      <c r="A210" s="1">
        <v>39395</v>
      </c>
      <c r="B210">
        <v>-1.3799918410432913E-2</v>
      </c>
      <c r="C210">
        <v>8.5672560685606858E-2</v>
      </c>
      <c r="D210">
        <v>-2.1850832948108422E-2</v>
      </c>
      <c r="E210">
        <v>8.4667062487148257E-3</v>
      </c>
      <c r="F210">
        <v>3.2695480611761689E-3</v>
      </c>
      <c r="G210">
        <v>5.9583095836306249E-3</v>
      </c>
    </row>
    <row r="211" spans="1:7">
      <c r="A211" s="1">
        <v>39398</v>
      </c>
      <c r="B211">
        <v>-9.3300376175127434E-3</v>
      </c>
      <c r="C211">
        <v>8.6982136796057569E-2</v>
      </c>
      <c r="D211">
        <v>-5.5059777183027431E-2</v>
      </c>
      <c r="E211">
        <v>3.6067583773903441E-3</v>
      </c>
      <c r="F211">
        <v>1.2473016728624235E-3</v>
      </c>
      <c r="G211">
        <v>1.7457089100233142E-3</v>
      </c>
    </row>
    <row r="212" spans="1:7">
      <c r="A212" s="1">
        <v>39399</v>
      </c>
      <c r="B212">
        <v>2.8812942705047431E-2</v>
      </c>
      <c r="C212">
        <v>-0.25467438357405303</v>
      </c>
      <c r="D212">
        <v>6.5680642448071716E-2</v>
      </c>
      <c r="E212">
        <v>-3.7162574193833108E-3</v>
      </c>
      <c r="F212">
        <v>-5.9627027981008322E-3</v>
      </c>
      <c r="G212">
        <v>-6.4158866919078036E-3</v>
      </c>
    </row>
    <row r="213" spans="1:7">
      <c r="A213" s="1">
        <v>39400</v>
      </c>
      <c r="B213">
        <v>-3.1081106102256143E-3</v>
      </c>
      <c r="C213">
        <v>7.3574338391688462E-2</v>
      </c>
      <c r="D213">
        <v>4.5433971840265711E-3</v>
      </c>
      <c r="E213">
        <v>1.0944512420036771E-3</v>
      </c>
      <c r="F213">
        <v>2.2161207701610814E-3</v>
      </c>
      <c r="G213">
        <v>1.9874911552002026E-3</v>
      </c>
    </row>
    <row r="214" spans="1:7">
      <c r="A214" s="1">
        <v>39401</v>
      </c>
      <c r="B214">
        <v>-1.424457549619005E-2</v>
      </c>
      <c r="C214">
        <v>7.8558895786017019E-2</v>
      </c>
      <c r="D214">
        <v>-2.2926267784559976E-2</v>
      </c>
      <c r="E214">
        <v>9.3631604019545449E-3</v>
      </c>
      <c r="F214">
        <v>3.8434226738561284E-3</v>
      </c>
      <c r="G214">
        <v>5.5905107168849671E-3</v>
      </c>
    </row>
    <row r="215" spans="1:7">
      <c r="A215" s="1">
        <v>39402</v>
      </c>
      <c r="B215">
        <v>3.5631118963255913E-3</v>
      </c>
      <c r="C215">
        <v>-9.6058856286290822E-2</v>
      </c>
      <c r="D215">
        <v>1.6683663152441822E-3</v>
      </c>
      <c r="E215">
        <v>1.4077645943960169E-3</v>
      </c>
      <c r="F215">
        <v>-9.5877231131104751E-7</v>
      </c>
      <c r="G215">
        <v>0</v>
      </c>
    </row>
    <row r="216" spans="1:7">
      <c r="A216" s="1">
        <v>39405</v>
      </c>
      <c r="B216">
        <v>-1.4884508535003671E-2</v>
      </c>
      <c r="C216">
        <v>2.0194861072536274E-2</v>
      </c>
      <c r="D216">
        <v>-2.798567463261762E-2</v>
      </c>
      <c r="E216">
        <v>6.4718163544266278E-3</v>
      </c>
      <c r="F216">
        <v>6.4984938174269631E-3</v>
      </c>
      <c r="G216">
        <v>7.1751262576509479E-3</v>
      </c>
    </row>
    <row r="217" spans="1:7">
      <c r="A217" s="1">
        <v>39406</v>
      </c>
      <c r="B217">
        <v>5.2624411709415279E-3</v>
      </c>
      <c r="C217">
        <v>-4.4416811589581544E-2</v>
      </c>
      <c r="D217">
        <v>1.3245226750020723E-2</v>
      </c>
      <c r="E217">
        <v>-1.0757316011545304E-3</v>
      </c>
      <c r="F217">
        <v>1.9049433336958249E-4</v>
      </c>
      <c r="G217">
        <v>-2.6557373729155713E-3</v>
      </c>
    </row>
    <row r="218" spans="1:7">
      <c r="A218" s="1">
        <v>39407</v>
      </c>
      <c r="B218">
        <v>-2.0512824177675294E-2</v>
      </c>
      <c r="C218">
        <v>7.5829044232502335E-2</v>
      </c>
      <c r="D218">
        <v>-4.8033871283639139E-2</v>
      </c>
      <c r="E218">
        <v>5.7952512483507483E-3</v>
      </c>
      <c r="F218">
        <v>6.1713939045424451E-3</v>
      </c>
      <c r="G218">
        <v>7.8314347050641876E-3</v>
      </c>
    </row>
    <row r="219" spans="1:7">
      <c r="A219" s="1">
        <v>39409</v>
      </c>
      <c r="B219">
        <v>1.753879286778251E-2</v>
      </c>
      <c r="C219">
        <v>-4.6910411892047206E-2</v>
      </c>
      <c r="D219">
        <v>1.8078373827598252E-2</v>
      </c>
      <c r="E219">
        <v>2.9917748568226541E-3</v>
      </c>
      <c r="F219">
        <v>-3.508276485058658E-3</v>
      </c>
      <c r="G219">
        <v>-2.9871345741159564E-3</v>
      </c>
    </row>
    <row r="220" spans="1:7">
      <c r="A220" s="1">
        <v>39412</v>
      </c>
      <c r="B220">
        <v>-2.2839720572053853E-2</v>
      </c>
      <c r="C220">
        <v>0.12120465581682079</v>
      </c>
      <c r="D220">
        <v>-4.922605229838229E-2</v>
      </c>
      <c r="E220">
        <v>1.9545284391617589E-2</v>
      </c>
      <c r="F220">
        <v>8.2900107943327857E-3</v>
      </c>
      <c r="G220">
        <v>1.3600567565900726E-2</v>
      </c>
    </row>
    <row r="221" spans="1:7">
      <c r="A221" s="1">
        <v>39413</v>
      </c>
      <c r="B221">
        <v>1.3165032269036189E-2</v>
      </c>
      <c r="C221">
        <v>-9.5379362411844845E-2</v>
      </c>
      <c r="D221">
        <v>4.7772352376731261E-2</v>
      </c>
      <c r="E221">
        <v>-9.5664330092122205E-3</v>
      </c>
      <c r="F221">
        <v>-5.3498085529167906E-3</v>
      </c>
      <c r="G221">
        <v>-9.3523264904539598E-3</v>
      </c>
    </row>
    <row r="222" spans="1:7">
      <c r="A222" s="1">
        <v>39414</v>
      </c>
      <c r="B222">
        <v>3.0445219416530573E-2</v>
      </c>
      <c r="C222">
        <v>-8.6181501423330087E-2</v>
      </c>
      <c r="D222">
        <v>4.8184986882529014E-2</v>
      </c>
      <c r="E222">
        <v>-6.7832798518143661E-3</v>
      </c>
      <c r="F222">
        <v>-2.370455763179717E-3</v>
      </c>
      <c r="G222">
        <v>-3.5569601020249268E-3</v>
      </c>
    </row>
    <row r="223" spans="1:7">
      <c r="A223" s="1">
        <v>39415</v>
      </c>
      <c r="B223">
        <v>5.4259361070739857E-4</v>
      </c>
      <c r="C223">
        <v>-5.8236437467866992E-3</v>
      </c>
      <c r="D223">
        <v>-8.3527167757284655E-3</v>
      </c>
      <c r="E223">
        <v>8.577380908219143E-3</v>
      </c>
      <c r="F223">
        <v>3.6008756808452121E-3</v>
      </c>
      <c r="G223">
        <v>5.6171645619841355E-3</v>
      </c>
    </row>
    <row r="224" spans="1:7">
      <c r="A224" s="1">
        <v>39416</v>
      </c>
      <c r="B224">
        <v>8.5744710597953737E-3</v>
      </c>
      <c r="C224">
        <v>-4.6977040411603145E-2</v>
      </c>
      <c r="D224">
        <v>-1.8641066322962888E-4</v>
      </c>
      <c r="E224">
        <v>-4.862074898963376E-3</v>
      </c>
      <c r="F224">
        <v>1.7011628712723657E-3</v>
      </c>
      <c r="G224">
        <v>1.3711153884779063E-3</v>
      </c>
    </row>
    <row r="225" spans="1:7">
      <c r="A225" s="1">
        <v>39419</v>
      </c>
      <c r="B225">
        <v>-6.6777085347546764E-3</v>
      </c>
      <c r="C225">
        <v>3.1844343062731734E-2</v>
      </c>
      <c r="D225">
        <v>2.2346378014163628E-3</v>
      </c>
      <c r="E225">
        <v>3.9126576642944267E-3</v>
      </c>
      <c r="F225">
        <v>9.438415047063485E-4</v>
      </c>
      <c r="G225">
        <v>5.7074369450687418E-4</v>
      </c>
    </row>
    <row r="226" spans="1:7">
      <c r="A226" s="1">
        <v>39420</v>
      </c>
      <c r="B226">
        <v>-8.1544349651642978E-3</v>
      </c>
      <c r="C226">
        <v>7.5949732174447676E-3</v>
      </c>
      <c r="D226">
        <v>-1.7686762814063145E-3</v>
      </c>
      <c r="E226">
        <v>-1.0554646693006927E-4</v>
      </c>
      <c r="F226">
        <v>-3.7742970819823219E-4</v>
      </c>
      <c r="G226">
        <v>9.1251289553098485E-4</v>
      </c>
    </row>
    <row r="227" spans="1:7">
      <c r="A227" s="1">
        <v>39421</v>
      </c>
      <c r="B227">
        <v>1.7785760468936734E-2</v>
      </c>
      <c r="C227">
        <v>-5.4417569870713174E-2</v>
      </c>
      <c r="D227">
        <v>3.6680382261928692E-2</v>
      </c>
      <c r="E227">
        <v>-1.1999082111952336E-2</v>
      </c>
      <c r="F227">
        <v>-1.322126927883295E-3</v>
      </c>
      <c r="G227">
        <v>-3.7694944400004202E-3</v>
      </c>
    </row>
    <row r="228" spans="1:7">
      <c r="A228" s="1">
        <v>39422</v>
      </c>
      <c r="B228">
        <v>1.325051846927377E-2</v>
      </c>
      <c r="C228">
        <v>-7.2231894991311635E-2</v>
      </c>
      <c r="D228">
        <v>9.0304158759764008E-3</v>
      </c>
      <c r="E228">
        <v>-8.7983400185653315E-3</v>
      </c>
      <c r="F228">
        <v>-4.0717825301402211E-3</v>
      </c>
      <c r="G228">
        <v>-5.2782681350609121E-3</v>
      </c>
    </row>
    <row r="229" spans="1:7">
      <c r="A229" s="1">
        <v>39423</v>
      </c>
      <c r="B229">
        <v>-9.9268728578046149E-4</v>
      </c>
      <c r="C229">
        <v>-5.2619112080309182E-3</v>
      </c>
      <c r="D229">
        <v>-6.0709051736373611E-3</v>
      </c>
      <c r="E229">
        <v>-1.1271388430408386E-2</v>
      </c>
      <c r="F229">
        <v>-2.5652002095449527E-3</v>
      </c>
      <c r="G229">
        <v>-6.4635497416222782E-3</v>
      </c>
    </row>
    <row r="230" spans="1:7">
      <c r="A230" s="1">
        <v>39426</v>
      </c>
      <c r="B230">
        <v>9.0957653195080333E-3</v>
      </c>
      <c r="C230">
        <v>-5.2897454434293082E-3</v>
      </c>
      <c r="D230">
        <v>-5.374417900772425E-4</v>
      </c>
      <c r="E230">
        <v>-6.012589854393925E-3</v>
      </c>
      <c r="F230">
        <v>-2.9533675542144562E-3</v>
      </c>
      <c r="G230">
        <v>-2.3185727984735213E-3</v>
      </c>
    </row>
    <row r="231" spans="1:7">
      <c r="A231" s="1">
        <v>39427</v>
      </c>
      <c r="B231">
        <v>-2.6730314879723258E-2</v>
      </c>
      <c r="C231">
        <v>0.12875869061820255</v>
      </c>
      <c r="D231">
        <v>-4.2649216139208912E-2</v>
      </c>
      <c r="E231">
        <v>1.9437063409820151E-2</v>
      </c>
      <c r="F231">
        <v>1.128990692998116E-2</v>
      </c>
      <c r="G231">
        <v>1.3602515209281862E-2</v>
      </c>
    </row>
    <row r="232" spans="1:7">
      <c r="A232" s="1">
        <v>39428</v>
      </c>
      <c r="B232">
        <v>6.2477110283480752E-3</v>
      </c>
      <c r="C232">
        <v>-4.8641807222345949E-2</v>
      </c>
      <c r="D232">
        <v>2.8391620353406578E-2</v>
      </c>
      <c r="E232">
        <v>-1.0377349639340379E-2</v>
      </c>
      <c r="F232">
        <v>-7.2906633593462656E-3</v>
      </c>
      <c r="G232">
        <v>-8.3932657144614904E-3</v>
      </c>
    </row>
    <row r="233" spans="1:7">
      <c r="A233" s="1">
        <v>39429</v>
      </c>
      <c r="B233">
        <v>1.2716261794532755E-3</v>
      </c>
      <c r="C233">
        <v>3.9973404326203938E-3</v>
      </c>
      <c r="D233">
        <v>-1.8066427465901577E-2</v>
      </c>
      <c r="E233">
        <v>-1.0925488333568129E-2</v>
      </c>
      <c r="F233">
        <v>-2.7596724941551755E-3</v>
      </c>
      <c r="G233">
        <v>-7.4168841566007032E-3</v>
      </c>
    </row>
    <row r="234" spans="1:7">
      <c r="A234" s="1">
        <v>39430</v>
      </c>
      <c r="B234">
        <v>-1.4891956757251777E-2</v>
      </c>
      <c r="C234">
        <v>3.0986550684342213E-2</v>
      </c>
      <c r="D234">
        <v>-2.834539842137894E-2</v>
      </c>
      <c r="E234">
        <v>-4.6245402832282316E-3</v>
      </c>
      <c r="F234">
        <v>-3.6276889425991463E-3</v>
      </c>
      <c r="G234">
        <v>-2.9122275809764244E-3</v>
      </c>
    </row>
    <row r="235" spans="1:7">
      <c r="A235" s="1">
        <v>39433</v>
      </c>
      <c r="B235">
        <v>-1.3533116115583495E-2</v>
      </c>
      <c r="C235">
        <v>5.2324133753810349E-2</v>
      </c>
      <c r="D235">
        <v>-4.6574418159183402E-2</v>
      </c>
      <c r="E235">
        <v>8.8996906696290727E-3</v>
      </c>
      <c r="F235">
        <v>5.246351519296589E-3</v>
      </c>
      <c r="G235">
        <v>5.9319743588569169E-3</v>
      </c>
    </row>
    <row r="236" spans="1:7">
      <c r="A236" s="1">
        <v>39434</v>
      </c>
      <c r="B236">
        <v>6.3109003528388991E-3</v>
      </c>
      <c r="C236">
        <v>-7.9770857733028375E-2</v>
      </c>
      <c r="D236">
        <v>2.5990831004646497E-2</v>
      </c>
      <c r="E236">
        <v>6.4329938906715267E-3</v>
      </c>
      <c r="F236">
        <v>-3.8062613457913946E-4</v>
      </c>
      <c r="G236">
        <v>1.9695308457768454E-3</v>
      </c>
    </row>
    <row r="237" spans="1:7">
      <c r="A237" s="1">
        <v>39435</v>
      </c>
      <c r="B237">
        <v>-1.1631488431207719E-3</v>
      </c>
      <c r="C237">
        <v>-4.332807676353681E-2</v>
      </c>
      <c r="D237">
        <v>4.3636432877732717E-3</v>
      </c>
      <c r="E237">
        <v>1.3172291514332352E-2</v>
      </c>
      <c r="F237">
        <v>4.9368751177392761E-3</v>
      </c>
      <c r="G237">
        <v>7.9543908946381955E-3</v>
      </c>
    </row>
    <row r="238" spans="1:7">
      <c r="A238" s="1">
        <v>39436</v>
      </c>
      <c r="B238">
        <v>7.0266687446726619E-3</v>
      </c>
      <c r="C238">
        <v>-5.2070446165541948E-2</v>
      </c>
      <c r="D238">
        <v>3.380829107704444E-3</v>
      </c>
      <c r="E238">
        <v>-2.1475365281350008E-3</v>
      </c>
      <c r="F238">
        <v>1.8939393995997194E-4</v>
      </c>
      <c r="G238">
        <v>-1.6088259043562298E-3</v>
      </c>
    </row>
    <row r="239" spans="1:7">
      <c r="A239" s="1">
        <v>39437</v>
      </c>
      <c r="B239">
        <v>1.3102098685941253E-2</v>
      </c>
      <c r="C239">
        <v>-0.10817193619475497</v>
      </c>
      <c r="D239">
        <v>2.617327610400683E-2</v>
      </c>
      <c r="E239">
        <v>-1.4726849806783062E-2</v>
      </c>
      <c r="F239">
        <v>-5.031098941043928E-3</v>
      </c>
      <c r="G239">
        <v>-7.271919850412977E-3</v>
      </c>
    </row>
    <row r="240" spans="1:7">
      <c r="A240" s="1">
        <v>39440</v>
      </c>
      <c r="B240">
        <v>7.4866659849203952E-3</v>
      </c>
      <c r="C240">
        <v>7.0137865080071599E-3</v>
      </c>
      <c r="D240">
        <v>0</v>
      </c>
      <c r="E240">
        <v>-4.7017745574969936E-3</v>
      </c>
      <c r="F240">
        <v>-2.0958376729524218E-3</v>
      </c>
      <c r="G240">
        <v>-2.9004022884961522E-3</v>
      </c>
    </row>
    <row r="241" spans="1:7">
      <c r="A241" s="1">
        <v>39442</v>
      </c>
      <c r="B241">
        <v>3.3906225349435953E-3</v>
      </c>
      <c r="C241">
        <v>3.2206147000421572E-3</v>
      </c>
      <c r="D241">
        <v>7.3006688925657971E-3</v>
      </c>
      <c r="E241">
        <v>-8.8067500064182014E-3</v>
      </c>
      <c r="F241">
        <v>-3.0563538596108672E-3</v>
      </c>
      <c r="G241">
        <v>-4.7749464741580995E-3</v>
      </c>
    </row>
    <row r="242" spans="1:7">
      <c r="A242" s="1">
        <v>39443</v>
      </c>
      <c r="B242">
        <v>-1.7001748219236217E-2</v>
      </c>
      <c r="C242">
        <v>8.2266303401339724E-2</v>
      </c>
      <c r="D242">
        <v>-2.092047651415228E-2</v>
      </c>
      <c r="E242">
        <v>6.8319824968668822E-3</v>
      </c>
      <c r="F242">
        <v>1.1472276592859225E-3</v>
      </c>
      <c r="G242">
        <v>3.0306585733297334E-3</v>
      </c>
    </row>
    <row r="243" spans="1:7">
      <c r="A243" s="1">
        <v>39444</v>
      </c>
      <c r="B243">
        <v>-3.5843544275886902E-3</v>
      </c>
      <c r="C243">
        <v>2.3415703980843843E-2</v>
      </c>
      <c r="D243">
        <v>3.8967877091588541E-3</v>
      </c>
      <c r="E243">
        <v>1.5473775017431355E-2</v>
      </c>
      <c r="F243">
        <v>5.1462993595478958E-3</v>
      </c>
      <c r="G243">
        <v>7.9986515823988209E-3</v>
      </c>
    </row>
    <row r="244" spans="1:7">
      <c r="A244" s="1">
        <v>39447</v>
      </c>
      <c r="B244">
        <v>-5.843598880523799E-3</v>
      </c>
      <c r="C244">
        <v>8.1451106408993168E-2</v>
      </c>
      <c r="D244">
        <v>-1.0681009420334052E-2</v>
      </c>
      <c r="E244">
        <v>6.0908421691232258E-3</v>
      </c>
      <c r="F244">
        <v>3.0372081054496547E-3</v>
      </c>
      <c r="G244">
        <v>4.6077722349797817E-3</v>
      </c>
    </row>
    <row r="245" spans="1:7">
      <c r="A245" s="1">
        <v>39449</v>
      </c>
      <c r="B245">
        <v>-1.2549453228015522E-2</v>
      </c>
      <c r="C245">
        <v>2.9343029233910512E-2</v>
      </c>
      <c r="D245">
        <v>-2.8804628653540301E-3</v>
      </c>
      <c r="E245">
        <v>1.4245939205050833E-2</v>
      </c>
      <c r="F245">
        <v>5.1987451083197129E-3</v>
      </c>
      <c r="G245">
        <v>7.1003504898261537E-3</v>
      </c>
    </row>
    <row r="246" spans="1:7">
      <c r="A246" s="1">
        <v>39450</v>
      </c>
      <c r="B246">
        <v>-1.3120189707931209E-3</v>
      </c>
      <c r="C246">
        <v>-2.9787572473060714E-2</v>
      </c>
      <c r="D246">
        <v>9.5694510161506725E-3</v>
      </c>
      <c r="E246">
        <v>-1.3783599701212709E-3</v>
      </c>
      <c r="F246">
        <v>1.5073012745433726E-3</v>
      </c>
      <c r="G246">
        <v>2.0519843041450167E-3</v>
      </c>
    </row>
    <row r="247" spans="1:7">
      <c r="A247" s="1">
        <v>39451</v>
      </c>
      <c r="B247">
        <v>-2.4623516027898106E-2</v>
      </c>
      <c r="C247">
        <v>6.2479934158602972E-2</v>
      </c>
      <c r="D247">
        <v>-3.3606028844391983E-2</v>
      </c>
      <c r="E247">
        <v>2.1217907993869166E-4</v>
      </c>
      <c r="F247">
        <v>3.3831439091234292E-3</v>
      </c>
      <c r="G247">
        <v>2.6158672863568254E-3</v>
      </c>
    </row>
    <row r="248" spans="1:7">
      <c r="A248" s="1">
        <v>39454</v>
      </c>
      <c r="B248">
        <v>4.4518322473745603E-3</v>
      </c>
      <c r="C248">
        <v>-6.2853758149608646E-3</v>
      </c>
      <c r="D248">
        <v>7.8485637855326921E-3</v>
      </c>
      <c r="E248">
        <v>4.3397792377242389E-3</v>
      </c>
      <c r="F248">
        <v>1.0314596066622124E-3</v>
      </c>
      <c r="G248">
        <v>1.815706354484655E-3</v>
      </c>
    </row>
    <row r="249" spans="1:7">
      <c r="A249" s="1">
        <v>39455</v>
      </c>
      <c r="B249">
        <v>-1.8645572906040346E-2</v>
      </c>
      <c r="C249">
        <v>6.6664255119162047E-2</v>
      </c>
      <c r="D249">
        <v>-7.8209017575296279E-4</v>
      </c>
      <c r="E249">
        <v>-1.1624836183625087E-3</v>
      </c>
      <c r="F249">
        <v>7.4948476433256233E-4</v>
      </c>
      <c r="G249">
        <v>2.0975717999433198E-3</v>
      </c>
    </row>
    <row r="250" spans="1:7">
      <c r="A250" s="1">
        <v>39456</v>
      </c>
      <c r="B250">
        <v>1.31308530475294E-2</v>
      </c>
      <c r="C250">
        <v>-5.2888207575043575E-2</v>
      </c>
      <c r="D250">
        <v>2.3964814862143288E-2</v>
      </c>
      <c r="E250">
        <v>1.9015429351150186E-3</v>
      </c>
      <c r="F250">
        <v>4.6814288575582839E-4</v>
      </c>
      <c r="G250">
        <v>-1.5308389992829683E-3</v>
      </c>
    </row>
    <row r="251" spans="1:7">
      <c r="A251" s="1">
        <v>39457</v>
      </c>
      <c r="B251">
        <v>6.9942706268818194E-3</v>
      </c>
      <c r="C251">
        <v>-2.817087696669645E-2</v>
      </c>
      <c r="D251">
        <v>9.2192830911376512E-3</v>
      </c>
      <c r="E251">
        <v>-1.3601314768043717E-2</v>
      </c>
      <c r="F251">
        <v>-5.6179776758509016E-4</v>
      </c>
      <c r="G251">
        <v>-2.7232514276856884E-3</v>
      </c>
    </row>
    <row r="252" spans="1:7">
      <c r="A252" s="1">
        <v>39458</v>
      </c>
      <c r="B252">
        <v>-1.2183179451014201E-2</v>
      </c>
      <c r="C252">
        <v>9.7603151235165202E-3</v>
      </c>
      <c r="D252">
        <v>-2.3936039828729584E-2</v>
      </c>
      <c r="E252">
        <v>7.7796523878252682E-3</v>
      </c>
      <c r="F252">
        <v>3.8317428661681723E-3</v>
      </c>
      <c r="G252">
        <v>6.3427554357710835E-3</v>
      </c>
    </row>
    <row r="253" spans="1:7">
      <c r="A253" s="1">
        <v>39461</v>
      </c>
      <c r="B253">
        <v>1.0139413983988665E-2</v>
      </c>
      <c r="C253">
        <v>-3.3493899455611036E-2</v>
      </c>
      <c r="D253">
        <v>1.069838164041745E-2</v>
      </c>
      <c r="E253">
        <v>3.7086135221489603E-3</v>
      </c>
      <c r="F253">
        <v>6.5382675174724771E-4</v>
      </c>
      <c r="G253">
        <v>4.5151823771953848E-4</v>
      </c>
    </row>
    <row r="254" spans="1:7">
      <c r="A254" s="1">
        <v>39462</v>
      </c>
      <c r="B254">
        <v>-2.5073637552115849E-2</v>
      </c>
      <c r="C254">
        <v>1.9031716298215918E-2</v>
      </c>
      <c r="D254">
        <v>-4.3097453942952578E-2</v>
      </c>
      <c r="E254">
        <v>1.1148621992888279E-2</v>
      </c>
      <c r="F254">
        <v>2.6073205943085583E-3</v>
      </c>
      <c r="G254">
        <v>6.5242076189049843E-3</v>
      </c>
    </row>
    <row r="255" spans="1:7">
      <c r="A255" s="1">
        <v>39463</v>
      </c>
      <c r="B255">
        <v>-6.3860884665253581E-3</v>
      </c>
      <c r="C255">
        <v>4.3594497194715469E-2</v>
      </c>
      <c r="D255">
        <v>-3.9192688323280128E-2</v>
      </c>
      <c r="E255">
        <v>-7.2429855297918549E-3</v>
      </c>
      <c r="F255">
        <v>-2.790308347174456E-4</v>
      </c>
      <c r="G255">
        <v>-1.9078620904078001E-3</v>
      </c>
    </row>
    <row r="256" spans="1:7">
      <c r="A256" s="1">
        <v>39464</v>
      </c>
      <c r="B256">
        <v>-2.8503738748915958E-2</v>
      </c>
      <c r="C256">
        <v>0.15473646860858092</v>
      </c>
      <c r="D256">
        <v>-2.9042645268417946E-2</v>
      </c>
      <c r="E256">
        <v>1.2875040467226012E-2</v>
      </c>
      <c r="F256">
        <v>5.0106813566974219E-3</v>
      </c>
      <c r="G256">
        <v>8.0555369601290217E-3</v>
      </c>
    </row>
    <row r="257" spans="1:7">
      <c r="A257" s="1">
        <v>39465</v>
      </c>
      <c r="B257">
        <v>-5.3325448380681312E-3</v>
      </c>
      <c r="C257">
        <v>-4.6018183938708733E-2</v>
      </c>
      <c r="D257">
        <v>2.1624756163810505E-2</v>
      </c>
      <c r="E257">
        <v>-6.88794207267768E-3</v>
      </c>
      <c r="F257">
        <v>-3.7030180019518373E-4</v>
      </c>
      <c r="G257">
        <v>-1.4496796517091328E-3</v>
      </c>
    </row>
    <row r="258" spans="1:7">
      <c r="A258" s="1">
        <v>39469</v>
      </c>
      <c r="B258">
        <v>-1.1969839884611706E-2</v>
      </c>
      <c r="C258">
        <v>0.13182832438936001</v>
      </c>
      <c r="D258">
        <v>-3.1099417910859614E-2</v>
      </c>
      <c r="E258">
        <v>1.0624063794340978E-2</v>
      </c>
      <c r="F258">
        <v>8.9413878645750559E-3</v>
      </c>
      <c r="G258">
        <v>1.1152841362686168E-2</v>
      </c>
    </row>
    <row r="259" spans="1:7">
      <c r="A259" s="1">
        <v>39470</v>
      </c>
      <c r="B259">
        <v>2.1488367812187315E-2</v>
      </c>
      <c r="C259">
        <v>-6.6324485656315824E-2</v>
      </c>
      <c r="D259">
        <v>1.075973367373702E-2</v>
      </c>
      <c r="E259">
        <v>-2.2811225042594324E-3</v>
      </c>
      <c r="F259">
        <v>-1.9381898236173669E-3</v>
      </c>
      <c r="G259">
        <v>-4.7012060811974224E-3</v>
      </c>
    </row>
    <row r="260" spans="1:7">
      <c r="A260" s="1">
        <v>39471</v>
      </c>
      <c r="B260">
        <v>8.6156207327202586E-3</v>
      </c>
      <c r="C260">
        <v>-4.3668910129844009E-2</v>
      </c>
      <c r="D260">
        <v>7.0385275114170451E-3</v>
      </c>
      <c r="E260">
        <v>-2.0247216712718369E-2</v>
      </c>
      <c r="F260">
        <v>-5.9851978604973845E-3</v>
      </c>
      <c r="G260">
        <v>-9.1335007843160749E-3</v>
      </c>
    </row>
    <row r="261" spans="1:7">
      <c r="A261" s="1">
        <v>39472</v>
      </c>
      <c r="B261">
        <v>-1.4976251299160335E-2</v>
      </c>
      <c r="C261">
        <v>4.5734315339120785E-2</v>
      </c>
      <c r="D261">
        <v>-2.36570172296925E-2</v>
      </c>
      <c r="E261">
        <v>1.6709967914234583E-2</v>
      </c>
      <c r="F261">
        <v>4.4300949241291541E-3</v>
      </c>
      <c r="G261">
        <v>9.2443716752774081E-3</v>
      </c>
    </row>
    <row r="262" spans="1:7">
      <c r="A262" s="1">
        <v>39475</v>
      </c>
      <c r="B262">
        <v>1.7413745581303076E-2</v>
      </c>
      <c r="C262">
        <v>-4.5734315339120819E-2</v>
      </c>
      <c r="D262">
        <v>2.2593752908362449E-2</v>
      </c>
      <c r="E262">
        <v>-3.7590103780377358E-3</v>
      </c>
      <c r="F262">
        <v>-1.474518744718465E-3</v>
      </c>
      <c r="G262">
        <v>-3.6652453982959172E-3</v>
      </c>
    </row>
    <row r="263" spans="1:7">
      <c r="A263" s="1">
        <v>39476</v>
      </c>
      <c r="B263">
        <v>5.2976358170549352E-3</v>
      </c>
      <c r="C263">
        <v>-1.6697302623608416E-2</v>
      </c>
      <c r="D263">
        <v>3.8224722694703123E-3</v>
      </c>
      <c r="E263">
        <v>-6.8230989524992874E-3</v>
      </c>
      <c r="F263">
        <v>-2.9093280582323639E-3</v>
      </c>
      <c r="G263">
        <v>-4.0138307874344192E-3</v>
      </c>
    </row>
    <row r="264" spans="1:7">
      <c r="A264" s="1">
        <v>39477</v>
      </c>
      <c r="B264">
        <v>-5.0025852875116598E-3</v>
      </c>
      <c r="C264">
        <v>1.0921113278556787E-2</v>
      </c>
      <c r="D264">
        <v>-1.7856662651732948E-2</v>
      </c>
      <c r="E264">
        <v>-6.5518568940565024E-3</v>
      </c>
      <c r="F264">
        <v>1.1555084366742948E-3</v>
      </c>
      <c r="G264">
        <v>-4.8050867795701229E-4</v>
      </c>
    </row>
    <row r="265" spans="1:7">
      <c r="A265" s="1">
        <v>39478</v>
      </c>
      <c r="B265">
        <v>1.427915741747224E-2</v>
      </c>
      <c r="C265">
        <v>-5.2780737214094972E-2</v>
      </c>
      <c r="D265">
        <v>2.3457734097925984E-2</v>
      </c>
      <c r="E265">
        <v>7.0783666729757029E-3</v>
      </c>
      <c r="F265">
        <v>3.412500429412082E-3</v>
      </c>
      <c r="G265">
        <v>5.1617477215334566E-3</v>
      </c>
    </row>
    <row r="266" spans="1:7">
      <c r="A266" s="1">
        <v>39479</v>
      </c>
      <c r="B266">
        <v>1.5582482371226121E-2</v>
      </c>
      <c r="C266">
        <v>-8.6872594115213683E-2</v>
      </c>
      <c r="D266">
        <v>2.394949952971203E-2</v>
      </c>
      <c r="E266">
        <v>2.5233953038636299E-3</v>
      </c>
      <c r="F266">
        <v>-3.6835804818401911E-4</v>
      </c>
      <c r="G266">
        <v>1.1119141613719175E-4</v>
      </c>
    </row>
    <row r="267" spans="1:7">
      <c r="A267" s="1">
        <v>39482</v>
      </c>
      <c r="B267">
        <v>-1.0072027592203405E-2</v>
      </c>
      <c r="C267">
        <v>7.8825032001561338E-2</v>
      </c>
      <c r="D267">
        <v>-1.2354577912443848E-3</v>
      </c>
      <c r="E267">
        <v>-1.034419187783457E-2</v>
      </c>
      <c r="F267">
        <v>-2.9203510784251729E-3</v>
      </c>
      <c r="G267">
        <v>-5.5747719357723442E-3</v>
      </c>
    </row>
    <row r="268" spans="1:7">
      <c r="A268" s="1">
        <v>39483</v>
      </c>
      <c r="B268">
        <v>-3.151081463857569E-2</v>
      </c>
      <c r="C268">
        <v>8.3027563971642543E-2</v>
      </c>
      <c r="D268">
        <v>-4.2510345943667635E-2</v>
      </c>
      <c r="E268">
        <v>7.6102259267409956E-3</v>
      </c>
      <c r="F268">
        <v>6.4142862252934765E-3</v>
      </c>
      <c r="G268">
        <v>7.0191363888624002E-3</v>
      </c>
    </row>
    <row r="269" spans="1:7">
      <c r="A269" s="1">
        <v>39484</v>
      </c>
      <c r="B269">
        <v>-7.7156830578281399E-3</v>
      </c>
      <c r="C269">
        <v>2.5521399156217619E-2</v>
      </c>
      <c r="D269">
        <v>-1.5490750100382708E-2</v>
      </c>
      <c r="E269">
        <v>-3.0582676090778306E-3</v>
      </c>
      <c r="F269">
        <v>-1.1939203328497384E-3</v>
      </c>
      <c r="G269">
        <v>-1.7779757989699213E-3</v>
      </c>
    </row>
    <row r="270" spans="1:7">
      <c r="A270" s="1">
        <v>39485</v>
      </c>
      <c r="B270">
        <v>7.4917941058126212E-3</v>
      </c>
      <c r="C270">
        <v>-4.6273485544646879E-2</v>
      </c>
      <c r="D270">
        <v>1.5920626517534512E-2</v>
      </c>
      <c r="E270">
        <v>-2.1781770821098109E-2</v>
      </c>
      <c r="F270">
        <v>-5.7137746453980315E-3</v>
      </c>
      <c r="G270">
        <v>-1.1297027476822532E-2</v>
      </c>
    </row>
    <row r="271" spans="1:7">
      <c r="A271" s="1">
        <v>39486</v>
      </c>
      <c r="B271">
        <v>-4.4883378759612413E-3</v>
      </c>
      <c r="C271">
        <v>1.2574263035405148E-2</v>
      </c>
      <c r="D271">
        <v>-6.2513676314503884E-3</v>
      </c>
      <c r="E271">
        <v>1.1377175419691504E-2</v>
      </c>
      <c r="F271">
        <v>5.2541946933775891E-3</v>
      </c>
      <c r="G271">
        <v>8.4010575312830696E-3</v>
      </c>
    </row>
    <row r="272" spans="1:7">
      <c r="A272" s="1">
        <v>39489</v>
      </c>
      <c r="B272">
        <v>5.9054553982200598E-3</v>
      </c>
      <c r="C272">
        <v>-1.4745816548912875E-2</v>
      </c>
      <c r="D272">
        <v>1.3531134284351633E-2</v>
      </c>
      <c r="E272">
        <v>4.1535817742978601E-3</v>
      </c>
      <c r="F272">
        <v>1.2862919818362178E-3</v>
      </c>
      <c r="G272">
        <v>2.2284131784259275E-3</v>
      </c>
    </row>
    <row r="273" spans="1:7">
      <c r="A273" s="1">
        <v>39490</v>
      </c>
      <c r="B273">
        <v>7.7214727682865169E-3</v>
      </c>
      <c r="C273">
        <v>-4.7106799214886454E-2</v>
      </c>
      <c r="D273">
        <v>3.726381740813787E-3</v>
      </c>
      <c r="E273">
        <v>-5.9695305722146947E-3</v>
      </c>
      <c r="F273">
        <v>-7.3482137962475338E-4</v>
      </c>
      <c r="G273">
        <v>-2.1168745022745942E-3</v>
      </c>
    </row>
    <row r="274" spans="1:7">
      <c r="A274" s="1">
        <v>39491</v>
      </c>
      <c r="B274">
        <v>1.234855823675418E-2</v>
      </c>
      <c r="C274">
        <v>-5.6644705637239341E-2</v>
      </c>
      <c r="D274">
        <v>2.1031269384912881E-2</v>
      </c>
      <c r="E274">
        <v>-1.064233758197851E-2</v>
      </c>
      <c r="F274">
        <v>-1.3792471498231835E-3</v>
      </c>
      <c r="G274">
        <v>-4.2472400942925818E-3</v>
      </c>
    </row>
    <row r="275" spans="1:7">
      <c r="A275" s="1">
        <v>39492</v>
      </c>
      <c r="B275">
        <v>-1.2200651122152361E-2</v>
      </c>
      <c r="C275">
        <v>2.6181582733414442E-2</v>
      </c>
      <c r="D275">
        <v>-1.151242437570592E-2</v>
      </c>
      <c r="E275">
        <v>-1.4804328079185665E-2</v>
      </c>
      <c r="F275">
        <v>-1.8419603660616299E-3</v>
      </c>
      <c r="G275">
        <v>-5.5034675887653062E-3</v>
      </c>
    </row>
    <row r="276" spans="1:7">
      <c r="A276" s="1">
        <v>39493</v>
      </c>
      <c r="B276">
        <v>5.1750269147406256E-4</v>
      </c>
      <c r="C276">
        <v>-2.0570345565628135E-2</v>
      </c>
      <c r="D276">
        <v>1.5147847751197275E-2</v>
      </c>
      <c r="E276">
        <v>7.6478030356019223E-3</v>
      </c>
      <c r="F276">
        <v>1.013498036723578E-3</v>
      </c>
      <c r="G276">
        <v>2.1375943336602947E-3</v>
      </c>
    </row>
    <row r="277" spans="1:7">
      <c r="A277" s="1">
        <v>39497</v>
      </c>
      <c r="B277">
        <v>7.3907098810411942E-5</v>
      </c>
      <c r="C277">
        <v>2.252614513293244E-2</v>
      </c>
      <c r="D277">
        <v>9.6987966213697395E-3</v>
      </c>
      <c r="E277">
        <v>-1.0173472856766117E-2</v>
      </c>
      <c r="F277">
        <v>-6.2799224585355709E-3</v>
      </c>
      <c r="G277">
        <v>-7.2186192095153139E-3</v>
      </c>
    </row>
    <row r="278" spans="1:7">
      <c r="A278" s="1">
        <v>39498</v>
      </c>
      <c r="B278">
        <v>7.7300049941496137E-3</v>
      </c>
      <c r="C278">
        <v>-4.7618517872541274E-2</v>
      </c>
      <c r="D278">
        <v>7.9771337313221131E-3</v>
      </c>
      <c r="E278">
        <v>6.9030022648181805E-3</v>
      </c>
      <c r="F278">
        <v>-1.3928676681649232E-3</v>
      </c>
      <c r="G278">
        <v>-9.0600232697922716E-4</v>
      </c>
    </row>
    <row r="279" spans="1:7">
      <c r="A279" s="1">
        <v>39499</v>
      </c>
      <c r="B279">
        <v>-1.1580435519524181E-2</v>
      </c>
      <c r="C279">
        <v>2.9081209300841817E-2</v>
      </c>
      <c r="D279">
        <v>-1.3640537634572231E-2</v>
      </c>
      <c r="E279">
        <v>1.053613179055702E-2</v>
      </c>
      <c r="F279">
        <v>7.1201003558150587E-3</v>
      </c>
      <c r="G279">
        <v>1.0257656305386924E-2</v>
      </c>
    </row>
    <row r="280" spans="1:7">
      <c r="A280" s="1">
        <v>39500</v>
      </c>
      <c r="B280">
        <v>8.3484656134981926E-3</v>
      </c>
      <c r="C280">
        <v>-4.3113631053465246E-2</v>
      </c>
      <c r="D280">
        <v>1.4963895083263E-2</v>
      </c>
      <c r="E280">
        <v>-5.7430942921839574E-3</v>
      </c>
      <c r="F280">
        <v>-2.3061677118230983E-3</v>
      </c>
      <c r="G280">
        <v>-2.8075710507922233E-3</v>
      </c>
    </row>
    <row r="281" spans="1:7">
      <c r="A281" s="1">
        <v>39503</v>
      </c>
      <c r="B281">
        <v>1.2211771076048728E-2</v>
      </c>
      <c r="C281">
        <v>-4.3752996713938855E-2</v>
      </c>
      <c r="D281">
        <v>1.0926859021053578E-2</v>
      </c>
      <c r="E281">
        <v>-1.0267703531783695E-2</v>
      </c>
      <c r="F281">
        <v>-4.0718175821035625E-3</v>
      </c>
      <c r="G281">
        <v>-6.6572883389550159E-3</v>
      </c>
    </row>
    <row r="282" spans="1:7">
      <c r="A282" s="1">
        <v>39504</v>
      </c>
      <c r="B282">
        <v>7.3138383160776636E-3</v>
      </c>
      <c r="C282">
        <v>-5.0311077010138761E-2</v>
      </c>
      <c r="D282">
        <v>1.8543049502748779E-2</v>
      </c>
      <c r="E282">
        <v>3.2932653022818337E-4</v>
      </c>
      <c r="F282">
        <v>2.2230464879464517E-3</v>
      </c>
      <c r="G282">
        <v>2.4875634718017074E-3</v>
      </c>
    </row>
    <row r="283" spans="1:7">
      <c r="A283" s="1">
        <v>39505</v>
      </c>
      <c r="B283">
        <v>-1.516300517964075E-3</v>
      </c>
      <c r="C283">
        <v>3.5437661969295417E-2</v>
      </c>
      <c r="D283">
        <v>4.0416043974325494E-3</v>
      </c>
      <c r="E283">
        <v>8.7767421980697042E-4</v>
      </c>
      <c r="F283">
        <v>1.6640477168885187E-3</v>
      </c>
      <c r="G283">
        <v>2.3687338355506101E-3</v>
      </c>
    </row>
    <row r="284" spans="1:7">
      <c r="A284" s="1">
        <v>39506</v>
      </c>
      <c r="B284">
        <v>-8.7089598997652489E-3</v>
      </c>
      <c r="C284">
        <v>3.6351903947520685E-2</v>
      </c>
      <c r="D284">
        <v>-8.2979830085054742E-3</v>
      </c>
      <c r="E284">
        <v>1.7609150661727434E-2</v>
      </c>
      <c r="F284">
        <v>7.8208062981754943E-3</v>
      </c>
      <c r="G284">
        <v>1.1648877243760739E-2</v>
      </c>
    </row>
    <row r="285" spans="1:7">
      <c r="A285" s="1">
        <v>39507</v>
      </c>
      <c r="B285">
        <v>-2.5394440561957554E-2</v>
      </c>
      <c r="C285">
        <v>0.12037682616479028</v>
      </c>
      <c r="D285">
        <v>-3.2155166606848716E-2</v>
      </c>
      <c r="E285">
        <v>1.5184209611363535E-2</v>
      </c>
      <c r="F285">
        <v>8.3056197803046527E-3</v>
      </c>
      <c r="G285">
        <v>1.0633684603487048E-2</v>
      </c>
    </row>
    <row r="286" spans="1:7">
      <c r="A286" s="1">
        <v>39510</v>
      </c>
      <c r="B286">
        <v>-3.7390166821855069E-4</v>
      </c>
      <c r="C286">
        <v>-9.8448352876515967E-3</v>
      </c>
      <c r="D286">
        <v>5.7201381709049703E-3</v>
      </c>
      <c r="E286">
        <v>-6.2809595959549104E-3</v>
      </c>
      <c r="F286">
        <v>-3.6423278293415957E-3</v>
      </c>
      <c r="G286">
        <v>-5.633954666023613E-3</v>
      </c>
    </row>
    <row r="287" spans="1:7">
      <c r="A287" s="1">
        <v>39511</v>
      </c>
      <c r="B287">
        <v>-4.1221718479560743E-3</v>
      </c>
      <c r="C287">
        <v>-2.9345735139820688E-2</v>
      </c>
      <c r="D287">
        <v>-1.8503817417719882E-2</v>
      </c>
      <c r="E287">
        <v>-9.7655978105753126E-3</v>
      </c>
      <c r="F287">
        <v>-3.6496350770074136E-4</v>
      </c>
      <c r="G287">
        <v>-3.7755352489359838E-3</v>
      </c>
    </row>
    <row r="288" spans="1:7">
      <c r="A288" s="1">
        <v>39512</v>
      </c>
      <c r="B288">
        <v>7.7803938529251541E-3</v>
      </c>
      <c r="C288">
        <v>-3.6716015538271918E-2</v>
      </c>
      <c r="D288">
        <v>1.8605665969012093E-2</v>
      </c>
      <c r="E288">
        <v>-1.2042456353538558E-2</v>
      </c>
      <c r="F288">
        <v>-2.1925826434163781E-3</v>
      </c>
      <c r="G288">
        <v>-4.347105993011754E-3</v>
      </c>
    </row>
    <row r="289" spans="1:7">
      <c r="A289" s="1">
        <v>39513</v>
      </c>
      <c r="B289">
        <v>-2.3754086008107144E-2</v>
      </c>
      <c r="C289">
        <v>0.11325609266060634</v>
      </c>
      <c r="D289">
        <v>-3.0609358975244104E-2</v>
      </c>
      <c r="E289">
        <v>5.3339265415480409E-3</v>
      </c>
      <c r="F289">
        <v>5.0175719919793495E-3</v>
      </c>
      <c r="G289">
        <v>8.010723746078979E-3</v>
      </c>
    </row>
    <row r="290" spans="1:7">
      <c r="A290" s="1">
        <v>39514</v>
      </c>
      <c r="B290">
        <v>-8.0450956848314228E-3</v>
      </c>
      <c r="C290">
        <v>-2.1802334217691827E-3</v>
      </c>
      <c r="D290">
        <v>-1.0874836623637328E-2</v>
      </c>
      <c r="E290">
        <v>1.3019422474833857E-3</v>
      </c>
      <c r="F290">
        <v>2.7262830408529989E-3</v>
      </c>
      <c r="G290">
        <v>3.4293965796735734E-3</v>
      </c>
    </row>
    <row r="291" spans="1:7">
      <c r="A291" s="1">
        <v>39517</v>
      </c>
      <c r="B291">
        <v>-1.4412150898443049E-2</v>
      </c>
      <c r="C291">
        <v>6.6491868568576848E-2</v>
      </c>
      <c r="D291">
        <v>-2.8534910461797708E-2</v>
      </c>
      <c r="E291">
        <v>1.4638082921537596E-2</v>
      </c>
      <c r="F291">
        <v>3.4426560546246374E-3</v>
      </c>
      <c r="G291">
        <v>7.152712750863377E-3</v>
      </c>
    </row>
    <row r="292" spans="1:7">
      <c r="A292" s="1">
        <v>39518</v>
      </c>
      <c r="B292">
        <v>3.4367116168023022E-2</v>
      </c>
      <c r="C292">
        <v>-0.10846646111142472</v>
      </c>
      <c r="D292">
        <v>6.5425620721489053E-2</v>
      </c>
      <c r="E292">
        <v>-8.5846648040771665E-3</v>
      </c>
      <c r="F292">
        <v>-9.5416235741168989E-3</v>
      </c>
      <c r="G292">
        <v>-1.0947867701337268E-2</v>
      </c>
    </row>
    <row r="293" spans="1:7">
      <c r="A293" s="1">
        <v>39519</v>
      </c>
      <c r="B293">
        <v>-8.0254822032059213E-3</v>
      </c>
      <c r="C293">
        <v>3.2104287589013618E-2</v>
      </c>
      <c r="D293">
        <v>-2.4127497078254245E-2</v>
      </c>
      <c r="E293">
        <v>1.910716185064178E-2</v>
      </c>
      <c r="F293">
        <v>7.6405683688919512E-3</v>
      </c>
      <c r="G293">
        <v>1.1495963083652361E-2</v>
      </c>
    </row>
    <row r="294" spans="1:7">
      <c r="A294" s="1">
        <v>39520</v>
      </c>
      <c r="B294">
        <v>4.474959115437634E-3</v>
      </c>
      <c r="C294">
        <v>2.5683374969270511E-3</v>
      </c>
      <c r="D294">
        <v>-1.9933909973817812E-3</v>
      </c>
      <c r="E294">
        <v>-7.8548328705096409E-3</v>
      </c>
      <c r="F294">
        <v>-1.7231219971118119E-3</v>
      </c>
      <c r="G294">
        <v>-5.2741579240650274E-3</v>
      </c>
    </row>
    <row r="295" spans="1:7">
      <c r="A295" s="1">
        <v>39521</v>
      </c>
      <c r="B295">
        <v>-2.0335537543695967E-2</v>
      </c>
      <c r="C295">
        <v>0.13261488628230048</v>
      </c>
      <c r="D295">
        <v>-3.6806490479003799E-2</v>
      </c>
      <c r="E295">
        <v>1.2285687255320711E-2</v>
      </c>
      <c r="F295">
        <v>6.6944342646766165E-3</v>
      </c>
      <c r="G295">
        <v>1.0302590032316919E-2</v>
      </c>
    </row>
    <row r="296" spans="1:7">
      <c r="A296" s="1">
        <v>39524</v>
      </c>
      <c r="B296">
        <v>-1.024694573799444E-2</v>
      </c>
      <c r="C296">
        <v>3.4072696635880001E-2</v>
      </c>
      <c r="D296">
        <v>-3.3109482243133447E-2</v>
      </c>
      <c r="E296">
        <v>7.6548373577209469E-3</v>
      </c>
      <c r="F296">
        <v>4.7672678549001016E-3</v>
      </c>
      <c r="G296">
        <v>5.0032734347202285E-3</v>
      </c>
    </row>
    <row r="297" spans="1:7">
      <c r="A297" s="1">
        <v>39525</v>
      </c>
      <c r="B297">
        <v>4.1720467177282186E-2</v>
      </c>
      <c r="C297">
        <v>-0.22322109774517421</v>
      </c>
      <c r="D297">
        <v>5.5530279322036039E-2</v>
      </c>
      <c r="E297">
        <v>-3.8725256412222679E-3</v>
      </c>
      <c r="F297">
        <v>-6.2109205463051946E-3</v>
      </c>
      <c r="G297">
        <v>-6.8586627800767772E-3</v>
      </c>
    </row>
    <row r="298" spans="1:7">
      <c r="A298" s="1">
        <v>39526</v>
      </c>
      <c r="B298">
        <v>-2.3167059281534418E-2</v>
      </c>
      <c r="C298">
        <v>0.14586295544230676</v>
      </c>
      <c r="D298">
        <v>-5.7446744594928094E-2</v>
      </c>
      <c r="E298">
        <v>1.6433027100190248E-2</v>
      </c>
      <c r="F298">
        <v>4.6833725291224645E-3</v>
      </c>
      <c r="G298">
        <v>8.5930805590405286E-3</v>
      </c>
    </row>
    <row r="299" spans="1:7">
      <c r="A299" s="1">
        <v>39527</v>
      </c>
      <c r="B299">
        <v>2.1069365974117033E-2</v>
      </c>
      <c r="C299">
        <v>-0.11418696236859455</v>
      </c>
      <c r="D299">
        <v>1.5007561319771347E-2</v>
      </c>
      <c r="E299">
        <v>2.4829886907485953E-3</v>
      </c>
      <c r="F299">
        <v>-1.0781410441619078E-3</v>
      </c>
      <c r="G299">
        <v>2.1638004764023299E-3</v>
      </c>
    </row>
    <row r="300" spans="1:7">
      <c r="A300" s="1">
        <v>39531</v>
      </c>
      <c r="B300">
        <v>1.6807118316381191E-2</v>
      </c>
      <c r="C300">
        <v>-3.4005186673312739E-2</v>
      </c>
      <c r="D300">
        <v>3.6776472486540354E-2</v>
      </c>
      <c r="E300">
        <v>-1.9545408447822155E-2</v>
      </c>
      <c r="F300">
        <v>-1.1582791697416064E-2</v>
      </c>
      <c r="G300">
        <v>-1.7772915077505645E-2</v>
      </c>
    </row>
    <row r="301" spans="1:7">
      <c r="A301" s="1">
        <v>39532</v>
      </c>
      <c r="B301">
        <v>-2.0670315937875309E-3</v>
      </c>
      <c r="C301">
        <v>-3.8872692423421113E-4</v>
      </c>
      <c r="D301">
        <v>1.0869672236903891E-2</v>
      </c>
      <c r="E301">
        <v>4.188487798752214E-3</v>
      </c>
      <c r="F301">
        <v>7.2786828798053873E-4</v>
      </c>
      <c r="G301">
        <v>3.5141701001211046E-3</v>
      </c>
    </row>
    <row r="302" spans="1:7">
      <c r="A302" s="1">
        <v>39533</v>
      </c>
      <c r="B302">
        <v>-1.391546806197467E-2</v>
      </c>
      <c r="C302">
        <v>1.3899837689033518E-2</v>
      </c>
      <c r="D302">
        <v>-1.2800174766961674E-2</v>
      </c>
      <c r="E302">
        <v>-4.1884877987522469E-3</v>
      </c>
      <c r="F302">
        <v>2.7247973261852569E-3</v>
      </c>
      <c r="G302">
        <v>7.6708129343509206E-4</v>
      </c>
    </row>
    <row r="303" spans="1:7">
      <c r="A303" s="1">
        <v>39534</v>
      </c>
      <c r="B303">
        <v>-5.259215728484797E-3</v>
      </c>
      <c r="C303">
        <v>-7.6982674257523439E-3</v>
      </c>
      <c r="D303">
        <v>1.0890562474374286E-2</v>
      </c>
      <c r="E303">
        <v>-7.0552601400151018E-3</v>
      </c>
      <c r="F303">
        <v>-3.6287762350488889E-4</v>
      </c>
      <c r="G303">
        <v>-1.3153569801780489E-3</v>
      </c>
    </row>
    <row r="304" spans="1:7">
      <c r="A304" s="1">
        <v>39535</v>
      </c>
      <c r="B304">
        <v>-8.5486770940751133E-3</v>
      </c>
      <c r="C304">
        <v>-6.5904483549015904E-3</v>
      </c>
      <c r="D304">
        <v>-7.3541498513146966E-3</v>
      </c>
      <c r="E304">
        <v>9.6751201661407511E-3</v>
      </c>
      <c r="F304">
        <v>1.9036401524480287E-3</v>
      </c>
      <c r="G304">
        <v>3.9408917998766269E-3</v>
      </c>
    </row>
    <row r="305" spans="1:7">
      <c r="A305" s="1">
        <v>39538</v>
      </c>
      <c r="B305">
        <v>4.6238475407583187E-3</v>
      </c>
      <c r="C305">
        <v>-3.8971210663642825E-3</v>
      </c>
      <c r="D305">
        <v>5.8663706183283782E-3</v>
      </c>
      <c r="E305">
        <v>3.5520304793078519E-3</v>
      </c>
      <c r="F305">
        <v>1.9000231909208375E-3</v>
      </c>
      <c r="G305">
        <v>1.7465346651213565E-3</v>
      </c>
    </row>
    <row r="306" spans="1:7">
      <c r="A306" s="1">
        <v>39539</v>
      </c>
      <c r="B306">
        <v>3.616775599953722E-2</v>
      </c>
      <c r="C306">
        <v>-0.12149942135188252</v>
      </c>
      <c r="D306">
        <v>2.9033113993545776E-2</v>
      </c>
      <c r="E306">
        <v>-2.0652941782323801E-2</v>
      </c>
      <c r="F306">
        <v>-1.0266750790263962E-2</v>
      </c>
      <c r="G306">
        <v>-1.2179883933741651E-2</v>
      </c>
    </row>
    <row r="307" spans="1:7">
      <c r="A307" s="1">
        <v>39540</v>
      </c>
      <c r="B307">
        <v>-2.044393235416715E-3</v>
      </c>
      <c r="C307">
        <v>3.2533773660152927E-2</v>
      </c>
      <c r="D307">
        <v>-2.0663291735883182E-4</v>
      </c>
      <c r="E307">
        <v>2.1280461758628163E-3</v>
      </c>
      <c r="F307">
        <v>-2.8350652305806708E-3</v>
      </c>
      <c r="G307">
        <v>-3.3174861787328602E-3</v>
      </c>
    </row>
    <row r="308" spans="1:7">
      <c r="A308" s="1">
        <v>39541</v>
      </c>
      <c r="B308">
        <v>1.3877225321653642E-3</v>
      </c>
      <c r="C308">
        <v>-9.4340322333585289E-3</v>
      </c>
      <c r="D308">
        <v>1.0484215675599155E-2</v>
      </c>
      <c r="E308">
        <v>2.2284722969868028E-3</v>
      </c>
      <c r="F308">
        <v>-1.4664103076844587E-3</v>
      </c>
      <c r="G308">
        <v>-5.5384785813458842E-5</v>
      </c>
    </row>
    <row r="309" spans="1:7">
      <c r="A309" s="1">
        <v>39542</v>
      </c>
      <c r="B309">
        <v>1.4586830680665813E-3</v>
      </c>
      <c r="C309">
        <v>-3.3292606098082385E-2</v>
      </c>
      <c r="D309">
        <v>-1.7397538031916028E-3</v>
      </c>
      <c r="E309">
        <v>9.0746639412039049E-3</v>
      </c>
      <c r="F309">
        <v>4.8492706765870894E-3</v>
      </c>
      <c r="G309">
        <v>7.6692146704488906E-3</v>
      </c>
    </row>
    <row r="310" spans="1:7">
      <c r="A310" s="1">
        <v>39545</v>
      </c>
      <c r="B310">
        <v>2.1861905716504237E-4</v>
      </c>
      <c r="C310">
        <v>-1.3371965442493352E-3</v>
      </c>
      <c r="D310">
        <v>4.9044749377193803E-3</v>
      </c>
      <c r="E310">
        <v>-5.2659416052870511E-3</v>
      </c>
      <c r="F310">
        <v>-5.1244621657336818E-3</v>
      </c>
      <c r="G310">
        <v>-6.6174279201059467E-3</v>
      </c>
    </row>
    <row r="311" spans="1:7">
      <c r="A311" s="1">
        <v>39546</v>
      </c>
      <c r="B311">
        <v>-3.5036532191485377E-3</v>
      </c>
      <c r="C311">
        <v>-2.6797693571155574E-3</v>
      </c>
      <c r="D311">
        <v>-2.0406088093194914E-3</v>
      </c>
      <c r="E311">
        <v>-3.4907741587908857E-3</v>
      </c>
      <c r="F311">
        <v>4.5861041849434966E-4</v>
      </c>
      <c r="G311">
        <v>1.1065006926915441E-4</v>
      </c>
    </row>
    <row r="312" spans="1:7">
      <c r="A312" s="1">
        <v>39547</v>
      </c>
      <c r="B312">
        <v>-8.1495256661596824E-3</v>
      </c>
      <c r="C312">
        <v>1.9925388009398137E-2</v>
      </c>
      <c r="D312">
        <v>-7.7925135425307391E-3</v>
      </c>
      <c r="E312">
        <v>1.0331106013186323E-2</v>
      </c>
      <c r="F312">
        <v>5.2096979945085537E-3</v>
      </c>
      <c r="G312">
        <v>5.956995001208905E-3</v>
      </c>
    </row>
    <row r="313" spans="1:7">
      <c r="A313" s="1">
        <v>39548</v>
      </c>
      <c r="B313">
        <v>3.7526257201231103E-3</v>
      </c>
      <c r="C313">
        <v>-3.706608732082127E-2</v>
      </c>
      <c r="D313">
        <v>1.7145026564643423E-2</v>
      </c>
      <c r="E313">
        <v>-3.3617008232041286E-3</v>
      </c>
      <c r="F313">
        <v>-2.2795612950121864E-3</v>
      </c>
      <c r="G313">
        <v>-3.9673845294696105E-3</v>
      </c>
    </row>
    <row r="314" spans="1:7">
      <c r="A314" s="1">
        <v>39549</v>
      </c>
      <c r="B314">
        <v>-1.9579385471484221E-2</v>
      </c>
      <c r="C314">
        <v>6.516389424985411E-2</v>
      </c>
      <c r="D314">
        <v>-1.8587136414900288E-2</v>
      </c>
      <c r="E314">
        <v>6.7121384668520374E-3</v>
      </c>
      <c r="F314">
        <v>3.4684226081463346E-3</v>
      </c>
      <c r="G314">
        <v>4.2972905092584866E-3</v>
      </c>
    </row>
    <row r="315" spans="1:7">
      <c r="A315" s="1">
        <v>39552</v>
      </c>
      <c r="B315">
        <v>-3.9021511318259382E-3</v>
      </c>
      <c r="C315">
        <v>1.5228720701824683E-2</v>
      </c>
      <c r="D315">
        <v>1.3391709444065794E-3</v>
      </c>
      <c r="E315">
        <v>-5.8706531957817996E-3</v>
      </c>
      <c r="F315">
        <v>-1.4169487281681587E-3</v>
      </c>
      <c r="G315">
        <v>-2.5320649846893306E-3</v>
      </c>
    </row>
    <row r="316" spans="1:7">
      <c r="A316" s="1">
        <v>39553</v>
      </c>
      <c r="B316">
        <v>5.3989333301440552E-3</v>
      </c>
      <c r="C316">
        <v>-4.4642605908117923E-2</v>
      </c>
      <c r="D316">
        <v>1.6843148138783931E-2</v>
      </c>
      <c r="E316">
        <v>-1.2484292487869994E-2</v>
      </c>
      <c r="F316">
        <v>-2.9662196444585906E-3</v>
      </c>
      <c r="G316">
        <v>-4.5296437167345388E-3</v>
      </c>
    </row>
    <row r="317" spans="1:7">
      <c r="A317" s="1">
        <v>39554</v>
      </c>
      <c r="B317">
        <v>1.9990300674675422E-2</v>
      </c>
      <c r="C317">
        <v>-0.10399572698819393</v>
      </c>
      <c r="D317">
        <v>2.0737031592196579E-2</v>
      </c>
      <c r="E317">
        <v>-9.8428097520484332E-3</v>
      </c>
      <c r="F317">
        <v>-5.6901768802152721E-3</v>
      </c>
      <c r="G317">
        <v>-6.7774271979569797E-3</v>
      </c>
    </row>
    <row r="318" spans="1:7">
      <c r="A318" s="1">
        <v>39555</v>
      </c>
      <c r="B318">
        <v>1.5381801238233826E-3</v>
      </c>
      <c r="C318">
        <v>-7.824000792127762E-3</v>
      </c>
      <c r="D318">
        <v>-6.1661060607664181E-3</v>
      </c>
      <c r="E318">
        <v>-1.7217264556609222E-3</v>
      </c>
      <c r="F318">
        <v>-1.9346820719739327E-3</v>
      </c>
      <c r="G318">
        <v>-2.3438818699837256E-3</v>
      </c>
    </row>
    <row r="319" spans="1:7">
      <c r="A319" s="1">
        <v>39556</v>
      </c>
      <c r="B319">
        <v>1.8563363888912797E-2</v>
      </c>
      <c r="C319">
        <v>-1.1851990587014404E-2</v>
      </c>
      <c r="D319">
        <v>1.0025395398835749E-2</v>
      </c>
      <c r="E319">
        <v>-8.6197613353461813E-4</v>
      </c>
      <c r="F319">
        <v>-1.9384323234096943E-3</v>
      </c>
      <c r="G319">
        <v>-1.0062050152982657E-3</v>
      </c>
    </row>
    <row r="320" spans="1:7">
      <c r="A320" s="1">
        <v>39559</v>
      </c>
      <c r="B320">
        <v>-1.7257500507964875E-3</v>
      </c>
      <c r="C320">
        <v>1.8213646492662359E-2</v>
      </c>
      <c r="D320">
        <v>9.730284642576038E-3</v>
      </c>
      <c r="E320">
        <v>3.9804258890510464E-3</v>
      </c>
      <c r="F320">
        <v>-9.2438534960942616E-4</v>
      </c>
      <c r="G320">
        <v>1.118505677581086E-4</v>
      </c>
    </row>
    <row r="321" spans="1:7">
      <c r="A321" s="1">
        <v>39560</v>
      </c>
      <c r="B321">
        <v>-7.4403492731297486E-3</v>
      </c>
      <c r="C321">
        <v>1.7887834944746901E-2</v>
      </c>
      <c r="D321">
        <v>-8.7431177312156608E-3</v>
      </c>
      <c r="E321">
        <v>3.4297997180488321E-3</v>
      </c>
      <c r="F321">
        <v>3.6985668475243027E-4</v>
      </c>
      <c r="G321">
        <v>7.8260387470215553E-4</v>
      </c>
    </row>
    <row r="322" spans="1:7">
      <c r="A322" s="1">
        <v>39561</v>
      </c>
      <c r="B322">
        <v>1.3042534998635412E-3</v>
      </c>
      <c r="C322">
        <v>-2.9664222268572009E-2</v>
      </c>
      <c r="D322">
        <v>1.2258059838660219E-2</v>
      </c>
      <c r="E322">
        <v>-3.3224402246824769E-3</v>
      </c>
      <c r="F322">
        <v>-1.5728365179785353E-3</v>
      </c>
      <c r="G322">
        <v>-1.0063175221676315E-3</v>
      </c>
    </row>
    <row r="323" spans="1:7">
      <c r="A323" s="1">
        <v>39562</v>
      </c>
      <c r="B323">
        <v>6.2800220832441847E-3</v>
      </c>
      <c r="C323">
        <v>-9.9207162867479912E-3</v>
      </c>
      <c r="D323">
        <v>-5.8651194523980221E-3</v>
      </c>
      <c r="E323">
        <v>-8.5171125613028708E-3</v>
      </c>
      <c r="F323">
        <v>-5.1986749092375545E-3</v>
      </c>
      <c r="G323">
        <v>-7.8616757114002324E-3</v>
      </c>
    </row>
    <row r="324" spans="1:7">
      <c r="A324" s="1">
        <v>39563</v>
      </c>
      <c r="B324">
        <v>7.1700314340638312E-3</v>
      </c>
      <c r="C324">
        <v>-2.3708550577340035E-2</v>
      </c>
      <c r="D324">
        <v>9.4648703843883842E-3</v>
      </c>
      <c r="E324">
        <v>-5.8638456652186687E-3</v>
      </c>
      <c r="F324">
        <v>-1.956491982927759E-3</v>
      </c>
      <c r="G324">
        <v>-1.353943566869362E-3</v>
      </c>
    </row>
    <row r="325" spans="1:7">
      <c r="A325" s="1">
        <v>39566</v>
      </c>
      <c r="B325">
        <v>-1.0007148797951722E-3</v>
      </c>
      <c r="C325">
        <v>2.5490709698704943E-3</v>
      </c>
      <c r="D325">
        <v>-9.0727903950486959E-3</v>
      </c>
      <c r="E325">
        <v>3.0448044401851075E-3</v>
      </c>
      <c r="F325">
        <v>2.3287235152362209E-3</v>
      </c>
      <c r="G325">
        <v>1.8048510257548493E-3</v>
      </c>
    </row>
    <row r="326" spans="1:7">
      <c r="A326" s="1">
        <v>39567</v>
      </c>
      <c r="B326">
        <v>-4.300157131565242E-3</v>
      </c>
      <c r="C326">
        <v>3.0092541492944897E-2</v>
      </c>
      <c r="D326">
        <v>-1.6999816389000173E-2</v>
      </c>
      <c r="E326">
        <v>3.7930145718726941E-3</v>
      </c>
      <c r="F326">
        <v>1.7662100803350926E-3</v>
      </c>
      <c r="G326">
        <v>1.8015994063371979E-3</v>
      </c>
    </row>
    <row r="327" spans="1:7">
      <c r="A327" s="1">
        <v>39568</v>
      </c>
      <c r="B327">
        <v>-4.4630076959323462E-3</v>
      </c>
      <c r="C327">
        <v>2.681125745065677E-2</v>
      </c>
      <c r="D327">
        <v>1.6215502623304148E-2</v>
      </c>
      <c r="E327">
        <v>7.1673305503353497E-3</v>
      </c>
      <c r="F327">
        <v>1.5776533363712542E-3</v>
      </c>
      <c r="G327">
        <v>3.145009893204436E-3</v>
      </c>
    </row>
    <row r="328" spans="1:7">
      <c r="A328" s="1">
        <v>39569</v>
      </c>
      <c r="B328">
        <v>1.8158920474236537E-2</v>
      </c>
      <c r="C328">
        <v>-9.6368941152566931E-2</v>
      </c>
      <c r="D328">
        <v>1.4314475881797609E-2</v>
      </c>
      <c r="E328">
        <v>-3.6041890598714514E-3</v>
      </c>
      <c r="F328">
        <v>-4.4609739406252279E-3</v>
      </c>
      <c r="G328">
        <v>-3.2575148154136103E-3</v>
      </c>
    </row>
    <row r="329" spans="1:7">
      <c r="A329" s="1">
        <v>39570</v>
      </c>
      <c r="B329">
        <v>3.0417736465449506E-3</v>
      </c>
      <c r="C329">
        <v>-3.7781071968021808E-2</v>
      </c>
      <c r="D329">
        <v>6.7431424741696997E-3</v>
      </c>
      <c r="E329">
        <v>-1.2690663296480328E-2</v>
      </c>
      <c r="F329">
        <v>-3.5457721202675672E-3</v>
      </c>
      <c r="G329">
        <v>-8.1337999267701439E-3</v>
      </c>
    </row>
    <row r="330" spans="1:7">
      <c r="A330" s="1">
        <v>39573</v>
      </c>
      <c r="B330">
        <v>-4.7435396390299138E-3</v>
      </c>
      <c r="C330">
        <v>3.8839833316263957E-2</v>
      </c>
      <c r="D330">
        <v>-3.1722271320939509E-3</v>
      </c>
      <c r="E330">
        <v>0</v>
      </c>
      <c r="F330">
        <v>1.5878208164820475E-3</v>
      </c>
      <c r="G330">
        <v>1.4735055088869358E-3</v>
      </c>
    </row>
    <row r="331" spans="1:7">
      <c r="A331" s="1">
        <v>39574</v>
      </c>
      <c r="B331">
        <v>8.4096463960414806E-3</v>
      </c>
      <c r="C331">
        <v>-3.7191028326079976E-2</v>
      </c>
      <c r="D331">
        <v>8.8241508698563495E-3</v>
      </c>
      <c r="E331">
        <v>-7.2305310629859343E-3</v>
      </c>
      <c r="F331">
        <v>-7.4689574940750938E-4</v>
      </c>
      <c r="G331">
        <v>-3.1764065277707356E-3</v>
      </c>
    </row>
    <row r="332" spans="1:7">
      <c r="A332" s="1">
        <v>39575</v>
      </c>
      <c r="B332">
        <v>-1.8251403198939597E-2</v>
      </c>
      <c r="C332">
        <v>8.0169426295007437E-2</v>
      </c>
      <c r="D332">
        <v>-2.3771531949791275E-2</v>
      </c>
      <c r="E332">
        <v>4.2778079815244474E-3</v>
      </c>
      <c r="F332">
        <v>2.797987275865652E-3</v>
      </c>
      <c r="G332">
        <v>3.968934166196085E-3</v>
      </c>
    </row>
    <row r="333" spans="1:7">
      <c r="A333" s="1">
        <v>39576</v>
      </c>
      <c r="B333">
        <v>3.9340560734811014E-3</v>
      </c>
      <c r="C333">
        <v>-1.6867253965241635E-2</v>
      </c>
      <c r="D333">
        <v>3.7091306555277186E-3</v>
      </c>
      <c r="E333">
        <v>8.9384840019251545E-3</v>
      </c>
      <c r="F333">
        <v>4.6459849412935914E-3</v>
      </c>
      <c r="G333">
        <v>6.4301648596324446E-3</v>
      </c>
    </row>
    <row r="334" spans="1:7">
      <c r="A334" s="1">
        <v>39577</v>
      </c>
      <c r="B334">
        <v>-6.948700906117258E-3</v>
      </c>
      <c r="C334">
        <v>5.1533111163643865E-4</v>
      </c>
      <c r="D334">
        <v>-5.1770567399344169E-3</v>
      </c>
      <c r="E334">
        <v>3.6824475707984499E-3</v>
      </c>
      <c r="F334">
        <v>1.8539117591096887E-4</v>
      </c>
      <c r="G334">
        <v>1.1238481740310532E-3</v>
      </c>
    </row>
    <row r="335" spans="1:7">
      <c r="A335" s="1">
        <v>39580</v>
      </c>
      <c r="B335">
        <v>1.1151734698125366E-2</v>
      </c>
      <c r="C335">
        <v>-8.715189550317512E-2</v>
      </c>
      <c r="D335">
        <v>7.7069792725573674E-3</v>
      </c>
      <c r="E335">
        <v>-1.514660032084864E-3</v>
      </c>
      <c r="F335">
        <v>-1.7626054009058773E-3</v>
      </c>
      <c r="G335">
        <v>-1.6862462542053581E-3</v>
      </c>
    </row>
    <row r="336" spans="1:7">
      <c r="A336" s="1">
        <v>39581</v>
      </c>
      <c r="B336">
        <v>-4.977423930400466E-4</v>
      </c>
      <c r="C336">
        <v>1.0623527365730473E-2</v>
      </c>
      <c r="D336">
        <v>3.6861036983831287E-3</v>
      </c>
      <c r="E336">
        <v>-1.0995701662278957E-2</v>
      </c>
      <c r="F336">
        <v>-6.333851279184362E-3</v>
      </c>
      <c r="G336">
        <v>-8.3606859175335436E-3</v>
      </c>
    </row>
    <row r="337" spans="1:7">
      <c r="A337" s="1">
        <v>39582</v>
      </c>
      <c r="B337">
        <v>3.9750194305047826E-3</v>
      </c>
      <c r="C337">
        <v>-1.7957833867660263E-2</v>
      </c>
      <c r="D337">
        <v>2.1278661670366683E-3</v>
      </c>
      <c r="E337">
        <v>4.3778046009457981E-4</v>
      </c>
      <c r="F337">
        <v>-1.3389636627976786E-3</v>
      </c>
      <c r="G337">
        <v>-3.4042553520250666E-4</v>
      </c>
    </row>
    <row r="338" spans="1:7">
      <c r="A338" s="1">
        <v>39583</v>
      </c>
      <c r="B338">
        <v>1.1481020635134455E-2</v>
      </c>
      <c r="C338">
        <v>-8.0137087363097229E-2</v>
      </c>
      <c r="D338">
        <v>2.0086758566737292E-2</v>
      </c>
      <c r="E338">
        <v>9.0409634944491786E-3</v>
      </c>
      <c r="F338">
        <v>4.5109040030107744E-3</v>
      </c>
      <c r="G338">
        <v>5.5458237323968594E-3</v>
      </c>
    </row>
    <row r="339" spans="1:7">
      <c r="A339" s="1">
        <v>39584</v>
      </c>
      <c r="B339">
        <v>3.5010328404383852E-4</v>
      </c>
      <c r="C339">
        <v>1.0375436376832246E-2</v>
      </c>
      <c r="D339">
        <v>1.0924953264162292E-2</v>
      </c>
      <c r="E339">
        <v>-4.1290942073031823E-3</v>
      </c>
      <c r="F339">
        <v>-1.6780091566673632E-3</v>
      </c>
      <c r="G339">
        <v>-1.6944370052409002E-3</v>
      </c>
    </row>
    <row r="340" spans="1:7">
      <c r="A340" s="1">
        <v>39587</v>
      </c>
      <c r="B340">
        <v>1.818563836157435E-3</v>
      </c>
      <c r="C340">
        <v>3.2260862218221692E-2</v>
      </c>
      <c r="D340">
        <v>4.952124112331464E-3</v>
      </c>
      <c r="E340">
        <v>1.3275156735692894E-3</v>
      </c>
      <c r="F340">
        <v>2.3298086117468303E-3</v>
      </c>
      <c r="G340">
        <v>2.2586119144227309E-3</v>
      </c>
    </row>
    <row r="341" spans="1:7">
      <c r="A341" s="1">
        <v>39588</v>
      </c>
      <c r="B341">
        <v>-8.3506327159590735E-3</v>
      </c>
      <c r="C341">
        <v>3.2960485849260382E-2</v>
      </c>
      <c r="D341">
        <v>-2.3672534668581196E-2</v>
      </c>
      <c r="E341">
        <v>5.1843371613543819E-3</v>
      </c>
      <c r="F341">
        <v>2.0457511319209977E-3</v>
      </c>
      <c r="G341">
        <v>3.0410565757789205E-3</v>
      </c>
    </row>
    <row r="342" spans="1:7">
      <c r="A342" s="1">
        <v>39589</v>
      </c>
      <c r="B342">
        <v>-1.6698437527872721E-2</v>
      </c>
      <c r="C342">
        <v>5.5861909476321712E-2</v>
      </c>
      <c r="D342">
        <v>-7.8567042067842589E-3</v>
      </c>
      <c r="E342">
        <v>2.1633315389925169E-4</v>
      </c>
      <c r="F342">
        <v>-1.9526715953899953E-3</v>
      </c>
      <c r="G342">
        <v>-2.3644665635003392E-3</v>
      </c>
    </row>
    <row r="343" spans="1:7">
      <c r="A343" s="1">
        <v>39590</v>
      </c>
      <c r="B343">
        <v>1.2889368057312528E-3</v>
      </c>
      <c r="C343">
        <v>-2.947811695446273E-2</v>
      </c>
      <c r="D343">
        <v>1.1381692375419399E-2</v>
      </c>
      <c r="E343">
        <v>-1.1858921549550091E-2</v>
      </c>
      <c r="F343">
        <v>-5.8341861127843139E-3</v>
      </c>
      <c r="G343">
        <v>-6.5596254209264572E-3</v>
      </c>
    </row>
    <row r="344" spans="1:7">
      <c r="A344" s="1">
        <v>39591</v>
      </c>
      <c r="B344">
        <v>-1.2095179848975148E-2</v>
      </c>
      <c r="C344">
        <v>7.9829601652484941E-2</v>
      </c>
      <c r="D344">
        <v>-2.6891890857120841E-2</v>
      </c>
      <c r="E344">
        <v>4.3682498203925302E-3</v>
      </c>
      <c r="F344">
        <v>4.2506545071401315E-3</v>
      </c>
      <c r="G344">
        <v>4.4155180712798251E-3</v>
      </c>
    </row>
    <row r="345" spans="1:7">
      <c r="A345" s="1">
        <v>39595</v>
      </c>
      <c r="B345">
        <v>6.5697092231610408E-3</v>
      </c>
      <c r="C345">
        <v>4.5930164949450642E-3</v>
      </c>
      <c r="D345">
        <v>3.3161056429244474E-3</v>
      </c>
      <c r="E345">
        <v>-6.7789457062496809E-3</v>
      </c>
      <c r="F345">
        <v>-4.3910940832433522E-3</v>
      </c>
      <c r="G345">
        <v>-4.8694960611445279E-3</v>
      </c>
    </row>
    <row r="346" spans="1:7">
      <c r="A346" s="1">
        <v>39596</v>
      </c>
      <c r="B346">
        <v>4.8812098926951141E-3</v>
      </c>
      <c r="C346">
        <v>-2.9451883313992119E-2</v>
      </c>
      <c r="D346">
        <v>4.5659961777719067E-3</v>
      </c>
      <c r="E346">
        <v>-8.9261708982140003E-3</v>
      </c>
      <c r="F346">
        <v>-4.786718980604095E-3</v>
      </c>
      <c r="G346">
        <v>-7.5205459289046312E-3</v>
      </c>
    </row>
    <row r="347" spans="1:7">
      <c r="A347" s="1">
        <v>39597</v>
      </c>
      <c r="B347">
        <v>4.5011328807916633E-3</v>
      </c>
      <c r="C347">
        <v>-4.9996974925337154E-2</v>
      </c>
      <c r="D347">
        <v>7.531901191737334E-3</v>
      </c>
      <c r="E347">
        <v>-7.2210500965464077E-3</v>
      </c>
      <c r="F347">
        <v>-2.3548261246654771E-3</v>
      </c>
      <c r="G347">
        <v>-4.7004959002656882E-3</v>
      </c>
    </row>
    <row r="348" spans="1:7">
      <c r="A348" s="1">
        <v>39598</v>
      </c>
      <c r="B348">
        <v>7.8383871188243486E-4</v>
      </c>
      <c r="C348">
        <v>-1.7237012811941631E-2</v>
      </c>
      <c r="D348">
        <v>-1.6367403644283762E-3</v>
      </c>
      <c r="E348">
        <v>6.5566718194233391E-3</v>
      </c>
      <c r="F348">
        <v>1.9784263837012519E-3</v>
      </c>
      <c r="G348">
        <v>3.3270265301823896E-3</v>
      </c>
    </row>
    <row r="349" spans="1:7">
      <c r="A349" s="1">
        <v>39601</v>
      </c>
      <c r="B349">
        <v>-9.8064563115198827E-3</v>
      </c>
      <c r="C349">
        <v>0.10631351065665565</v>
      </c>
      <c r="D349">
        <v>-5.6044208921312462E-3</v>
      </c>
      <c r="E349">
        <v>2.2150847360485529E-4</v>
      </c>
      <c r="F349">
        <v>1.786638304962221E-3</v>
      </c>
      <c r="G349">
        <v>2.4023348509547918E-3</v>
      </c>
    </row>
    <row r="350" spans="1:7">
      <c r="A350" s="1">
        <v>39602</v>
      </c>
      <c r="B350">
        <v>-5.1202650357233832E-3</v>
      </c>
      <c r="C350">
        <v>2.0464901887560165E-2</v>
      </c>
      <c r="D350">
        <v>-1.7497147423557458E-2</v>
      </c>
      <c r="E350">
        <v>7.1724445411916627E-3</v>
      </c>
      <c r="F350">
        <v>5.1539260410266219E-3</v>
      </c>
      <c r="G350">
        <v>5.2433138682160896E-3</v>
      </c>
    </row>
    <row r="351" spans="1:7">
      <c r="A351" s="1">
        <v>39603</v>
      </c>
      <c r="B351">
        <v>0</v>
      </c>
      <c r="C351">
        <v>2.7292142288007554E-2</v>
      </c>
      <c r="D351">
        <v>-1.400151963581359E-2</v>
      </c>
      <c r="E351">
        <v>-8.9458877016290531E-3</v>
      </c>
      <c r="F351">
        <v>-1.8710829670612206E-3</v>
      </c>
      <c r="G351">
        <v>-3.6449575512241279E-3</v>
      </c>
    </row>
    <row r="352" spans="1:7">
      <c r="A352" s="1">
        <v>39604</v>
      </c>
      <c r="B352">
        <v>1.7984936454370496E-2</v>
      </c>
      <c r="C352">
        <v>-0.11017980209377529</v>
      </c>
      <c r="D352">
        <v>2.9170377299779709E-2</v>
      </c>
      <c r="E352">
        <v>-6.0086972816175439E-3</v>
      </c>
      <c r="F352">
        <v>-3.75176171765681E-3</v>
      </c>
      <c r="G352">
        <v>-5.2613640757291427E-3</v>
      </c>
    </row>
    <row r="353" spans="1:7">
      <c r="A353" s="1">
        <v>39605</v>
      </c>
      <c r="B353">
        <v>-3.071840060480191E-2</v>
      </c>
      <c r="C353">
        <v>0.23477717416988891</v>
      </c>
      <c r="D353">
        <v>-3.5389677113696699E-2</v>
      </c>
      <c r="E353">
        <v>1.286333993075631E-2</v>
      </c>
      <c r="F353">
        <v>6.3702987043814663E-3</v>
      </c>
      <c r="G353">
        <v>8.6778347716264491E-3</v>
      </c>
    </row>
    <row r="354" spans="1:7">
      <c r="A354" s="1">
        <v>39608</v>
      </c>
      <c r="B354">
        <v>1.9021148466667316E-3</v>
      </c>
      <c r="C354">
        <v>-1.8852314979209188E-2</v>
      </c>
      <c r="D354">
        <v>-3.2251590140828026E-3</v>
      </c>
      <c r="E354">
        <v>0</v>
      </c>
      <c r="F354">
        <v>-8.1587173623401538E-3</v>
      </c>
      <c r="G354">
        <v>-7.1881192609188002E-3</v>
      </c>
    </row>
    <row r="355" spans="1:7">
      <c r="A355" s="1">
        <v>39609</v>
      </c>
      <c r="B355">
        <v>-3.8078546303648747E-3</v>
      </c>
      <c r="C355">
        <v>2.591794107428803E-3</v>
      </c>
      <c r="D355">
        <v>-2.1943014413632986E-2</v>
      </c>
      <c r="E355">
        <v>-6.5218823998257278E-3</v>
      </c>
      <c r="F355">
        <v>-6.0445971727151803E-3</v>
      </c>
      <c r="G355">
        <v>-5.9722240219248759E-3</v>
      </c>
    </row>
    <row r="356" spans="1:7">
      <c r="A356" s="1">
        <v>39610</v>
      </c>
      <c r="B356">
        <v>-1.7541063303456176E-2</v>
      </c>
      <c r="C356">
        <v>3.9751533947379153E-2</v>
      </c>
      <c r="D356">
        <v>-4.2397044015184543E-3</v>
      </c>
      <c r="E356">
        <v>-2.3316504207004465E-3</v>
      </c>
      <c r="F356">
        <v>3.121307807239738E-3</v>
      </c>
      <c r="G356">
        <v>1.0362098676296827E-3</v>
      </c>
    </row>
    <row r="357" spans="1:7">
      <c r="A357" s="1">
        <v>39611</v>
      </c>
      <c r="B357">
        <v>4.8415423611412002E-3</v>
      </c>
      <c r="C357">
        <v>-3.3301285825646197E-2</v>
      </c>
      <c r="D357">
        <v>6.3013482613223483E-3</v>
      </c>
      <c r="E357">
        <v>-1.0054827197558474E-2</v>
      </c>
      <c r="F357">
        <v>-9.0120611837973784E-3</v>
      </c>
      <c r="G357">
        <v>-8.7841526453819319E-3</v>
      </c>
    </row>
    <row r="358" spans="1:7">
      <c r="A358" s="1">
        <v>39612</v>
      </c>
      <c r="B358">
        <v>1.5044531543531192E-2</v>
      </c>
      <c r="C358">
        <v>-9.4795952847501461E-2</v>
      </c>
      <c r="D358">
        <v>4.1181921718649254E-4</v>
      </c>
      <c r="E358">
        <v>-2.1356721431724079E-3</v>
      </c>
      <c r="F358">
        <v>-1.0487677940843767E-3</v>
      </c>
      <c r="G358">
        <v>-2.3245012791155428E-3</v>
      </c>
    </row>
    <row r="359" spans="1:7">
      <c r="A359" s="1">
        <v>39615</v>
      </c>
      <c r="B359">
        <v>-2.1961128890285353E-4</v>
      </c>
      <c r="C359">
        <v>-1.2805486817690375E-2</v>
      </c>
      <c r="D359">
        <v>8.7113028471227458E-3</v>
      </c>
      <c r="E359">
        <v>2.2502250319960724E-4</v>
      </c>
      <c r="F359">
        <v>-2.8621857753955478E-4</v>
      </c>
      <c r="G359">
        <v>1.1635348200916873E-4</v>
      </c>
    </row>
    <row r="360" spans="1:7">
      <c r="A360" s="1">
        <v>39616</v>
      </c>
      <c r="B360">
        <v>-7.2006189149464413E-3</v>
      </c>
      <c r="C360">
        <v>8.5551852598185936E-3</v>
      </c>
      <c r="D360">
        <v>-7.37406045271502E-3</v>
      </c>
      <c r="E360">
        <v>2.0229271901944204E-3</v>
      </c>
      <c r="F360">
        <v>4.1896842851501621E-3</v>
      </c>
      <c r="G360">
        <v>3.368375331828597E-3</v>
      </c>
    </row>
    <row r="361" spans="1:7">
      <c r="A361" s="1">
        <v>39617</v>
      </c>
      <c r="B361">
        <v>-8.1445733793638706E-3</v>
      </c>
      <c r="C361">
        <v>5.1198637754416201E-2</v>
      </c>
      <c r="D361">
        <v>8.8016124439003786E-3</v>
      </c>
      <c r="E361">
        <v>8.3850902158137744E-3</v>
      </c>
      <c r="F361">
        <v>3.1307838295114819E-3</v>
      </c>
      <c r="G361">
        <v>5.4351102283820944E-3</v>
      </c>
    </row>
    <row r="362" spans="1:7">
      <c r="A362" s="1">
        <v>39618</v>
      </c>
      <c r="B362">
        <v>2.969343730235659E-3</v>
      </c>
      <c r="C362">
        <v>-3.0125509552393064E-2</v>
      </c>
      <c r="D362">
        <v>-1.3128393686674254E-2</v>
      </c>
      <c r="E362">
        <v>-5.919288077336598E-3</v>
      </c>
      <c r="F362">
        <v>-4.2716852653029835E-3</v>
      </c>
      <c r="G362">
        <v>-5.7598382715016785E-3</v>
      </c>
    </row>
    <row r="363" spans="1:7">
      <c r="A363" s="1">
        <v>39619</v>
      </c>
      <c r="B363">
        <v>-1.8025244024448783E-2</v>
      </c>
      <c r="C363">
        <v>5.8059048204701279E-2</v>
      </c>
      <c r="D363">
        <v>-3.2101780962904058E-2</v>
      </c>
      <c r="E363">
        <v>5.8079481006030713E-3</v>
      </c>
      <c r="F363">
        <v>3.797953672758694E-3</v>
      </c>
      <c r="G363">
        <v>4.6059032253860698E-3</v>
      </c>
    </row>
    <row r="364" spans="1:7">
      <c r="A364" s="1">
        <v>39622</v>
      </c>
      <c r="B364">
        <v>-1.5095478932737721E-4</v>
      </c>
      <c r="C364">
        <v>-1.0107754699707611E-2</v>
      </c>
      <c r="D364">
        <v>2.129926257824849E-3</v>
      </c>
      <c r="E364">
        <v>2.1133426474066125E-3</v>
      </c>
      <c r="F364">
        <v>-1.2972777955516197E-3</v>
      </c>
      <c r="G364">
        <v>-4.619471152711181E-4</v>
      </c>
    </row>
    <row r="365" spans="1:7">
      <c r="A365" s="1">
        <v>39623</v>
      </c>
      <c r="B365">
        <v>-7.7290678015193024E-3</v>
      </c>
      <c r="C365">
        <v>-9.7648356909682908E-3</v>
      </c>
      <c r="D365">
        <v>-2.1299262578249648E-3</v>
      </c>
      <c r="E365">
        <v>6.5871459280164432E-3</v>
      </c>
      <c r="F365">
        <v>3.5691454898687013E-3</v>
      </c>
      <c r="G365">
        <v>5.2995515737400377E-3</v>
      </c>
    </row>
    <row r="366" spans="1:7">
      <c r="A366" s="1">
        <v>39624</v>
      </c>
      <c r="B366">
        <v>5.9158306773386448E-3</v>
      </c>
      <c r="C366">
        <v>-5.8786437201922302E-2</v>
      </c>
      <c r="D366">
        <v>1.7751945458450321E-2</v>
      </c>
      <c r="E366">
        <v>4.9880046146925591E-4</v>
      </c>
      <c r="F366">
        <v>7.5614370332409647E-4</v>
      </c>
      <c r="G366">
        <v>-1.1490950888837719E-4</v>
      </c>
    </row>
    <row r="367" spans="1:7">
      <c r="A367" s="1">
        <v>39625</v>
      </c>
      <c r="B367">
        <v>-3.0013382256399022E-2</v>
      </c>
      <c r="C367">
        <v>0.1239659214781904</v>
      </c>
      <c r="D367">
        <v>-3.2573396028509012E-2</v>
      </c>
      <c r="E367">
        <v>6.7073757428500825E-3</v>
      </c>
      <c r="F367">
        <v>5.2770571008438193E-3</v>
      </c>
      <c r="G367">
        <v>5.6150952552058188E-3</v>
      </c>
    </row>
    <row r="368" spans="1:7">
      <c r="A368" s="1">
        <v>39626</v>
      </c>
      <c r="B368">
        <v>-2.106167165713619E-3</v>
      </c>
      <c r="C368">
        <v>-2.0688937211469988E-2</v>
      </c>
      <c r="D368">
        <v>8.1897009465303986E-3</v>
      </c>
      <c r="E368">
        <v>1.1657810297188416E-2</v>
      </c>
      <c r="F368">
        <v>2.8155814001637209E-3</v>
      </c>
      <c r="G368">
        <v>4.9016912049243376E-3</v>
      </c>
    </row>
    <row r="369" spans="1:7">
      <c r="A369" s="1">
        <v>39629</v>
      </c>
      <c r="B369">
        <v>-4.6864017103894693E-4</v>
      </c>
      <c r="C369">
        <v>2.1524359148112338E-2</v>
      </c>
      <c r="D369">
        <v>4.4972770948955177E-3</v>
      </c>
      <c r="E369">
        <v>2.1661431905359193E-4</v>
      </c>
      <c r="F369">
        <v>4.6849380102619069E-4</v>
      </c>
      <c r="G369">
        <v>6.8205072554238606E-4</v>
      </c>
    </row>
    <row r="370" spans="1:7">
      <c r="A370" s="1">
        <v>39630</v>
      </c>
      <c r="B370">
        <v>4.4432391765402632E-3</v>
      </c>
      <c r="C370">
        <v>-1.2605208918982279E-2</v>
      </c>
      <c r="D370">
        <v>-2.7951120895050495E-2</v>
      </c>
      <c r="E370">
        <v>-5.9740578478431859E-3</v>
      </c>
      <c r="F370">
        <v>-3.6600857339149245E-3</v>
      </c>
      <c r="G370">
        <v>-6.0409370464428944E-3</v>
      </c>
    </row>
    <row r="371" spans="1:7">
      <c r="A371" s="1">
        <v>39631</v>
      </c>
      <c r="B371">
        <v>-1.8130230156677783E-2</v>
      </c>
      <c r="C371">
        <v>9.1651756546132029E-2</v>
      </c>
      <c r="D371">
        <v>-2.536851663773251E-2</v>
      </c>
      <c r="E371">
        <v>5.2157023594647219E-3</v>
      </c>
      <c r="F371">
        <v>2.3477495875646693E-3</v>
      </c>
      <c r="G371">
        <v>2.3979457679419811E-3</v>
      </c>
    </row>
    <row r="372" spans="1:7">
      <c r="A372" s="1">
        <v>39632</v>
      </c>
      <c r="B372">
        <v>5.542579024663954E-4</v>
      </c>
      <c r="C372">
        <v>-4.4977995283077589E-2</v>
      </c>
      <c r="D372">
        <v>2.4760845515088741E-3</v>
      </c>
      <c r="E372">
        <v>-2.1699042907099646E-3</v>
      </c>
      <c r="F372">
        <v>1.5933271096563472E-3</v>
      </c>
      <c r="G372">
        <v>3.4209476358476652E-4</v>
      </c>
    </row>
    <row r="373" spans="1:7">
      <c r="A373" s="1">
        <v>39636</v>
      </c>
      <c r="B373">
        <v>-8.2664805844847589E-3</v>
      </c>
      <c r="C373">
        <v>3.9562121310044919E-2</v>
      </c>
      <c r="D373">
        <v>-6.9938243338917702E-3</v>
      </c>
      <c r="E373">
        <v>4.5513732664141078E-3</v>
      </c>
      <c r="F373">
        <v>2.431953307878256E-3</v>
      </c>
      <c r="G373">
        <v>4.6624691540485576E-3</v>
      </c>
    </row>
    <row r="374" spans="1:7">
      <c r="A374" s="1">
        <v>39637</v>
      </c>
      <c r="B374">
        <v>1.7406879892569425E-2</v>
      </c>
      <c r="C374">
        <v>-0.10760421697879832</v>
      </c>
      <c r="D374">
        <v>8.1172937251759066E-3</v>
      </c>
      <c r="E374">
        <v>6.4662365622299928E-3</v>
      </c>
      <c r="F374">
        <v>7.4710500299878652E-4</v>
      </c>
      <c r="G374">
        <v>2.4946190510418014E-3</v>
      </c>
    </row>
    <row r="375" spans="1:7">
      <c r="A375" s="1">
        <v>39638</v>
      </c>
      <c r="B375">
        <v>-2.2287475250894452E-2</v>
      </c>
      <c r="C375">
        <v>8.6038982120723376E-2</v>
      </c>
      <c r="D375">
        <v>-2.7317883581793052E-2</v>
      </c>
      <c r="E375">
        <v>4.3946691662428488E-3</v>
      </c>
      <c r="F375">
        <v>4.2106894325473756E-3</v>
      </c>
      <c r="G375">
        <v>4.7430918960128529E-3</v>
      </c>
    </row>
    <row r="376" spans="1:7">
      <c r="A376" s="1">
        <v>39639</v>
      </c>
      <c r="B376">
        <v>7.5110221270984316E-3</v>
      </c>
      <c r="C376">
        <v>1.4167887518731107E-2</v>
      </c>
      <c r="D376">
        <v>3.1128265867705184E-2</v>
      </c>
      <c r="E376">
        <v>-1.0695759141702291E-4</v>
      </c>
      <c r="F376">
        <v>-3.905124130296589E-4</v>
      </c>
      <c r="G376">
        <v>3.379329798422909E-4</v>
      </c>
    </row>
    <row r="377" spans="1:7">
      <c r="A377" s="1">
        <v>39640</v>
      </c>
      <c r="B377">
        <v>-1.0885332390686892E-2</v>
      </c>
      <c r="C377">
        <v>7.1620652005456947E-2</v>
      </c>
      <c r="D377">
        <v>-9.6662548754735036E-3</v>
      </c>
      <c r="E377">
        <v>-1.432828175564318E-2</v>
      </c>
      <c r="F377">
        <v>-6.9992353303948021E-3</v>
      </c>
      <c r="G377">
        <v>-9.3918653576751596E-3</v>
      </c>
    </row>
    <row r="378" spans="1:7">
      <c r="A378" s="1">
        <v>39643</v>
      </c>
      <c r="B378">
        <v>-9.3791114451400124E-3</v>
      </c>
      <c r="C378">
        <v>3.5379784366620814E-2</v>
      </c>
      <c r="D378">
        <v>5.1819424281447897E-3</v>
      </c>
      <c r="E378">
        <v>8.7506635201854525E-3</v>
      </c>
      <c r="F378">
        <v>4.1121553273514942E-3</v>
      </c>
      <c r="G378">
        <v>5.3291129010835433E-3</v>
      </c>
    </row>
    <row r="379" spans="1:7">
      <c r="A379" s="1">
        <v>39644</v>
      </c>
      <c r="B379">
        <v>-1.2095603498444091E-2</v>
      </c>
      <c r="C379">
        <v>2.1045255049152215E-3</v>
      </c>
      <c r="D379">
        <v>-2.3188126919185887E-2</v>
      </c>
      <c r="E379">
        <v>-3.2273681093427162E-4</v>
      </c>
      <c r="F379">
        <v>3.2590000445222606E-3</v>
      </c>
      <c r="G379">
        <v>3.6121497678812879E-3</v>
      </c>
    </row>
    <row r="380" spans="1:7">
      <c r="A380" s="1">
        <v>39645</v>
      </c>
      <c r="B380">
        <v>2.4447918146321808E-2</v>
      </c>
      <c r="C380">
        <v>-0.1284387659109521</v>
      </c>
      <c r="D380">
        <v>2.7448700692351446E-2</v>
      </c>
      <c r="E380">
        <v>-1.824154815757564E-2</v>
      </c>
      <c r="F380">
        <v>-4.3788209902109951E-3</v>
      </c>
      <c r="G380">
        <v>-9.1686646028611898E-3</v>
      </c>
    </row>
    <row r="381" spans="1:7">
      <c r="A381" s="1">
        <v>39646</v>
      </c>
      <c r="B381">
        <v>1.2201594816497538E-2</v>
      </c>
      <c r="C381">
        <v>-3.5921012482105592E-3</v>
      </c>
      <c r="D381">
        <v>1.7742758636552593E-2</v>
      </c>
      <c r="E381">
        <v>-5.1634281155907074E-3</v>
      </c>
      <c r="F381">
        <v>-4.2105325363433824E-3</v>
      </c>
      <c r="G381">
        <v>-4.7874250789930297E-3</v>
      </c>
    </row>
    <row r="382" spans="1:7">
      <c r="A382" s="1">
        <v>39647</v>
      </c>
      <c r="B382">
        <v>-7.9295856981881612E-4</v>
      </c>
      <c r="C382">
        <v>-3.9140748337757582E-2</v>
      </c>
      <c r="D382">
        <v>-1.0830031811592955E-2</v>
      </c>
      <c r="E382">
        <v>-3.7519355423616834E-3</v>
      </c>
      <c r="F382">
        <v>-3.381237371869236E-3</v>
      </c>
      <c r="G382">
        <v>-3.4336762590506239E-3</v>
      </c>
    </row>
    <row r="383" spans="1:7">
      <c r="A383" s="1">
        <v>39650</v>
      </c>
      <c r="B383">
        <v>1.2684320711294883E-3</v>
      </c>
      <c r="C383">
        <v>-4.2469227109112662E-2</v>
      </c>
      <c r="D383">
        <v>1.9980026626730579E-3</v>
      </c>
      <c r="E383">
        <v>3.8620737659433415E-3</v>
      </c>
      <c r="F383">
        <v>1.1283499081497206E-3</v>
      </c>
      <c r="G383">
        <v>2.2904270205481854E-3</v>
      </c>
    </row>
    <row r="384" spans="1:7">
      <c r="A384" s="1">
        <v>39651</v>
      </c>
      <c r="B384">
        <v>1.2831285581102117E-2</v>
      </c>
      <c r="C384">
        <v>-8.4608429269397156E-2</v>
      </c>
      <c r="D384">
        <v>-1.0926633406974421E-2</v>
      </c>
      <c r="E384">
        <v>-4.9682685690101208E-3</v>
      </c>
      <c r="F384">
        <v>-2.4463693043749548E-3</v>
      </c>
      <c r="G384">
        <v>-3.4376108104633529E-3</v>
      </c>
    </row>
    <row r="385" spans="1:7">
      <c r="A385" s="1">
        <v>39652</v>
      </c>
      <c r="B385">
        <v>4.5263070877689772E-3</v>
      </c>
      <c r="C385">
        <v>6.1191059372653492E-3</v>
      </c>
      <c r="D385">
        <v>9.1508282788229332E-3</v>
      </c>
      <c r="E385">
        <v>-1.9942395264221321E-3</v>
      </c>
      <c r="F385">
        <v>-1.0368067284403603E-3</v>
      </c>
      <c r="G385">
        <v>-1.6082714552127144E-3</v>
      </c>
    </row>
    <row r="386" spans="1:7">
      <c r="A386" s="1">
        <v>39653</v>
      </c>
      <c r="B386">
        <v>-2.1883744835363237E-2</v>
      </c>
      <c r="C386">
        <v>9.5267518598286263E-2</v>
      </c>
      <c r="D386">
        <v>-1.7707511875541076E-2</v>
      </c>
      <c r="E386">
        <v>9.7120286618015954E-3</v>
      </c>
      <c r="F386">
        <v>6.2984932076486496E-3</v>
      </c>
      <c r="G386">
        <v>8.5857089708000506E-3</v>
      </c>
    </row>
    <row r="387" spans="1:7">
      <c r="A387" s="1">
        <v>39654</v>
      </c>
      <c r="B387">
        <v>1.9082457885666009E-3</v>
      </c>
      <c r="C387">
        <v>-2.2870468243407743E-2</v>
      </c>
      <c r="D387">
        <v>0</v>
      </c>
      <c r="E387">
        <v>-1.0044788911114653E-2</v>
      </c>
      <c r="F387">
        <v>-2.9092977209294203E-3</v>
      </c>
      <c r="G387">
        <v>-5.8302537256721973E-3</v>
      </c>
    </row>
    <row r="388" spans="1:7">
      <c r="A388" s="1">
        <v>39657</v>
      </c>
      <c r="B388">
        <v>-1.6256614268253009E-2</v>
      </c>
      <c r="C388">
        <v>5.6018038363030299E-2</v>
      </c>
      <c r="D388">
        <v>3.3863899615179257E-3</v>
      </c>
      <c r="E388">
        <v>1.0044788911114669E-2</v>
      </c>
      <c r="F388">
        <v>4.5011328807914421E-3</v>
      </c>
      <c r="G388">
        <v>5.7162611350669978E-3</v>
      </c>
    </row>
    <row r="389" spans="1:7">
      <c r="A389" s="1">
        <v>39658</v>
      </c>
      <c r="B389">
        <v>2.0774157120552344E-2</v>
      </c>
      <c r="C389">
        <v>-9.518637401418252E-2</v>
      </c>
      <c r="D389">
        <v>-1.8046474557112588E-3</v>
      </c>
      <c r="E389">
        <v>-4.0719805342886604E-3</v>
      </c>
      <c r="F389">
        <v>-2.8108329196993662E-3</v>
      </c>
      <c r="G389">
        <v>-2.8540461179239369E-3</v>
      </c>
    </row>
    <row r="390" spans="1:7">
      <c r="A390" s="1">
        <v>39659</v>
      </c>
      <c r="B390">
        <v>1.7247213352387172E-2</v>
      </c>
      <c r="C390">
        <v>-3.7932392237660664E-2</v>
      </c>
      <c r="D390">
        <v>1.5903571835213022E-2</v>
      </c>
      <c r="E390">
        <v>9.9200889920755863E-4</v>
      </c>
      <c r="F390">
        <v>1.3127052986774419E-3</v>
      </c>
      <c r="G390">
        <v>1.9416372955021904E-3</v>
      </c>
    </row>
    <row r="391" spans="1:7">
      <c r="A391" s="1">
        <v>39660</v>
      </c>
      <c r="B391">
        <v>-1.2592556216681249E-2</v>
      </c>
      <c r="C391">
        <v>7.8409343124633657E-2</v>
      </c>
      <c r="D391">
        <v>-9.1528711309344316E-3</v>
      </c>
      <c r="E391">
        <v>9.8663374351485155E-3</v>
      </c>
      <c r="F391">
        <v>4.86073120044485E-3</v>
      </c>
      <c r="G391">
        <v>7.9554914411146798E-3</v>
      </c>
    </row>
    <row r="392" spans="1:7">
      <c r="A392" s="1">
        <v>39661</v>
      </c>
      <c r="B392">
        <v>-5.7623398187864249E-3</v>
      </c>
      <c r="C392">
        <v>-1.6260520871780405E-2</v>
      </c>
      <c r="D392">
        <v>-2.2451738214348638E-3</v>
      </c>
      <c r="E392">
        <v>-1.4191367481881953E-3</v>
      </c>
      <c r="F392">
        <v>-1.3997109549748097E-3</v>
      </c>
      <c r="G392">
        <v>-2.9475137539559078E-3</v>
      </c>
    </row>
    <row r="393" spans="1:7">
      <c r="A393" s="1">
        <v>39664</v>
      </c>
      <c r="B393">
        <v>-9.385259377169209E-3</v>
      </c>
      <c r="C393">
        <v>3.9953207841376973E-2</v>
      </c>
      <c r="D393">
        <v>-3.3599320978366376E-2</v>
      </c>
      <c r="E393">
        <v>-2.2967145219085373E-3</v>
      </c>
      <c r="F393">
        <v>-5.6043341649940142E-4</v>
      </c>
      <c r="G393">
        <v>-6.8143103147921141E-4</v>
      </c>
    </row>
    <row r="394" spans="1:7">
      <c r="A394" s="1">
        <v>39665</v>
      </c>
      <c r="B394">
        <v>2.7662428157535682E-2</v>
      </c>
      <c r="C394">
        <v>-0.10540781822872977</v>
      </c>
      <c r="D394">
        <v>1.3162642410717242E-2</v>
      </c>
      <c r="E394">
        <v>-7.4733835027274214E-3</v>
      </c>
      <c r="F394">
        <v>-2.057613894680154E-3</v>
      </c>
      <c r="G394">
        <v>-5.1255878488123173E-3</v>
      </c>
    </row>
    <row r="395" spans="1:7">
      <c r="A395" s="1">
        <v>39666</v>
      </c>
      <c r="B395">
        <v>5.2717386993997497E-3</v>
      </c>
      <c r="C395">
        <v>-4.4000329262437472E-2</v>
      </c>
      <c r="D395">
        <v>1.4349409178998877E-2</v>
      </c>
      <c r="E395">
        <v>-4.091092917180723E-3</v>
      </c>
      <c r="F395">
        <v>-3.7456691139310048E-4</v>
      </c>
      <c r="G395">
        <v>3.4252440821277123E-4</v>
      </c>
    </row>
    <row r="396" spans="1:7">
      <c r="A396" s="1">
        <v>39667</v>
      </c>
      <c r="B396">
        <v>-1.6999785559024365E-2</v>
      </c>
      <c r="C396">
        <v>4.4473254312632785E-2</v>
      </c>
      <c r="D396">
        <v>-3.0305349495328922E-2</v>
      </c>
      <c r="E396">
        <v>1.6152642651000266E-2</v>
      </c>
      <c r="F396">
        <v>6.2555640247712249E-3</v>
      </c>
      <c r="G396">
        <v>9.3171904557515089E-3</v>
      </c>
    </row>
    <row r="397" spans="1:7">
      <c r="A397" s="1">
        <v>39668</v>
      </c>
      <c r="B397">
        <v>2.0935431338207196E-2</v>
      </c>
      <c r="C397">
        <v>-2.3440441800794409E-2</v>
      </c>
      <c r="D397">
        <v>3.7226660022456914E-3</v>
      </c>
      <c r="E397">
        <v>2.7210901143605863E-3</v>
      </c>
      <c r="F397">
        <v>-1.5835316056442737E-3</v>
      </c>
      <c r="G397">
        <v>-4.5248869550330227E-4</v>
      </c>
    </row>
    <row r="398" spans="1:7">
      <c r="A398" s="1">
        <v>39671</v>
      </c>
      <c r="B398">
        <v>7.9779496481011784E-3</v>
      </c>
      <c r="C398">
        <v>-2.6485118459953931E-2</v>
      </c>
      <c r="D398">
        <v>-1.2149682164125859E-2</v>
      </c>
      <c r="E398">
        <v>-9.6112579101135989E-3</v>
      </c>
      <c r="F398">
        <v>-3.0810910887523212E-3</v>
      </c>
      <c r="G398">
        <v>-4.8772285190266246E-3</v>
      </c>
    </row>
    <row r="399" spans="1:7">
      <c r="A399" s="1">
        <v>39672</v>
      </c>
      <c r="B399">
        <v>-1.0445563485057128E-2</v>
      </c>
      <c r="C399">
        <v>5.0870739915235413E-2</v>
      </c>
      <c r="D399">
        <v>-3.7682569319380031E-3</v>
      </c>
      <c r="E399">
        <v>9.285117775679478E-3</v>
      </c>
      <c r="F399">
        <v>4.9438093324764435E-3</v>
      </c>
      <c r="G399">
        <v>6.9118172168143076E-3</v>
      </c>
    </row>
    <row r="400" spans="1:7">
      <c r="A400" s="1">
        <v>39673</v>
      </c>
      <c r="B400">
        <v>-3.6353832047568311E-3</v>
      </c>
      <c r="C400">
        <v>1.779073140298295E-2</v>
      </c>
      <c r="D400">
        <v>-2.362391838116156E-3</v>
      </c>
      <c r="E400">
        <v>-3.4854626288921393E-3</v>
      </c>
      <c r="F400">
        <v>-1.6762902044069597E-3</v>
      </c>
      <c r="G400">
        <v>-2.1477428704683435E-3</v>
      </c>
    </row>
    <row r="401" spans="1:7">
      <c r="A401" s="1">
        <v>39674</v>
      </c>
      <c r="B401">
        <v>5.4866642024796915E-3</v>
      </c>
      <c r="C401">
        <v>-5.778642592934289E-2</v>
      </c>
      <c r="D401">
        <v>6.6006840313520927E-3</v>
      </c>
      <c r="E401">
        <v>6.4169016750893456E-3</v>
      </c>
      <c r="F401">
        <v>1.9553989190625176E-3</v>
      </c>
      <c r="G401">
        <v>3.0506774690606613E-3</v>
      </c>
    </row>
    <row r="402" spans="1:7">
      <c r="A402" s="1">
        <v>39675</v>
      </c>
      <c r="B402">
        <v>4.0761448477375202E-3</v>
      </c>
      <c r="C402">
        <v>-3.8080753518049695E-2</v>
      </c>
      <c r="D402">
        <v>-1.3959767687889556E-2</v>
      </c>
      <c r="E402">
        <v>8.6356322496055453E-3</v>
      </c>
      <c r="F402">
        <v>2.0444203756806159E-3</v>
      </c>
      <c r="G402">
        <v>3.7160112577023607E-3</v>
      </c>
    </row>
    <row r="403" spans="1:7">
      <c r="A403" s="1">
        <v>39678</v>
      </c>
      <c r="B403">
        <v>-1.3522595271700038E-2</v>
      </c>
      <c r="C403">
        <v>6.9060965865786861E-2</v>
      </c>
      <c r="D403">
        <v>-2.3139137941531666E-2</v>
      </c>
      <c r="E403">
        <v>3.9688976743481649E-3</v>
      </c>
      <c r="F403">
        <v>1.9476008938569221E-3</v>
      </c>
      <c r="G403">
        <v>2.4696914214399259E-3</v>
      </c>
    </row>
    <row r="404" spans="1:7">
      <c r="A404" s="1">
        <v>39679</v>
      </c>
      <c r="B404">
        <v>-1.0086484512507973E-2</v>
      </c>
      <c r="C404">
        <v>1.4198061505292448E-2</v>
      </c>
      <c r="D404">
        <v>-9.4175296323611175E-3</v>
      </c>
      <c r="E404">
        <v>-3.8614227964975439E-3</v>
      </c>
      <c r="F404">
        <v>-9.265693775453875E-5</v>
      </c>
      <c r="G404">
        <v>-1.4586257845596326E-3</v>
      </c>
    </row>
    <row r="405" spans="1:7">
      <c r="A405" s="1">
        <v>39680</v>
      </c>
      <c r="B405">
        <v>5.5640596506850281E-3</v>
      </c>
      <c r="C405">
        <v>-4.1252851736924126E-2</v>
      </c>
      <c r="D405">
        <v>2.9454409985060871E-2</v>
      </c>
      <c r="E405">
        <v>2.7903001576709508E-3</v>
      </c>
      <c r="F405">
        <v>2.3138517426976655E-3</v>
      </c>
      <c r="G405">
        <v>2.9140075076890932E-3</v>
      </c>
    </row>
    <row r="406" spans="1:7">
      <c r="A406" s="1">
        <v>39681</v>
      </c>
      <c r="B406">
        <v>2.0298234777939984E-3</v>
      </c>
      <c r="C406">
        <v>-2.9823283834677666E-2</v>
      </c>
      <c r="D406">
        <v>-4.7915760098993952E-3</v>
      </c>
      <c r="E406">
        <v>-1.823545691699488E-3</v>
      </c>
      <c r="F406">
        <v>-2.2211948049432064E-3</v>
      </c>
      <c r="G406">
        <v>-2.1283292586194861E-3</v>
      </c>
    </row>
    <row r="407" spans="1:7">
      <c r="A407" s="1">
        <v>39682</v>
      </c>
      <c r="B407">
        <v>1.1784909225798107E-2</v>
      </c>
      <c r="C407">
        <v>-5.2302885588902989E-2</v>
      </c>
      <c r="D407">
        <v>4.7915760098994837E-3</v>
      </c>
      <c r="E407">
        <v>-6.4439912014020023E-4</v>
      </c>
      <c r="F407">
        <v>-2.3190029408372342E-3</v>
      </c>
      <c r="G407">
        <v>-2.9213503922420735E-3</v>
      </c>
    </row>
    <row r="408" spans="1:7">
      <c r="A408" s="1">
        <v>39685</v>
      </c>
      <c r="B408">
        <v>-1.8593246359443396E-2</v>
      </c>
      <c r="C408">
        <v>0.10870420160088951</v>
      </c>
      <c r="D408">
        <v>-3.1070460473739802E-2</v>
      </c>
      <c r="E408">
        <v>9.941821156368701E-3</v>
      </c>
      <c r="F408">
        <v>3.2451004324758736E-3</v>
      </c>
      <c r="G408">
        <v>6.616970254318187E-3</v>
      </c>
    </row>
    <row r="409" spans="1:7">
      <c r="A409" s="1">
        <v>39686</v>
      </c>
      <c r="B409">
        <v>2.2745999845768653E-3</v>
      </c>
      <c r="C409">
        <v>-2.3155882663020249E-2</v>
      </c>
      <c r="D409">
        <v>3.4457331656216534E-3</v>
      </c>
      <c r="E409">
        <v>8.5061142821478419E-4</v>
      </c>
      <c r="F409">
        <v>6.4775831626891266E-4</v>
      </c>
      <c r="G409">
        <v>3.352891900648109E-4</v>
      </c>
    </row>
    <row r="410" spans="1:7">
      <c r="A410" s="1">
        <v>39687</v>
      </c>
      <c r="B410">
        <v>8.4257012740849273E-3</v>
      </c>
      <c r="C410">
        <v>-3.6277269931086487E-2</v>
      </c>
      <c r="D410">
        <v>1.9224341896227272E-2</v>
      </c>
      <c r="E410">
        <v>1.6990553094458141E-3</v>
      </c>
      <c r="F410">
        <v>1.2018676618925966E-3</v>
      </c>
      <c r="G410">
        <v>1.4516221632302781E-3</v>
      </c>
    </row>
    <row r="411" spans="1:7">
      <c r="A411" s="1">
        <v>39688</v>
      </c>
      <c r="B411">
        <v>1.4116792461010091E-2</v>
      </c>
      <c r="C411">
        <v>-1.6841428930373156E-2</v>
      </c>
      <c r="D411">
        <v>9.6362329788566984E-4</v>
      </c>
      <c r="E411">
        <v>1.0609516746480275E-4</v>
      </c>
      <c r="F411">
        <v>-1.2018676618925168E-3</v>
      </c>
      <c r="G411">
        <v>-1.4516221632301933E-3</v>
      </c>
    </row>
    <row r="412" spans="1:7">
      <c r="A412" s="1">
        <v>39689</v>
      </c>
      <c r="B412">
        <v>-1.2409115262663814E-2</v>
      </c>
      <c r="C412">
        <v>6.0897056017693053E-2</v>
      </c>
      <c r="D412">
        <v>-1.1381646051874656E-2</v>
      </c>
      <c r="E412">
        <v>-4.4657171503647494E-3</v>
      </c>
      <c r="F412">
        <v>-7.4032948041750154E-4</v>
      </c>
      <c r="G412">
        <v>-1.2299436894614125E-3</v>
      </c>
    </row>
    <row r="413" spans="1:7">
      <c r="A413" s="1">
        <v>39693</v>
      </c>
      <c r="B413">
        <v>-4.5862725653247416E-3</v>
      </c>
      <c r="C413">
        <v>6.2872485159628108E-2</v>
      </c>
      <c r="D413">
        <v>-3.4943463509930661E-2</v>
      </c>
      <c r="E413">
        <v>5.632021688021651E-3</v>
      </c>
      <c r="F413">
        <v>1.0178117927006245E-3</v>
      </c>
      <c r="G413">
        <v>2.1223825359370269E-3</v>
      </c>
    </row>
    <row r="414" spans="1:7">
      <c r="A414" s="1">
        <v>39694</v>
      </c>
      <c r="B414">
        <v>-7.0145359643259211E-4</v>
      </c>
      <c r="C414">
        <v>-2.5795995081184107E-2</v>
      </c>
      <c r="D414">
        <v>-8.61200864708799E-3</v>
      </c>
      <c r="E414">
        <v>4.2296774488617458E-3</v>
      </c>
      <c r="F414">
        <v>2.4938820481001001E-3</v>
      </c>
      <c r="G414">
        <v>2.4542844914749763E-3</v>
      </c>
    </row>
    <row r="415" spans="1:7">
      <c r="A415" s="1">
        <v>39695</v>
      </c>
      <c r="B415">
        <v>-3.1441908963296614E-2</v>
      </c>
      <c r="C415">
        <v>0.11451124026289204</v>
      </c>
      <c r="D415">
        <v>-3.3892779707383289E-2</v>
      </c>
      <c r="E415">
        <v>7.9455582598191368E-3</v>
      </c>
      <c r="F415">
        <v>3.4074721002128826E-3</v>
      </c>
      <c r="G415">
        <v>4.9991772170312875E-3</v>
      </c>
    </row>
    <row r="416" spans="1:7">
      <c r="A416" s="1">
        <v>39696</v>
      </c>
      <c r="B416">
        <v>4.8158051175735631E-3</v>
      </c>
      <c r="C416">
        <v>-4.1203534907464721E-2</v>
      </c>
      <c r="D416">
        <v>-2.6350476380051138E-3</v>
      </c>
      <c r="E416">
        <v>-4.8166027129319404E-4</v>
      </c>
      <c r="F416">
        <v>-1.8404348619981187E-3</v>
      </c>
      <c r="G416">
        <v>-2.196559607841111E-3</v>
      </c>
    </row>
    <row r="417" spans="1:7">
      <c r="A417" s="1">
        <v>39699</v>
      </c>
      <c r="B417">
        <v>2.0369240011154227E-2</v>
      </c>
      <c r="C417">
        <v>-1.8381261505930734E-2</v>
      </c>
      <c r="D417">
        <v>1.5447355207274097E-2</v>
      </c>
      <c r="E417">
        <v>4.180608095554165E-3</v>
      </c>
      <c r="F417">
        <v>-1.2903227596700719E-3</v>
      </c>
      <c r="G417">
        <v>8.8843480057558012E-5</v>
      </c>
    </row>
    <row r="418" spans="1:7">
      <c r="A418" s="1">
        <v>39700</v>
      </c>
      <c r="B418">
        <v>-3.4480670403083905E-2</v>
      </c>
      <c r="C418">
        <v>0.11778303565638346</v>
      </c>
      <c r="D418">
        <v>-4.3542848660309184E-2</v>
      </c>
      <c r="E418">
        <v>9.859454057256082E-3</v>
      </c>
      <c r="F418">
        <v>3.1307576216682022E-3</v>
      </c>
      <c r="G418">
        <v>4.5426924277319185E-3</v>
      </c>
    </row>
    <row r="419" spans="1:7">
      <c r="A419" s="1">
        <v>39701</v>
      </c>
      <c r="B419">
        <v>5.1838768281514958E-3</v>
      </c>
      <c r="C419">
        <v>-3.8012177923354998E-2</v>
      </c>
      <c r="D419">
        <v>1.3559324111357754E-3</v>
      </c>
      <c r="E419">
        <v>-6.2157042551301694E-3</v>
      </c>
      <c r="F419">
        <v>-1.1958972953728562E-3</v>
      </c>
      <c r="G419">
        <v>-2.545798043287628E-3</v>
      </c>
    </row>
    <row r="420" spans="1:7">
      <c r="A420" s="1">
        <v>39702</v>
      </c>
      <c r="B420">
        <v>1.5074050663585456E-2</v>
      </c>
      <c r="C420">
        <v>-5.3158988401817075E-3</v>
      </c>
      <c r="D420">
        <v>2.436054797881121E-3</v>
      </c>
      <c r="E420">
        <v>-5.1972351879288022E-4</v>
      </c>
      <c r="F420">
        <v>-3.6825631055104296E-4</v>
      </c>
      <c r="G420">
        <v>-1.7748202107579335E-3</v>
      </c>
    </row>
    <row r="421" spans="1:7">
      <c r="A421" s="1">
        <v>39703</v>
      </c>
      <c r="B421">
        <v>2.3845492580228337E-3</v>
      </c>
      <c r="C421">
        <v>5.0760146959661419E-2</v>
      </c>
      <c r="D421">
        <v>1.2893006961233289E-2</v>
      </c>
      <c r="E421">
        <v>-1.2976322726344665E-2</v>
      </c>
      <c r="F421">
        <v>-1.5666040157444304E-3</v>
      </c>
      <c r="G421">
        <v>-5.0086364376543107E-3</v>
      </c>
    </row>
    <row r="422" spans="1:7">
      <c r="A422" s="1">
        <v>39706</v>
      </c>
      <c r="B422">
        <v>-4.4148681970723344E-2</v>
      </c>
      <c r="C422">
        <v>0.21138332169574456</v>
      </c>
      <c r="D422">
        <v>-7.4785666785825794E-2</v>
      </c>
      <c r="E422">
        <v>3.1926426358229523E-2</v>
      </c>
      <c r="F422">
        <v>1.4466467267253652E-2</v>
      </c>
      <c r="G422">
        <v>1.9010298398855995E-2</v>
      </c>
    </row>
    <row r="423" spans="1:7">
      <c r="A423" s="1">
        <v>39707</v>
      </c>
      <c r="B423">
        <v>1.2533145586368533E-2</v>
      </c>
      <c r="C423">
        <v>-4.516896836791142E-2</v>
      </c>
      <c r="D423">
        <v>-1.3609591847875952E-2</v>
      </c>
      <c r="E423">
        <v>-2.040608108294991E-4</v>
      </c>
      <c r="F423">
        <v>-3.6426595237123824E-3</v>
      </c>
      <c r="G423">
        <v>-2.8505665613140479E-3</v>
      </c>
    </row>
    <row r="424" spans="1:7">
      <c r="A424" s="1">
        <v>39708</v>
      </c>
      <c r="B424">
        <v>-4.645758684271372E-2</v>
      </c>
      <c r="C424">
        <v>0.17846373993994377</v>
      </c>
      <c r="D424">
        <v>-6.8472390550827308E-2</v>
      </c>
      <c r="E424">
        <v>4.9875415110389679E-3</v>
      </c>
      <c r="F424">
        <v>9.2626888191875197E-3</v>
      </c>
      <c r="G424">
        <v>8.9627881661026171E-3</v>
      </c>
    </row>
    <row r="425" spans="1:7">
      <c r="A425" s="1">
        <v>39709</v>
      </c>
      <c r="B425">
        <v>3.607943587399997E-2</v>
      </c>
      <c r="C425">
        <v>-9.0078170072250066E-2</v>
      </c>
      <c r="D425">
        <v>5.9687560995094598E-2</v>
      </c>
      <c r="E425">
        <v>-1.472871056659175E-2</v>
      </c>
      <c r="F425">
        <v>-5.8018474777942319E-3</v>
      </c>
      <c r="G425">
        <v>-1.1821503691836382E-2</v>
      </c>
    </row>
    <row r="426" spans="1:7">
      <c r="A426" s="1">
        <v>39710</v>
      </c>
      <c r="B426">
        <v>4.1993687353068666E-2</v>
      </c>
      <c r="C426">
        <v>-3.1612268677953734E-2</v>
      </c>
      <c r="D426">
        <v>0.13643159473445651</v>
      </c>
      <c r="E426">
        <v>-3.225072722004569E-2</v>
      </c>
      <c r="F426">
        <v>-1.6500511869543169E-2</v>
      </c>
      <c r="G426">
        <v>-1.799848608384123E-2</v>
      </c>
    </row>
    <row r="427" spans="1:7">
      <c r="A427" s="1">
        <v>39713</v>
      </c>
      <c r="B427">
        <v>-3.5145193239915634E-2</v>
      </c>
      <c r="C427">
        <v>5.4017985653220496E-2</v>
      </c>
      <c r="D427">
        <v>-6.7125046958860332E-2</v>
      </c>
      <c r="E427">
        <v>-1.0642260426167109E-4</v>
      </c>
      <c r="F427">
        <v>1.1085451481636652E-3</v>
      </c>
      <c r="G427">
        <v>-2.1323166151235875E-3</v>
      </c>
    </row>
    <row r="428" spans="1:7">
      <c r="A428" s="1">
        <v>39714</v>
      </c>
      <c r="B428">
        <v>-1.8172511874061784E-2</v>
      </c>
      <c r="C428">
        <v>5.377175665001413E-2</v>
      </c>
      <c r="D428">
        <v>-3.4052969323697516E-2</v>
      </c>
      <c r="E428">
        <v>-3.8387763071657129E-3</v>
      </c>
      <c r="F428">
        <v>9.2284982555458693E-4</v>
      </c>
      <c r="G428">
        <v>0</v>
      </c>
    </row>
    <row r="429" spans="1:7">
      <c r="A429" s="1">
        <v>39715</v>
      </c>
      <c r="B429">
        <v>-1.6749016034457471E-4</v>
      </c>
      <c r="C429">
        <v>-1.4948804674804571E-2</v>
      </c>
      <c r="D429">
        <v>1.6054421709874422E-2</v>
      </c>
      <c r="E429">
        <v>4.3707761069133539E-3</v>
      </c>
      <c r="F429">
        <v>5.2440434817519867E-3</v>
      </c>
      <c r="G429">
        <v>2.5806465934914914E-3</v>
      </c>
    </row>
    <row r="430" spans="1:7">
      <c r="A430" s="1">
        <v>39716</v>
      </c>
      <c r="B430">
        <v>1.4550246304033135E-2</v>
      </c>
      <c r="C430">
        <v>-6.972386567154884E-2</v>
      </c>
      <c r="D430">
        <v>3.6487383140065291E-2</v>
      </c>
      <c r="E430">
        <v>-2.0231066901476987E-3</v>
      </c>
      <c r="F430">
        <v>-5.6130812200484532E-3</v>
      </c>
      <c r="G430">
        <v>-3.0301353076557466E-3</v>
      </c>
    </row>
    <row r="431" spans="1:7">
      <c r="A431" s="1">
        <v>39717</v>
      </c>
      <c r="B431">
        <v>1.7318877777419209E-3</v>
      </c>
      <c r="C431">
        <v>5.6853675151014069E-2</v>
      </c>
      <c r="D431">
        <v>-2.8694413002552079E-2</v>
      </c>
      <c r="E431">
        <v>7.2217815993850893E-3</v>
      </c>
      <c r="F431">
        <v>-3.6917397742777542E-4</v>
      </c>
      <c r="G431">
        <v>-6.7461212362837902E-4</v>
      </c>
    </row>
    <row r="432" spans="1:7">
      <c r="A432" s="1">
        <v>39720</v>
      </c>
      <c r="B432">
        <v>-7.7142336408938708E-2</v>
      </c>
      <c r="C432">
        <v>0.2962805777070126</v>
      </c>
      <c r="D432">
        <v>-0.11567132178768048</v>
      </c>
      <c r="E432">
        <v>2.8685147998858577E-2</v>
      </c>
      <c r="F432">
        <v>1.2931807673353149E-2</v>
      </c>
      <c r="G432">
        <v>1.3850327516278812E-2</v>
      </c>
    </row>
    <row r="433" spans="1:7">
      <c r="A433" s="1">
        <v>39721</v>
      </c>
      <c r="B433">
        <v>3.9015289980825173E-2</v>
      </c>
      <c r="C433">
        <v>-0.17066036153715708</v>
      </c>
      <c r="D433">
        <v>7.5796111159692814E-2</v>
      </c>
      <c r="E433">
        <v>-2.4672047249140381E-2</v>
      </c>
      <c r="F433">
        <v>-8.3268999228590102E-3</v>
      </c>
      <c r="G433">
        <v>-1.32881191470542E-2</v>
      </c>
    </row>
    <row r="434" spans="1:7">
      <c r="A434" s="1">
        <v>39722</v>
      </c>
      <c r="B434">
        <v>-7.9065382664571335E-3</v>
      </c>
      <c r="C434">
        <v>1.0606160029411298E-2</v>
      </c>
      <c r="D434">
        <v>-1.2776015823412588E-2</v>
      </c>
      <c r="E434">
        <v>9.4409596650481212E-3</v>
      </c>
      <c r="F434">
        <v>2.386197901695248E-3</v>
      </c>
      <c r="G434">
        <v>3.59066813072854E-3</v>
      </c>
    </row>
    <row r="435" spans="1:7">
      <c r="A435" s="1">
        <v>39723</v>
      </c>
      <c r="B435">
        <v>-3.7537919319065326E-2</v>
      </c>
      <c r="C435">
        <v>0.12830550319316544</v>
      </c>
      <c r="D435">
        <v>-7.6809094761217972E-2</v>
      </c>
      <c r="E435">
        <v>8.0071139600600208E-3</v>
      </c>
      <c r="F435">
        <v>7.4886194711434569E-3</v>
      </c>
      <c r="G435">
        <v>5.5847347207853403E-3</v>
      </c>
    </row>
    <row r="436" spans="1:7">
      <c r="A436" s="1">
        <v>39724</v>
      </c>
      <c r="B436">
        <v>-1.2439316699685442E-2</v>
      </c>
      <c r="C436">
        <v>-2.6548688160016065E-3</v>
      </c>
      <c r="D436">
        <v>-1.5583078887392769E-2</v>
      </c>
      <c r="E436">
        <v>8.7652017739659523E-3</v>
      </c>
      <c r="F436">
        <v>2.8165193742803437E-3</v>
      </c>
      <c r="G436">
        <v>3.7798822102576234E-3</v>
      </c>
    </row>
    <row r="437" spans="1:7">
      <c r="A437" s="1">
        <v>39727</v>
      </c>
      <c r="B437">
        <v>-3.3760815625909879E-2</v>
      </c>
      <c r="C437">
        <v>0.14243602367158822</v>
      </c>
      <c r="D437">
        <v>-8.9111482766746353E-2</v>
      </c>
      <c r="E437">
        <v>1.8009338549544177E-2</v>
      </c>
      <c r="F437">
        <v>6.7905374613148987E-3</v>
      </c>
      <c r="G437">
        <v>8.0676792781363277E-3</v>
      </c>
    </row>
    <row r="438" spans="1:7">
      <c r="A438" s="1">
        <v>39728</v>
      </c>
      <c r="B438">
        <v>-5.9827491443416606E-2</v>
      </c>
      <c r="C438">
        <v>3.083569760244842E-2</v>
      </c>
      <c r="D438">
        <v>-7.0019527059092576E-2</v>
      </c>
      <c r="E438">
        <v>-3.0296932889920625E-3</v>
      </c>
      <c r="F438">
        <v>2.1513999143463552E-3</v>
      </c>
      <c r="G438">
        <v>-7.7079781386057663E-4</v>
      </c>
    </row>
    <row r="439" spans="1:7">
      <c r="A439" s="1">
        <v>39729</v>
      </c>
      <c r="B439">
        <v>-2.0324675890435143E-2</v>
      </c>
      <c r="C439">
        <v>6.9266058211775727E-2</v>
      </c>
      <c r="D439">
        <v>-2.6340560855363593E-3</v>
      </c>
      <c r="E439">
        <v>-1.4466429955471788E-2</v>
      </c>
      <c r="F439">
        <v>-1.2486590030496047E-2</v>
      </c>
      <c r="G439">
        <v>-1.2860487670322576E-2</v>
      </c>
    </row>
    <row r="440" spans="1:7">
      <c r="A440" s="1">
        <v>39730</v>
      </c>
      <c r="B440">
        <v>-6.8245321854400132E-2</v>
      </c>
      <c r="C440">
        <v>0.10532575058281717</v>
      </c>
      <c r="D440">
        <v>-4.193728590752966E-2</v>
      </c>
      <c r="E440">
        <v>-8.4501739423527011E-3</v>
      </c>
      <c r="F440">
        <v>-3.557261926014214E-3</v>
      </c>
      <c r="G440">
        <v>-1.009316631588544E-2</v>
      </c>
    </row>
    <row r="441" spans="1:7">
      <c r="A441" s="1">
        <v>39731</v>
      </c>
      <c r="B441">
        <v>-4.2532372313179492E-3</v>
      </c>
      <c r="C441">
        <v>9.0148399653471004E-2</v>
      </c>
      <c r="D441">
        <v>-2.5872089825595166E-2</v>
      </c>
      <c r="E441">
        <v>-7.0620295575081395E-3</v>
      </c>
      <c r="F441">
        <v>3.654302982380061E-4</v>
      </c>
      <c r="G441">
        <v>-1.1791519842406095E-2</v>
      </c>
    </row>
    <row r="442" spans="1:7">
      <c r="A442" s="1">
        <v>39734</v>
      </c>
      <c r="B442">
        <v>9.7890058194961771E-2</v>
      </c>
      <c r="C442">
        <v>-0.24062935059176677</v>
      </c>
      <c r="D442">
        <v>0.18467094535572051</v>
      </c>
      <c r="E442">
        <v>-1.2902051318013414E-2</v>
      </c>
      <c r="F442">
        <v>-1.3610657048258692E-2</v>
      </c>
      <c r="G442">
        <v>-6.8665868333587961E-3</v>
      </c>
    </row>
    <row r="443" spans="1:7">
      <c r="A443" s="1">
        <v>39735</v>
      </c>
      <c r="B443">
        <v>-9.5589695300282735E-3</v>
      </c>
      <c r="C443">
        <v>2.542682081868781E-3</v>
      </c>
      <c r="D443">
        <v>-2.5807883955872475E-2</v>
      </c>
      <c r="E443">
        <v>-6.4608602649990675E-3</v>
      </c>
      <c r="F443">
        <v>4.9875415110391882E-3</v>
      </c>
      <c r="G443">
        <v>-4.7194332200930318E-3</v>
      </c>
    </row>
    <row r="444" spans="1:7">
      <c r="A444" s="1">
        <v>39736</v>
      </c>
      <c r="B444">
        <v>-9.6120913562743257E-2</v>
      </c>
      <c r="C444">
        <v>0.22802911246585564</v>
      </c>
      <c r="D444">
        <v>-0.16655385016782012</v>
      </c>
      <c r="E444">
        <v>9.5178383479617729E-3</v>
      </c>
      <c r="F444">
        <v>5.6950111179806555E-3</v>
      </c>
      <c r="G444">
        <v>8.1586203770362305E-3</v>
      </c>
    </row>
    <row r="445" spans="1:7">
      <c r="A445" s="1">
        <v>39737</v>
      </c>
      <c r="B445">
        <v>4.2270443854344107E-2</v>
      </c>
      <c r="C445">
        <v>-2.3967243964861405E-2</v>
      </c>
      <c r="D445">
        <v>2.4880898250001952E-2</v>
      </c>
      <c r="E445">
        <v>-5.1812767273941903E-3</v>
      </c>
      <c r="F445">
        <v>1.6485137136138313E-3</v>
      </c>
      <c r="G445">
        <v>2.2885913820017742E-4</v>
      </c>
    </row>
    <row r="446" spans="1:7">
      <c r="A446" s="1">
        <v>39738</v>
      </c>
      <c r="B446">
        <v>-5.2932581774335474E-3</v>
      </c>
      <c r="C446">
        <v>3.9442549217340306E-2</v>
      </c>
      <c r="D446">
        <v>-5.1659165152280924E-3</v>
      </c>
      <c r="E446">
        <v>-6.8900261423635286E-3</v>
      </c>
      <c r="F446">
        <v>-4.5739377827111038E-4</v>
      </c>
      <c r="G446">
        <v>6.2731885220774627E-3</v>
      </c>
    </row>
    <row r="447" spans="1:7">
      <c r="A447" s="1">
        <v>39741</v>
      </c>
      <c r="B447">
        <v>4.706507072065496E-2</v>
      </c>
      <c r="C447">
        <v>-0.28347273476349161</v>
      </c>
      <c r="D447">
        <v>5.6538478470494813E-2</v>
      </c>
      <c r="E447">
        <v>7.9580238541014543E-3</v>
      </c>
      <c r="F447">
        <v>2.376166352893329E-3</v>
      </c>
      <c r="G447">
        <v>1.0227854746937559E-3</v>
      </c>
    </row>
    <row r="448" spans="1:7">
      <c r="A448" s="1">
        <v>39742</v>
      </c>
      <c r="B448">
        <v>-3.2732440503143077E-2</v>
      </c>
      <c r="C448">
        <v>2.6395188778724323E-3</v>
      </c>
      <c r="D448">
        <v>-7.8694470367703398E-2</v>
      </c>
      <c r="E448">
        <v>5.2703821795243005E-3</v>
      </c>
      <c r="F448">
        <v>4.7354609938247581E-3</v>
      </c>
      <c r="G448">
        <v>1.0507977598414944E-2</v>
      </c>
    </row>
    <row r="449" spans="1:7">
      <c r="A449" s="1">
        <v>39743</v>
      </c>
      <c r="B449">
        <v>-5.6278633051630063E-2</v>
      </c>
      <c r="C449">
        <v>0.27111746579150697</v>
      </c>
      <c r="D449">
        <v>-0.10107011729602701</v>
      </c>
      <c r="E449">
        <v>2.008705723249269E-2</v>
      </c>
      <c r="F449">
        <v>4.8487689876855443E-3</v>
      </c>
      <c r="G449">
        <v>7.613965794465956E-3</v>
      </c>
    </row>
    <row r="450" spans="1:7">
      <c r="A450" s="1">
        <v>39744</v>
      </c>
      <c r="B450">
        <v>8.3774740394544148E-3</v>
      </c>
      <c r="C450">
        <v>-2.692050527946489E-2</v>
      </c>
      <c r="D450">
        <v>1.1648877243760739E-2</v>
      </c>
      <c r="E450">
        <v>7.3914719025606227E-3</v>
      </c>
      <c r="F450">
        <v>-4.9738871953063037E-4</v>
      </c>
      <c r="G450">
        <v>1.3376437174551993E-3</v>
      </c>
    </row>
    <row r="451" spans="1:7">
      <c r="A451" s="1">
        <v>39745</v>
      </c>
      <c r="B451">
        <v>-3.883439919815336E-2</v>
      </c>
      <c r="C451">
        <v>0.15452987467475207</v>
      </c>
      <c r="D451">
        <v>-9.3307731699452515E-2</v>
      </c>
      <c r="E451">
        <v>-1.0694189323124199E-2</v>
      </c>
      <c r="F451">
        <v>-1.3034271111628769E-3</v>
      </c>
      <c r="G451">
        <v>-4.2420246688357876E-3</v>
      </c>
    </row>
    <row r="452" spans="1:7">
      <c r="A452" s="1">
        <v>39748</v>
      </c>
      <c r="B452">
        <v>-3.3063739143268107E-2</v>
      </c>
      <c r="C452">
        <v>1.1684283943325671E-2</v>
      </c>
      <c r="D452">
        <v>-3.6349533314321461E-2</v>
      </c>
      <c r="E452">
        <v>7.2340208807567441E-4</v>
      </c>
      <c r="F452">
        <v>-5.979723480075864E-4</v>
      </c>
      <c r="G452">
        <v>-5.5950317578855443E-4</v>
      </c>
    </row>
    <row r="453" spans="1:7">
      <c r="A453" s="1">
        <v>39749</v>
      </c>
      <c r="B453">
        <v>0.10525435291023459</v>
      </c>
      <c r="C453">
        <v>-0.17868092738320779</v>
      </c>
      <c r="D453">
        <v>0.15689972301117305</v>
      </c>
      <c r="E453">
        <v>-1.4673243125414634E-2</v>
      </c>
      <c r="F453">
        <v>-2.2682947619729211E-3</v>
      </c>
      <c r="G453">
        <v>-8.0917501526291697E-3</v>
      </c>
    </row>
    <row r="454" spans="1:7">
      <c r="A454" s="1">
        <v>39750</v>
      </c>
      <c r="B454">
        <v>-2.0378225557240271E-2</v>
      </c>
      <c r="C454">
        <v>4.3828223969181471E-2</v>
      </c>
      <c r="D454">
        <v>-1.0019687397852845E-2</v>
      </c>
      <c r="E454">
        <v>-5.0446770147159264E-3</v>
      </c>
      <c r="F454">
        <v>1.7243730732841105E-3</v>
      </c>
      <c r="G454">
        <v>1.4658625841817929E-3</v>
      </c>
    </row>
    <row r="455" spans="1:7">
      <c r="A455" s="1">
        <v>39751</v>
      </c>
      <c r="B455">
        <v>3.5968976412590468E-2</v>
      </c>
      <c r="C455">
        <v>-0.10637748644400639</v>
      </c>
      <c r="D455">
        <v>9.7536643828391598E-2</v>
      </c>
      <c r="E455">
        <v>-9.1025183953613864E-3</v>
      </c>
      <c r="F455">
        <v>-4.726422178020862E-3</v>
      </c>
      <c r="G455">
        <v>-7.6914755381571895E-3</v>
      </c>
    </row>
    <row r="456" spans="1:7">
      <c r="A456" s="1">
        <v>39752</v>
      </c>
      <c r="B456">
        <v>1.7818766283031844E-2</v>
      </c>
      <c r="C456">
        <v>-4.9036617430023806E-2</v>
      </c>
      <c r="D456">
        <v>1.1907125836273628E-3</v>
      </c>
      <c r="E456">
        <v>-1.3056692335198218E-2</v>
      </c>
      <c r="F456">
        <v>3.7284633743985339E-3</v>
      </c>
      <c r="G456">
        <v>-2.0459202408141474E-3</v>
      </c>
    </row>
    <row r="457" spans="1:7">
      <c r="A457" s="1">
        <v>39755</v>
      </c>
      <c r="B457">
        <v>-4.012557469725034E-3</v>
      </c>
      <c r="C457">
        <v>-0.10946905361294475</v>
      </c>
      <c r="D457">
        <v>1.1892964731839602E-3</v>
      </c>
      <c r="E457">
        <v>-1.2935217929502267E-3</v>
      </c>
      <c r="F457">
        <v>2.5383025141525926E-3</v>
      </c>
      <c r="G457">
        <v>-2.0501146132637029E-3</v>
      </c>
    </row>
    <row r="458" spans="1:7">
      <c r="A458" s="1">
        <v>39756</v>
      </c>
      <c r="B458">
        <v>3.6938173582417751E-2</v>
      </c>
      <c r="C458">
        <v>-0.11748036164562128</v>
      </c>
      <c r="D458">
        <v>8.3936130282527194E-2</v>
      </c>
      <c r="E458">
        <v>1.8594252328627572E-2</v>
      </c>
      <c r="F458">
        <v>7.2169911802233916E-3</v>
      </c>
      <c r="G458">
        <v>1.1900180101103037E-2</v>
      </c>
    </row>
    <row r="459" spans="1:7">
      <c r="A459" s="1">
        <v>39757</v>
      </c>
      <c r="B459">
        <v>-4.876035835431531E-2</v>
      </c>
      <c r="C459">
        <v>0.13374088251740163</v>
      </c>
      <c r="D459">
        <v>-0.12394955057204737</v>
      </c>
      <c r="E459">
        <v>1.1788369330569579E-2</v>
      </c>
      <c r="F459">
        <v>1.3474064468341541E-3</v>
      </c>
      <c r="G459">
        <v>5.2812078476669865E-3</v>
      </c>
    </row>
    <row r="460" spans="1:7">
      <c r="A460" s="1">
        <v>39758</v>
      </c>
      <c r="B460">
        <v>-5.3128792548052049E-2</v>
      </c>
      <c r="C460">
        <v>0.15456952800092078</v>
      </c>
      <c r="D460">
        <v>-5.7279706823298263E-2</v>
      </c>
      <c r="E460">
        <v>-7.2460280286729458E-3</v>
      </c>
      <c r="F460">
        <v>7.6003426055950239E-4</v>
      </c>
      <c r="G460">
        <v>-3.0304754097879366E-3</v>
      </c>
    </row>
    <row r="461" spans="1:7">
      <c r="A461" s="1">
        <v>39759</v>
      </c>
      <c r="B461">
        <v>2.541681298412304E-2</v>
      </c>
      <c r="C461">
        <v>-0.12673472900747693</v>
      </c>
      <c r="D461">
        <v>8.2525347255119424E-2</v>
      </c>
      <c r="E461">
        <v>-6.5560137538304445E-3</v>
      </c>
      <c r="F461">
        <v>-3.726728574714613E-3</v>
      </c>
      <c r="G461">
        <v>-3.6036075032985443E-3</v>
      </c>
    </row>
    <row r="462" spans="1:7">
      <c r="A462" s="1">
        <v>39762</v>
      </c>
      <c r="B462">
        <v>-8.2925465780090794E-3</v>
      </c>
      <c r="C462">
        <v>6.6875360792212332E-2</v>
      </c>
      <c r="D462">
        <v>3.6122856859135658E-3</v>
      </c>
      <c r="E462">
        <v>4.8671938963101352E-3</v>
      </c>
      <c r="F462">
        <v>1.7990469905805855E-3</v>
      </c>
      <c r="G462">
        <v>1.014827848272739E-3</v>
      </c>
    </row>
    <row r="463" spans="1:7">
      <c r="A463" s="1">
        <v>39763</v>
      </c>
      <c r="B463">
        <v>-2.4965711411930488E-2</v>
      </c>
      <c r="C463">
        <v>2.4049915518553747E-2</v>
      </c>
      <c r="D463">
        <v>-5.3911428563285041E-2</v>
      </c>
      <c r="E463">
        <v>2.9538288396708757E-3</v>
      </c>
      <c r="F463">
        <v>1.8855224441382953E-3</v>
      </c>
      <c r="G463">
        <v>3.712249046309909E-3</v>
      </c>
    </row>
    <row r="464" spans="1:7">
      <c r="A464" s="1">
        <v>39764</v>
      </c>
      <c r="B464">
        <v>-4.9783006358587192E-2</v>
      </c>
      <c r="C464">
        <v>7.8539174087031358E-2</v>
      </c>
      <c r="D464">
        <v>-9.0669800247822521E-2</v>
      </c>
      <c r="E464">
        <v>6.3994728657888805E-3</v>
      </c>
      <c r="F464">
        <v>3.4028867796944361E-3</v>
      </c>
      <c r="G464">
        <v>6.1566210025717832E-3</v>
      </c>
    </row>
    <row r="465" spans="1:7">
      <c r="A465" s="1">
        <v>39765</v>
      </c>
      <c r="B465">
        <v>6.595052926194836E-2</v>
      </c>
      <c r="C465">
        <v>-0.10509305552450778</v>
      </c>
      <c r="D465">
        <v>0.12475456276446083</v>
      </c>
      <c r="E465">
        <v>-2.4242969944125614E-2</v>
      </c>
      <c r="F465">
        <v>-3.3131886139618795E-3</v>
      </c>
      <c r="G465">
        <v>-7.2800903938559543E-3</v>
      </c>
    </row>
    <row r="466" spans="1:7">
      <c r="A466" s="1">
        <v>39766</v>
      </c>
      <c r="B466">
        <v>-4.3708183342910066E-2</v>
      </c>
      <c r="C466">
        <v>0.10283350797883585</v>
      </c>
      <c r="D466">
        <v>-8.5266791257342489E-2</v>
      </c>
      <c r="E466">
        <v>1.9630318931022926E-2</v>
      </c>
      <c r="F466">
        <v>5.9023601867372356E-3</v>
      </c>
      <c r="G466">
        <v>9.8434799279155435E-3</v>
      </c>
    </row>
    <row r="467" spans="1:7">
      <c r="A467" s="1">
        <v>39769</v>
      </c>
      <c r="B467">
        <v>-2.6212458560141271E-2</v>
      </c>
      <c r="C467">
        <v>4.1937342729991021E-2</v>
      </c>
      <c r="D467">
        <v>-1.5698909543103642E-2</v>
      </c>
      <c r="E467">
        <v>4.4034459914191202E-3</v>
      </c>
      <c r="F467">
        <v>6.5961299155033062E-4</v>
      </c>
      <c r="G467">
        <v>4.2208215500621768E-3</v>
      </c>
    </row>
    <row r="468" spans="1:7">
      <c r="A468" s="1">
        <v>39770</v>
      </c>
      <c r="B468">
        <v>9.0846187335426425E-3</v>
      </c>
      <c r="C468">
        <v>-2.2078534080387711E-2</v>
      </c>
      <c r="D468">
        <v>-1.3655196249209267E-2</v>
      </c>
      <c r="E468">
        <v>1.2785372435877062E-2</v>
      </c>
      <c r="F468">
        <v>4.4987050986722626E-3</v>
      </c>
      <c r="G468">
        <v>7.7288670040926537E-3</v>
      </c>
    </row>
    <row r="469" spans="1:7">
      <c r="A469" s="1">
        <v>39771</v>
      </c>
      <c r="B469">
        <v>-5.8120513337925332E-2</v>
      </c>
      <c r="C469">
        <v>9.3372924718554573E-2</v>
      </c>
      <c r="D469">
        <v>-7.8630628438804306E-2</v>
      </c>
      <c r="E469">
        <v>2.5291986539578586E-2</v>
      </c>
      <c r="F469">
        <v>5.6612269730673013E-3</v>
      </c>
      <c r="G469">
        <v>1.0721030377298936E-2</v>
      </c>
    </row>
    <row r="470" spans="1:7">
      <c r="A470" s="1">
        <v>39772</v>
      </c>
      <c r="B470">
        <v>-6.8527789891850335E-2</v>
      </c>
      <c r="C470">
        <v>8.5146815463690656E-2</v>
      </c>
      <c r="D470">
        <v>-8.1034771246964857E-2</v>
      </c>
      <c r="E470">
        <v>5.0371419440330363E-2</v>
      </c>
      <c r="F470">
        <v>6.3308045787707533E-3</v>
      </c>
      <c r="G470">
        <v>1.9930635488878811E-2</v>
      </c>
    </row>
    <row r="471" spans="1:7">
      <c r="A471" s="1">
        <v>39773</v>
      </c>
      <c r="B471">
        <v>5.7282691476348027E-2</v>
      </c>
      <c r="C471">
        <v>-0.10679061958408027</v>
      </c>
      <c r="D471">
        <v>0.12136085700426734</v>
      </c>
      <c r="E471">
        <v>-1.4565003077913845E-2</v>
      </c>
      <c r="F471">
        <v>-4.8324128656977855E-3</v>
      </c>
      <c r="G471">
        <v>-9.2156674510907831E-3</v>
      </c>
    </row>
    <row r="472" spans="1:7">
      <c r="A472" s="1">
        <v>39776</v>
      </c>
      <c r="B472">
        <v>5.3471856591834913E-2</v>
      </c>
      <c r="C472">
        <v>-0.11616744312168957</v>
      </c>
      <c r="D472">
        <v>6.7658648473814656E-2</v>
      </c>
      <c r="E472">
        <v>-1.5766864347957436E-2</v>
      </c>
      <c r="F472">
        <v>-8.2246760336460879E-3</v>
      </c>
      <c r="G472">
        <v>-9.4100526721069659E-3</v>
      </c>
    </row>
    <row r="473" spans="1:7">
      <c r="A473" s="1">
        <v>39777</v>
      </c>
      <c r="B473">
        <v>1.6009690469820599E-2</v>
      </c>
      <c r="C473">
        <v>-6.0528026791003636E-2</v>
      </c>
      <c r="D473">
        <v>-1.9775925382985983E-2</v>
      </c>
      <c r="E473">
        <v>2.8990357067535527E-2</v>
      </c>
      <c r="F473">
        <v>8.0485111428529113E-3</v>
      </c>
      <c r="G473">
        <v>1.7024438756223816E-2</v>
      </c>
    </row>
    <row r="474" spans="1:7">
      <c r="A474" s="1">
        <v>39778</v>
      </c>
      <c r="B474">
        <v>3.3739238480421582E-2</v>
      </c>
      <c r="C474">
        <v>-0.103355593816081</v>
      </c>
      <c r="D474">
        <v>6.5871041925019344E-2</v>
      </c>
      <c r="E474">
        <v>1.3415103583357647E-3</v>
      </c>
      <c r="F474">
        <v>1.4436368064164218E-3</v>
      </c>
      <c r="G474">
        <v>6.0712760384254915E-3</v>
      </c>
    </row>
    <row r="475" spans="1:7">
      <c r="A475" s="1">
        <v>39780</v>
      </c>
      <c r="B475">
        <v>1.0036885863924982E-2</v>
      </c>
      <c r="C475">
        <v>6.5335985596442284E-3</v>
      </c>
      <c r="D475">
        <v>-2.14784889066773E-2</v>
      </c>
      <c r="E475">
        <v>1.2277099244631134E-2</v>
      </c>
      <c r="F475">
        <v>3.7402257883845957E-3</v>
      </c>
      <c r="G475">
        <v>2.0155950175024264E-3</v>
      </c>
    </row>
    <row r="476" spans="1:7">
      <c r="A476" s="1">
        <v>39783</v>
      </c>
      <c r="B476">
        <v>-9.1500313857188861E-2</v>
      </c>
      <c r="C476">
        <v>0.21456854055539337</v>
      </c>
      <c r="D476">
        <v>-9.2751580000052375E-2</v>
      </c>
      <c r="E476">
        <v>3.4216800251792343E-2</v>
      </c>
      <c r="F476">
        <v>8.2908359885591684E-3</v>
      </c>
      <c r="G476">
        <v>1.0122397691067E-2</v>
      </c>
    </row>
    <row r="477" spans="1:7">
      <c r="A477" s="1">
        <v>39784</v>
      </c>
      <c r="B477">
        <v>3.8640628744091972E-2</v>
      </c>
      <c r="C477">
        <v>-8.4162504341929276E-2</v>
      </c>
      <c r="D477">
        <v>5.4242728046541559E-2</v>
      </c>
      <c r="E477">
        <v>3.831771862845698E-3</v>
      </c>
      <c r="F477">
        <v>9.4861996817869221E-4</v>
      </c>
      <c r="G477">
        <v>5.2317792244347813E-3</v>
      </c>
    </row>
    <row r="478" spans="1:7">
      <c r="A478" s="1">
        <v>39785</v>
      </c>
      <c r="B478">
        <v>2.5297335149547375E-2</v>
      </c>
      <c r="C478">
        <v>-3.6544082585504067E-2</v>
      </c>
      <c r="D478">
        <v>1.3001752309180204E-2</v>
      </c>
      <c r="E478">
        <v>2.8188243261260217E-3</v>
      </c>
      <c r="F478">
        <v>1.5686332164365285E-3</v>
      </c>
      <c r="G478">
        <v>1.5642111745602344E-3</v>
      </c>
    </row>
    <row r="479" spans="1:7">
      <c r="A479" s="1">
        <v>39786</v>
      </c>
      <c r="B479">
        <v>-3.0105318612701319E-2</v>
      </c>
      <c r="C479">
        <v>4.6969070382211722E-2</v>
      </c>
      <c r="D479">
        <v>-4.1843302811991549E-2</v>
      </c>
      <c r="E479">
        <v>1.9512375567544808E-2</v>
      </c>
      <c r="F479">
        <v>3.8072210044191234E-3</v>
      </c>
      <c r="G479">
        <v>6.2324913492901278E-3</v>
      </c>
    </row>
    <row r="480" spans="1:7">
      <c r="A480" s="1">
        <v>39787</v>
      </c>
      <c r="B480">
        <v>3.6245888282882534E-2</v>
      </c>
      <c r="C480">
        <v>-6.0064988999492266E-2</v>
      </c>
      <c r="D480">
        <v>4.7617247345244175E-2</v>
      </c>
      <c r="E480">
        <v>-1.6339352643360752E-2</v>
      </c>
      <c r="F480">
        <v>-7.8030567589083225E-3</v>
      </c>
      <c r="G480">
        <v>-1.0618463292544357E-2</v>
      </c>
    </row>
    <row r="481" spans="1:7">
      <c r="A481" s="1">
        <v>39790</v>
      </c>
      <c r="B481">
        <v>3.4649486390919172E-2</v>
      </c>
      <c r="C481">
        <v>-2.4321415015159407E-2</v>
      </c>
      <c r="D481">
        <v>4.0786564308910207E-2</v>
      </c>
      <c r="E481">
        <v>-2.1747018356883204E-3</v>
      </c>
      <c r="F481">
        <v>-3.3129934400253328E-3</v>
      </c>
      <c r="G481">
        <v>-3.7747764230681561E-3</v>
      </c>
    </row>
    <row r="482" spans="1:7">
      <c r="A482" s="1">
        <v>39791</v>
      </c>
      <c r="B482">
        <v>-1.8568172728868459E-2</v>
      </c>
      <c r="C482">
        <v>7.1550560786615347E-3</v>
      </c>
      <c r="D482">
        <v>-5.970166986503796E-3</v>
      </c>
      <c r="E482">
        <v>1.9582050308580644E-2</v>
      </c>
      <c r="F482">
        <v>6.1811888789888528E-3</v>
      </c>
      <c r="G482">
        <v>8.4732972046223619E-3</v>
      </c>
    </row>
    <row r="483" spans="1:7">
      <c r="A483" s="1">
        <v>39792</v>
      </c>
      <c r="B483">
        <v>1.0210965522146608E-2</v>
      </c>
      <c r="C483">
        <v>-5.549225395215094E-2</v>
      </c>
      <c r="D483">
        <v>5.9768823732538778E-2</v>
      </c>
      <c r="E483">
        <v>-2.4045966077115575E-3</v>
      </c>
      <c r="F483">
        <v>1.3010106349611956E-3</v>
      </c>
      <c r="G483">
        <v>-9.3793972797650269E-4</v>
      </c>
    </row>
    <row r="484" spans="1:7">
      <c r="A484" s="1">
        <v>39793</v>
      </c>
      <c r="B484">
        <v>-2.6292279184197312E-2</v>
      </c>
      <c r="C484">
        <v>8.9678061789807213E-4</v>
      </c>
      <c r="D484">
        <v>-1.9528692217080004E-2</v>
      </c>
      <c r="E484">
        <v>1.9597369535935528E-3</v>
      </c>
      <c r="F484">
        <v>1.0395911877976037E-3</v>
      </c>
      <c r="G484">
        <v>6.0291242924327077E-3</v>
      </c>
    </row>
    <row r="485" spans="1:7">
      <c r="A485" s="1">
        <v>39794</v>
      </c>
      <c r="B485">
        <v>5.2012781212402177E-3</v>
      </c>
      <c r="C485">
        <v>-2.7259547232674521E-2</v>
      </c>
      <c r="D485">
        <v>9.4050989737066246E-3</v>
      </c>
      <c r="E485">
        <v>0</v>
      </c>
      <c r="F485">
        <v>3.1123047513891846E-3</v>
      </c>
      <c r="G485">
        <v>2.7943097095342157E-3</v>
      </c>
    </row>
    <row r="486" spans="1:7">
      <c r="A486" s="1">
        <v>39797</v>
      </c>
      <c r="B486">
        <v>-1.07716898422282E-2</v>
      </c>
      <c r="C486">
        <v>4.4676017325173435E-2</v>
      </c>
      <c r="D486">
        <v>-7.763062479962328E-3</v>
      </c>
      <c r="E486">
        <v>1.1326552378741299E-2</v>
      </c>
      <c r="F486">
        <v>8.6281282315556673E-4</v>
      </c>
      <c r="G486">
        <v>2.1679665746283175E-3</v>
      </c>
    </row>
    <row r="487" spans="1:7">
      <c r="A487" s="1">
        <v>39798</v>
      </c>
      <c r="B487">
        <v>4.8181984129399315E-2</v>
      </c>
      <c r="C487">
        <v>-8.0497944000445604E-2</v>
      </c>
      <c r="D487">
        <v>7.4664479644323087E-2</v>
      </c>
      <c r="E487">
        <v>2.4424316110421656E-2</v>
      </c>
      <c r="F487">
        <v>8.3308765415044343E-3</v>
      </c>
      <c r="G487">
        <v>1.5756413551133011E-2</v>
      </c>
    </row>
    <row r="488" spans="1:7">
      <c r="A488" s="1">
        <v>39799</v>
      </c>
      <c r="B488">
        <v>-9.9351218433503703E-3</v>
      </c>
      <c r="C488">
        <v>-4.9516033812198539E-2</v>
      </c>
      <c r="D488">
        <v>-2.5835252211931628E-2</v>
      </c>
      <c r="E488">
        <v>2.6772185207437231E-2</v>
      </c>
      <c r="F488">
        <v>-4.4574049457076718E-3</v>
      </c>
      <c r="G488">
        <v>6.7783151934001223E-3</v>
      </c>
    </row>
    <row r="489" spans="1:7">
      <c r="A489" s="1">
        <v>39800</v>
      </c>
      <c r="B489">
        <v>-1.8493412276231885E-2</v>
      </c>
      <c r="C489">
        <v>-5.1462270393359814E-2</v>
      </c>
      <c r="D489">
        <v>-1.9326178316023169E-2</v>
      </c>
      <c r="E489">
        <v>2.0765999566586174E-2</v>
      </c>
      <c r="F489">
        <v>3.6017533148258577E-3</v>
      </c>
      <c r="G489">
        <v>6.732678800836305E-3</v>
      </c>
    </row>
    <row r="490" spans="1:7">
      <c r="A490" s="1">
        <v>39801</v>
      </c>
      <c r="B490">
        <v>-2.686067647444531E-3</v>
      </c>
      <c r="C490">
        <v>-5.2249881003769406E-2</v>
      </c>
      <c r="D490">
        <v>-2.7916269375958683E-3</v>
      </c>
      <c r="E490">
        <v>1.0638734175821675E-3</v>
      </c>
      <c r="F490">
        <v>-2.0565559947596105E-3</v>
      </c>
      <c r="G490">
        <v>-3.310430870954899E-3</v>
      </c>
    </row>
    <row r="491" spans="1:7">
      <c r="A491" s="1">
        <v>39804</v>
      </c>
      <c r="B491">
        <v>-1.3426049253799163E-2</v>
      </c>
      <c r="C491">
        <v>-8.2691274630399547E-3</v>
      </c>
      <c r="D491">
        <v>-3.4121913069257111E-2</v>
      </c>
      <c r="E491">
        <v>-7.7182417801991299E-3</v>
      </c>
      <c r="F491">
        <v>-4.0362699753798666E-3</v>
      </c>
      <c r="G491">
        <v>-2.6159588315745274E-3</v>
      </c>
    </row>
    <row r="492" spans="1:7">
      <c r="A492" s="1">
        <v>39805</v>
      </c>
      <c r="B492">
        <v>-1.2228025056587214E-2</v>
      </c>
      <c r="C492">
        <v>1.0270239859557568E-2</v>
      </c>
      <c r="D492">
        <v>-1.2892671824922493E-2</v>
      </c>
      <c r="E492">
        <v>-1.319696661343728E-3</v>
      </c>
      <c r="F492">
        <v>-4.3416387956167685E-4</v>
      </c>
      <c r="G492">
        <v>-5.0385449748378158E-4</v>
      </c>
    </row>
    <row r="493" spans="1:7">
      <c r="A493" s="1">
        <v>39806</v>
      </c>
      <c r="B493">
        <v>-1.3807389145598895E-3</v>
      </c>
      <c r="C493">
        <v>-1.8155827640434347E-2</v>
      </c>
      <c r="D493">
        <v>-3.8400622562628134E-2</v>
      </c>
      <c r="E493">
        <v>-2.1482285382894949E-3</v>
      </c>
      <c r="F493">
        <v>-5.343491840422241E-4</v>
      </c>
      <c r="G493">
        <v>-1.0084712431939129E-3</v>
      </c>
    </row>
    <row r="494" spans="1:7">
      <c r="A494" s="1">
        <v>39808</v>
      </c>
      <c r="B494">
        <v>6.3127899743759064E-3</v>
      </c>
      <c r="C494">
        <v>-1.8952502439423511E-2</v>
      </c>
      <c r="D494">
        <v>-8.7032207408331195E-4</v>
      </c>
      <c r="E494">
        <v>3.3030583292574887E-3</v>
      </c>
      <c r="F494">
        <v>1.0511895780091231E-3</v>
      </c>
      <c r="G494">
        <v>5.3333459753626029E-3</v>
      </c>
    </row>
    <row r="495" spans="1:7">
      <c r="A495" s="1">
        <v>39811</v>
      </c>
      <c r="B495">
        <v>-1.7177215789533097E-3</v>
      </c>
      <c r="C495">
        <v>1.1915814682397304E-2</v>
      </c>
      <c r="D495">
        <v>3.9104981399060877E-3</v>
      </c>
      <c r="E495">
        <v>-4.5445234173223997E-3</v>
      </c>
      <c r="F495">
        <v>1.7222078747459945E-4</v>
      </c>
      <c r="G495">
        <v>-1.5065537927113329E-3</v>
      </c>
    </row>
    <row r="496" spans="1:7">
      <c r="A496" s="1">
        <v>39812</v>
      </c>
      <c r="B496">
        <v>2.1430606435873332E-2</v>
      </c>
      <c r="C496">
        <v>-5.3093258874241551E-2</v>
      </c>
      <c r="D496">
        <v>2.2723378578670825E-2</v>
      </c>
      <c r="E496">
        <v>9.4787439545437387E-3</v>
      </c>
      <c r="F496">
        <v>-1.1199656565883385E-3</v>
      </c>
      <c r="G496">
        <v>1.406187455496525E-3</v>
      </c>
    </row>
    <row r="497" spans="1:7">
      <c r="A497" s="1">
        <v>39813</v>
      </c>
      <c r="B497">
        <v>1.3040028744297699E-2</v>
      </c>
      <c r="C497">
        <v>-3.9941607092947799E-2</v>
      </c>
      <c r="D497">
        <v>-8.4817647154394491E-4</v>
      </c>
      <c r="E497">
        <v>-2.1140683702386809E-2</v>
      </c>
      <c r="F497">
        <v>-3.8830572899410478E-3</v>
      </c>
      <c r="G497">
        <v>-1.1102253722381597E-2</v>
      </c>
    </row>
    <row r="498" spans="1:7">
      <c r="A498" s="1">
        <v>39815</v>
      </c>
      <c r="B498">
        <v>3.2143095117467484E-2</v>
      </c>
      <c r="C498">
        <v>-2.0457841902396315E-2</v>
      </c>
      <c r="D498">
        <v>5.2077882572035467E-2</v>
      </c>
      <c r="E498">
        <v>-2.5457463036538324E-2</v>
      </c>
      <c r="F498">
        <v>-6.4276522578836899E-3</v>
      </c>
      <c r="G498">
        <v>-1.441374302319497E-2</v>
      </c>
    </row>
    <row r="499" spans="1:7">
      <c r="A499" s="1">
        <v>39818</v>
      </c>
      <c r="B499">
        <v>-2.576767584223893E-3</v>
      </c>
      <c r="C499">
        <v>-2.8107850369580435E-3</v>
      </c>
      <c r="D499">
        <v>1.5981163132891253E-2</v>
      </c>
      <c r="E499">
        <v>-2.612251279476278E-2</v>
      </c>
      <c r="F499">
        <v>6.9650011521924676E-4</v>
      </c>
      <c r="G499">
        <v>-1.751945622527332E-3</v>
      </c>
    </row>
    <row r="500" spans="1:7">
      <c r="A500" s="1">
        <v>39819</v>
      </c>
      <c r="B500">
        <v>6.3226915877023834E-3</v>
      </c>
      <c r="C500">
        <v>-1.3395357432237052E-2</v>
      </c>
      <c r="D500">
        <v>1.7678716168793993E-2</v>
      </c>
      <c r="E500">
        <v>-1.0108261276763083E-2</v>
      </c>
      <c r="F500">
        <v>9.5689624977991728E-4</v>
      </c>
      <c r="G500">
        <v>-6.1906729174808028E-4</v>
      </c>
    </row>
    <row r="501" spans="1:7">
      <c r="A501" s="1">
        <v>39820</v>
      </c>
      <c r="B501">
        <v>-2.9817355052396036E-2</v>
      </c>
      <c r="C501">
        <v>0.11801353006791447</v>
      </c>
      <c r="D501">
        <v>-5.4413421723794174E-2</v>
      </c>
      <c r="E501">
        <v>3.9135512014786015E-3</v>
      </c>
      <c r="F501">
        <v>1.5638578339250133E-3</v>
      </c>
      <c r="G501">
        <v>2.0639834954578554E-4</v>
      </c>
    </row>
    <row r="502" spans="1:7">
      <c r="A502" s="1">
        <v>39821</v>
      </c>
      <c r="B502">
        <v>4.3927151679994132E-3</v>
      </c>
      <c r="C502">
        <v>-1.9314154776870367E-2</v>
      </c>
      <c r="D502">
        <v>-6.1868623825745671E-3</v>
      </c>
      <c r="E502">
        <v>-7.9925407211981457E-4</v>
      </c>
      <c r="F502">
        <v>1.9080664938984826E-3</v>
      </c>
      <c r="G502">
        <v>2.6793091048889018E-3</v>
      </c>
    </row>
    <row r="503" spans="1:7">
      <c r="A503" s="1">
        <v>39822</v>
      </c>
      <c r="B503">
        <v>-2.2159116298132654E-2</v>
      </c>
      <c r="C503">
        <v>6.0904381281477139E-3</v>
      </c>
      <c r="D503">
        <v>-2.4628485560910063E-2</v>
      </c>
      <c r="E503">
        <v>1.5091662503062455E-3</v>
      </c>
      <c r="F503">
        <v>3.0280768909151492E-3</v>
      </c>
      <c r="G503">
        <v>4.6203686076539312E-3</v>
      </c>
    </row>
    <row r="504" spans="1:7">
      <c r="A504" s="1">
        <v>39825</v>
      </c>
      <c r="B504">
        <v>-2.3234455962229703E-2</v>
      </c>
      <c r="C504">
        <v>6.8151789244947553E-2</v>
      </c>
      <c r="D504">
        <v>-4.7412943183257346E-2</v>
      </c>
      <c r="E504">
        <v>1.032529139669648E-2</v>
      </c>
      <c r="F504">
        <v>2.2383361791661165E-3</v>
      </c>
      <c r="G504">
        <v>6.2292772277768678E-3</v>
      </c>
    </row>
    <row r="505" spans="1:7">
      <c r="A505" s="1">
        <v>39826</v>
      </c>
      <c r="B505">
        <v>8.0233828592120727E-4</v>
      </c>
      <c r="C505">
        <v>-5.7697518169690695E-2</v>
      </c>
      <c r="D505">
        <v>6.6474873637579982E-3</v>
      </c>
      <c r="E505">
        <v>1.0530011502992312E-3</v>
      </c>
      <c r="F505">
        <v>-4.2588153378271239E-4</v>
      </c>
      <c r="G505">
        <v>7.1235946634258518E-4</v>
      </c>
    </row>
    <row r="506" spans="1:7">
      <c r="A506" s="1">
        <v>39827</v>
      </c>
      <c r="B506">
        <v>-3.2133148776959462E-2</v>
      </c>
      <c r="C506">
        <v>0.12721381285623967</v>
      </c>
      <c r="D506">
        <v>-5.0735518041398538E-2</v>
      </c>
      <c r="E506">
        <v>1.6353878742270303E-2</v>
      </c>
      <c r="F506">
        <v>3.0134768165972744E-3</v>
      </c>
      <c r="G506">
        <v>5.5795224635050503E-3</v>
      </c>
    </row>
    <row r="507" spans="1:7">
      <c r="A507" s="1">
        <v>39828</v>
      </c>
      <c r="B507">
        <v>2.1274089101528597E-3</v>
      </c>
      <c r="C507">
        <v>3.71522656312928E-2</v>
      </c>
      <c r="D507">
        <v>1.3385844919953888E-2</v>
      </c>
      <c r="E507">
        <v>1.6380020042383698E-3</v>
      </c>
      <c r="F507">
        <v>-1.3764627087232365E-3</v>
      </c>
      <c r="G507">
        <v>-8.0963469658994582E-4</v>
      </c>
    </row>
    <row r="508" spans="1:7">
      <c r="A508" s="1">
        <v>39829</v>
      </c>
      <c r="B508">
        <v>6.2378828761974559E-3</v>
      </c>
      <c r="C508">
        <v>-0.10079578650571165</v>
      </c>
      <c r="D508">
        <v>1.4113596440596534E-2</v>
      </c>
      <c r="E508">
        <v>-1.5539181549179494E-2</v>
      </c>
      <c r="F508">
        <v>-3.363086858848834E-3</v>
      </c>
      <c r="G508">
        <v>-9.2560290590584481E-3</v>
      </c>
    </row>
    <row r="509" spans="1:7">
      <c r="A509" s="1">
        <v>39833</v>
      </c>
      <c r="B509">
        <v>-5.4119369109411578E-2</v>
      </c>
      <c r="C509">
        <v>0.20586214125540112</v>
      </c>
      <c r="D509">
        <v>-7.6057290509771572E-2</v>
      </c>
      <c r="E509">
        <v>-1.7499343819265349E-4</v>
      </c>
      <c r="F509">
        <v>2.0210447833854397E-4</v>
      </c>
      <c r="G509">
        <v>-1.5339779047257517E-3</v>
      </c>
    </row>
    <row r="510" spans="1:7">
      <c r="A510" s="1">
        <v>39834</v>
      </c>
      <c r="B510">
        <v>4.2554453807676453E-2</v>
      </c>
      <c r="C510">
        <v>-0.19916158662772429</v>
      </c>
      <c r="D510">
        <v>5.4118567833918323E-2</v>
      </c>
      <c r="E510">
        <v>-3.2098777085878383E-2</v>
      </c>
      <c r="F510">
        <v>-5.1378204341847424E-3</v>
      </c>
      <c r="G510">
        <v>-8.9437758863940182E-3</v>
      </c>
    </row>
    <row r="511" spans="1:7">
      <c r="A511" s="1">
        <v>39835</v>
      </c>
      <c r="B511">
        <v>-1.4707026607578413E-2</v>
      </c>
      <c r="C511">
        <v>1.85684558094933E-2</v>
      </c>
      <c r="D511">
        <v>-2.3376473536189154E-2</v>
      </c>
      <c r="E511">
        <v>-1.9434031641435097E-2</v>
      </c>
      <c r="F511">
        <v>-1.9985234961420579E-3</v>
      </c>
      <c r="G511">
        <v>-6.6307743981968937E-3</v>
      </c>
    </row>
    <row r="512" spans="1:7">
      <c r="A512" s="1">
        <v>39836</v>
      </c>
      <c r="B512">
        <v>2.4061609299024806E-3</v>
      </c>
      <c r="C512">
        <v>-4.2301185063931337E-4</v>
      </c>
      <c r="D512">
        <v>2.3623918381160598E-3</v>
      </c>
      <c r="E512">
        <v>-7.8620392944693408E-3</v>
      </c>
      <c r="F512">
        <v>-1.0442956305416683E-3</v>
      </c>
      <c r="G512">
        <v>2.0787859964670172E-4</v>
      </c>
    </row>
    <row r="513" spans="1:7">
      <c r="A513" s="1">
        <v>39839</v>
      </c>
      <c r="B513">
        <v>8.1379099183653807E-3</v>
      </c>
      <c r="C513">
        <v>-3.3996389229965E-2</v>
      </c>
      <c r="D513">
        <v>1.4988570999430944E-2</v>
      </c>
      <c r="E513">
        <v>-8.7670772320555899E-3</v>
      </c>
      <c r="F513">
        <v>-1.5684910848942169E-3</v>
      </c>
      <c r="G513">
        <v>-2.4973998412081222E-3</v>
      </c>
    </row>
    <row r="514" spans="1:7">
      <c r="A514" s="1">
        <v>39840</v>
      </c>
      <c r="B514">
        <v>9.9621317252524388E-3</v>
      </c>
      <c r="C514">
        <v>-7.8275101771997285E-2</v>
      </c>
      <c r="D514">
        <v>8.3333815591442404E-3</v>
      </c>
      <c r="E514">
        <v>2.324071085883778E-2</v>
      </c>
      <c r="F514">
        <v>2.7867300103602858E-3</v>
      </c>
      <c r="G514">
        <v>6.542419099318692E-3</v>
      </c>
    </row>
    <row r="515" spans="1:7">
      <c r="A515" s="1">
        <v>39841</v>
      </c>
      <c r="B515">
        <v>3.2736527456249193E-2</v>
      </c>
      <c r="C515">
        <v>-6.326123071153307E-2</v>
      </c>
      <c r="D515">
        <v>5.5594772031030082E-2</v>
      </c>
      <c r="E515">
        <v>-2.5303727344465423E-2</v>
      </c>
      <c r="F515">
        <v>-4.7944998786638611E-3</v>
      </c>
      <c r="G515">
        <v>-6.4069833867980317E-3</v>
      </c>
    </row>
    <row r="516" spans="1:7">
      <c r="A516" s="1">
        <v>39842</v>
      </c>
      <c r="B516">
        <v>-3.2854542444289404E-2</v>
      </c>
      <c r="C516">
        <v>7.2215107685469099E-2</v>
      </c>
      <c r="D516">
        <v>-5.2832339335119917E-2</v>
      </c>
      <c r="E516">
        <v>-2.3266801418856366E-2</v>
      </c>
      <c r="F516">
        <v>-4.1154123142655933E-3</v>
      </c>
      <c r="G516">
        <v>-1.3138974647014467E-2</v>
      </c>
    </row>
    <row r="517" spans="1:7">
      <c r="A517" s="1">
        <v>39843</v>
      </c>
      <c r="B517">
        <v>-2.0990633534178824E-2</v>
      </c>
      <c r="C517">
        <v>5.0542367426840304E-2</v>
      </c>
      <c r="D517">
        <v>-1.2957145644003474E-2</v>
      </c>
      <c r="E517">
        <v>-3.1756750934421023E-3</v>
      </c>
      <c r="F517">
        <v>9.6470079834196044E-4</v>
      </c>
      <c r="G517">
        <v>-4.2229730357304867E-4</v>
      </c>
    </row>
    <row r="518" spans="1:7">
      <c r="A518" s="1">
        <v>39846</v>
      </c>
      <c r="B518">
        <v>-3.0176859160748765E-3</v>
      </c>
      <c r="C518">
        <v>1.5051191614116418E-2</v>
      </c>
      <c r="D518">
        <v>-6.542079407430435E-3</v>
      </c>
      <c r="E518">
        <v>1.5683595835037579E-2</v>
      </c>
      <c r="F518">
        <v>2.5388501271396478E-3</v>
      </c>
      <c r="G518">
        <v>5.2659416052870476E-3</v>
      </c>
    </row>
    <row r="519" spans="1:7">
      <c r="A519" s="1">
        <v>39847</v>
      </c>
      <c r="B519">
        <v>1.4521707334617195E-2</v>
      </c>
      <c r="C519">
        <v>-5.5557297881858536E-2</v>
      </c>
      <c r="D519">
        <v>2.8196922363825032E-2</v>
      </c>
      <c r="E519">
        <v>-2.4104494456536202E-2</v>
      </c>
      <c r="F519">
        <v>-8.2529002221742136E-3</v>
      </c>
      <c r="G519">
        <v>-8.650755499078254E-3</v>
      </c>
    </row>
    <row r="520" spans="1:7">
      <c r="A520" s="1">
        <v>39848</v>
      </c>
      <c r="B520">
        <v>-4.6575590257069387E-3</v>
      </c>
      <c r="C520">
        <v>1.818022688197506E-2</v>
      </c>
      <c r="D520">
        <v>9.9774070319987532E-3</v>
      </c>
      <c r="E520">
        <v>-3.5053589934388846E-3</v>
      </c>
      <c r="F520">
        <v>-5.2910054144392541E-4</v>
      </c>
      <c r="G520">
        <v>-5.0988000840240704E-3</v>
      </c>
    </row>
    <row r="521" spans="1:7">
      <c r="A521" s="1">
        <v>39849</v>
      </c>
      <c r="B521">
        <v>1.5087901304579281E-2</v>
      </c>
      <c r="C521">
        <v>-2.74035339336291E-3</v>
      </c>
      <c r="D521">
        <v>1.8775696842432726E-2</v>
      </c>
      <c r="E521">
        <v>8.7749237824736063E-4</v>
      </c>
      <c r="F521">
        <v>7.0540519634349982E-4</v>
      </c>
      <c r="G521">
        <v>2.3401776449444439E-3</v>
      </c>
    </row>
    <row r="522" spans="1:7">
      <c r="A522" s="1">
        <v>39850</v>
      </c>
      <c r="B522">
        <v>2.7561486436637892E-2</v>
      </c>
      <c r="C522">
        <v>-8.2664075775543567E-3</v>
      </c>
      <c r="D522">
        <v>4.7143864804376677E-2</v>
      </c>
      <c r="E522">
        <v>-3.1234774052016773E-3</v>
      </c>
      <c r="F522">
        <v>-4.1513993287346767E-3</v>
      </c>
      <c r="G522">
        <v>-6.0745111390631363E-3</v>
      </c>
    </row>
    <row r="523" spans="1:7">
      <c r="A523" s="1">
        <v>39853</v>
      </c>
      <c r="B523">
        <v>2.2914767130431039E-3</v>
      </c>
      <c r="C523">
        <v>6.2062031175953809E-3</v>
      </c>
      <c r="D523">
        <v>-1.0191171006188326E-2</v>
      </c>
      <c r="E523">
        <v>3.2209290449027742E-3</v>
      </c>
      <c r="F523">
        <v>-1.328550746761342E-3</v>
      </c>
      <c r="G523">
        <v>-2.0330647417980499E-3</v>
      </c>
    </row>
    <row r="524" spans="1:7">
      <c r="A524" s="1">
        <v>39854</v>
      </c>
      <c r="B524">
        <v>-4.8658563765285989E-2</v>
      </c>
      <c r="C524">
        <v>6.7127398996854229E-2</v>
      </c>
      <c r="D524">
        <v>-5.5277228891484051E-2</v>
      </c>
      <c r="E524">
        <v>2.1497911834110213E-2</v>
      </c>
      <c r="F524">
        <v>8.472383218562668E-3</v>
      </c>
      <c r="G524">
        <v>1.3300190738052234E-2</v>
      </c>
    </row>
    <row r="525" spans="1:7">
      <c r="A525" s="1">
        <v>39855</v>
      </c>
      <c r="B525">
        <v>6.7058088671914217E-3</v>
      </c>
      <c r="C525">
        <v>-4.6938440628113205E-2</v>
      </c>
      <c r="D525">
        <v>2.318427516353028E-2</v>
      </c>
      <c r="E525">
        <v>1.2887508985519243E-2</v>
      </c>
      <c r="F525">
        <v>8.7842591734239503E-4</v>
      </c>
      <c r="G525">
        <v>7.6862710603268752E-3</v>
      </c>
    </row>
    <row r="526" spans="1:7">
      <c r="A526" s="1">
        <v>39856</v>
      </c>
      <c r="B526">
        <v>1.6694494695412073E-3</v>
      </c>
      <c r="C526">
        <v>-7.6512006552921105E-2</v>
      </c>
      <c r="D526">
        <v>-2.206045456768255E-3</v>
      </c>
      <c r="E526">
        <v>-9.4599135132517869E-3</v>
      </c>
      <c r="F526">
        <v>5.2668540543365251E-4</v>
      </c>
      <c r="G526">
        <v>-3.1471282714520528E-4</v>
      </c>
    </row>
    <row r="527" spans="1:7">
      <c r="A527" s="1">
        <v>39857</v>
      </c>
      <c r="B527">
        <v>-1.126299948437973E-2</v>
      </c>
      <c r="C527">
        <v>3.9919769455779235E-2</v>
      </c>
      <c r="D527">
        <v>5.725626740666105E-3</v>
      </c>
      <c r="E527">
        <v>-2.6973988732850104E-2</v>
      </c>
      <c r="F527">
        <v>-5.4558389468362268E-3</v>
      </c>
      <c r="G527">
        <v>-7.9001832917464584E-3</v>
      </c>
    </row>
    <row r="528" spans="1:7">
      <c r="A528" s="1">
        <v>39861</v>
      </c>
      <c r="B528">
        <v>-4.4851671637938559E-2</v>
      </c>
      <c r="C528">
        <v>0.12528645511890718</v>
      </c>
      <c r="D528">
        <v>-8.187427710749709E-2</v>
      </c>
      <c r="E528">
        <v>3.067400718481492E-2</v>
      </c>
      <c r="F528">
        <v>9.3097457927249789E-3</v>
      </c>
      <c r="G528">
        <v>1.6674918377000643E-2</v>
      </c>
    </row>
    <row r="529" spans="1:7">
      <c r="A529" s="1">
        <v>39862</v>
      </c>
      <c r="B529">
        <v>-1.5134319952673757E-3</v>
      </c>
      <c r="C529">
        <v>-4.1186219669967876E-3</v>
      </c>
      <c r="D529">
        <v>8.07030252413579E-3</v>
      </c>
      <c r="E529">
        <v>-8.5592533956698365E-3</v>
      </c>
      <c r="F529">
        <v>-5.6106047065223232E-3</v>
      </c>
      <c r="G529">
        <v>-7.3069218630321779E-3</v>
      </c>
    </row>
    <row r="530" spans="1:7">
      <c r="A530" s="1">
        <v>39863</v>
      </c>
      <c r="B530">
        <v>-1.0403544734320064E-2</v>
      </c>
      <c r="C530">
        <v>-2.8890432996303794E-2</v>
      </c>
      <c r="D530">
        <v>-4.2643987864575397E-3</v>
      </c>
      <c r="E530">
        <v>-1.7147130462947798E-2</v>
      </c>
      <c r="F530">
        <v>-1.5255586775143137E-3</v>
      </c>
      <c r="G530">
        <v>-5.5681186041938169E-3</v>
      </c>
    </row>
    <row r="531" spans="1:7">
      <c r="A531" s="1">
        <v>39864</v>
      </c>
      <c r="B531">
        <v>-9.997519825241637E-3</v>
      </c>
      <c r="C531">
        <v>4.6075798656568474E-2</v>
      </c>
      <c r="D531">
        <v>-2.4028066118865061E-2</v>
      </c>
      <c r="E531">
        <v>9.6693849488007615E-3</v>
      </c>
      <c r="F531">
        <v>2.1407540214322964E-3</v>
      </c>
      <c r="G531">
        <v>2.8404626956509923E-3</v>
      </c>
    </row>
    <row r="532" spans="1:7">
      <c r="A532" s="1">
        <v>39867</v>
      </c>
      <c r="B532">
        <v>-3.5533072841701076E-2</v>
      </c>
      <c r="C532">
        <v>6.5172194563502331E-2</v>
      </c>
      <c r="D532">
        <v>-2.4619658053174912E-2</v>
      </c>
      <c r="E532">
        <v>9.1954670931001757E-3</v>
      </c>
      <c r="F532">
        <v>-9.6690553834632238E-4</v>
      </c>
      <c r="G532">
        <v>9.450307838307757E-4</v>
      </c>
    </row>
    <row r="533" spans="1:7">
      <c r="A533" s="1">
        <v>39868</v>
      </c>
      <c r="B533">
        <v>3.643437979771403E-2</v>
      </c>
      <c r="C533">
        <v>-0.14560375403023393</v>
      </c>
      <c r="D533">
        <v>5.1966049094175973E-2</v>
      </c>
      <c r="E533">
        <v>-1.0493680905708591E-3</v>
      </c>
      <c r="F533">
        <v>-2.1128628337333533E-3</v>
      </c>
      <c r="G533">
        <v>-3.7854934794818561E-3</v>
      </c>
    </row>
    <row r="534" spans="1:7">
      <c r="A534" s="1">
        <v>39869</v>
      </c>
      <c r="B534">
        <v>-9.4395218273757679E-3</v>
      </c>
      <c r="C534">
        <v>-1.8190386217885404E-2</v>
      </c>
      <c r="D534">
        <v>-1.4779768441142449E-2</v>
      </c>
      <c r="E534">
        <v>-1.1616316481536633E-2</v>
      </c>
      <c r="F534">
        <v>-5.2131772583395141E-3</v>
      </c>
      <c r="G534">
        <v>-9.1015550506609345E-3</v>
      </c>
    </row>
    <row r="535" spans="1:7">
      <c r="A535" s="1">
        <v>39870</v>
      </c>
      <c r="B535">
        <v>-1.5581329955771302E-2</v>
      </c>
      <c r="C535">
        <v>-2.2388895201564131E-4</v>
      </c>
      <c r="D535">
        <v>-1.1108542147124754E-2</v>
      </c>
      <c r="E535">
        <v>-1.0581082071710397E-2</v>
      </c>
      <c r="F535">
        <v>-1.5071592905713629E-3</v>
      </c>
      <c r="G535">
        <v>-2.554823616589996E-3</v>
      </c>
    </row>
    <row r="536" spans="1:7">
      <c r="A536" s="1">
        <v>39871</v>
      </c>
      <c r="B536">
        <v>-2.0935493608412618E-2</v>
      </c>
      <c r="C536">
        <v>3.7143045599852556E-2</v>
      </c>
      <c r="D536">
        <v>1.7810338413143362E-2</v>
      </c>
      <c r="E536">
        <v>-5.7744227003702683E-3</v>
      </c>
      <c r="F536">
        <v>3.4542348680876036E-3</v>
      </c>
      <c r="G536">
        <v>-8.5306040575183187E-4</v>
      </c>
    </row>
    <row r="537" spans="1:7">
      <c r="A537" s="1">
        <v>39874</v>
      </c>
      <c r="B537">
        <v>-4.7181164195944175E-2</v>
      </c>
      <c r="C537">
        <v>0.1274449465681203</v>
      </c>
      <c r="D537">
        <v>-4.788408623243396E-2</v>
      </c>
      <c r="E537">
        <v>1.3648096427130751E-2</v>
      </c>
      <c r="F537">
        <v>4.4639386716211656E-3</v>
      </c>
      <c r="G537">
        <v>7.3338267804179784E-3</v>
      </c>
    </row>
    <row r="538" spans="1:7">
      <c r="A538" s="1">
        <v>39875</v>
      </c>
      <c r="B538">
        <v>-8.6543776310288156E-3</v>
      </c>
      <c r="C538">
        <v>-3.3214097683471187E-2</v>
      </c>
      <c r="D538">
        <v>-2.8943376039488537E-2</v>
      </c>
      <c r="E538">
        <v>-6.7032844387656795E-3</v>
      </c>
      <c r="F538">
        <v>-1.3741105678451472E-3</v>
      </c>
      <c r="G538">
        <v>-1.2715907191844325E-3</v>
      </c>
    </row>
    <row r="539" spans="1:7">
      <c r="A539" s="1">
        <v>39876</v>
      </c>
      <c r="B539">
        <v>2.4908063178307675E-2</v>
      </c>
      <c r="C539">
        <v>-6.8460069073932137E-2</v>
      </c>
      <c r="D539">
        <v>6.5793529266769443E-2</v>
      </c>
      <c r="E539">
        <v>-4.5918697263382883E-3</v>
      </c>
      <c r="F539">
        <v>-3.0014146825610853E-3</v>
      </c>
      <c r="G539">
        <v>-5.1025942538351797E-3</v>
      </c>
    </row>
    <row r="540" spans="1:7">
      <c r="A540" s="1">
        <v>39877</v>
      </c>
      <c r="B540">
        <v>-4.2444806977939245E-2</v>
      </c>
      <c r="C540">
        <v>5.3425166673580569E-2</v>
      </c>
      <c r="D540">
        <v>-4.4890397545846339E-2</v>
      </c>
      <c r="E540">
        <v>2.7430732822495679E-2</v>
      </c>
      <c r="F540">
        <v>5.3081395412497845E-3</v>
      </c>
      <c r="G540">
        <v>1.1655143591748952E-2</v>
      </c>
    </row>
    <row r="541" spans="1:7">
      <c r="A541" s="1">
        <v>39878</v>
      </c>
      <c r="B541">
        <v>-1.450221161267114E-4</v>
      </c>
      <c r="C541">
        <v>-1.688482325051481E-2</v>
      </c>
      <c r="D541">
        <v>1.4028286163188273E-2</v>
      </c>
      <c r="E541">
        <v>-6.6915458558189766E-3</v>
      </c>
      <c r="F541">
        <v>-2.9248091785395659E-3</v>
      </c>
      <c r="G541">
        <v>-4.7516060046002891E-3</v>
      </c>
    </row>
    <row r="542" spans="1:7">
      <c r="A542" s="1">
        <v>39881</v>
      </c>
      <c r="B542">
        <v>-1.1083677706749333E-2</v>
      </c>
      <c r="C542">
        <v>7.0700223795764332E-3</v>
      </c>
      <c r="D542">
        <v>-1.756632371789928E-2</v>
      </c>
      <c r="E542">
        <v>-5.8679404581712591E-3</v>
      </c>
      <c r="F542">
        <v>-7.0495887203926436E-4</v>
      </c>
      <c r="G542">
        <v>4.232804296001803E-4</v>
      </c>
    </row>
    <row r="543" spans="1:7">
      <c r="A543" s="1">
        <v>39882</v>
      </c>
      <c r="B543">
        <v>5.9493922345474931E-2</v>
      </c>
      <c r="C543">
        <v>-0.11303887223440524</v>
      </c>
      <c r="D543">
        <v>7.6961041136128186E-2</v>
      </c>
      <c r="E543">
        <v>-1.9385926863032279E-2</v>
      </c>
      <c r="F543">
        <v>-4.3341804171316833E-3</v>
      </c>
      <c r="G543">
        <v>-7.3268180167487618E-3</v>
      </c>
    </row>
    <row r="544" spans="1:7">
      <c r="A544" s="1">
        <v>39883</v>
      </c>
      <c r="B544">
        <v>4.8246009911869616E-3</v>
      </c>
      <c r="C544">
        <v>-1.7277083536143021E-2</v>
      </c>
      <c r="D544">
        <v>-2.8169032711132689E-3</v>
      </c>
      <c r="E544">
        <v>1.0762260222926437E-2</v>
      </c>
      <c r="F544">
        <v>1.4173091220084759E-3</v>
      </c>
      <c r="G544">
        <v>7.1152001977387511E-3</v>
      </c>
    </row>
    <row r="545" spans="1:7">
      <c r="A545" s="1">
        <v>39884</v>
      </c>
      <c r="B545">
        <v>3.9765330837206916E-2</v>
      </c>
      <c r="C545">
        <v>-5.733378025503167E-2</v>
      </c>
      <c r="D545">
        <v>3.3290175354523943E-2</v>
      </c>
      <c r="E545">
        <v>4.757059599459241E-3</v>
      </c>
      <c r="F545">
        <v>1.6804496945290706E-3</v>
      </c>
      <c r="G545">
        <v>2.8530689824064807E-3</v>
      </c>
    </row>
    <row r="546" spans="1:7">
      <c r="A546" s="1">
        <v>39885</v>
      </c>
      <c r="B546">
        <v>8.029000025788045E-3</v>
      </c>
      <c r="C546">
        <v>2.8251819133562207E-2</v>
      </c>
      <c r="D546">
        <v>6.3463494962885713E-3</v>
      </c>
      <c r="E546">
        <v>-5.0490446129697946E-3</v>
      </c>
      <c r="F546">
        <v>2.6476054650546158E-3</v>
      </c>
      <c r="G546">
        <v>-7.938150405656921E-4</v>
      </c>
    </row>
    <row r="547" spans="1:7">
      <c r="A547" s="1">
        <v>39888</v>
      </c>
      <c r="B547">
        <v>-2.4939305437868711E-3</v>
      </c>
      <c r="C547">
        <v>3.2058494515416147E-2</v>
      </c>
      <c r="D547">
        <v>3.833582324913494E-3</v>
      </c>
      <c r="E547">
        <v>-1.589515412486461E-2</v>
      </c>
      <c r="F547">
        <v>-3.7970816957812949E-3</v>
      </c>
      <c r="G547">
        <v>-5.6636254895164988E-3</v>
      </c>
    </row>
    <row r="548" spans="1:7">
      <c r="A548" s="1">
        <v>39889</v>
      </c>
      <c r="B548">
        <v>2.9524350876341837E-2</v>
      </c>
      <c r="C548">
        <v>-6.9580933838505873E-2</v>
      </c>
      <c r="D548">
        <v>2.2917901476579988E-2</v>
      </c>
      <c r="E548">
        <v>-5.4544688213156931E-3</v>
      </c>
      <c r="F548">
        <v>-2.3029239584434558E-3</v>
      </c>
      <c r="G548">
        <v>-1.9134692773515203E-3</v>
      </c>
    </row>
    <row r="549" spans="1:7">
      <c r="A549" s="1">
        <v>39890</v>
      </c>
      <c r="B549">
        <v>2.0210363279025211E-2</v>
      </c>
      <c r="C549">
        <v>-1.8303751172443643E-2</v>
      </c>
      <c r="D549">
        <v>2.132833840529344E-2</v>
      </c>
      <c r="E549">
        <v>3.7187713549968394E-2</v>
      </c>
      <c r="F549">
        <v>1.8276582890910859E-2</v>
      </c>
      <c r="G549">
        <v>3.3688717791723791E-2</v>
      </c>
    </row>
    <row r="550" spans="1:7">
      <c r="A550" s="1">
        <v>39891</v>
      </c>
      <c r="B550">
        <v>-1.1191566041382418E-2</v>
      </c>
      <c r="C550">
        <v>8.6512001198977298E-2</v>
      </c>
      <c r="D550">
        <v>-6.9144614288325339E-3</v>
      </c>
      <c r="E550">
        <v>1.2447935729053849E-3</v>
      </c>
      <c r="F550">
        <v>-2.52822592277172E-3</v>
      </c>
      <c r="G550">
        <v>-3.4008380280998907E-3</v>
      </c>
    </row>
    <row r="551" spans="1:7">
      <c r="A551" s="1">
        <v>39892</v>
      </c>
      <c r="B551">
        <v>-2.1473217706734594E-2</v>
      </c>
      <c r="C551">
        <v>4.9356896970092573E-2</v>
      </c>
      <c r="D551">
        <v>-1.3094905582782682E-2</v>
      </c>
      <c r="E551">
        <v>-5.5656990425215856E-3</v>
      </c>
      <c r="F551">
        <v>-3.4922298242118612E-4</v>
      </c>
      <c r="G551">
        <v>0</v>
      </c>
    </row>
    <row r="552" spans="1:7">
      <c r="A552" s="1">
        <v>39895</v>
      </c>
      <c r="B552">
        <v>7.0335638821897112E-2</v>
      </c>
      <c r="C552">
        <v>-5.9712529727201862E-2</v>
      </c>
      <c r="D552">
        <v>8.4224838558265208E-2</v>
      </c>
      <c r="E552">
        <v>-8.6982282249049511E-3</v>
      </c>
      <c r="F552">
        <v>-1.7479466083023987E-3</v>
      </c>
      <c r="G552">
        <v>-3.4124432059467183E-3</v>
      </c>
    </row>
    <row r="553" spans="1:7">
      <c r="A553" s="1">
        <v>39896</v>
      </c>
      <c r="B553">
        <v>-1.9333084369524422E-2</v>
      </c>
      <c r="C553">
        <v>-6.9638164430710697E-3</v>
      </c>
      <c r="D553">
        <v>-2.8678737269862656E-2</v>
      </c>
      <c r="E553">
        <v>9.4677550039335562E-3</v>
      </c>
      <c r="F553">
        <v>-9.6267455909628766E-4</v>
      </c>
      <c r="G553">
        <v>-1.4512286158469259E-3</v>
      </c>
    </row>
    <row r="554" spans="1:7">
      <c r="A554" s="1">
        <v>39897</v>
      </c>
      <c r="B554">
        <v>1.4722122644348524E-3</v>
      </c>
      <c r="C554">
        <v>-1.5966528433286345E-2</v>
      </c>
      <c r="D554">
        <v>1.5670423756861843E-2</v>
      </c>
      <c r="E554">
        <v>-1.3552966404703569E-2</v>
      </c>
      <c r="F554">
        <v>-2.5424113988500186E-3</v>
      </c>
      <c r="G554">
        <v>-6.034770161523954E-3</v>
      </c>
    </row>
    <row r="555" spans="1:7">
      <c r="A555" s="1">
        <v>39898</v>
      </c>
      <c r="B555">
        <v>2.0987001860308094E-2</v>
      </c>
      <c r="C555">
        <v>-4.576515831777464E-2</v>
      </c>
      <c r="D555">
        <v>2.2654690564806176E-2</v>
      </c>
      <c r="E555">
        <v>1.1531694240528662E-2</v>
      </c>
      <c r="F555">
        <v>2.3672800498909007E-3</v>
      </c>
      <c r="G555">
        <v>2.6056609666711052E-3</v>
      </c>
    </row>
    <row r="556" spans="1:7">
      <c r="A556" s="1">
        <v>39899</v>
      </c>
      <c r="B556">
        <v>-1.8171305564095602E-2</v>
      </c>
      <c r="C556">
        <v>1.6708005377105907E-2</v>
      </c>
      <c r="D556">
        <v>-2.8399474521698002E-2</v>
      </c>
      <c r="E556">
        <v>7.3914423387688461E-3</v>
      </c>
      <c r="F556">
        <v>8.7569508353299344E-5</v>
      </c>
      <c r="G556">
        <v>-6.2473971211463367E-4</v>
      </c>
    </row>
    <row r="557" spans="1:7">
      <c r="A557" s="1">
        <v>39902</v>
      </c>
      <c r="B557">
        <v>-3.4955981432373683E-2</v>
      </c>
      <c r="C557">
        <v>0.10404385977307948</v>
      </c>
      <c r="D557">
        <v>-5.0643732818754915E-2</v>
      </c>
      <c r="E557">
        <v>3.8182558798123371E-3</v>
      </c>
      <c r="F557">
        <v>2.0993709599996433E-3</v>
      </c>
      <c r="G557">
        <v>4.2612962679436667E-3</v>
      </c>
    </row>
    <row r="558" spans="1:7">
      <c r="A558" s="1">
        <v>39903</v>
      </c>
      <c r="B558">
        <v>7.9440553958435248E-3</v>
      </c>
      <c r="C558">
        <v>-3.1224659807003213E-2</v>
      </c>
      <c r="D558">
        <v>1.971774125563807E-2</v>
      </c>
      <c r="E558">
        <v>7.1201705847926972E-3</v>
      </c>
      <c r="F558">
        <v>3.6459146004651686E-3</v>
      </c>
      <c r="G558">
        <v>1.7615672137283646E-3</v>
      </c>
    </row>
    <row r="559" spans="1:7">
      <c r="A559" s="1">
        <v>39904</v>
      </c>
      <c r="B559">
        <v>2.038857298740961E-2</v>
      </c>
      <c r="C559">
        <v>-4.3052239826553484E-2</v>
      </c>
      <c r="D559">
        <v>3.5852109899172833E-2</v>
      </c>
      <c r="E559">
        <v>6.2240864830018852E-3</v>
      </c>
      <c r="F559">
        <v>-1.1150409713228612E-3</v>
      </c>
      <c r="G559">
        <v>-4.1420731668118549E-4</v>
      </c>
    </row>
    <row r="560" spans="1:7">
      <c r="A560" s="1">
        <v>39905</v>
      </c>
      <c r="B560">
        <v>2.8748416833853634E-2</v>
      </c>
      <c r="C560">
        <v>-5.6926149932865697E-3</v>
      </c>
      <c r="D560">
        <v>5.4972023245013088E-2</v>
      </c>
      <c r="E560">
        <v>-1.2296787562889667E-2</v>
      </c>
      <c r="F560">
        <v>-4.1049885147351681E-3</v>
      </c>
      <c r="G560">
        <v>-6.5464981552646002E-3</v>
      </c>
    </row>
    <row r="561" spans="1:7">
      <c r="A561" s="1">
        <v>39906</v>
      </c>
      <c r="B561">
        <v>9.7573358603746749E-3</v>
      </c>
      <c r="C561">
        <v>-5.7270358315605605E-2</v>
      </c>
      <c r="D561">
        <v>1.1560822401076006E-2</v>
      </c>
      <c r="E561">
        <v>-2.067480728714037E-2</v>
      </c>
      <c r="F561">
        <v>-7.643349312568124E-3</v>
      </c>
      <c r="G561">
        <v>-1.153415324528663E-2</v>
      </c>
    </row>
    <row r="562" spans="1:7">
      <c r="A562" s="1">
        <v>39909</v>
      </c>
      <c r="B562">
        <v>-8.3234725486332466E-3</v>
      </c>
      <c r="C562">
        <v>3.0512102811166921E-2</v>
      </c>
      <c r="D562">
        <v>-1.3112413092494836E-2</v>
      </c>
      <c r="E562">
        <v>-4.2843298250645851E-3</v>
      </c>
      <c r="F562">
        <v>-1.2354396206050808E-3</v>
      </c>
      <c r="G562">
        <v>-2.3228814161396385E-3</v>
      </c>
    </row>
    <row r="563" spans="1:7">
      <c r="A563" s="1">
        <v>39910</v>
      </c>
      <c r="B563">
        <v>-2.3558927096474485E-2</v>
      </c>
      <c r="C563">
        <v>-1.3281060928990113E-2</v>
      </c>
      <c r="D563">
        <v>-2.0789138583186491E-2</v>
      </c>
      <c r="E563">
        <v>2.5338674506429387E-3</v>
      </c>
      <c r="F563">
        <v>1.4999782227386349E-3</v>
      </c>
      <c r="G563">
        <v>2.533785139372211E-3</v>
      </c>
    </row>
    <row r="564" spans="1:7">
      <c r="A564" s="1">
        <v>39911</v>
      </c>
      <c r="B564">
        <v>1.0942358420944227E-2</v>
      </c>
      <c r="C564">
        <v>-3.887415276166506E-2</v>
      </c>
      <c r="D564">
        <v>1.6509808963812069E-2</v>
      </c>
      <c r="E564">
        <v>8.8183138426669444E-3</v>
      </c>
      <c r="F564">
        <v>1.1455259656854848E-3</v>
      </c>
      <c r="G564">
        <v>4.9434757523298054E-3</v>
      </c>
    </row>
    <row r="565" spans="1:7">
      <c r="A565" s="1">
        <v>39912</v>
      </c>
      <c r="B565">
        <v>3.9127694223861975E-2</v>
      </c>
      <c r="C565">
        <v>-6.1574236006465291E-2</v>
      </c>
      <c r="D565">
        <v>4.274202143334685E-2</v>
      </c>
      <c r="E565">
        <v>-1.2621526774490186E-2</v>
      </c>
      <c r="F565">
        <v>-2.1158431590923002E-3</v>
      </c>
      <c r="G565">
        <v>-5.8928929869988033E-3</v>
      </c>
    </row>
    <row r="566" spans="1:7">
      <c r="A566" s="1">
        <v>39916</v>
      </c>
      <c r="B566">
        <v>1.1621151801772967E-3</v>
      </c>
      <c r="C566">
        <v>3.4439777095650277E-2</v>
      </c>
      <c r="D566">
        <v>7.0686929939809337E-3</v>
      </c>
      <c r="E566">
        <v>9.1422539112436911E-3</v>
      </c>
      <c r="F566">
        <v>4.3150962997552432E-3</v>
      </c>
      <c r="G566">
        <v>5.8928929869987564E-3</v>
      </c>
    </row>
    <row r="567" spans="1:7">
      <c r="A567" s="1">
        <v>39917</v>
      </c>
      <c r="B567">
        <v>-1.7929817639554275E-2</v>
      </c>
      <c r="C567">
        <v>-3.7095961988918261E-3</v>
      </c>
      <c r="D567">
        <v>-1.5701257140044843E-2</v>
      </c>
      <c r="E567">
        <v>5.2143802968204591E-3</v>
      </c>
      <c r="F567">
        <v>2.8956278732780896E-3</v>
      </c>
      <c r="G567">
        <v>5.1279480272804238E-3</v>
      </c>
    </row>
    <row r="568" spans="1:7">
      <c r="A568" s="1">
        <v>39918</v>
      </c>
      <c r="B568">
        <v>1.0702836656816104E-2</v>
      </c>
      <c r="C568">
        <v>-4.0633975739943061E-2</v>
      </c>
      <c r="D568">
        <v>1.3101441376712009E-2</v>
      </c>
      <c r="E568">
        <v>-1.7351074335738717E-3</v>
      </c>
      <c r="F568">
        <v>3.5041612272715438E-4</v>
      </c>
      <c r="G568">
        <v>9.3901618877494607E-4</v>
      </c>
    </row>
    <row r="569" spans="1:7">
      <c r="A569" s="1">
        <v>39919</v>
      </c>
      <c r="B569">
        <v>1.4978509354451296E-2</v>
      </c>
      <c r="C569">
        <v>-1.0561521186072226E-2</v>
      </c>
      <c r="D569">
        <v>1.4032726576723803E-2</v>
      </c>
      <c r="E569">
        <v>-7.9426996406894036E-3</v>
      </c>
      <c r="F569">
        <v>-2.8067731784872062E-3</v>
      </c>
      <c r="G569">
        <v>-3.9707471189435566E-3</v>
      </c>
    </row>
    <row r="570" spans="1:7">
      <c r="A570" s="1">
        <v>39920</v>
      </c>
      <c r="B570">
        <v>5.8604017194170462E-3</v>
      </c>
      <c r="C570">
        <v>-5.3074264971854204E-2</v>
      </c>
      <c r="D570">
        <v>-9.5800290529729319E-3</v>
      </c>
      <c r="E570">
        <v>-1.1049836186584935E-2</v>
      </c>
      <c r="F570">
        <v>-4.5778757648915428E-3</v>
      </c>
      <c r="G570">
        <v>-8.0946565510406077E-3</v>
      </c>
    </row>
    <row r="571" spans="1:7">
      <c r="A571" s="1">
        <v>39923</v>
      </c>
      <c r="B571">
        <v>-4.2001845480032739E-2</v>
      </c>
      <c r="C571">
        <v>0.14357215271031454</v>
      </c>
      <c r="D571">
        <v>-4.9327146526726144E-2</v>
      </c>
      <c r="E571">
        <v>1.5029071795898716E-2</v>
      </c>
      <c r="F571">
        <v>3.962842577644181E-3</v>
      </c>
      <c r="G571">
        <v>6.9422809586353346E-3</v>
      </c>
    </row>
    <row r="572" spans="1:7">
      <c r="A572" s="1">
        <v>39924</v>
      </c>
      <c r="B572">
        <v>1.9289397558366981E-2</v>
      </c>
      <c r="C572">
        <v>-5.3471856591834885E-2</v>
      </c>
      <c r="D572">
        <v>2.4967688356508314E-2</v>
      </c>
      <c r="E572">
        <v>-9.9290215102795475E-3</v>
      </c>
      <c r="F572">
        <v>-2.4815437016726255E-3</v>
      </c>
      <c r="G572">
        <v>-3.8859472310169884E-3</v>
      </c>
    </row>
    <row r="573" spans="1:7">
      <c r="A573" s="1">
        <v>39925</v>
      </c>
      <c r="B573">
        <v>-6.4671869828355566E-3</v>
      </c>
      <c r="C573">
        <v>2.5519726208095676E-2</v>
      </c>
      <c r="D573">
        <v>-7.9985191233746099E-3</v>
      </c>
      <c r="E573">
        <v>-6.0838181957519862E-3</v>
      </c>
      <c r="F573">
        <v>-4.2388584093726279E-4</v>
      </c>
      <c r="G573">
        <v>-2.4232219622477738E-3</v>
      </c>
    </row>
    <row r="574" spans="1:7">
      <c r="A574" s="1">
        <v>39926</v>
      </c>
      <c r="B574">
        <v>9.743576527382173E-3</v>
      </c>
      <c r="C574">
        <v>-2.5250510968887214E-2</v>
      </c>
      <c r="D574">
        <v>1.8868663000244274E-2</v>
      </c>
      <c r="E574">
        <v>-9.843004092786989E-5</v>
      </c>
      <c r="F574">
        <v>-3.5175895265244557E-4</v>
      </c>
      <c r="G574">
        <v>-2.1099272153384476E-4</v>
      </c>
    </row>
    <row r="575" spans="1:7">
      <c r="A575" s="1">
        <v>39927</v>
      </c>
      <c r="B575">
        <v>1.4727465124132822E-2</v>
      </c>
      <c r="C575">
        <v>-8.9225953588363445E-3</v>
      </c>
      <c r="D575">
        <v>1.8290800895546903E-2</v>
      </c>
      <c r="E575">
        <v>-1.0091102647064632E-2</v>
      </c>
      <c r="F575">
        <v>-2.030099112861292E-3</v>
      </c>
      <c r="G575">
        <v>-3.9114167950171329E-3</v>
      </c>
    </row>
    <row r="576" spans="1:7">
      <c r="A576" s="1">
        <v>39930</v>
      </c>
      <c r="B576">
        <v>-8.78719956375534E-3</v>
      </c>
      <c r="C576">
        <v>3.9930777297728044E-2</v>
      </c>
      <c r="D576">
        <v>-3.4104860527940768E-2</v>
      </c>
      <c r="E576">
        <v>4.2665143848704731E-3</v>
      </c>
      <c r="F576">
        <v>4.2320641545975828E-3</v>
      </c>
      <c r="G576">
        <v>4.1224095165508564E-3</v>
      </c>
    </row>
    <row r="577" spans="1:7">
      <c r="A577" s="1">
        <v>39931</v>
      </c>
      <c r="B577">
        <v>-3.2569529779452691E-3</v>
      </c>
      <c r="C577">
        <v>-9.702449261020785E-3</v>
      </c>
      <c r="D577">
        <v>-5.3516947301452955E-3</v>
      </c>
      <c r="E577">
        <v>-1.6471547843433611E-2</v>
      </c>
      <c r="F577">
        <v>-3.437186656353201E-3</v>
      </c>
      <c r="G577">
        <v>-4.8641314048604584E-3</v>
      </c>
    </row>
    <row r="578" spans="1:7">
      <c r="A578" s="1">
        <v>39932</v>
      </c>
      <c r="B578">
        <v>2.041240221221715E-2</v>
      </c>
      <c r="C578">
        <v>-5.0530808647216117E-2</v>
      </c>
      <c r="D578">
        <v>5.2633905523888497E-2</v>
      </c>
      <c r="E578">
        <v>-8.8970357381151499E-3</v>
      </c>
      <c r="F578">
        <v>-3.0947458273336355E-3</v>
      </c>
      <c r="G578">
        <v>-5.4206435541574094E-3</v>
      </c>
    </row>
    <row r="579" spans="1:7">
      <c r="A579" s="1">
        <v>39933</v>
      </c>
      <c r="B579">
        <v>1.0268698489186549E-3</v>
      </c>
      <c r="C579">
        <v>1.1573565394022982E-2</v>
      </c>
      <c r="D579">
        <v>6.1627891263090345E-3</v>
      </c>
      <c r="E579">
        <v>-3.9684610718094E-3</v>
      </c>
      <c r="F579">
        <v>1.0621349909833693E-3</v>
      </c>
      <c r="G579">
        <v>-1.7066670809190521E-3</v>
      </c>
    </row>
    <row r="580" spans="1:7">
      <c r="A580" s="1">
        <v>39934</v>
      </c>
      <c r="B580">
        <v>4.8916541428781187E-3</v>
      </c>
      <c r="C580">
        <v>-3.3429296649194827E-2</v>
      </c>
      <c r="D580">
        <v>1.790878808944674E-2</v>
      </c>
      <c r="E580">
        <v>-9.9391155816385673E-3</v>
      </c>
      <c r="F580">
        <v>-3.7224185497996038E-3</v>
      </c>
      <c r="G580">
        <v>-6.2112000926406357E-3</v>
      </c>
    </row>
    <row r="581" spans="1:7">
      <c r="A581" s="1">
        <v>39937</v>
      </c>
      <c r="B581">
        <v>3.3806979190529635E-2</v>
      </c>
      <c r="C581">
        <v>-2.2054452537349955E-2</v>
      </c>
      <c r="D581">
        <v>6.4937802436547079E-2</v>
      </c>
      <c r="E581">
        <v>3.2898148309873387E-3</v>
      </c>
      <c r="F581">
        <v>0</v>
      </c>
      <c r="G581">
        <v>1.0199974042298015E-3</v>
      </c>
    </row>
    <row r="582" spans="1:7">
      <c r="A582" s="1">
        <v>39938</v>
      </c>
      <c r="B582">
        <v>-4.177666586136327E-3</v>
      </c>
      <c r="C582">
        <v>-3.4470933911355049E-2</v>
      </c>
      <c r="D582">
        <v>-1.3396047615042301E-2</v>
      </c>
      <c r="E582">
        <v>-1.232412603352249E-3</v>
      </c>
      <c r="F582">
        <v>-9.1499848702046994E-4</v>
      </c>
      <c r="G582">
        <v>-2.6831951648817817E-4</v>
      </c>
    </row>
    <row r="583" spans="1:7">
      <c r="A583" s="1">
        <v>39939</v>
      </c>
      <c r="B583">
        <v>1.7148582540306965E-2</v>
      </c>
      <c r="C583">
        <v>-2.7657134340446948E-2</v>
      </c>
      <c r="D583">
        <v>2.1018288329359841E-2</v>
      </c>
      <c r="E583">
        <v>-2.3663779754970701E-3</v>
      </c>
      <c r="F583">
        <v>7.8179835362338762E-4</v>
      </c>
      <c r="G583">
        <v>4.2927667540533808E-4</v>
      </c>
    </row>
    <row r="584" spans="1:7">
      <c r="A584" s="1">
        <v>39940</v>
      </c>
      <c r="B584">
        <v>-1.4178446700822085E-2</v>
      </c>
      <c r="C584">
        <v>3.0052345066401621E-2</v>
      </c>
      <c r="D584">
        <v>-2.7784214004661641E-2</v>
      </c>
      <c r="E584">
        <v>-2.4715789620390661E-2</v>
      </c>
      <c r="F584">
        <v>-4.3788284529003556E-3</v>
      </c>
      <c r="G584">
        <v>-8.4043162494252237E-3</v>
      </c>
    </row>
    <row r="585" spans="1:7">
      <c r="A585" s="1">
        <v>39941</v>
      </c>
      <c r="B585">
        <v>2.3770587930581441E-2</v>
      </c>
      <c r="C585">
        <v>-4.2455604849821901E-2</v>
      </c>
      <c r="D585">
        <v>3.698572486825881E-2</v>
      </c>
      <c r="E585">
        <v>2.4255218851619827E-3</v>
      </c>
      <c r="F585">
        <v>7.7570184842085587E-4</v>
      </c>
      <c r="G585">
        <v>1.1895108188186582E-3</v>
      </c>
    </row>
    <row r="586" spans="1:7">
      <c r="A586" s="1">
        <v>39944</v>
      </c>
      <c r="B586">
        <v>-1.9714676642874952E-2</v>
      </c>
      <c r="C586">
        <v>2.5263204309449002E-2</v>
      </c>
      <c r="D586">
        <v>-2.2829775638126663E-2</v>
      </c>
      <c r="E586">
        <v>1.4119358129020654E-2</v>
      </c>
      <c r="F586">
        <v>4.9680310290319968E-3</v>
      </c>
      <c r="G586">
        <v>9.3584289738580673E-3</v>
      </c>
    </row>
    <row r="587" spans="1:7">
      <c r="A587" s="1">
        <v>39945</v>
      </c>
      <c r="B587">
        <v>-1.8614842495401458E-3</v>
      </c>
      <c r="C587">
        <v>-3.3094097889996843E-2</v>
      </c>
      <c r="D587">
        <v>5.3404666313175038E-3</v>
      </c>
      <c r="E587">
        <v>3.6282629343121894E-3</v>
      </c>
      <c r="F587">
        <v>6.3123703272688E-4</v>
      </c>
      <c r="G587">
        <v>-6.426047131273913E-4</v>
      </c>
    </row>
    <row r="588" spans="1:7">
      <c r="A588" s="1">
        <v>39946</v>
      </c>
      <c r="B588">
        <v>-2.4407690448897734E-2</v>
      </c>
      <c r="C588">
        <v>5.6546766304605596E-2</v>
      </c>
      <c r="D588">
        <v>-3.5233996909459921E-2</v>
      </c>
      <c r="E588">
        <v>1.0806465478346272E-2</v>
      </c>
      <c r="F588">
        <v>1.771009052285045E-3</v>
      </c>
      <c r="G588">
        <v>4.5962349098641825E-3</v>
      </c>
    </row>
    <row r="589" spans="1:7">
      <c r="A589" s="1">
        <v>39947</v>
      </c>
      <c r="B589">
        <v>6.8274930838523777E-3</v>
      </c>
      <c r="C589">
        <v>-7.016103388815001E-2</v>
      </c>
      <c r="D589">
        <v>1.4718732258907331E-2</v>
      </c>
      <c r="E589">
        <v>3.8823097393776308E-3</v>
      </c>
      <c r="F589">
        <v>6.1911291943492393E-4</v>
      </c>
      <c r="G589">
        <v>1.0663822990655628E-4</v>
      </c>
    </row>
    <row r="590" spans="1:7">
      <c r="A590" s="1">
        <v>39948</v>
      </c>
      <c r="B590">
        <v>-7.951214968591561E-3</v>
      </c>
      <c r="C590">
        <v>5.4285307314472134E-2</v>
      </c>
      <c r="D590">
        <v>-7.8458529711453034E-3</v>
      </c>
      <c r="E590">
        <v>-3.0595074431702141E-4</v>
      </c>
      <c r="F590">
        <v>-1.2386093771428466E-3</v>
      </c>
      <c r="G590">
        <v>-2.4555609413416139E-3</v>
      </c>
    </row>
    <row r="591" spans="1:7">
      <c r="A591" s="1">
        <v>39951</v>
      </c>
      <c r="B591">
        <v>2.7721034404004811E-2</v>
      </c>
      <c r="C591">
        <v>-9.0971778205726633E-2</v>
      </c>
      <c r="D591">
        <v>6.014102383812165E-2</v>
      </c>
      <c r="E591">
        <v>-1.5625317903080981E-2</v>
      </c>
      <c r="F591">
        <v>-3.8139209830261719E-3</v>
      </c>
      <c r="G591">
        <v>-5.8965595668426561E-3</v>
      </c>
    </row>
    <row r="592" spans="1:7">
      <c r="A592" s="1">
        <v>39952</v>
      </c>
      <c r="B592">
        <v>-1.2036987829675942E-3</v>
      </c>
      <c r="C592">
        <v>-4.8790164169431945E-2</v>
      </c>
      <c r="D592">
        <v>6.7491819749283298E-3</v>
      </c>
      <c r="E592">
        <v>-5.2978880472985138E-3</v>
      </c>
      <c r="F592">
        <v>-5.3333334597532888E-4</v>
      </c>
      <c r="G592">
        <v>-1.3988273653389245E-3</v>
      </c>
    </row>
    <row r="593" spans="1:7">
      <c r="A593" s="1">
        <v>39953</v>
      </c>
      <c r="B593">
        <v>-6.2606607919464957E-3</v>
      </c>
      <c r="C593">
        <v>7.9543908946381955E-3</v>
      </c>
      <c r="D593">
        <v>3.8363218405887438E-3</v>
      </c>
      <c r="E593">
        <v>1.0464790107537866E-2</v>
      </c>
      <c r="F593">
        <v>3.0184682008987341E-3</v>
      </c>
      <c r="G593">
        <v>3.1188526497166386E-3</v>
      </c>
    </row>
    <row r="594" spans="1:7">
      <c r="A594" s="1">
        <v>39954</v>
      </c>
      <c r="B594">
        <v>-1.5097977732172533E-2</v>
      </c>
      <c r="C594">
        <v>7.688448904239123E-2</v>
      </c>
      <c r="D594">
        <v>-1.6731407035905053E-2</v>
      </c>
      <c r="E594">
        <v>-2.5471105601340752E-2</v>
      </c>
      <c r="F594">
        <v>-4.5916797983925305E-3</v>
      </c>
      <c r="G594">
        <v>-1.1010358929862768E-2</v>
      </c>
    </row>
    <row r="595" spans="1:7">
      <c r="A595" s="1">
        <v>39955</v>
      </c>
      <c r="B595">
        <v>-2.0154524793498268E-3</v>
      </c>
      <c r="C595">
        <v>4.0017843526299557E-2</v>
      </c>
      <c r="D595">
        <v>1.0008154561547114E-2</v>
      </c>
      <c r="E595">
        <v>-1.1163796769270066E-2</v>
      </c>
      <c r="F595">
        <v>-2.793023897689212E-3</v>
      </c>
      <c r="G595">
        <v>-5.8778878276863769E-3</v>
      </c>
    </row>
    <row r="596" spans="1:7">
      <c r="A596" s="1">
        <v>39959</v>
      </c>
      <c r="B596">
        <v>2.6326041979965839E-2</v>
      </c>
      <c r="C596">
        <v>-6.357872037569165E-2</v>
      </c>
      <c r="D596">
        <v>8.6359084606908235E-3</v>
      </c>
      <c r="E596">
        <v>-1.519016549397512E-2</v>
      </c>
      <c r="F596">
        <v>-4.2060109434767859E-3</v>
      </c>
      <c r="G596">
        <v>-6.6816613114851764E-3</v>
      </c>
    </row>
    <row r="597" spans="1:7">
      <c r="A597" s="1">
        <v>39960</v>
      </c>
      <c r="B597">
        <v>-1.8844571094776628E-2</v>
      </c>
      <c r="C597">
        <v>5.5269701960753294E-2</v>
      </c>
      <c r="D597">
        <v>-9.6000737290191183E-3</v>
      </c>
      <c r="E597">
        <v>-1.7830625943974117E-2</v>
      </c>
      <c r="F597">
        <v>-3.890618465499891E-3</v>
      </c>
      <c r="G597">
        <v>-1.1384483277484514E-2</v>
      </c>
    </row>
    <row r="598" spans="1:7">
      <c r="A598" s="1">
        <v>39961</v>
      </c>
      <c r="B598">
        <v>1.3700357922727582E-2</v>
      </c>
      <c r="C598">
        <v>-2.1553231639742394E-2</v>
      </c>
      <c r="D598">
        <v>3.0401327996218447E-2</v>
      </c>
      <c r="E598">
        <v>1.4350848617934417E-2</v>
      </c>
      <c r="F598">
        <v>-1.5305869830947995E-4</v>
      </c>
      <c r="G598">
        <v>5.2109436612740121E-3</v>
      </c>
    </row>
    <row r="599" spans="1:7">
      <c r="A599" s="1">
        <v>39962</v>
      </c>
      <c r="B599">
        <v>1.8267334099265977E-2</v>
      </c>
      <c r="C599">
        <v>-9.0836463259984443E-2</v>
      </c>
      <c r="D599">
        <v>1.7316450011460739E-2</v>
      </c>
      <c r="E599">
        <v>2.5489361895527224E-2</v>
      </c>
      <c r="F599">
        <v>6.1041482175415961E-3</v>
      </c>
      <c r="G599">
        <v>1.1216304084485892E-2</v>
      </c>
    </row>
    <row r="600" spans="1:7">
      <c r="A600" s="1">
        <v>39965</v>
      </c>
      <c r="B600">
        <v>2.3533003151473688E-2</v>
      </c>
      <c r="C600">
        <v>3.7996429605369926E-2</v>
      </c>
      <c r="D600">
        <v>3.8194388426092254E-2</v>
      </c>
      <c r="E600">
        <v>-3.3253630765253402E-2</v>
      </c>
      <c r="F600">
        <v>-1.0887766708138607E-2</v>
      </c>
      <c r="G600">
        <v>-1.9433094706963073E-2</v>
      </c>
    </row>
    <row r="601" spans="1:7">
      <c r="A601" s="1">
        <v>39966</v>
      </c>
      <c r="B601">
        <v>1.2620952453600983E-3</v>
      </c>
      <c r="C601">
        <v>-1.3742465310460181E-2</v>
      </c>
      <c r="D601">
        <v>-1.4564085636305258E-2</v>
      </c>
      <c r="E601">
        <v>5.3648784722308655E-3</v>
      </c>
      <c r="F601">
        <v>9.9471003363880484E-4</v>
      </c>
      <c r="G601">
        <v>3.3392729159454036E-3</v>
      </c>
    </row>
    <row r="602" spans="1:7">
      <c r="A602" s="1">
        <v>39967</v>
      </c>
      <c r="B602">
        <v>-1.2693210405286422E-2</v>
      </c>
      <c r="C602">
        <v>4.5844796162918949E-2</v>
      </c>
      <c r="D602">
        <v>-3.225104583369378E-2</v>
      </c>
      <c r="E602">
        <v>9.346878177230478E-3</v>
      </c>
      <c r="F602">
        <v>3.6988629839335399E-3</v>
      </c>
      <c r="G602">
        <v>6.0931889619555467E-3</v>
      </c>
    </row>
    <row r="603" spans="1:7">
      <c r="A603" s="1">
        <v>39968</v>
      </c>
      <c r="B603">
        <v>9.3240768751232436E-3</v>
      </c>
      <c r="C603">
        <v>-2.7452704408689976E-2</v>
      </c>
      <c r="D603">
        <v>1.564689078165862E-2</v>
      </c>
      <c r="E603">
        <v>-2.0878497918830934E-2</v>
      </c>
      <c r="F603">
        <v>-5.2365594562526858E-3</v>
      </c>
      <c r="G603">
        <v>-1.1664854813045784E-2</v>
      </c>
    </row>
    <row r="604" spans="1:7">
      <c r="A604" s="1">
        <v>39969</v>
      </c>
      <c r="B604">
        <v>4.2176297546336959E-4</v>
      </c>
      <c r="C604">
        <v>-1.8729644500050019E-2</v>
      </c>
      <c r="D604">
        <v>1.5209128407065232E-3</v>
      </c>
      <c r="E604">
        <v>-7.6509770571612165E-3</v>
      </c>
      <c r="F604">
        <v>-1.1837690592005552E-2</v>
      </c>
      <c r="G604">
        <v>-9.9950295837316159E-3</v>
      </c>
    </row>
    <row r="605" spans="1:7">
      <c r="A605" s="1">
        <v>39972</v>
      </c>
      <c r="B605">
        <v>-4.0139485603287312E-3</v>
      </c>
      <c r="C605">
        <v>5.0513661880322242E-3</v>
      </c>
      <c r="D605">
        <v>-1.4697141463796122E-2</v>
      </c>
      <c r="E605">
        <v>-2.5633895340597072E-3</v>
      </c>
      <c r="F605">
        <v>-5.5111740484174426E-3</v>
      </c>
      <c r="G605">
        <v>-5.0919487671558976E-3</v>
      </c>
    </row>
    <row r="606" spans="1:7">
      <c r="A606" s="1">
        <v>39973</v>
      </c>
      <c r="B606">
        <v>4.6462596784559258E-3</v>
      </c>
      <c r="C606">
        <v>-5.1700003322186085E-2</v>
      </c>
      <c r="D606">
        <v>9.2492684256899045E-4</v>
      </c>
      <c r="E606">
        <v>-1.1160091524334063E-4</v>
      </c>
      <c r="F606">
        <v>3.9527559853830031E-3</v>
      </c>
      <c r="G606">
        <v>4.3015687790785148E-3</v>
      </c>
    </row>
    <row r="607" spans="1:7">
      <c r="A607" s="1">
        <v>39974</v>
      </c>
      <c r="B607">
        <v>-2.742907089460905E-3</v>
      </c>
      <c r="C607">
        <v>6.6984209562073529E-3</v>
      </c>
      <c r="D607">
        <v>9.5078158347695445E-3</v>
      </c>
      <c r="E607">
        <v>-1.5861742080795296E-2</v>
      </c>
      <c r="F607">
        <v>-1.9284637961523741E-3</v>
      </c>
      <c r="G607">
        <v>-6.0046631447512227E-3</v>
      </c>
    </row>
    <row r="608" spans="1:7">
      <c r="A608" s="1">
        <v>39975</v>
      </c>
      <c r="B608">
        <v>4.4271180138912482E-3</v>
      </c>
      <c r="C608">
        <v>-1.2374207743265831E-2</v>
      </c>
      <c r="D608">
        <v>1.8449033778413899E-2</v>
      </c>
      <c r="E608">
        <v>1.1051082246698676E-2</v>
      </c>
      <c r="F608">
        <v>3.6700655929834936E-3</v>
      </c>
      <c r="G608">
        <v>6.7950431328288076E-3</v>
      </c>
    </row>
    <row r="609" spans="1:7">
      <c r="A609" s="1">
        <v>39976</v>
      </c>
      <c r="B609">
        <v>3.2551086651236593E-3</v>
      </c>
      <c r="C609">
        <v>1.4219696672588241E-3</v>
      </c>
      <c r="D609">
        <v>-1.2059235679642889E-2</v>
      </c>
      <c r="E609">
        <v>8.931621282239368E-3</v>
      </c>
      <c r="F609">
        <v>2.1042046097050171E-3</v>
      </c>
      <c r="G609">
        <v>5.2907198327427725E-3</v>
      </c>
    </row>
    <row r="610" spans="1:7">
      <c r="A610" s="1">
        <v>39979</v>
      </c>
      <c r="B610">
        <v>-2.3440644768465878E-2</v>
      </c>
      <c r="C610">
        <v>9.0291958022877178E-2</v>
      </c>
      <c r="D610">
        <v>-3.6760895975069638E-2</v>
      </c>
      <c r="E610">
        <v>8.9627155992921606E-3</v>
      </c>
      <c r="F610">
        <v>2.2821681364375798E-3</v>
      </c>
      <c r="G610">
        <v>4.4807961157266483E-3</v>
      </c>
    </row>
    <row r="611" spans="1:7">
      <c r="A611" s="1">
        <v>39980</v>
      </c>
      <c r="B611">
        <v>-1.3396916010568815E-2</v>
      </c>
      <c r="C611">
        <v>5.8923957383225513E-2</v>
      </c>
      <c r="D611">
        <v>-1.3303965626362928E-2</v>
      </c>
      <c r="E611">
        <v>1.7254987457974946E-2</v>
      </c>
      <c r="F611">
        <v>2.3679428186549854E-3</v>
      </c>
      <c r="G611">
        <v>5.5729078695228801E-3</v>
      </c>
    </row>
    <row r="612" spans="1:7">
      <c r="A612" s="1">
        <v>39981</v>
      </c>
      <c r="B612">
        <v>-1.8507435471601186E-3</v>
      </c>
      <c r="C612">
        <v>-3.5506688456909873E-2</v>
      </c>
      <c r="D612">
        <v>-7.68249617201617E-3</v>
      </c>
      <c r="E612">
        <v>-5.6460519150382978E-3</v>
      </c>
      <c r="F612">
        <v>9.0925629104890893E-4</v>
      </c>
      <c r="G612">
        <v>-2.6711201190609698E-3</v>
      </c>
    </row>
    <row r="613" spans="1:7">
      <c r="A613" s="1">
        <v>39982</v>
      </c>
      <c r="B613">
        <v>5.8670311711385096E-3</v>
      </c>
      <c r="C613">
        <v>-4.9059699539653376E-2</v>
      </c>
      <c r="D613">
        <v>-1.9298815896498891E-3</v>
      </c>
      <c r="E613">
        <v>-1.5250720729952198E-2</v>
      </c>
      <c r="F613">
        <v>-7.5719925710165878E-3</v>
      </c>
      <c r="G613">
        <v>-1.2221938310992759E-2</v>
      </c>
    </row>
    <row r="614" spans="1:7">
      <c r="A614" s="1">
        <v>39983</v>
      </c>
      <c r="B614">
        <v>5.7251034041761323E-3</v>
      </c>
      <c r="C614">
        <v>-7.0349578467876914E-2</v>
      </c>
      <c r="D614">
        <v>4.1767128991709529E-3</v>
      </c>
      <c r="E614">
        <v>1.3616110220505299E-2</v>
      </c>
      <c r="F614">
        <v>1.7384148208947649E-3</v>
      </c>
      <c r="G614">
        <v>4.6147867366970446E-3</v>
      </c>
    </row>
    <row r="615" spans="1:7">
      <c r="A615" s="1">
        <v>39986</v>
      </c>
      <c r="B615">
        <v>-3.0734633285850844E-2</v>
      </c>
      <c r="C615">
        <v>0.10760879025188361</v>
      </c>
      <c r="D615">
        <v>-3.9066829514655441E-2</v>
      </c>
      <c r="E615">
        <v>9.6598135413151383E-3</v>
      </c>
      <c r="F615">
        <v>3.8321214779224243E-3</v>
      </c>
      <c r="G615">
        <v>5.375754910393939E-3</v>
      </c>
    </row>
    <row r="616" spans="1:7">
      <c r="A616" s="1">
        <v>39987</v>
      </c>
      <c r="B616">
        <v>-4.3412991876591554E-3</v>
      </c>
      <c r="C616">
        <v>-1.9109893278329591E-2</v>
      </c>
      <c r="D616">
        <v>6.4800426136910122E-3</v>
      </c>
      <c r="E616">
        <v>1.1704831617914871E-2</v>
      </c>
      <c r="F616">
        <v>1.0921999811506322E-3</v>
      </c>
      <c r="G616">
        <v>3.2339030135273522E-3</v>
      </c>
    </row>
    <row r="617" spans="1:7">
      <c r="A617" s="1">
        <v>39988</v>
      </c>
      <c r="B617">
        <v>8.3319928775934127E-3</v>
      </c>
      <c r="C617">
        <v>-5.1327717202995976E-2</v>
      </c>
      <c r="D617">
        <v>2.8088064660740326E-2</v>
      </c>
      <c r="E617">
        <v>-1.0085922408904494E-2</v>
      </c>
      <c r="F617">
        <v>-1.0011377400459167E-3</v>
      </c>
      <c r="G617">
        <v>-3.7925310376630108E-3</v>
      </c>
    </row>
    <row r="618" spans="1:7">
      <c r="A618" s="1">
        <v>39989</v>
      </c>
      <c r="B618">
        <v>2.1018836191740664E-2</v>
      </c>
      <c r="C618">
        <v>-9.7170773663613805E-2</v>
      </c>
      <c r="D618">
        <v>2.4496214530153059E-2</v>
      </c>
      <c r="E618">
        <v>1.8166774462843167E-2</v>
      </c>
      <c r="F618">
        <v>7.2582427158055206E-3</v>
      </c>
      <c r="G618">
        <v>1.2439076427004604E-2</v>
      </c>
    </row>
    <row r="619" spans="1:7">
      <c r="A619" s="1">
        <v>39990</v>
      </c>
      <c r="B619">
        <v>-3.2552112077902716E-3</v>
      </c>
      <c r="C619">
        <v>-1.644711008373349E-2</v>
      </c>
      <c r="D619">
        <v>5.3283310517857115E-3</v>
      </c>
      <c r="E619">
        <v>1.6929429501011813E-3</v>
      </c>
      <c r="F619">
        <v>1.3550749623093238E-3</v>
      </c>
      <c r="G619">
        <v>1.3236269305083458E-3</v>
      </c>
    </row>
    <row r="620" spans="1:7">
      <c r="A620" s="1">
        <v>39993</v>
      </c>
      <c r="B620">
        <v>1.04871494681688E-2</v>
      </c>
      <c r="C620">
        <v>-2.2621869513380764E-2</v>
      </c>
      <c r="D620">
        <v>6.2324913492901278E-3</v>
      </c>
      <c r="E620">
        <v>1.4789776623639901E-3</v>
      </c>
      <c r="F620">
        <v>2.7079478434206854E-4</v>
      </c>
      <c r="G620">
        <v>2.0921661543249182E-3</v>
      </c>
    </row>
    <row r="621" spans="1:7">
      <c r="A621" s="1">
        <v>39994</v>
      </c>
      <c r="B621">
        <v>-6.7987096171897819E-3</v>
      </c>
      <c r="C621">
        <v>3.8689544950179143E-2</v>
      </c>
      <c r="D621">
        <v>-1.1560822401075858E-2</v>
      </c>
      <c r="E621">
        <v>-1.6904388600224765E-3</v>
      </c>
      <c r="F621">
        <v>-9.0256780601799831E-5</v>
      </c>
      <c r="G621">
        <v>-2.6434644758020114E-3</v>
      </c>
    </row>
    <row r="622" spans="1:7">
      <c r="A622" s="1">
        <v>39995</v>
      </c>
      <c r="B622">
        <v>3.0273566206872817E-3</v>
      </c>
      <c r="C622">
        <v>-4.9457966518176143E-3</v>
      </c>
      <c r="D622">
        <v>2.083732677136824E-2</v>
      </c>
      <c r="E622">
        <v>-5.1948168771039109E-3</v>
      </c>
      <c r="F622">
        <v>-9.0301613504899963E-4</v>
      </c>
      <c r="G622">
        <v>-3.4248500581622585E-3</v>
      </c>
    </row>
    <row r="623" spans="1:7">
      <c r="A623" s="1">
        <v>39996</v>
      </c>
      <c r="B623">
        <v>-2.8025917470284718E-2</v>
      </c>
      <c r="C623">
        <v>6.3894721265554344E-2</v>
      </c>
      <c r="D623">
        <v>-2.9041853703335504E-2</v>
      </c>
      <c r="E623">
        <v>2.3357054890949334E-3</v>
      </c>
      <c r="F623">
        <v>3.1569953609618703E-3</v>
      </c>
      <c r="G623">
        <v>3.3145539129006791E-3</v>
      </c>
    </row>
    <row r="624" spans="1:7">
      <c r="A624" s="1">
        <v>40000</v>
      </c>
      <c r="B624">
        <v>3.3301881864071433E-4</v>
      </c>
      <c r="C624">
        <v>3.6878630385365992E-2</v>
      </c>
      <c r="D624">
        <v>2.2155413398839518E-3</v>
      </c>
      <c r="E624">
        <v>-1.9106257802500497E-3</v>
      </c>
      <c r="F624">
        <v>2.5184398991956194E-3</v>
      </c>
      <c r="G624">
        <v>6.6159446673871847E-4</v>
      </c>
    </row>
    <row r="625" spans="1:7">
      <c r="A625" s="1">
        <v>40001</v>
      </c>
      <c r="B625">
        <v>-1.9840363857251363E-2</v>
      </c>
      <c r="C625">
        <v>6.1840920364922863E-2</v>
      </c>
      <c r="D625">
        <v>-2.3673530387067068E-2</v>
      </c>
      <c r="E625">
        <v>6.6712801033740228E-3</v>
      </c>
      <c r="F625">
        <v>1.0773928138602853E-3</v>
      </c>
      <c r="G625">
        <v>3.9604012160969143E-3</v>
      </c>
    </row>
    <row r="626" spans="1:7">
      <c r="A626" s="1">
        <v>40002</v>
      </c>
      <c r="B626">
        <v>-4.529498435497026E-4</v>
      </c>
      <c r="C626">
        <v>1.4481347194710656E-2</v>
      </c>
      <c r="D626">
        <v>-1.1395207140004049E-2</v>
      </c>
      <c r="E626">
        <v>1.8301164382404443E-2</v>
      </c>
      <c r="F626">
        <v>6.1725830012390372E-3</v>
      </c>
      <c r="G626">
        <v>1.1462381925301794E-2</v>
      </c>
    </row>
    <row r="627" spans="1:7">
      <c r="A627" s="1">
        <v>40003</v>
      </c>
      <c r="B627">
        <v>2.4886890672944826E-3</v>
      </c>
      <c r="C627">
        <v>-4.9781070290244617E-2</v>
      </c>
      <c r="D627">
        <v>1.5917178669802592E-2</v>
      </c>
      <c r="E627">
        <v>-1.1988676298512279E-2</v>
      </c>
      <c r="F627">
        <v>-3.6631713958132799E-3</v>
      </c>
      <c r="G627">
        <v>-5.8785277059444814E-3</v>
      </c>
    </row>
    <row r="628" spans="1:7">
      <c r="A628" s="1">
        <v>40004</v>
      </c>
      <c r="B628">
        <v>-2.9418441673795342E-3</v>
      </c>
      <c r="C628">
        <v>-2.5851779799821225E-2</v>
      </c>
      <c r="D628">
        <v>-1.2321816078068475E-2</v>
      </c>
      <c r="E628">
        <v>9.186827321881471E-3</v>
      </c>
      <c r="F628">
        <v>4.465489245849886E-3</v>
      </c>
      <c r="G628">
        <v>6.2041015326848711E-3</v>
      </c>
    </row>
    <row r="629" spans="1:7">
      <c r="A629" s="1">
        <v>40007</v>
      </c>
      <c r="B629">
        <v>2.3959945996913447E-2</v>
      </c>
      <c r="C629">
        <v>-9.8036152403840518E-2</v>
      </c>
      <c r="D629">
        <v>7.1521761318476436E-3</v>
      </c>
      <c r="E629">
        <v>-5.6273595771380511E-3</v>
      </c>
      <c r="F629">
        <v>-2.5875544216497144E-3</v>
      </c>
      <c r="G629">
        <v>-3.587155322150243E-3</v>
      </c>
    </row>
    <row r="630" spans="1:7">
      <c r="A630" s="1">
        <v>40008</v>
      </c>
      <c r="B630">
        <v>6.286207631960884E-3</v>
      </c>
      <c r="C630">
        <v>-5.0273590013436231E-2</v>
      </c>
      <c r="D630">
        <v>9.6712552651778902E-3</v>
      </c>
      <c r="E630">
        <v>-1.6755753199837558E-2</v>
      </c>
      <c r="F630">
        <v>-2.5055932714784486E-3</v>
      </c>
      <c r="G630">
        <v>-6.664870341876415E-3</v>
      </c>
    </row>
    <row r="631" spans="1:7">
      <c r="A631" s="1">
        <v>40009</v>
      </c>
      <c r="B631">
        <v>2.8610534041265838E-2</v>
      </c>
      <c r="C631">
        <v>3.4181288724681194E-2</v>
      </c>
      <c r="D631">
        <v>5.066749707731099E-2</v>
      </c>
      <c r="E631">
        <v>-2.6053793624904377E-2</v>
      </c>
      <c r="F631">
        <v>-8.8152823530037085E-3</v>
      </c>
      <c r="G631">
        <v>-1.3020155245022808E-2</v>
      </c>
    </row>
    <row r="632" spans="1:7">
      <c r="A632" s="1">
        <v>40010</v>
      </c>
      <c r="B632">
        <v>8.9343287337657739E-3</v>
      </c>
      <c r="C632">
        <v>-1.832052800213823E-2</v>
      </c>
      <c r="D632">
        <v>0</v>
      </c>
      <c r="E632">
        <v>1.0740542632170563E-2</v>
      </c>
      <c r="F632">
        <v>3.697862161904774E-3</v>
      </c>
      <c r="G632">
        <v>5.9794220895363183E-3</v>
      </c>
    </row>
    <row r="633" spans="1:7">
      <c r="A633" s="1">
        <v>40011</v>
      </c>
      <c r="B633">
        <v>4.2345967179470878E-4</v>
      </c>
      <c r="C633">
        <v>-4.3415178201926988E-2</v>
      </c>
      <c r="D633">
        <v>1.0617421141859979E-2</v>
      </c>
      <c r="E633">
        <v>-1.5551398182412817E-2</v>
      </c>
      <c r="F633">
        <v>-2.2531666510371548E-3</v>
      </c>
      <c r="G633">
        <v>-6.7571566990403597E-3</v>
      </c>
    </row>
    <row r="634" spans="1:7">
      <c r="A634" s="1">
        <v>40014</v>
      </c>
      <c r="B634">
        <v>8.9563846163798408E-3</v>
      </c>
      <c r="C634">
        <v>2.4620447397751249E-3</v>
      </c>
      <c r="D634">
        <v>3.031435692195204E-2</v>
      </c>
      <c r="E634">
        <v>5.2470605735164847E-3</v>
      </c>
      <c r="F634">
        <v>2.3971966095174438E-3</v>
      </c>
      <c r="G634">
        <v>3.6611789939123168E-3</v>
      </c>
    </row>
    <row r="635" spans="1:7">
      <c r="A635" s="1">
        <v>40015</v>
      </c>
      <c r="B635">
        <v>4.8137388893136511E-3</v>
      </c>
      <c r="C635">
        <v>-2.1960691948417408E-2</v>
      </c>
      <c r="D635">
        <v>-1.1716462968907467E-3</v>
      </c>
      <c r="E635">
        <v>1.9755594730394808E-2</v>
      </c>
      <c r="F635">
        <v>5.8695410965990766E-3</v>
      </c>
      <c r="G635">
        <v>1.1122850205309032E-2</v>
      </c>
    </row>
    <row r="636" spans="1:7">
      <c r="A636" s="1">
        <v>40016</v>
      </c>
      <c r="B636">
        <v>5.2183897233887581E-4</v>
      </c>
      <c r="C636">
        <v>-1.6899430487806632E-2</v>
      </c>
      <c r="D636">
        <v>-2.0536900279570177E-3</v>
      </c>
      <c r="E636">
        <v>-9.0197111012075872E-3</v>
      </c>
      <c r="F636">
        <v>-3.3164553321556587E-3</v>
      </c>
      <c r="G636">
        <v>-5.9314760897129686E-3</v>
      </c>
    </row>
    <row r="637" spans="1:7">
      <c r="A637" s="1">
        <v>40017</v>
      </c>
      <c r="B637">
        <v>2.1879097716827577E-2</v>
      </c>
      <c r="C637">
        <v>-1.705757343227847E-3</v>
      </c>
      <c r="D637">
        <v>2.6374518191813499E-2</v>
      </c>
      <c r="E637">
        <v>-1.8506951029626583E-2</v>
      </c>
      <c r="F637">
        <v>-7.2085372517356411E-3</v>
      </c>
      <c r="G637">
        <v>-9.7421339532278647E-3</v>
      </c>
    </row>
    <row r="638" spans="1:7">
      <c r="A638" s="1">
        <v>40018</v>
      </c>
      <c r="B638">
        <v>4.3799407937071752E-3</v>
      </c>
      <c r="C638">
        <v>-1.4617629153300327E-2</v>
      </c>
      <c r="D638">
        <v>-2.8645106954598683E-3</v>
      </c>
      <c r="E638">
        <v>4.8229842476103261E-3</v>
      </c>
      <c r="F638">
        <v>1.5361680154580405E-3</v>
      </c>
      <c r="G638">
        <v>2.1114638060722676E-3</v>
      </c>
    </row>
    <row r="639" spans="1:7">
      <c r="A639" s="1">
        <v>40021</v>
      </c>
      <c r="B639">
        <v>2.8417759914012488E-3</v>
      </c>
      <c r="C639">
        <v>5.02533428248935E-2</v>
      </c>
      <c r="D639">
        <v>6.5761495032490621E-3</v>
      </c>
      <c r="E639">
        <v>-1.1548107438743902E-2</v>
      </c>
      <c r="F639">
        <v>-1.9884316023809309E-3</v>
      </c>
      <c r="G639">
        <v>-4.6734256640868889E-3</v>
      </c>
    </row>
    <row r="640" spans="1:7">
      <c r="A640" s="1">
        <v>40022</v>
      </c>
      <c r="B640">
        <v>-2.6385239581811718E-3</v>
      </c>
      <c r="C640">
        <v>2.9622778698230264E-2</v>
      </c>
      <c r="D640">
        <v>-5.142868478179261E-3</v>
      </c>
      <c r="E640">
        <v>8.8106296821549059E-3</v>
      </c>
      <c r="F640">
        <v>-6.3351284982258874E-4</v>
      </c>
      <c r="G640">
        <v>2.0055717028944859E-3</v>
      </c>
    </row>
    <row r="641" spans="1:7">
      <c r="A641" s="1">
        <v>40023</v>
      </c>
      <c r="B641">
        <v>-4.8894871781909712E-3</v>
      </c>
      <c r="C641">
        <v>2.37071553219062E-2</v>
      </c>
      <c r="D641">
        <v>-2.1425254989744104E-2</v>
      </c>
      <c r="E641">
        <v>5.4674821821333944E-3</v>
      </c>
      <c r="F641">
        <v>-1.1775897008267948E-3</v>
      </c>
      <c r="G641">
        <v>6.6763104738683254E-4</v>
      </c>
    </row>
    <row r="642" spans="1:7">
      <c r="A642" s="1">
        <v>40024</v>
      </c>
      <c r="B642">
        <v>1.036173431587149E-2</v>
      </c>
      <c r="C642">
        <v>-8.2337261869429839E-3</v>
      </c>
      <c r="D642">
        <v>2.6311607241865546E-2</v>
      </c>
      <c r="E642">
        <v>1.4077113890836811E-2</v>
      </c>
      <c r="F642">
        <v>1.6301398284761723E-3</v>
      </c>
      <c r="G642">
        <v>3.9964529212806257E-3</v>
      </c>
    </row>
    <row r="643" spans="1:7">
      <c r="A643" s="1">
        <v>40025</v>
      </c>
      <c r="B643">
        <v>2.2208771494589287E-3</v>
      </c>
      <c r="C643">
        <v>2.0265697459583142E-2</v>
      </c>
      <c r="D643">
        <v>5.9399643181126732E-3</v>
      </c>
      <c r="E643">
        <v>1.927539577661188E-2</v>
      </c>
      <c r="F643">
        <v>5.954546644832779E-3</v>
      </c>
      <c r="G643">
        <v>1.0031501197956195E-2</v>
      </c>
    </row>
    <row r="644" spans="1:7">
      <c r="A644" s="1">
        <v>40028</v>
      </c>
      <c r="B644">
        <v>1.5012291543298226E-2</v>
      </c>
      <c r="C644">
        <v>-1.3986241974739952E-2</v>
      </c>
      <c r="D644">
        <v>3.7267939103544444E-2</v>
      </c>
      <c r="E644">
        <v>-1.863044251336532E-2</v>
      </c>
      <c r="F644">
        <v>-8.5821927904343488E-3</v>
      </c>
      <c r="G644">
        <v>-1.3583114254250102E-2</v>
      </c>
    </row>
    <row r="645" spans="1:7">
      <c r="A645" s="1">
        <v>40029</v>
      </c>
      <c r="B645">
        <v>3.0746366894377829E-3</v>
      </c>
      <c r="C645">
        <v>-2.6562513129833293E-2</v>
      </c>
      <c r="D645">
        <v>-7.6733728111946196E-3</v>
      </c>
      <c r="E645">
        <v>-7.9836436567131772E-3</v>
      </c>
      <c r="F645">
        <v>-1.0893247264549934E-3</v>
      </c>
      <c r="G645">
        <v>-2.8950025786567244E-3</v>
      </c>
    </row>
    <row r="646" spans="1:7">
      <c r="A646" s="1">
        <v>40030</v>
      </c>
      <c r="B646">
        <v>-2.8759875032462294E-3</v>
      </c>
      <c r="C646">
        <v>4.0168709116131295E-4</v>
      </c>
      <c r="D646">
        <v>-8.5647712393913129E-3</v>
      </c>
      <c r="E646">
        <v>-1.5060854362924859E-2</v>
      </c>
      <c r="F646">
        <v>-1.9091782698015571E-3</v>
      </c>
      <c r="G646">
        <v>-5.703118617116437E-3</v>
      </c>
    </row>
    <row r="647" spans="1:7">
      <c r="A647" s="1">
        <v>40031</v>
      </c>
      <c r="B647">
        <v>-4.5789448907485849E-3</v>
      </c>
      <c r="C647">
        <v>3.0455191412387138E-2</v>
      </c>
      <c r="D647">
        <v>-8.6387607048188375E-3</v>
      </c>
      <c r="E647">
        <v>3.4030440657363882E-3</v>
      </c>
      <c r="F647">
        <v>1.8198362197622756E-4</v>
      </c>
      <c r="G647">
        <v>0</v>
      </c>
    </row>
    <row r="648" spans="1:7">
      <c r="A648" s="1">
        <v>40032</v>
      </c>
      <c r="B648">
        <v>1.2492726423951897E-2</v>
      </c>
      <c r="C648">
        <v>-3.6093547066653735E-2</v>
      </c>
      <c r="D648">
        <v>6.9725564870685899E-3</v>
      </c>
      <c r="E648">
        <v>-8.3636450995590132E-3</v>
      </c>
      <c r="F648">
        <v>-4.4681604451291407E-3</v>
      </c>
      <c r="G648">
        <v>-6.6385616517359849E-3</v>
      </c>
    </row>
    <row r="649" spans="1:7">
      <c r="A649" s="1">
        <v>40035</v>
      </c>
      <c r="B649">
        <v>-1.4790714129630077E-3</v>
      </c>
      <c r="C649">
        <v>9.2462970304654744E-3</v>
      </c>
      <c r="D649">
        <v>-8.3729208105783864E-3</v>
      </c>
      <c r="E649">
        <v>1.2410241095554244E-2</v>
      </c>
      <c r="F649">
        <v>4.7410737968345005E-3</v>
      </c>
      <c r="G649">
        <v>6.4142458140974664E-3</v>
      </c>
    </row>
    <row r="650" spans="1:7">
      <c r="A650" s="1">
        <v>40036</v>
      </c>
      <c r="B650">
        <v>-1.3311014059672359E-2</v>
      </c>
      <c r="C650">
        <v>3.9236103806537831E-2</v>
      </c>
      <c r="D650">
        <v>-1.810004164361799E-2</v>
      </c>
      <c r="E650">
        <v>1.1503111105579323E-2</v>
      </c>
      <c r="F650">
        <v>2.6343295427099069E-3</v>
      </c>
      <c r="G650">
        <v>6.9304994594476471E-3</v>
      </c>
    </row>
    <row r="651" spans="1:7">
      <c r="A651" s="1">
        <v>40037</v>
      </c>
      <c r="B651">
        <v>1.1137744410456021E-2</v>
      </c>
      <c r="C651">
        <v>-2.0996105656867117E-2</v>
      </c>
      <c r="D651">
        <v>1.1068652809189845E-2</v>
      </c>
      <c r="E651">
        <v>-1.073937750236611E-2</v>
      </c>
      <c r="F651">
        <v>3.5379942025890231E-5</v>
      </c>
      <c r="G651">
        <v>-2.7887797649273336E-3</v>
      </c>
    </row>
    <row r="652" spans="1:7">
      <c r="A652" s="1">
        <v>40038</v>
      </c>
      <c r="B652">
        <v>7.487719712708841E-3</v>
      </c>
      <c r="C652">
        <v>-2.9507722996012977E-2</v>
      </c>
      <c r="D652">
        <v>1.6793005882621306E-2</v>
      </c>
      <c r="E652">
        <v>1.4078638428296554E-2</v>
      </c>
      <c r="F652">
        <v>4.4903337927669007E-3</v>
      </c>
      <c r="G652">
        <v>7.7890679765802101E-3</v>
      </c>
    </row>
    <row r="653" spans="1:7">
      <c r="A653" s="1">
        <v>40039</v>
      </c>
      <c r="B653">
        <v>-8.180206261626263E-3</v>
      </c>
      <c r="C653">
        <v>-1.7967000262008689E-2</v>
      </c>
      <c r="D653">
        <v>-1.3693102033496688E-2</v>
      </c>
      <c r="E653">
        <v>3.8639094976256677E-3</v>
      </c>
      <c r="F653">
        <v>2.2551991877383655E-3</v>
      </c>
      <c r="G653">
        <v>3.0987187256306388E-3</v>
      </c>
    </row>
    <row r="654" spans="1:7">
      <c r="A654" s="1">
        <v>40042</v>
      </c>
      <c r="B654">
        <v>-2.4848488172282503E-2</v>
      </c>
      <c r="C654">
        <v>0.13902718190088767</v>
      </c>
      <c r="D654">
        <v>-4.1948120765390319E-2</v>
      </c>
      <c r="E654">
        <v>1.4674869899711512E-2</v>
      </c>
      <c r="F654">
        <v>4.8539421144585919E-3</v>
      </c>
      <c r="G654">
        <v>6.8274684330463823E-3</v>
      </c>
    </row>
    <row r="655" spans="1:7">
      <c r="A655" s="1">
        <v>40043</v>
      </c>
      <c r="B655">
        <v>9.591673313521806E-3</v>
      </c>
      <c r="C655">
        <v>-6.3272441157643772E-2</v>
      </c>
      <c r="D655">
        <v>1.6298381733119548E-2</v>
      </c>
      <c r="E655">
        <v>-5.8228950720345604E-3</v>
      </c>
      <c r="F655">
        <v>-2.154399397026214E-3</v>
      </c>
      <c r="G655">
        <v>-3.5180335316791727E-3</v>
      </c>
    </row>
    <row r="656" spans="1:7">
      <c r="A656" s="1">
        <v>40044</v>
      </c>
      <c r="B656">
        <v>7.8070659770206347E-3</v>
      </c>
      <c r="C656">
        <v>3.0511083928964279E-3</v>
      </c>
      <c r="D656">
        <v>5.1254107422916808E-3</v>
      </c>
      <c r="E656">
        <v>8.2479054860040372E-3</v>
      </c>
      <c r="F656">
        <v>1.3470434437752438E-3</v>
      </c>
      <c r="G656">
        <v>3.737500228488897E-3</v>
      </c>
    </row>
    <row r="657" spans="1:7">
      <c r="A657" s="1">
        <v>40045</v>
      </c>
      <c r="B657">
        <v>1.001942809769627E-2</v>
      </c>
      <c r="C657">
        <v>-4.5577508496319252E-2</v>
      </c>
      <c r="D657">
        <v>1.2898249811434538E-2</v>
      </c>
      <c r="E657">
        <v>8.180433662950402E-3</v>
      </c>
      <c r="F657">
        <v>1.0763298195789379E-3</v>
      </c>
      <c r="G657">
        <v>2.6298502993889433E-3</v>
      </c>
    </row>
    <row r="658" spans="1:7">
      <c r="A658" s="1">
        <v>40046</v>
      </c>
      <c r="B658">
        <v>1.9258623472801009E-2</v>
      </c>
      <c r="C658">
        <v>-3.1936154888032122E-3</v>
      </c>
      <c r="D658">
        <v>1.8539856877466634E-2</v>
      </c>
      <c r="E658">
        <v>-2.0791208532829172E-2</v>
      </c>
      <c r="F658">
        <v>-6.7461465653581047E-3</v>
      </c>
      <c r="G658">
        <v>-1.0229424293821263E-2</v>
      </c>
    </row>
    <row r="659" spans="1:7">
      <c r="A659" s="1">
        <v>40049</v>
      </c>
      <c r="B659">
        <v>-9.6828855074442216E-5</v>
      </c>
      <c r="C659">
        <v>5.1844582725736037E-3</v>
      </c>
      <c r="D659">
        <v>1.9463373306826636E-3</v>
      </c>
      <c r="E659">
        <v>1.7967086578407992E-2</v>
      </c>
      <c r="F659">
        <v>4.3227733020040965E-3</v>
      </c>
      <c r="G659">
        <v>6.1721787479602913E-3</v>
      </c>
    </row>
    <row r="660" spans="1:7">
      <c r="A660" s="1">
        <v>40050</v>
      </c>
      <c r="B660">
        <v>2.2246950221111086E-3</v>
      </c>
      <c r="C660">
        <v>-8.7895092428489294E-3</v>
      </c>
      <c r="D660">
        <v>-1.3898542890541904E-3</v>
      </c>
      <c r="E660">
        <v>5.6402906995906008E-3</v>
      </c>
      <c r="F660">
        <v>1.6162345262028387E-3</v>
      </c>
      <c r="G660">
        <v>2.6336018733364901E-3</v>
      </c>
    </row>
    <row r="661" spans="1:7">
      <c r="A661" s="1">
        <v>40051</v>
      </c>
      <c r="B661">
        <v>-3.8654813005484738E-4</v>
      </c>
      <c r="C661">
        <v>1.2031282782752409E-3</v>
      </c>
      <c r="D661">
        <v>-5.6403553821464487E-3</v>
      </c>
      <c r="E661">
        <v>4.5723866422056848E-3</v>
      </c>
      <c r="F661">
        <v>6.2783086505538096E-4</v>
      </c>
      <c r="G661">
        <v>1.3142045479283028E-3</v>
      </c>
    </row>
    <row r="662" spans="1:7">
      <c r="A662" s="1">
        <v>40052</v>
      </c>
      <c r="B662">
        <v>3.0882093642246029E-3</v>
      </c>
      <c r="C662">
        <v>-1.0880623160340551E-2</v>
      </c>
      <c r="D662">
        <v>-1.6181912828404142E-3</v>
      </c>
      <c r="E662">
        <v>-3.9476469300910163E-3</v>
      </c>
      <c r="F662">
        <v>-1.2560561493471661E-3</v>
      </c>
      <c r="G662">
        <v>-2.739877871602459E-3</v>
      </c>
    </row>
    <row r="663" spans="1:7">
      <c r="A663" s="1">
        <v>40053</v>
      </c>
      <c r="B663">
        <v>-4.8190449585683976E-4</v>
      </c>
      <c r="C663">
        <v>3.2362487792083248E-3</v>
      </c>
      <c r="D663">
        <v>0</v>
      </c>
      <c r="E663">
        <v>4.5695374973976476E-3</v>
      </c>
      <c r="F663">
        <v>2.2418518110230131E-3</v>
      </c>
      <c r="G663">
        <v>2.302001564660872E-3</v>
      </c>
    </row>
    <row r="664" spans="1:7">
      <c r="A664" s="1">
        <v>40056</v>
      </c>
      <c r="B664">
        <v>-9.0060164226719516E-3</v>
      </c>
      <c r="C664">
        <v>4.9251631644164712E-2</v>
      </c>
      <c r="D664">
        <v>-1.8380271433878222E-2</v>
      </c>
      <c r="E664">
        <v>9.3211129942744931E-4</v>
      </c>
      <c r="F664">
        <v>2.3262066497581318E-3</v>
      </c>
      <c r="G664">
        <v>2.9519509764969038E-3</v>
      </c>
    </row>
    <row r="665" spans="1:7">
      <c r="A665" s="1">
        <v>40057</v>
      </c>
      <c r="B665">
        <v>-2.262762552193421E-2</v>
      </c>
      <c r="C665">
        <v>0.11397383333594116</v>
      </c>
      <c r="D665">
        <v>-1.5820839119441113E-2</v>
      </c>
      <c r="E665">
        <v>-5.6057449817938816E-3</v>
      </c>
      <c r="F665">
        <v>3.5739814533380915E-4</v>
      </c>
      <c r="G665">
        <v>-2.1836445113509252E-4</v>
      </c>
    </row>
    <row r="666" spans="1:7">
      <c r="A666" s="1">
        <v>40058</v>
      </c>
      <c r="B666">
        <v>-3.8881460677381171E-3</v>
      </c>
      <c r="C666">
        <v>-8.6133176781149467E-3</v>
      </c>
      <c r="D666">
        <v>1.181740225963177E-2</v>
      </c>
      <c r="E666">
        <v>1.4469041178681611E-2</v>
      </c>
      <c r="F666">
        <v>3.8339844565975067E-3</v>
      </c>
      <c r="G666">
        <v>5.4448571846778806E-3</v>
      </c>
    </row>
    <row r="667" spans="1:7">
      <c r="A667" s="1">
        <v>40059</v>
      </c>
      <c r="B667">
        <v>8.0585423414647334E-3</v>
      </c>
      <c r="C667">
        <v>-6.4307867232731214E-2</v>
      </c>
      <c r="D667">
        <v>1.8171993518123715E-2</v>
      </c>
      <c r="E667">
        <v>-6.1754004402770164E-3</v>
      </c>
      <c r="F667">
        <v>-2.4056678416968279E-3</v>
      </c>
      <c r="G667">
        <v>-3.590277478947581E-3</v>
      </c>
    </row>
    <row r="668" spans="1:7">
      <c r="A668" s="1">
        <v>40060</v>
      </c>
      <c r="B668">
        <v>1.4167887518731107E-2</v>
      </c>
      <c r="C668">
        <v>-7.0311610963310137E-2</v>
      </c>
      <c r="D668">
        <v>1.9504658448273392E-2</v>
      </c>
      <c r="E668">
        <v>-1.7181658677483131E-2</v>
      </c>
      <c r="F668">
        <v>-2.41146903801718E-3</v>
      </c>
      <c r="G668">
        <v>-6.012589854393925E-3</v>
      </c>
    </row>
    <row r="669" spans="1:7">
      <c r="A669" s="1">
        <v>40064</v>
      </c>
      <c r="B669">
        <v>8.8509063917245768E-3</v>
      </c>
      <c r="C669">
        <v>1.4151179546243182E-2</v>
      </c>
      <c r="D669">
        <v>2.1024665223285943E-2</v>
      </c>
      <c r="E669">
        <v>-7.0619529325096145E-3</v>
      </c>
      <c r="F669">
        <v>-7.1562754641868237E-4</v>
      </c>
      <c r="G669">
        <v>-2.3052867116864066E-3</v>
      </c>
    </row>
    <row r="670" spans="1:7">
      <c r="A670" s="1">
        <v>40065</v>
      </c>
      <c r="B670">
        <v>7.620738178844913E-3</v>
      </c>
      <c r="C670">
        <v>-5.2074239370621986E-2</v>
      </c>
      <c r="D670">
        <v>2.1592451034350172E-3</v>
      </c>
      <c r="E670">
        <v>-1.1642060901124545E-3</v>
      </c>
      <c r="F670">
        <v>2.6842034787378198E-4</v>
      </c>
      <c r="G670">
        <v>8.7883121112765535E-4</v>
      </c>
    </row>
    <row r="671" spans="1:7">
      <c r="A671" s="1">
        <v>40066</v>
      </c>
      <c r="B671">
        <v>9.8494700153477065E-3</v>
      </c>
      <c r="C671">
        <v>-3.2173236635539518E-2</v>
      </c>
      <c r="D671">
        <v>1.4188432371384705E-2</v>
      </c>
      <c r="E671">
        <v>1.825863944941265E-2</v>
      </c>
      <c r="F671">
        <v>3.6612087153211669E-3</v>
      </c>
      <c r="G671">
        <v>7.4390453549524451E-3</v>
      </c>
    </row>
    <row r="672" spans="1:7">
      <c r="A672" s="1">
        <v>40067</v>
      </c>
      <c r="B672">
        <v>4.7566951379679159E-4</v>
      </c>
      <c r="C672">
        <v>2.5158559636154931E-2</v>
      </c>
      <c r="D672">
        <v>-3.1948908965191767E-3</v>
      </c>
      <c r="E672">
        <v>5.4959437348582156E-3</v>
      </c>
      <c r="F672">
        <v>1.7825311990143607E-4</v>
      </c>
      <c r="G672">
        <v>2.9384577926428179E-3</v>
      </c>
    </row>
    <row r="673" spans="1:7">
      <c r="A673" s="1">
        <v>40070</v>
      </c>
      <c r="B673">
        <v>5.4067003892696724E-3</v>
      </c>
      <c r="C673">
        <v>-1.2080963428811655E-2</v>
      </c>
      <c r="D673">
        <v>-5.3347560614374495E-4</v>
      </c>
      <c r="E673">
        <v>-9.9772184948857742E-3</v>
      </c>
      <c r="F673">
        <v>-2.0518317560276125E-3</v>
      </c>
      <c r="G673">
        <v>-5.8418511242097782E-3</v>
      </c>
    </row>
    <row r="674" spans="1:7">
      <c r="A674" s="1">
        <v>40071</v>
      </c>
      <c r="B674">
        <v>3.116885640253148E-3</v>
      </c>
      <c r="C674">
        <v>-1.8613058500198627E-2</v>
      </c>
      <c r="D674">
        <v>1.0615810947656099E-2</v>
      </c>
      <c r="E674">
        <v>-5.131169957552615E-3</v>
      </c>
      <c r="F674">
        <v>-1.6981726385128771E-3</v>
      </c>
      <c r="G674">
        <v>-2.1228410261232228E-3</v>
      </c>
    </row>
    <row r="675" spans="1:7">
      <c r="A675" s="1">
        <v>40072</v>
      </c>
      <c r="B675">
        <v>1.5161731711986337E-2</v>
      </c>
      <c r="C675">
        <v>1.1462660001122876E-2</v>
      </c>
      <c r="D675">
        <v>2.6313879849778399E-2</v>
      </c>
      <c r="E675">
        <v>1.7831860811506062E-3</v>
      </c>
      <c r="F675">
        <v>-2.5975203820610077E-3</v>
      </c>
      <c r="G675">
        <v>-7.6708129343506094E-4</v>
      </c>
    </row>
    <row r="676" spans="1:7">
      <c r="A676" s="1">
        <v>40073</v>
      </c>
      <c r="B676">
        <v>-1.2082347303762325E-3</v>
      </c>
      <c r="C676">
        <v>-1.689903232752196E-3</v>
      </c>
      <c r="D676">
        <v>-8.7810481583175514E-3</v>
      </c>
      <c r="E676">
        <v>1.2497559038299641E-2</v>
      </c>
      <c r="F676">
        <v>3.0446875853268099E-3</v>
      </c>
      <c r="G676">
        <v>4.9210006901299758E-3</v>
      </c>
    </row>
    <row r="677" spans="1:7">
      <c r="A677" s="1">
        <v>40074</v>
      </c>
      <c r="B677">
        <v>6.5076932524901591E-4</v>
      </c>
      <c r="C677">
        <v>1.1351814144489228E-2</v>
      </c>
      <c r="D677">
        <v>3.3665705757550683E-3</v>
      </c>
      <c r="E677">
        <v>-8.9406978765429503E-3</v>
      </c>
      <c r="F677">
        <v>-3.3137820839680503E-3</v>
      </c>
      <c r="G677">
        <v>-5.3595971883887792E-3</v>
      </c>
    </row>
    <row r="678" spans="1:7">
      <c r="A678" s="1">
        <v>40077</v>
      </c>
      <c r="B678">
        <v>-2.8851990790290916E-3</v>
      </c>
      <c r="C678">
        <v>5.8357814641017726E-3</v>
      </c>
      <c r="D678">
        <v>-9.350717482433794E-3</v>
      </c>
      <c r="E678">
        <v>2.294775180381852E-3</v>
      </c>
      <c r="F678">
        <v>8.0706635775608371E-4</v>
      </c>
      <c r="G678">
        <v>-6.5825564636864313E-4</v>
      </c>
    </row>
    <row r="679" spans="1:7">
      <c r="A679" s="1">
        <v>40078</v>
      </c>
      <c r="B679">
        <v>6.0400685418417121E-3</v>
      </c>
      <c r="C679">
        <v>-4.1584268906633984E-2</v>
      </c>
      <c r="D679">
        <v>1.7846070415905316E-2</v>
      </c>
      <c r="E679">
        <v>2.0815994194170813E-3</v>
      </c>
      <c r="F679">
        <v>1.5226837999584714E-3</v>
      </c>
      <c r="G679">
        <v>2.6304267687734199E-3</v>
      </c>
    </row>
    <row r="680" spans="1:7">
      <c r="A680" s="1">
        <v>40079</v>
      </c>
      <c r="B680">
        <v>-1.2867310398417684E-2</v>
      </c>
      <c r="C680">
        <v>1.7608357030922575E-2</v>
      </c>
      <c r="D680">
        <v>-1.5500181160751737E-2</v>
      </c>
      <c r="E680">
        <v>3.0106433329454762E-3</v>
      </c>
      <c r="F680">
        <v>2.3243350353554289E-3</v>
      </c>
      <c r="G680">
        <v>2.1867491766659739E-3</v>
      </c>
    </row>
    <row r="681" spans="1:7">
      <c r="A681" s="1">
        <v>40080</v>
      </c>
      <c r="B681">
        <v>-1.170487216397044E-2</v>
      </c>
      <c r="C681">
        <v>6.0299023526706276E-2</v>
      </c>
      <c r="D681">
        <v>-1.9984888111910806E-2</v>
      </c>
      <c r="E681">
        <v>2.8982527274289374E-3</v>
      </c>
      <c r="F681">
        <v>1.1601447019855588E-3</v>
      </c>
      <c r="G681">
        <v>2.7267290712426973E-3</v>
      </c>
    </row>
    <row r="682" spans="1:7">
      <c r="A682" s="1">
        <v>40081</v>
      </c>
      <c r="B682">
        <v>-4.3772074837219186E-3</v>
      </c>
      <c r="C682">
        <v>2.6109078013906141E-2</v>
      </c>
      <c r="D682">
        <v>7.4094014549051105E-3</v>
      </c>
      <c r="E682">
        <v>1.2633044300537659E-2</v>
      </c>
      <c r="F682">
        <v>6.2413626028574127E-4</v>
      </c>
      <c r="G682">
        <v>4.0219631367535754E-3</v>
      </c>
    </row>
    <row r="683" spans="1:7">
      <c r="A683" s="1">
        <v>40084</v>
      </c>
      <c r="B683">
        <v>1.6644984250228222E-2</v>
      </c>
      <c r="C683">
        <v>-2.891863234045525E-2</v>
      </c>
      <c r="D683">
        <v>1.2315103892873542E-2</v>
      </c>
      <c r="E683">
        <v>8.739004909980589E-3</v>
      </c>
      <c r="F683">
        <v>1.1580777206276467E-3</v>
      </c>
      <c r="G683">
        <v>1.734229786480698E-3</v>
      </c>
    </row>
    <row r="684" spans="1:7">
      <c r="A684" s="1">
        <v>40085</v>
      </c>
      <c r="B684">
        <v>-2.8176969896252322E-3</v>
      </c>
      <c r="C684">
        <v>1.2382822493540144E-2</v>
      </c>
      <c r="D684">
        <v>-1.302931780415906E-3</v>
      </c>
      <c r="E684">
        <v>-9.1097733917809337E-4</v>
      </c>
      <c r="F684">
        <v>-5.3433076344762789E-4</v>
      </c>
      <c r="G684">
        <v>-4.3327557003645901E-4</v>
      </c>
    </row>
    <row r="685" spans="1:7">
      <c r="A685" s="1">
        <v>40086</v>
      </c>
      <c r="B685">
        <v>-2.9199851199834563E-3</v>
      </c>
      <c r="C685">
        <v>1.6535809846914908E-2</v>
      </c>
      <c r="D685">
        <v>4.682630824801054E-3</v>
      </c>
      <c r="E685">
        <v>-9.1180797563909473E-4</v>
      </c>
      <c r="F685">
        <v>2.135612130421463E-3</v>
      </c>
      <c r="G685">
        <v>7.5810909571223943E-4</v>
      </c>
    </row>
    <row r="686" spans="1:7">
      <c r="A686" s="1">
        <v>40087</v>
      </c>
      <c r="B686">
        <v>-2.5702461057366652E-2</v>
      </c>
      <c r="C686">
        <v>9.8818271494065121E-2</v>
      </c>
      <c r="D686">
        <v>-2.5497504298004018E-2</v>
      </c>
      <c r="E686">
        <v>1.0486081162200477E-2</v>
      </c>
      <c r="F686">
        <v>3.1948908965192886E-3</v>
      </c>
      <c r="G686">
        <v>4.7521420027826196E-3</v>
      </c>
    </row>
    <row r="687" spans="1:7">
      <c r="A687" s="1">
        <v>40088</v>
      </c>
      <c r="B687">
        <v>-4.5593521286735484E-3</v>
      </c>
      <c r="C687">
        <v>1.4398844025920624E-2</v>
      </c>
      <c r="D687">
        <v>2.3932999058402624E-3</v>
      </c>
      <c r="E687">
        <v>-6.9448218333693391E-3</v>
      </c>
      <c r="F687">
        <v>-1.1525334845540114E-3</v>
      </c>
      <c r="G687">
        <v>-4.3108094212132093E-4</v>
      </c>
    </row>
    <row r="688" spans="1:7">
      <c r="A688" s="1">
        <v>40091</v>
      </c>
      <c r="B688">
        <v>1.4479017424243559E-2</v>
      </c>
      <c r="C688">
        <v>-6.6306703627938501E-2</v>
      </c>
      <c r="D688">
        <v>2.180567155160305E-2</v>
      </c>
      <c r="E688">
        <v>1.0099479885363921E-4</v>
      </c>
      <c r="F688">
        <v>8.8703596988829703E-5</v>
      </c>
      <c r="G688">
        <v>-1.0779927784909664E-4</v>
      </c>
    </row>
    <row r="689" spans="1:7">
      <c r="A689" s="1">
        <v>40092</v>
      </c>
      <c r="B689">
        <v>1.3799885900989179E-2</v>
      </c>
      <c r="C689">
        <v>-4.340232020230695E-2</v>
      </c>
      <c r="D689">
        <v>1.6239562969917017E-2</v>
      </c>
      <c r="E689">
        <v>-9.9462912733651182E-3</v>
      </c>
      <c r="F689">
        <v>-1.331380838389768E-3</v>
      </c>
      <c r="G689">
        <v>-3.2393938272516753E-3</v>
      </c>
    </row>
    <row r="690" spans="1:7">
      <c r="A690" s="1">
        <v>40093</v>
      </c>
      <c r="B690">
        <v>2.9257724612999515E-3</v>
      </c>
      <c r="C690">
        <v>-4.0497792863987019E-2</v>
      </c>
      <c r="D690">
        <v>-2.3038535724574836E-3</v>
      </c>
      <c r="E690">
        <v>1.1661644097990372E-2</v>
      </c>
      <c r="F690">
        <v>3.3693949237981486E-3</v>
      </c>
      <c r="G690">
        <v>6.360864528180455E-3</v>
      </c>
    </row>
    <row r="691" spans="1:7">
      <c r="A691" s="1">
        <v>40094</v>
      </c>
      <c r="B691">
        <v>7.6045993852194328E-3</v>
      </c>
      <c r="C691">
        <v>-2.0467353850540458E-2</v>
      </c>
      <c r="D691">
        <v>1.5259706075439677E-2</v>
      </c>
      <c r="E691">
        <v>-1.0540282035432271E-2</v>
      </c>
      <c r="F691">
        <v>-1.7719504946411091E-3</v>
      </c>
      <c r="G691">
        <v>-3.6606414693687687E-3</v>
      </c>
    </row>
    <row r="692" spans="1:7">
      <c r="A692" s="1">
        <v>40095</v>
      </c>
      <c r="B692">
        <v>5.8749644430207502E-3</v>
      </c>
      <c r="C692">
        <v>-4.4827801382469862E-2</v>
      </c>
      <c r="D692">
        <v>5.2863559231480246E-3</v>
      </c>
      <c r="E692">
        <v>-2.3190938833077542E-2</v>
      </c>
      <c r="F692">
        <v>-6.2266701802596866E-3</v>
      </c>
      <c r="G692">
        <v>-9.6462027978150428E-3</v>
      </c>
    </row>
    <row r="693" spans="1:7">
      <c r="A693" s="1">
        <v>40098</v>
      </c>
      <c r="B693">
        <v>4.4531106151546474E-3</v>
      </c>
      <c r="C693">
        <v>-4.7691397569022001E-3</v>
      </c>
      <c r="D693">
        <v>6.0075274545003492E-3</v>
      </c>
      <c r="E693">
        <v>1.5629073251730618E-3</v>
      </c>
      <c r="F693">
        <v>1.515759730268792E-3</v>
      </c>
      <c r="G693">
        <v>2.936220912199776E-3</v>
      </c>
    </row>
    <row r="694" spans="1:7">
      <c r="A694" s="1">
        <v>40099</v>
      </c>
      <c r="B694">
        <v>-1.8530534349126529E-3</v>
      </c>
      <c r="C694">
        <v>-8.6956527218445866E-4</v>
      </c>
      <c r="D694">
        <v>2.4953212855605253E-4</v>
      </c>
      <c r="E694">
        <v>5.1921196599577103E-3</v>
      </c>
      <c r="F694">
        <v>2.580416967700251E-3</v>
      </c>
      <c r="G694">
        <v>2.2777817755307082E-3</v>
      </c>
    </row>
    <row r="695" spans="1:7">
      <c r="A695" s="1">
        <v>40100</v>
      </c>
      <c r="B695">
        <v>1.7193454387203665E-2</v>
      </c>
      <c r="C695">
        <v>-5.6706804084255113E-3</v>
      </c>
      <c r="D695">
        <v>3.1436773423564289E-2</v>
      </c>
      <c r="E695">
        <v>-1.492175649199701E-2</v>
      </c>
      <c r="F695">
        <v>-3.5609402891163705E-3</v>
      </c>
      <c r="G695">
        <v>-6.8489695351221539E-3</v>
      </c>
    </row>
    <row r="696" spans="1:7">
      <c r="A696" s="1">
        <v>40101</v>
      </c>
      <c r="B696">
        <v>3.3671597541157956E-3</v>
      </c>
      <c r="C696">
        <v>-5.1155163300929896E-2</v>
      </c>
      <c r="D696">
        <v>-4.3615286005302591E-3</v>
      </c>
      <c r="E696">
        <v>-4.6364677367432376E-3</v>
      </c>
      <c r="F696">
        <v>-2.3214296139501731E-3</v>
      </c>
      <c r="G696">
        <v>-3.277974963154971E-3</v>
      </c>
    </row>
    <row r="697" spans="1:7">
      <c r="A697" s="1">
        <v>40102</v>
      </c>
      <c r="B697">
        <v>-7.4776930596007606E-3</v>
      </c>
      <c r="C697">
        <v>-1.3441685580249033E-2</v>
      </c>
      <c r="D697">
        <v>-1.467736720197472E-2</v>
      </c>
      <c r="E697">
        <v>8.0997655259734836E-3</v>
      </c>
      <c r="F697">
        <v>2.1430493066630207E-3</v>
      </c>
      <c r="G697">
        <v>4.5861622204703897E-3</v>
      </c>
    </row>
    <row r="698" spans="1:7">
      <c r="A698" s="1">
        <v>40105</v>
      </c>
      <c r="B698">
        <v>8.3857933762739641E-3</v>
      </c>
      <c r="C698">
        <v>2.7959011689334397E-3</v>
      </c>
      <c r="D698">
        <v>1.8313294125972285E-2</v>
      </c>
      <c r="E698">
        <v>7.826807499904196E-3</v>
      </c>
      <c r="F698">
        <v>3.5672880071514588E-4</v>
      </c>
      <c r="G698">
        <v>1.5240586446636547E-3</v>
      </c>
    </row>
    <row r="699" spans="1:7">
      <c r="A699" s="1">
        <v>40106</v>
      </c>
      <c r="B699">
        <v>-4.9135676655250055E-3</v>
      </c>
      <c r="C699">
        <v>-2.7838551683653717E-2</v>
      </c>
      <c r="D699">
        <v>-1.5606266510042469E-2</v>
      </c>
      <c r="E699">
        <v>5.390848634876373E-3</v>
      </c>
      <c r="F699">
        <v>3.2048456167631414E-3</v>
      </c>
      <c r="G699">
        <v>2.2817416321076573E-3</v>
      </c>
    </row>
    <row r="700" spans="1:7">
      <c r="A700" s="1">
        <v>40107</v>
      </c>
      <c r="B700">
        <v>-9.8080441598349284E-3</v>
      </c>
      <c r="C700">
        <v>6.1243625240718594E-2</v>
      </c>
      <c r="D700">
        <v>-3.4465814521766505E-3</v>
      </c>
      <c r="E700">
        <v>-6.0147438407226264E-3</v>
      </c>
      <c r="F700">
        <v>-2.8482440261073205E-3</v>
      </c>
      <c r="G700">
        <v>-2.281741632107552E-3</v>
      </c>
    </row>
    <row r="701" spans="1:7">
      <c r="A701" s="1">
        <v>40108</v>
      </c>
      <c r="B701">
        <v>9.8992559079714298E-3</v>
      </c>
      <c r="C701">
        <v>-7.1342292454032147E-2</v>
      </c>
      <c r="D701">
        <v>7.8605170147641179E-3</v>
      </c>
      <c r="E701">
        <v>-4.9006927757386824E-3</v>
      </c>
      <c r="F701">
        <v>-8.9174252386928449E-4</v>
      </c>
      <c r="G701">
        <v>-2.9413387946854294E-3</v>
      </c>
    </row>
    <row r="702" spans="1:7">
      <c r="A702" s="1">
        <v>40109</v>
      </c>
      <c r="B702">
        <v>-1.0820830021670474E-2</v>
      </c>
      <c r="C702">
        <v>7.3589989511824536E-2</v>
      </c>
      <c r="D702">
        <v>-9.5882725969758959E-3</v>
      </c>
      <c r="E702">
        <v>-7.5543324317810436E-3</v>
      </c>
      <c r="F702">
        <v>-3.6644810189415977E-3</v>
      </c>
      <c r="G702">
        <v>-4.9215388889110277E-3</v>
      </c>
    </row>
    <row r="703" spans="1:7">
      <c r="A703" s="1">
        <v>40112</v>
      </c>
      <c r="B703">
        <v>-1.1778480709486439E-2</v>
      </c>
      <c r="C703">
        <v>8.7647307058755675E-2</v>
      </c>
      <c r="D703">
        <v>-9.1823451972485783E-3</v>
      </c>
      <c r="E703">
        <v>-1.3038823618700039E-2</v>
      </c>
      <c r="F703">
        <v>-2.7796476090535525E-3</v>
      </c>
      <c r="G703">
        <v>-5.7273666984721545E-3</v>
      </c>
    </row>
    <row r="704" spans="1:7">
      <c r="A704" s="1">
        <v>40113</v>
      </c>
      <c r="B704">
        <v>-3.9259725132170823E-3</v>
      </c>
      <c r="C704">
        <v>2.1164811192043331E-2</v>
      </c>
      <c r="D704">
        <v>-1.6591632490078188E-2</v>
      </c>
      <c r="E704">
        <v>1.3565277960945863E-2</v>
      </c>
      <c r="F704">
        <v>5.9087011656231356E-3</v>
      </c>
      <c r="G704">
        <v>8.5738761746783406E-3</v>
      </c>
    </row>
    <row r="705" spans="1:7">
      <c r="A705" s="1">
        <v>40114</v>
      </c>
      <c r="B705">
        <v>-1.9004968550699788E-2</v>
      </c>
      <c r="C705">
        <v>0.11693244802815571</v>
      </c>
      <c r="D705">
        <v>-4.4048571596849613E-2</v>
      </c>
      <c r="E705">
        <v>4.7256585712157784E-3</v>
      </c>
      <c r="F705">
        <v>1.8727432235734881E-3</v>
      </c>
      <c r="G705">
        <v>3.0564372664065092E-3</v>
      </c>
    </row>
    <row r="706" spans="1:7">
      <c r="A706" s="1">
        <v>40115</v>
      </c>
      <c r="B706">
        <v>2.0782913154176592E-2</v>
      </c>
      <c r="C706">
        <v>-0.11975559973183533</v>
      </c>
      <c r="D706">
        <v>4.1510499168378602E-2</v>
      </c>
      <c r="E706">
        <v>-1.0955550427331527E-2</v>
      </c>
      <c r="F706">
        <v>-2.5870927494416485E-3</v>
      </c>
      <c r="G706">
        <v>-4.8071763064308761E-3</v>
      </c>
    </row>
    <row r="707" spans="1:7">
      <c r="A707" s="1">
        <v>40116</v>
      </c>
      <c r="B707">
        <v>-2.8352536803808798E-2</v>
      </c>
      <c r="C707">
        <v>0.21470742081524949</v>
      </c>
      <c r="D707">
        <v>-4.5491924467563422E-2</v>
      </c>
      <c r="E707">
        <v>1.4406895170038233E-2</v>
      </c>
      <c r="F707">
        <v>4.3851900996945224E-3</v>
      </c>
      <c r="G707">
        <v>7.4195648608171754E-3</v>
      </c>
    </row>
    <row r="708" spans="1:7">
      <c r="A708" s="1">
        <v>40119</v>
      </c>
      <c r="B708">
        <v>6.3279214030770607E-3</v>
      </c>
      <c r="C708">
        <v>-3.0099841375781929E-2</v>
      </c>
      <c r="D708">
        <v>1.8967902706810827E-2</v>
      </c>
      <c r="E708">
        <v>-7.6508259800252085E-3</v>
      </c>
      <c r="F708">
        <v>-6.8894396867575786E-3</v>
      </c>
      <c r="G708">
        <v>-1.1040173347207791E-2</v>
      </c>
    </row>
    <row r="709" spans="1:7">
      <c r="A709" s="1">
        <v>40120</v>
      </c>
      <c r="B709">
        <v>3.2442776547503384E-3</v>
      </c>
      <c r="C709">
        <v>-3.3114478159425871E-2</v>
      </c>
      <c r="D709">
        <v>-9.9659885957916802E-3</v>
      </c>
      <c r="E709">
        <v>-1.0045022343104297E-2</v>
      </c>
      <c r="F709">
        <v>-9.8553069841248743E-4</v>
      </c>
      <c r="G709">
        <v>-2.310867603322238E-3</v>
      </c>
    </row>
    <row r="710" spans="1:7">
      <c r="A710" s="1">
        <v>40121</v>
      </c>
      <c r="B710">
        <v>1.2376828351989672E-3</v>
      </c>
      <c r="C710">
        <v>-3.8568374774734612E-2</v>
      </c>
      <c r="D710">
        <v>2.5502292810936258E-2</v>
      </c>
      <c r="E710">
        <v>-9.1812324237775227E-3</v>
      </c>
      <c r="F710">
        <v>-5.3797185911473957E-4</v>
      </c>
      <c r="G710">
        <v>-2.7580137731992552E-3</v>
      </c>
    </row>
    <row r="711" spans="1:7">
      <c r="A711" s="1">
        <v>40122</v>
      </c>
      <c r="B711">
        <v>1.9410766793502492E-2</v>
      </c>
      <c r="C711">
        <v>-8.6224594887674186E-2</v>
      </c>
      <c r="D711">
        <v>2.0598312508703198E-2</v>
      </c>
      <c r="E711">
        <v>0</v>
      </c>
      <c r="F711">
        <v>1.2548177679479221E-3</v>
      </c>
      <c r="G711">
        <v>2.2092124247612049E-4</v>
      </c>
    </row>
    <row r="712" spans="1:7">
      <c r="A712" s="1">
        <v>40123</v>
      </c>
      <c r="B712">
        <v>3.2608218207288804E-3</v>
      </c>
      <c r="C712">
        <v>-4.999025481209237E-2</v>
      </c>
      <c r="D712">
        <v>-3.2774515660725975E-3</v>
      </c>
      <c r="E712">
        <v>9.6478541009890331E-4</v>
      </c>
      <c r="F712">
        <v>2.1474596656376106E-3</v>
      </c>
      <c r="G712">
        <v>2.9776696939243126E-3</v>
      </c>
    </row>
    <row r="713" spans="1:7">
      <c r="A713" s="1">
        <v>40126</v>
      </c>
      <c r="B713">
        <v>2.216896197690257E-2</v>
      </c>
      <c r="C713">
        <v>-4.3944544089692887E-2</v>
      </c>
      <c r="D713">
        <v>3.4010973298344765E-2</v>
      </c>
      <c r="E713">
        <v>1.1779195022614845E-3</v>
      </c>
      <c r="F713">
        <v>5.3614512945460006E-4</v>
      </c>
      <c r="G713">
        <v>4.4038314044320489E-4</v>
      </c>
    </row>
    <row r="714" spans="1:7">
      <c r="A714" s="1">
        <v>40127</v>
      </c>
      <c r="B714">
        <v>-2.7296301520650856E-4</v>
      </c>
      <c r="C714">
        <v>-1.3481395744433581E-2</v>
      </c>
      <c r="D714">
        <v>-7.1035203784204802E-3</v>
      </c>
      <c r="E714">
        <v>-1.8210063411448515E-3</v>
      </c>
      <c r="F714">
        <v>-8.9337562037321728E-5</v>
      </c>
      <c r="G714">
        <v>7.7020414216242303E-4</v>
      </c>
    </row>
    <row r="715" spans="1:7">
      <c r="A715" s="1">
        <v>40128</v>
      </c>
      <c r="B715">
        <v>5.354643642204034E-3</v>
      </c>
      <c r="C715">
        <v>8.7184510398810294E-3</v>
      </c>
      <c r="D715">
        <v>6.3710090527841186E-3</v>
      </c>
      <c r="E715">
        <v>4.1726910166234935E-3</v>
      </c>
      <c r="F715">
        <v>1.5176541769378583E-3</v>
      </c>
      <c r="G715">
        <v>2.8555758009530053E-3</v>
      </c>
    </row>
    <row r="716" spans="1:7">
      <c r="A716" s="1">
        <v>40129</v>
      </c>
      <c r="B716">
        <v>-1.0097879753902216E-2</v>
      </c>
      <c r="C716">
        <v>5.077232537342314E-2</v>
      </c>
      <c r="D716">
        <v>-2.1479655585090185E-2</v>
      </c>
      <c r="E716">
        <v>-1.8167250521713748E-3</v>
      </c>
      <c r="F716">
        <v>-4.4612983117818609E-4</v>
      </c>
      <c r="G716">
        <v>3.2896540677159006E-4</v>
      </c>
    </row>
    <row r="717" spans="1:7">
      <c r="A717" s="1">
        <v>40130</v>
      </c>
      <c r="B717">
        <v>5.9255381001775253E-3</v>
      </c>
      <c r="C717">
        <v>-3.697900324108739E-2</v>
      </c>
      <c r="D717">
        <v>1.7563840498255923E-2</v>
      </c>
      <c r="E717">
        <v>4.5888773765621798E-3</v>
      </c>
      <c r="F717">
        <v>1.1595238332549706E-3</v>
      </c>
      <c r="G717">
        <v>7.6716536175317038E-4</v>
      </c>
    </row>
    <row r="718" spans="1:7">
      <c r="A718" s="1">
        <v>40133</v>
      </c>
      <c r="B718">
        <v>1.3810753431229564E-2</v>
      </c>
      <c r="C718">
        <v>-2.0325023995550962E-2</v>
      </c>
      <c r="D718">
        <v>2.3747178428074053E-2</v>
      </c>
      <c r="E718">
        <v>1.1644039678988916E-2</v>
      </c>
      <c r="F718">
        <v>3.2928432725503314E-3</v>
      </c>
      <c r="G718">
        <v>5.3537412771016042E-3</v>
      </c>
    </row>
    <row r="719" spans="1:7">
      <c r="A719" s="1">
        <v>40134</v>
      </c>
      <c r="B719">
        <v>8.9605740762554347E-4</v>
      </c>
      <c r="C719">
        <v>-2.1192846151639751E-2</v>
      </c>
      <c r="D719">
        <v>-3.5984205795333698E-3</v>
      </c>
      <c r="E719">
        <v>5.352938523141876E-3</v>
      </c>
      <c r="F719">
        <v>7.1054270686386463E-4</v>
      </c>
      <c r="G719">
        <v>2.1769900836844159E-3</v>
      </c>
    </row>
    <row r="720" spans="1:7">
      <c r="A720" s="1">
        <v>40135</v>
      </c>
      <c r="B720">
        <v>-2.6873292587937771E-4</v>
      </c>
      <c r="C720">
        <v>-3.5426047847868333E-2</v>
      </c>
      <c r="D720">
        <v>-8.2046792303593508E-3</v>
      </c>
      <c r="E720">
        <v>-5.8792820270559308E-3</v>
      </c>
      <c r="F720">
        <v>-7.1054270686389987E-4</v>
      </c>
      <c r="G720">
        <v>-2.5039477455803512E-3</v>
      </c>
    </row>
    <row r="721" spans="1:7">
      <c r="A721" s="1">
        <v>40136</v>
      </c>
      <c r="B721">
        <v>-1.3438759183434956E-2</v>
      </c>
      <c r="C721">
        <v>4.5195219680478661E-2</v>
      </c>
      <c r="D721">
        <v>-1.6614112913684059E-2</v>
      </c>
      <c r="E721">
        <v>1.788438749274259E-3</v>
      </c>
      <c r="F721">
        <v>1.243118611516649E-3</v>
      </c>
      <c r="G721">
        <v>1.1983224921087163E-3</v>
      </c>
    </row>
    <row r="722" spans="1:7">
      <c r="A722" s="1">
        <v>40137</v>
      </c>
      <c r="B722">
        <v>-2.1816207180199139E-3</v>
      </c>
      <c r="C722">
        <v>-1.9634722700943345E-2</v>
      </c>
      <c r="D722">
        <v>-9.8595028938461195E-4</v>
      </c>
      <c r="E722">
        <v>-2.1023862160899105E-4</v>
      </c>
      <c r="F722">
        <v>-8.8742956085985757E-5</v>
      </c>
      <c r="G722">
        <v>-1.0887908987830208E-4</v>
      </c>
    </row>
    <row r="723" spans="1:7">
      <c r="A723" s="1">
        <v>40140</v>
      </c>
      <c r="B723">
        <v>1.2210163906931337E-2</v>
      </c>
      <c r="C723">
        <v>-4.7529129954403913E-2</v>
      </c>
      <c r="D723">
        <v>1.6872878587337308E-2</v>
      </c>
      <c r="E723">
        <v>-1.2623607819856459E-3</v>
      </c>
      <c r="F723">
        <v>0</v>
      </c>
      <c r="G723">
        <v>-1.4165080004035523E-3</v>
      </c>
    </row>
    <row r="724" spans="1:7">
      <c r="A724" s="1">
        <v>40141</v>
      </c>
      <c r="B724">
        <v>4.4937761956983174E-4</v>
      </c>
      <c r="C724">
        <v>-3.3152207316900509E-2</v>
      </c>
      <c r="D724">
        <v>-3.4005376465703033E-3</v>
      </c>
      <c r="E724">
        <v>6.2959284568146106E-3</v>
      </c>
      <c r="F724">
        <v>3.0128511935253025E-3</v>
      </c>
      <c r="G724">
        <v>5.11176272150962E-3</v>
      </c>
    </row>
    <row r="725" spans="1:7">
      <c r="A725" s="1">
        <v>40142</v>
      </c>
      <c r="B725">
        <v>3.766820597423076E-3</v>
      </c>
      <c r="C725">
        <v>4.8840049810884676E-4</v>
      </c>
      <c r="D725">
        <v>8.2384764490385318E-3</v>
      </c>
      <c r="E725">
        <v>4.5919512956969976E-3</v>
      </c>
      <c r="F725">
        <v>1.8563541242509354E-3</v>
      </c>
      <c r="G725">
        <v>3.3573432738063388E-3</v>
      </c>
    </row>
    <row r="726" spans="1:7">
      <c r="A726" s="1">
        <v>40144</v>
      </c>
      <c r="B726">
        <v>-1.5698626259913879E-2</v>
      </c>
      <c r="C726">
        <v>0.18897256679303481</v>
      </c>
      <c r="D726">
        <v>-3.7118676876097663E-2</v>
      </c>
      <c r="E726">
        <v>3.7414302634473638E-3</v>
      </c>
      <c r="F726">
        <v>3.4383988030327085E-3</v>
      </c>
      <c r="G726">
        <v>4.5307520870524753E-3</v>
      </c>
    </row>
    <row r="727" spans="1:7">
      <c r="A727" s="1">
        <v>40147</v>
      </c>
      <c r="B727">
        <v>2.9963249366137864E-3</v>
      </c>
      <c r="C727">
        <v>-9.3401694243205602E-3</v>
      </c>
      <c r="D727">
        <v>9.223547877507305E-3</v>
      </c>
      <c r="E727">
        <v>2.3830503947172106E-3</v>
      </c>
      <c r="F727">
        <v>1.0555947496726822E-3</v>
      </c>
      <c r="G727">
        <v>1.61316376328148E-3</v>
      </c>
    </row>
    <row r="728" spans="1:7">
      <c r="A728" s="1">
        <v>40148</v>
      </c>
      <c r="B728">
        <v>1.1537896157925455E-2</v>
      </c>
      <c r="C728">
        <v>-0.11168173546020639</v>
      </c>
      <c r="D728">
        <v>2.4753132456035897E-2</v>
      </c>
      <c r="E728">
        <v>-1.43842380044068E-2</v>
      </c>
      <c r="F728">
        <v>-6.7928451398161947E-3</v>
      </c>
      <c r="G728">
        <v>-7.767029337659547E-3</v>
      </c>
    </row>
    <row r="729" spans="1:7">
      <c r="A729" s="1">
        <v>40149</v>
      </c>
      <c r="B729">
        <v>1.0748836577726998E-3</v>
      </c>
      <c r="C729">
        <v>-3.7179003241754133E-2</v>
      </c>
      <c r="D729">
        <v>4.5888258279794692E-3</v>
      </c>
      <c r="E729">
        <v>8.3954249867649981E-4</v>
      </c>
      <c r="F729">
        <v>-1.5946140870119071E-3</v>
      </c>
      <c r="G729">
        <v>-2.0597329630105046E-3</v>
      </c>
    </row>
    <row r="730" spans="1:7">
      <c r="A730" s="1">
        <v>40150</v>
      </c>
      <c r="B730">
        <v>-8.451007772393852E-3</v>
      </c>
      <c r="C730">
        <v>6.1515490472236423E-2</v>
      </c>
      <c r="D730">
        <v>-7.497918788663272E-3</v>
      </c>
      <c r="E730">
        <v>-1.0439278649371161E-2</v>
      </c>
      <c r="F730">
        <v>-1.3307902420932594E-3</v>
      </c>
      <c r="G730">
        <v>-4.6772261261286453E-3</v>
      </c>
    </row>
    <row r="731" spans="1:7">
      <c r="A731" s="1">
        <v>40151</v>
      </c>
      <c r="B731">
        <v>5.4024982833483417E-3</v>
      </c>
      <c r="C731">
        <v>-5.5379053939871303E-2</v>
      </c>
      <c r="D731">
        <v>6.2923731333146852E-3</v>
      </c>
      <c r="E731">
        <v>-1.0656537334446093E-2</v>
      </c>
      <c r="F731">
        <v>-5.5194656280460131E-3</v>
      </c>
      <c r="G731">
        <v>-7.441487611682774E-3</v>
      </c>
    </row>
    <row r="732" spans="1:7">
      <c r="A732" s="1">
        <v>40154</v>
      </c>
      <c r="B732">
        <v>-1.5277468709517248E-3</v>
      </c>
      <c r="C732">
        <v>3.9220713153281329E-2</v>
      </c>
      <c r="D732">
        <v>-7.9932604343943975E-3</v>
      </c>
      <c r="E732">
        <v>1.2847967506105422E-3</v>
      </c>
      <c r="F732">
        <v>2.3183247119954735E-3</v>
      </c>
      <c r="G732">
        <v>2.7422821989685963E-3</v>
      </c>
    </row>
    <row r="733" spans="1:7">
      <c r="A733" s="1">
        <v>40155</v>
      </c>
      <c r="B733">
        <v>-1.0578282267845815E-2</v>
      </c>
      <c r="C733">
        <v>6.9475409646986924E-2</v>
      </c>
      <c r="D733">
        <v>-1.4945763932310426E-2</v>
      </c>
      <c r="E733">
        <v>1.496846211266281E-3</v>
      </c>
      <c r="F733">
        <v>3.2011409160505031E-3</v>
      </c>
      <c r="G733">
        <v>3.4991834501278563E-3</v>
      </c>
    </row>
    <row r="734" spans="1:7">
      <c r="A734" s="1">
        <v>40156</v>
      </c>
      <c r="B734">
        <v>2.9949652554334678E-3</v>
      </c>
      <c r="C734">
        <v>-4.4451762570833921E-2</v>
      </c>
      <c r="D734">
        <v>6.397659616563061E-3</v>
      </c>
      <c r="E734">
        <v>-4.6046020212126655E-3</v>
      </c>
      <c r="F734">
        <v>-1.154785826751697E-3</v>
      </c>
      <c r="G734">
        <v>-1.9667838507820058E-3</v>
      </c>
    </row>
    <row r="735" spans="1:7">
      <c r="A735" s="1">
        <v>40157</v>
      </c>
      <c r="B735">
        <v>5.8730686095887566E-3</v>
      </c>
      <c r="C735">
        <v>-1.5118118086750112E-2</v>
      </c>
      <c r="D735">
        <v>2.2050725583139755E-3</v>
      </c>
      <c r="E735">
        <v>-1.155083820107254E-2</v>
      </c>
      <c r="F735">
        <v>-2.4026707887750925E-3</v>
      </c>
      <c r="G735">
        <v>-3.3963330374085312E-3</v>
      </c>
    </row>
    <row r="736" spans="1:7">
      <c r="A736" s="1">
        <v>40158</v>
      </c>
      <c r="B736">
        <v>4.2252950891980426E-3</v>
      </c>
      <c r="C736">
        <v>-3.325289298639425E-2</v>
      </c>
      <c r="D736">
        <v>5.1263385789911426E-3</v>
      </c>
      <c r="E736">
        <v>-1.0858352798544099E-4</v>
      </c>
      <c r="F736">
        <v>-2.229854199603312E-3</v>
      </c>
      <c r="G736">
        <v>-4.9507774809619915E-3</v>
      </c>
    </row>
    <row r="737" spans="1:7">
      <c r="A737" s="1">
        <v>40161</v>
      </c>
      <c r="B737">
        <v>6.7948406266324212E-3</v>
      </c>
      <c r="C737">
        <v>-2.0590339034429066E-2</v>
      </c>
      <c r="D737">
        <v>5.1001932048401252E-3</v>
      </c>
      <c r="E737">
        <v>1.1937708292724001E-3</v>
      </c>
      <c r="F737">
        <v>-1.8769277530500301E-3</v>
      </c>
      <c r="G737">
        <v>0</v>
      </c>
    </row>
    <row r="738" spans="1:7">
      <c r="A738" s="1">
        <v>40162</v>
      </c>
      <c r="B738">
        <v>-4.8231604754292688E-3</v>
      </c>
      <c r="C738">
        <v>1.5947805162132137E-2</v>
      </c>
      <c r="D738">
        <v>-6.0746147192125314E-3</v>
      </c>
      <c r="E738">
        <v>-4.4567713315485022E-3</v>
      </c>
      <c r="F738">
        <v>-1.7908314241698484E-3</v>
      </c>
      <c r="G738">
        <v>-3.2035376748311513E-3</v>
      </c>
    </row>
    <row r="739" spans="1:7">
      <c r="A739" s="1">
        <v>40163</v>
      </c>
      <c r="B739">
        <v>1.878438765144406E-3</v>
      </c>
      <c r="C739">
        <v>-4.5213506154006891E-2</v>
      </c>
      <c r="D739">
        <v>2.6773777707163942E-3</v>
      </c>
      <c r="E739">
        <v>-1.1991062645702114E-3</v>
      </c>
      <c r="F739">
        <v>1.7922752982827125E-4</v>
      </c>
      <c r="G739">
        <v>0</v>
      </c>
    </row>
    <row r="740" spans="1:7">
      <c r="A740" s="1">
        <v>40164</v>
      </c>
      <c r="B740">
        <v>-1.2771106216842871E-2</v>
      </c>
      <c r="C740">
        <v>9.1585450418228742E-2</v>
      </c>
      <c r="D740">
        <v>-2.8101430110874785E-2</v>
      </c>
      <c r="E740">
        <v>1.6336166831134546E-2</v>
      </c>
      <c r="F740">
        <v>5.629287080954096E-3</v>
      </c>
      <c r="G740">
        <v>8.8125708021619571E-3</v>
      </c>
    </row>
    <row r="741" spans="1:7">
      <c r="A741" s="1">
        <v>40165</v>
      </c>
      <c r="B741">
        <v>6.3160004242868153E-3</v>
      </c>
      <c r="C741">
        <v>-3.7569478347195484E-2</v>
      </c>
      <c r="D741">
        <v>4.240994257254614E-3</v>
      </c>
      <c r="E741">
        <v>-4.3015444324760385E-3</v>
      </c>
      <c r="F741">
        <v>-2.8553601982287046E-3</v>
      </c>
      <c r="G741">
        <v>-4.9475116037578579E-3</v>
      </c>
    </row>
    <row r="742" spans="1:7">
      <c r="A742" s="1">
        <v>40168</v>
      </c>
      <c r="B742">
        <v>9.2216061514513933E-3</v>
      </c>
      <c r="C742">
        <v>-5.6453214320637136E-2</v>
      </c>
      <c r="D742">
        <v>-1.7441140586673676E-3</v>
      </c>
      <c r="E742">
        <v>-1.7942089529351477E-2</v>
      </c>
      <c r="F742">
        <v>-5.375875324801254E-3</v>
      </c>
      <c r="G742">
        <v>-1.0303087873383727E-2</v>
      </c>
    </row>
    <row r="743" spans="1:7">
      <c r="A743" s="1">
        <v>40169</v>
      </c>
      <c r="B743">
        <v>3.9135512014786015E-3</v>
      </c>
      <c r="C743">
        <v>-4.7473315636171617E-2</v>
      </c>
      <c r="D743">
        <v>6.4628611728846791E-3</v>
      </c>
      <c r="E743">
        <v>-5.6115017690462118E-3</v>
      </c>
      <c r="F743">
        <v>-2.7889001928003577E-3</v>
      </c>
      <c r="G743">
        <v>-4.4642931286853812E-3</v>
      </c>
    </row>
    <row r="744" spans="1:7">
      <c r="A744" s="1">
        <v>40170</v>
      </c>
      <c r="B744">
        <v>2.482490857325572E-3</v>
      </c>
      <c r="C744">
        <v>8.6624745499923432E-3</v>
      </c>
      <c r="D744">
        <v>8.3888969631412177E-3</v>
      </c>
      <c r="E744">
        <v>2.2065313416977944E-4</v>
      </c>
      <c r="F744">
        <v>-7.7146867662040985E-4</v>
      </c>
      <c r="G744">
        <v>-4.4752741852321795E-4</v>
      </c>
    </row>
    <row r="745" spans="1:7">
      <c r="A745" s="1">
        <v>40171</v>
      </c>
      <c r="B745">
        <v>0</v>
      </c>
      <c r="C745">
        <v>-1.2251301780520628E-2</v>
      </c>
      <c r="D745">
        <v>-1.475289178322898E-3</v>
      </c>
      <c r="E745">
        <v>-1.0423691629668002E-2</v>
      </c>
      <c r="F745">
        <v>-1.8445627643383349E-3</v>
      </c>
      <c r="G745">
        <v>-3.5874477936557693E-3</v>
      </c>
    </row>
    <row r="746" spans="1:7">
      <c r="A746" s="1">
        <v>40175</v>
      </c>
      <c r="B746">
        <v>1.7694422027964866E-3</v>
      </c>
      <c r="C746">
        <v>2.3351314840594998E-2</v>
      </c>
      <c r="D746">
        <v>4.4193541114723855E-3</v>
      </c>
      <c r="E746">
        <v>-2.7906475664901168E-3</v>
      </c>
      <c r="F746">
        <v>-3.0758120865826072E-3</v>
      </c>
      <c r="G746">
        <v>-2.6990569691650581E-3</v>
      </c>
    </row>
    <row r="747" spans="1:7">
      <c r="A747" s="1">
        <v>40176</v>
      </c>
      <c r="B747">
        <v>-1.3267880412592724E-3</v>
      </c>
      <c r="C747">
        <v>4.0060143709386847E-3</v>
      </c>
      <c r="D747">
        <v>-9.8039223538954907E-4</v>
      </c>
      <c r="E747">
        <v>3.0135633052644803E-3</v>
      </c>
      <c r="F747">
        <v>-2.7184994050801365E-4</v>
      </c>
      <c r="G747">
        <v>7.8797775225953107E-4</v>
      </c>
    </row>
    <row r="748" spans="1:7">
      <c r="A748" s="1">
        <v>40177</v>
      </c>
      <c r="B748">
        <v>-7.9691862366053931E-4</v>
      </c>
      <c r="C748">
        <v>-2.5018777123242092E-3</v>
      </c>
      <c r="D748">
        <v>2.449180749139938E-3</v>
      </c>
      <c r="E748">
        <v>6.5537585314400203E-3</v>
      </c>
      <c r="F748">
        <v>2.7184994050805583E-4</v>
      </c>
      <c r="G748">
        <v>1.7987638351958941E-3</v>
      </c>
    </row>
    <row r="749" spans="1:7">
      <c r="A749" s="1">
        <v>40178</v>
      </c>
      <c r="B749">
        <v>-9.6128911141788714E-3</v>
      </c>
      <c r="C749">
        <v>8.2659905688127519E-2</v>
      </c>
      <c r="D749">
        <v>2.9311208088587263E-3</v>
      </c>
      <c r="E749">
        <v>-4.772219256098522E-3</v>
      </c>
      <c r="F749">
        <v>-1.9045033643933173E-3</v>
      </c>
      <c r="G749">
        <v>-4.8415339745446744E-3</v>
      </c>
    </row>
    <row r="750" spans="1:7">
      <c r="A750" s="1">
        <v>40182</v>
      </c>
      <c r="B750">
        <v>1.6322548139275452E-2</v>
      </c>
      <c r="C750">
        <v>-7.865990035478139E-2</v>
      </c>
      <c r="D750">
        <v>3.3576295533604306E-2</v>
      </c>
      <c r="E750">
        <v>-8.9037290244949464E-4</v>
      </c>
      <c r="F750">
        <v>7.2595284494893263E-4</v>
      </c>
      <c r="G750">
        <v>2.4799922529208447E-3</v>
      </c>
    </row>
    <row r="751" spans="1:7">
      <c r="A751" s="1">
        <v>40183</v>
      </c>
      <c r="B751">
        <v>2.8994441083013116E-3</v>
      </c>
      <c r="C751">
        <v>-3.5037856740873084E-2</v>
      </c>
      <c r="D751">
        <v>3.2964475341790253E-3</v>
      </c>
      <c r="E751">
        <v>6.4373141274611419E-3</v>
      </c>
      <c r="F751">
        <v>3.1698618219203403E-3</v>
      </c>
      <c r="G751">
        <v>4.3812910617359695E-3</v>
      </c>
    </row>
    <row r="752" spans="1:7">
      <c r="A752" s="1">
        <v>40184</v>
      </c>
      <c r="B752">
        <v>7.8930063295282453E-4</v>
      </c>
      <c r="C752">
        <v>-9.86764693307636E-3</v>
      </c>
      <c r="D752">
        <v>6.0932928156599668E-3</v>
      </c>
      <c r="E752">
        <v>-1.3476842610988943E-2</v>
      </c>
      <c r="F752">
        <v>-1.3572820253149361E-3</v>
      </c>
      <c r="G752">
        <v>-4.0435863250317203E-3</v>
      </c>
    </row>
    <row r="753" spans="1:7">
      <c r="A753" s="1">
        <v>40185</v>
      </c>
      <c r="B753">
        <v>4.373694865728011E-3</v>
      </c>
      <c r="C753">
        <v>-5.2328743166585017E-3</v>
      </c>
      <c r="D753">
        <v>-8.6824433735175587E-3</v>
      </c>
      <c r="E753">
        <v>1.6805785144170923E-3</v>
      </c>
      <c r="F753">
        <v>-3.9848575940723752E-4</v>
      </c>
      <c r="G753">
        <v>0</v>
      </c>
    </row>
    <row r="754" spans="1:7">
      <c r="A754" s="1">
        <v>40186</v>
      </c>
      <c r="B754">
        <v>3.3982518652349893E-3</v>
      </c>
      <c r="C754">
        <v>-5.0023873459296334E-2</v>
      </c>
      <c r="D754">
        <v>6.1090415556372211E-3</v>
      </c>
      <c r="E754">
        <v>-4.4787818462256926E-4</v>
      </c>
      <c r="F754">
        <v>1.4844587168134223E-3</v>
      </c>
      <c r="G754">
        <v>1.2372759016119432E-3</v>
      </c>
    </row>
    <row r="755" spans="1:7">
      <c r="A755" s="1">
        <v>40189</v>
      </c>
      <c r="B755">
        <v>1.3908208083430271E-3</v>
      </c>
      <c r="C755">
        <v>-3.2514074854884757E-2</v>
      </c>
      <c r="D755">
        <v>1.4044946128986236E-3</v>
      </c>
      <c r="E755">
        <v>-5.5028495310008082E-3</v>
      </c>
      <c r="F755">
        <v>1.0847948993655348E-3</v>
      </c>
      <c r="G755">
        <v>6.7423308543598619E-4</v>
      </c>
    </row>
    <row r="756" spans="1:7">
      <c r="A756" s="1">
        <v>40190</v>
      </c>
      <c r="B756">
        <v>-9.2504368507196014E-3</v>
      </c>
      <c r="C756">
        <v>3.9111130116625696E-2</v>
      </c>
      <c r="D756">
        <v>-1.4609119391843998E-2</v>
      </c>
      <c r="E756">
        <v>1.6972269843282244E-2</v>
      </c>
      <c r="F756">
        <v>4.3274499555777E-3</v>
      </c>
      <c r="G756">
        <v>7.1636751395851225E-3</v>
      </c>
    </row>
    <row r="757" spans="1:7">
      <c r="A757" s="1">
        <v>40191</v>
      </c>
      <c r="B757">
        <v>7.8596160423767027E-3</v>
      </c>
      <c r="C757">
        <v>-2.2161571802852335E-2</v>
      </c>
      <c r="D757">
        <v>4.0270100613069692E-3</v>
      </c>
      <c r="E757">
        <v>-1.169343465013585E-2</v>
      </c>
      <c r="F757">
        <v>-3.3340873417213495E-3</v>
      </c>
      <c r="G757">
        <v>-4.8074328152332407E-3</v>
      </c>
    </row>
    <row r="758" spans="1:7">
      <c r="A758" s="1">
        <v>40192</v>
      </c>
      <c r="B758">
        <v>2.9531855042439791E-3</v>
      </c>
      <c r="C758">
        <v>-1.2401511815869404E-2</v>
      </c>
      <c r="D758">
        <v>-2.3668650102660568E-3</v>
      </c>
      <c r="E758">
        <v>1.3905335574066017E-2</v>
      </c>
      <c r="F758">
        <v>2.4340782808794756E-3</v>
      </c>
      <c r="G758">
        <v>4.6958941390819325E-3</v>
      </c>
    </row>
    <row r="759" spans="1:7">
      <c r="A759" s="1">
        <v>40193</v>
      </c>
      <c r="B759">
        <v>-1.1338978880517894E-2</v>
      </c>
      <c r="C759">
        <v>1.5757219662841718E-2</v>
      </c>
      <c r="D759">
        <v>-1.1919092237210311E-2</v>
      </c>
      <c r="E759">
        <v>6.1674204302022886E-3</v>
      </c>
      <c r="F759">
        <v>2.6976007726483352E-3</v>
      </c>
      <c r="G759">
        <v>4.4518715708231748E-3</v>
      </c>
    </row>
    <row r="760" spans="1:7">
      <c r="A760" s="1">
        <v>40197</v>
      </c>
      <c r="B760">
        <v>1.2292557037817991E-2</v>
      </c>
      <c r="C760">
        <v>-1.8597323815589629E-2</v>
      </c>
      <c r="D760">
        <v>1.7118820331780561E-2</v>
      </c>
      <c r="E760">
        <v>-2.8587155257338332E-3</v>
      </c>
      <c r="F760">
        <v>-9.8827553975996203E-4</v>
      </c>
      <c r="G760">
        <v>-1.7783710366570734E-3</v>
      </c>
    </row>
    <row r="761" spans="1:7">
      <c r="A761" s="1">
        <v>40198</v>
      </c>
      <c r="B761">
        <v>-9.9269362736910637E-3</v>
      </c>
      <c r="C761">
        <v>6.0691540543665802E-2</v>
      </c>
      <c r="D761">
        <v>-2.4822276819139413E-2</v>
      </c>
      <c r="E761">
        <v>1.0078963499220921E-2</v>
      </c>
      <c r="F761">
        <v>1.8858610950406229E-3</v>
      </c>
      <c r="G761">
        <v>3.4427264832700079E-3</v>
      </c>
    </row>
    <row r="762" spans="1:7">
      <c r="A762" s="1">
        <v>40199</v>
      </c>
      <c r="B762">
        <v>-1.9797376587990405E-2</v>
      </c>
      <c r="C762">
        <v>0.1757870484685797</v>
      </c>
      <c r="D762">
        <v>-2.9428312930608644E-2</v>
      </c>
      <c r="E762">
        <v>4.5677077785551872E-3</v>
      </c>
      <c r="F762">
        <v>2.7774062561297668E-3</v>
      </c>
      <c r="G762">
        <v>3.6518604187710177E-3</v>
      </c>
    </row>
    <row r="763" spans="1:7">
      <c r="A763" s="1">
        <v>40200</v>
      </c>
      <c r="B763">
        <v>-2.1838081342999919E-2</v>
      </c>
      <c r="C763">
        <v>0.20401245421633732</v>
      </c>
      <c r="D763">
        <v>-2.2653875900523125E-2</v>
      </c>
      <c r="E763">
        <v>-1.7376198985407374E-3</v>
      </c>
      <c r="F763">
        <v>5.3667264257674483E-4</v>
      </c>
      <c r="G763">
        <v>8.8329474662017071E-4</v>
      </c>
    </row>
    <row r="764" spans="1:7">
      <c r="A764" s="1">
        <v>40203</v>
      </c>
      <c r="B764">
        <v>5.0052431927674456E-3</v>
      </c>
      <c r="C764">
        <v>-7.2110138153540906E-2</v>
      </c>
      <c r="D764">
        <v>9.6276396053847392E-3</v>
      </c>
      <c r="E764">
        <v>-4.5756698200908972E-3</v>
      </c>
      <c r="F764">
        <v>-8.9461448085041077E-4</v>
      </c>
      <c r="G764">
        <v>-2.2097014846942042E-3</v>
      </c>
    </row>
    <row r="765" spans="1:7">
      <c r="A765" s="1">
        <v>40204</v>
      </c>
      <c r="B765">
        <v>-4.7315829858143718E-3</v>
      </c>
      <c r="C765">
        <v>-3.4430943091543154E-2</v>
      </c>
      <c r="D765">
        <v>-1.9348872467249274E-2</v>
      </c>
      <c r="E765">
        <v>3.275287981679111E-4</v>
      </c>
      <c r="F765">
        <v>1.2522362995925616E-3</v>
      </c>
      <c r="G765">
        <v>1.9889509319213298E-3</v>
      </c>
    </row>
    <row r="766" spans="1:7">
      <c r="A766" s="1">
        <v>40205</v>
      </c>
      <c r="B766">
        <v>5.0946252842290702E-3</v>
      </c>
      <c r="C766">
        <v>-5.9149132474999096E-2</v>
      </c>
      <c r="D766">
        <v>-2.8317691725248456E-3</v>
      </c>
      <c r="E766">
        <v>-5.4594094275129583E-4</v>
      </c>
      <c r="F766">
        <v>-2.1476518321983471E-3</v>
      </c>
      <c r="G766">
        <v>-2.3208276980628481E-3</v>
      </c>
    </row>
    <row r="767" spans="1:7">
      <c r="A767" s="1">
        <v>40206</v>
      </c>
      <c r="B767">
        <v>-1.2050538375603499E-2</v>
      </c>
      <c r="C767">
        <v>2.5177348682141717E-2</v>
      </c>
      <c r="D767">
        <v>-3.8744721075585223E-3</v>
      </c>
      <c r="E767">
        <v>-5.4623915707906841E-4</v>
      </c>
      <c r="F767">
        <v>1.2533573708792863E-3</v>
      </c>
      <c r="G767">
        <v>-3.3198694489609202E-4</v>
      </c>
    </row>
    <row r="768" spans="1:7">
      <c r="A768" s="1">
        <v>40207</v>
      </c>
      <c r="B768">
        <v>-1.126824521039943E-2</v>
      </c>
      <c r="C768">
        <v>3.6819050308635352E-2</v>
      </c>
      <c r="D768">
        <v>-1.0405921161116693E-2</v>
      </c>
      <c r="E768">
        <v>8.7042220747732772E-3</v>
      </c>
      <c r="F768">
        <v>2.4127619943876545E-3</v>
      </c>
      <c r="G768">
        <v>3.8663400828534804E-3</v>
      </c>
    </row>
    <row r="769" spans="1:7">
      <c r="A769" s="1">
        <v>40210</v>
      </c>
      <c r="B769">
        <v>1.5667079282882933E-2</v>
      </c>
      <c r="C769">
        <v>-8.605179027639559E-2</v>
      </c>
      <c r="D769">
        <v>2.8334305034196171E-2</v>
      </c>
      <c r="E769">
        <v>-1.264597687738812E-2</v>
      </c>
      <c r="F769">
        <v>-3.6661193652670187E-3</v>
      </c>
      <c r="G769">
        <v>-6.7481864577423646E-3</v>
      </c>
    </row>
    <row r="770" spans="1:7">
      <c r="A770" s="1">
        <v>40211</v>
      </c>
      <c r="B770">
        <v>1.2449613294322714E-2</v>
      </c>
      <c r="C770">
        <v>-5.0385060839247917E-2</v>
      </c>
      <c r="D770">
        <v>4.8434840911974258E-3</v>
      </c>
      <c r="E770">
        <v>2.8483805410553197E-3</v>
      </c>
      <c r="F770">
        <v>4.5765750911551633E-4</v>
      </c>
      <c r="G770">
        <v>1.6636170863999996E-3</v>
      </c>
    </row>
    <row r="771" spans="1:7">
      <c r="A771" s="1">
        <v>40212</v>
      </c>
      <c r="B771">
        <v>-5.070178358043389E-3</v>
      </c>
      <c r="C771">
        <v>5.5710450494554295E-3</v>
      </c>
      <c r="D771">
        <v>-2.786575584020015E-3</v>
      </c>
      <c r="E771">
        <v>-1.1663864627489948E-2</v>
      </c>
      <c r="F771">
        <v>-2.1611590642059936E-3</v>
      </c>
      <c r="G771">
        <v>-4.7764600668903342E-3</v>
      </c>
    </row>
    <row r="772" spans="1:7">
      <c r="A772" s="1">
        <v>40213</v>
      </c>
      <c r="B772">
        <v>-3.1066700825879156E-2</v>
      </c>
      <c r="C772">
        <v>0.18847542236833276</v>
      </c>
      <c r="D772">
        <v>-4.6737477851689933E-2</v>
      </c>
      <c r="E772">
        <v>1.5703391928449981E-2</v>
      </c>
      <c r="F772">
        <v>5.7265725572013589E-3</v>
      </c>
      <c r="G772">
        <v>8.2058566465638971E-3</v>
      </c>
    </row>
    <row r="773" spans="1:7">
      <c r="A773" s="1">
        <v>40214</v>
      </c>
      <c r="B773">
        <v>2.1512424701898734E-3</v>
      </c>
      <c r="C773">
        <v>1.1496456525854066E-3</v>
      </c>
      <c r="D773">
        <v>-1.8624456627406305E-3</v>
      </c>
      <c r="E773">
        <v>2.1767531450903009E-3</v>
      </c>
      <c r="F773">
        <v>2.3170850755351519E-3</v>
      </c>
      <c r="G773">
        <v>3.1975329079354663E-3</v>
      </c>
    </row>
    <row r="774" spans="1:7">
      <c r="A774" s="1">
        <v>40217</v>
      </c>
      <c r="B774">
        <v>-7.7850601884457858E-3</v>
      </c>
      <c r="C774">
        <v>1.520363758989686E-2</v>
      </c>
      <c r="D774">
        <v>-1.8817759574797987E-2</v>
      </c>
      <c r="E774">
        <v>1.3037811494832916E-3</v>
      </c>
      <c r="F774">
        <v>-1.068756781460763E-3</v>
      </c>
      <c r="G774">
        <v>-8.8105732571673394E-4</v>
      </c>
    </row>
    <row r="775" spans="1:7">
      <c r="A775" s="1">
        <v>40218</v>
      </c>
      <c r="B775">
        <v>1.2910648037258032E-2</v>
      </c>
      <c r="C775">
        <v>-1.9425482279452139E-2</v>
      </c>
      <c r="D775">
        <v>3.0204086748794094E-2</v>
      </c>
      <c r="E775">
        <v>-1.003936847596568E-2</v>
      </c>
      <c r="F775">
        <v>-2.1409464020786823E-3</v>
      </c>
      <c r="G775">
        <v>-5.4134806015775239E-3</v>
      </c>
    </row>
    <row r="776" spans="1:7">
      <c r="A776" s="1">
        <v>40219</v>
      </c>
      <c r="B776">
        <v>-2.3265563516634306E-3</v>
      </c>
      <c r="C776">
        <v>-2.3347363996991177E-2</v>
      </c>
      <c r="D776">
        <v>-3.1645596029629139E-3</v>
      </c>
      <c r="E776">
        <v>-9.5873785225879613E-3</v>
      </c>
      <c r="F776">
        <v>-2.7721904630465563E-3</v>
      </c>
      <c r="G776">
        <v>-2.7733114452769604E-3</v>
      </c>
    </row>
    <row r="777" spans="1:7">
      <c r="A777" s="1">
        <v>40220</v>
      </c>
      <c r="B777">
        <v>1.0196602990657571E-2</v>
      </c>
      <c r="C777">
        <v>-5.8363400777242239E-2</v>
      </c>
      <c r="D777">
        <v>2.426733567069898E-2</v>
      </c>
      <c r="E777">
        <v>-5.4405286031154725E-3</v>
      </c>
      <c r="F777">
        <v>2.6861261745425195E-4</v>
      </c>
      <c r="G777">
        <v>-1.2226978681051102E-3</v>
      </c>
    </row>
    <row r="778" spans="1:7">
      <c r="A778" s="1">
        <v>40221</v>
      </c>
      <c r="B778">
        <v>-3.689696564320247E-4</v>
      </c>
      <c r="C778">
        <v>-5.2700135382796783E-2</v>
      </c>
      <c r="D778">
        <v>-1.1147231436638342E-2</v>
      </c>
      <c r="E778">
        <v>4.1108885180248141E-3</v>
      </c>
      <c r="F778">
        <v>1.8782707547806584E-3</v>
      </c>
      <c r="G778">
        <v>2.3329455673622114E-3</v>
      </c>
    </row>
    <row r="779" spans="1:7">
      <c r="A779" s="1">
        <v>40225</v>
      </c>
      <c r="B779">
        <v>1.5653209900975615E-2</v>
      </c>
      <c r="C779">
        <v>-2.1343629252202692E-2</v>
      </c>
      <c r="D779">
        <v>2.5226562945675563E-2</v>
      </c>
      <c r="E779">
        <v>1.8831354221856618E-3</v>
      </c>
      <c r="F779">
        <v>8.9317619371233564E-4</v>
      </c>
      <c r="G779">
        <v>2.2168042773626751E-3</v>
      </c>
    </row>
    <row r="780" spans="1:7">
      <c r="A780" s="1">
        <v>40226</v>
      </c>
      <c r="B780">
        <v>4.4406253586343515E-3</v>
      </c>
      <c r="C780">
        <v>-2.4108513546514575E-2</v>
      </c>
      <c r="D780">
        <v>3.8056623376448908E-3</v>
      </c>
      <c r="E780">
        <v>-1.146431388605487E-2</v>
      </c>
      <c r="F780">
        <v>-3.3983219970073575E-3</v>
      </c>
      <c r="G780">
        <v>-5.3286094112187645E-3</v>
      </c>
    </row>
    <row r="781" spans="1:7">
      <c r="A781" s="1">
        <v>40227</v>
      </c>
      <c r="B781">
        <v>6.3097378980651172E-3</v>
      </c>
      <c r="C781">
        <v>-5.1487167982574245E-2</v>
      </c>
      <c r="D781">
        <v>2.0237800987749229E-3</v>
      </c>
      <c r="E781">
        <v>-4.0381434570717087E-3</v>
      </c>
      <c r="F781">
        <v>-2.0625035334571359E-3</v>
      </c>
      <c r="G781">
        <v>-3.5682464265180116E-3</v>
      </c>
    </row>
    <row r="782" spans="1:7">
      <c r="A782" s="1">
        <v>40228</v>
      </c>
      <c r="B782">
        <v>2.0645400268800144E-3</v>
      </c>
      <c r="C782">
        <v>-3.0014553196085945E-2</v>
      </c>
      <c r="D782">
        <v>-6.5923159635639444E-3</v>
      </c>
      <c r="E782">
        <v>5.3805756980522213E-3</v>
      </c>
      <c r="F782">
        <v>-1.1505718874427449E-3</v>
      </c>
      <c r="G782">
        <v>5.5837848343404388E-4</v>
      </c>
    </row>
    <row r="783" spans="1:7">
      <c r="A783" s="1">
        <v>40231</v>
      </c>
      <c r="B783">
        <v>8.9665994231927001E-5</v>
      </c>
      <c r="C783">
        <v>-4.0040093533821189E-3</v>
      </c>
      <c r="D783">
        <v>5.0864700994919184E-4</v>
      </c>
      <c r="E783">
        <v>-4.1449675655613498E-3</v>
      </c>
      <c r="F783">
        <v>2.5250267575820502E-4</v>
      </c>
      <c r="G783">
        <v>-7.8181720629420727E-4</v>
      </c>
    </row>
    <row r="784" spans="1:7">
      <c r="A784" s="1">
        <v>40232</v>
      </c>
      <c r="B784">
        <v>-1.2632126829593004E-2</v>
      </c>
      <c r="C784">
        <v>6.9260304797364017E-2</v>
      </c>
      <c r="D784">
        <v>-2.2628890492065037E-2</v>
      </c>
      <c r="E784">
        <v>1.5483461648483408E-2</v>
      </c>
      <c r="F784">
        <v>4.7506027585977988E-3</v>
      </c>
      <c r="G784">
        <v>7.5690477121284506E-3</v>
      </c>
    </row>
    <row r="785" spans="1:7">
      <c r="A785" s="1">
        <v>40233</v>
      </c>
      <c r="B785">
        <v>9.1291816749226318E-3</v>
      </c>
      <c r="C785">
        <v>-5.2846108867147704E-2</v>
      </c>
      <c r="D785">
        <v>1.2406465670711214E-2</v>
      </c>
      <c r="E785">
        <v>2.4287934218261056E-3</v>
      </c>
      <c r="F785">
        <v>-2.683003190982216E-4</v>
      </c>
      <c r="G785">
        <v>5.5429301347125349E-4</v>
      </c>
    </row>
    <row r="786" spans="1:7">
      <c r="A786" s="1">
        <v>40234</v>
      </c>
      <c r="B786">
        <v>-8.1011751133872674E-4</v>
      </c>
      <c r="C786">
        <v>-8.4221453988785611E-3</v>
      </c>
      <c r="D786">
        <v>-7.9948846219960283E-3</v>
      </c>
      <c r="E786">
        <v>5.6077996208094005E-3</v>
      </c>
      <c r="F786">
        <v>3.2148625652811741E-3</v>
      </c>
      <c r="G786">
        <v>3.6506484484635435E-3</v>
      </c>
    </row>
    <row r="787" spans="1:7">
      <c r="A787" s="1">
        <v>40235</v>
      </c>
      <c r="B787">
        <v>0</v>
      </c>
      <c r="C787">
        <v>-3.0305349495329037E-2</v>
      </c>
      <c r="D787">
        <v>8.8011354199259186E-3</v>
      </c>
      <c r="E787">
        <v>5.1402748933985932E-3</v>
      </c>
      <c r="F787">
        <v>8.9118622777334779E-4</v>
      </c>
      <c r="G787">
        <v>1.489614355059865E-3</v>
      </c>
    </row>
    <row r="788" spans="1:7">
      <c r="A788" s="1">
        <v>40238</v>
      </c>
      <c r="B788">
        <v>1.0480679982389473E-2</v>
      </c>
      <c r="C788">
        <v>-1.2384059199721555E-2</v>
      </c>
      <c r="D788">
        <v>1.6510199213531054E-2</v>
      </c>
      <c r="E788">
        <v>-3.6063642168313141E-3</v>
      </c>
      <c r="F788">
        <v>-1.2478832174657093E-3</v>
      </c>
      <c r="G788">
        <v>-1.6000444805103443E-3</v>
      </c>
    </row>
    <row r="789" spans="1:7">
      <c r="A789" s="1">
        <v>40239</v>
      </c>
      <c r="B789">
        <v>2.580876260154537E-3</v>
      </c>
      <c r="C789">
        <v>-1.0438508143923633E-2</v>
      </c>
      <c r="D789">
        <v>1.1296718603847067E-2</v>
      </c>
      <c r="E789">
        <v>-1.3146364732985456E-3</v>
      </c>
      <c r="F789">
        <v>8.9150402623824866E-4</v>
      </c>
      <c r="G789">
        <v>5.520287195112959E-4</v>
      </c>
    </row>
    <row r="790" spans="1:7">
      <c r="A790" s="1">
        <v>40240</v>
      </c>
      <c r="B790">
        <v>1.5098364251913139E-3</v>
      </c>
      <c r="C790">
        <v>-1.2140555556995085E-2</v>
      </c>
      <c r="D790">
        <v>2.4931451458014954E-3</v>
      </c>
      <c r="E790">
        <v>-2.5245609149549867E-3</v>
      </c>
      <c r="F790">
        <v>0</v>
      </c>
      <c r="G790">
        <v>-9.9387120985415674E-4</v>
      </c>
    </row>
    <row r="791" spans="1:7">
      <c r="A791" s="1">
        <v>40241</v>
      </c>
      <c r="B791">
        <v>2.7473762129829583E-3</v>
      </c>
      <c r="C791">
        <v>-5.8588716196150414E-3</v>
      </c>
      <c r="D791">
        <v>-6.4951514876559775E-3</v>
      </c>
      <c r="E791">
        <v>5.2614392996738063E-3</v>
      </c>
      <c r="F791">
        <v>2.6729629953783446E-4</v>
      </c>
      <c r="G791">
        <v>1.7661998188853065E-3</v>
      </c>
    </row>
    <row r="792" spans="1:7">
      <c r="A792" s="1">
        <v>40242</v>
      </c>
      <c r="B792">
        <v>1.4322989902436523E-2</v>
      </c>
      <c r="C792">
        <v>-7.1973499625089102E-2</v>
      </c>
      <c r="D792">
        <v>2.8658087694969889E-2</v>
      </c>
      <c r="E792">
        <v>-1.320587035820955E-2</v>
      </c>
      <c r="F792">
        <v>-3.3910437635245581E-3</v>
      </c>
      <c r="G792">
        <v>-4.7537539082160253E-3</v>
      </c>
    </row>
    <row r="793" spans="1:7">
      <c r="A793" s="1">
        <v>40245</v>
      </c>
      <c r="B793">
        <v>3.4891835664519589E-4</v>
      </c>
      <c r="C793">
        <v>2.1017530253386908E-2</v>
      </c>
      <c r="D793">
        <v>-2.4357569235040284E-4</v>
      </c>
      <c r="E793">
        <v>-5.2202040019096157E-3</v>
      </c>
      <c r="F793">
        <v>-1.1627388278364764E-3</v>
      </c>
      <c r="G793">
        <v>-2.6631174194836618E-3</v>
      </c>
    </row>
    <row r="794" spans="1:7">
      <c r="A794" s="1">
        <v>40246</v>
      </c>
      <c r="B794">
        <v>1.1331445971688972E-3</v>
      </c>
      <c r="C794">
        <v>7.2809058690407298E-3</v>
      </c>
      <c r="D794">
        <v>4.1327395638758027E-3</v>
      </c>
      <c r="E794">
        <v>2.2269235143797806E-4</v>
      </c>
      <c r="F794">
        <v>1.2521243027561906E-3</v>
      </c>
      <c r="G794">
        <v>2.5522956761443462E-3</v>
      </c>
    </row>
    <row r="795" spans="1:7">
      <c r="A795" s="1">
        <v>40247</v>
      </c>
      <c r="B795">
        <v>4.4330551976079456E-3</v>
      </c>
      <c r="C795">
        <v>3.5629967817829983E-2</v>
      </c>
      <c r="D795">
        <v>1.9389245046740051E-3</v>
      </c>
      <c r="E795">
        <v>-2.5639610501048734E-3</v>
      </c>
      <c r="F795">
        <v>-1.5206407510019906E-3</v>
      </c>
      <c r="G795">
        <v>-1.6638016150291024E-3</v>
      </c>
    </row>
    <row r="796" spans="1:7">
      <c r="A796" s="1">
        <v>40248</v>
      </c>
      <c r="B796">
        <v>4.4998345226304045E-3</v>
      </c>
      <c r="C796">
        <v>-2.7847827375775153E-2</v>
      </c>
      <c r="D796">
        <v>3.8666070406465866E-3</v>
      </c>
      <c r="E796">
        <v>3.6766795358939906E-3</v>
      </c>
      <c r="F796">
        <v>-1.1644051653747075E-3</v>
      </c>
      <c r="G796">
        <v>-8.8849406111516705E-4</v>
      </c>
    </row>
    <row r="797" spans="1:7">
      <c r="A797" s="1">
        <v>40249</v>
      </c>
      <c r="B797">
        <v>-8.6344601357380096E-5</v>
      </c>
      <c r="C797">
        <v>-2.6937655731808487E-2</v>
      </c>
      <c r="D797">
        <v>-2.6566855379332155E-3</v>
      </c>
      <c r="E797">
        <v>6.2084456624841335E-3</v>
      </c>
      <c r="F797">
        <v>8.9617780227672312E-5</v>
      </c>
      <c r="G797">
        <v>1.5543469322371259E-3</v>
      </c>
    </row>
    <row r="798" spans="1:7">
      <c r="A798" s="1">
        <v>40252</v>
      </c>
      <c r="B798">
        <v>6.042557048633677E-4</v>
      </c>
      <c r="C798">
        <v>2.3609865639133885E-2</v>
      </c>
      <c r="D798">
        <v>-6.7944935012330893E-3</v>
      </c>
      <c r="E798">
        <v>-1.3271402080625746E-3</v>
      </c>
      <c r="F798">
        <v>5.3753808855716025E-4</v>
      </c>
      <c r="G798">
        <v>0</v>
      </c>
    </row>
    <row r="799" spans="1:7">
      <c r="A799" s="1">
        <v>40253</v>
      </c>
      <c r="B799">
        <v>8.0791157110137197E-3</v>
      </c>
      <c r="C799">
        <v>-1.7372249724470698E-2</v>
      </c>
      <c r="D799">
        <v>1.1619593332989802E-2</v>
      </c>
      <c r="E799">
        <v>7.9365495957363415E-3</v>
      </c>
      <c r="F799">
        <v>2.50469761500921E-3</v>
      </c>
      <c r="G799">
        <v>3.8753301005396289E-3</v>
      </c>
    </row>
    <row r="800" spans="1:7">
      <c r="A800" s="1">
        <v>40254</v>
      </c>
      <c r="B800">
        <v>5.6338177182560642E-3</v>
      </c>
      <c r="C800">
        <v>-4.5094345261205052E-2</v>
      </c>
      <c r="D800">
        <v>1.0057556044042444E-2</v>
      </c>
      <c r="E800">
        <v>4.2728084727341751E-3</v>
      </c>
      <c r="F800">
        <v>-8.9345543950440577E-5</v>
      </c>
      <c r="G800">
        <v>1.2148656858918475E-3</v>
      </c>
    </row>
    <row r="801" spans="1:7">
      <c r="A801" s="1">
        <v>40255</v>
      </c>
      <c r="B801">
        <v>-4.2569495342953314E-4</v>
      </c>
      <c r="C801">
        <v>-1.7298373483186781E-2</v>
      </c>
      <c r="D801">
        <v>-6.4539485407436783E-3</v>
      </c>
      <c r="E801">
        <v>-3.2851540714616515E-3</v>
      </c>
      <c r="F801">
        <v>-2.2362368995250204E-3</v>
      </c>
      <c r="G801">
        <v>-2.652521449131117E-3</v>
      </c>
    </row>
    <row r="802" spans="1:7">
      <c r="A802" s="1">
        <v>40256</v>
      </c>
      <c r="B802">
        <v>-5.2081227648265848E-3</v>
      </c>
      <c r="C802">
        <v>2.0840289818832746E-2</v>
      </c>
      <c r="D802">
        <v>-9.8807889067569696E-3</v>
      </c>
      <c r="E802">
        <v>9.8667990244510635E-4</v>
      </c>
      <c r="F802">
        <v>-1.7028908439532171E-3</v>
      </c>
      <c r="G802">
        <v>-1.328903850053752E-3</v>
      </c>
    </row>
    <row r="803" spans="1:7">
      <c r="A803" s="1">
        <v>40259</v>
      </c>
      <c r="B803">
        <v>5.3784224927586064E-3</v>
      </c>
      <c r="C803">
        <v>-5.9101826882579089E-3</v>
      </c>
      <c r="D803">
        <v>2.4189658626422141E-3</v>
      </c>
      <c r="E803">
        <v>1.0951704084435549E-3</v>
      </c>
      <c r="F803">
        <v>2.419030879930712E-3</v>
      </c>
      <c r="G803">
        <v>3.3189542580639381E-3</v>
      </c>
    </row>
    <row r="804" spans="1:7">
      <c r="A804" s="1">
        <v>40260</v>
      </c>
      <c r="B804">
        <v>7.2110598794191587E-3</v>
      </c>
      <c r="C804">
        <v>-3.1308999214614538E-2</v>
      </c>
      <c r="D804">
        <v>7.9413243719305849E-3</v>
      </c>
      <c r="E804">
        <v>-4.7177661698785201E-3</v>
      </c>
      <c r="F804">
        <v>-8.9525520751127744E-4</v>
      </c>
      <c r="G804">
        <v>-2.1007249695751875E-3</v>
      </c>
    </row>
    <row r="805" spans="1:7">
      <c r="A805" s="1">
        <v>40261</v>
      </c>
      <c r="B805">
        <v>-4.9148476190690677E-3</v>
      </c>
      <c r="C805">
        <v>7.0826052568612421E-2</v>
      </c>
      <c r="D805">
        <v>-1.3513719166722933E-2</v>
      </c>
      <c r="E805">
        <v>-1.8424494546550901E-2</v>
      </c>
      <c r="F805">
        <v>-6.5597575385896358E-3</v>
      </c>
      <c r="G805">
        <v>-1.0011207083509237E-2</v>
      </c>
    </row>
    <row r="806" spans="1:7">
      <c r="A806" s="1">
        <v>40262</v>
      </c>
      <c r="B806">
        <v>-6.0495221344054068E-3</v>
      </c>
      <c r="C806">
        <v>4.7296714703065096E-2</v>
      </c>
      <c r="D806">
        <v>-5.1761525914512671E-3</v>
      </c>
      <c r="E806">
        <v>-6.4055958757368676E-3</v>
      </c>
      <c r="F806">
        <v>-1.3532412187359044E-3</v>
      </c>
      <c r="G806">
        <v>-3.6960337757542968E-3</v>
      </c>
    </row>
    <row r="807" spans="1:7">
      <c r="A807" s="1">
        <v>40263</v>
      </c>
      <c r="B807">
        <v>4.2722263220815778E-4</v>
      </c>
      <c r="C807">
        <v>-3.4839022448379907E-2</v>
      </c>
      <c r="D807">
        <v>7.1179007743617795E-3</v>
      </c>
      <c r="E807">
        <v>2.8145247963103563E-3</v>
      </c>
      <c r="F807">
        <v>1.533535098247007E-3</v>
      </c>
      <c r="G807">
        <v>2.3536015347737881E-3</v>
      </c>
    </row>
    <row r="808" spans="1:7">
      <c r="A808" s="1">
        <v>40266</v>
      </c>
      <c r="B808">
        <v>5.5373485613143163E-3</v>
      </c>
      <c r="C808">
        <v>-1.0181083417093145E-2</v>
      </c>
      <c r="D808">
        <v>1.8022835547342651E-2</v>
      </c>
      <c r="E808">
        <v>-3.8296960526331783E-3</v>
      </c>
      <c r="F808">
        <v>0</v>
      </c>
      <c r="G808">
        <v>-1.456338127783927E-3</v>
      </c>
    </row>
    <row r="809" spans="1:7">
      <c r="A809" s="1">
        <v>40267</v>
      </c>
      <c r="B809">
        <v>5.0959742906785794E-4</v>
      </c>
      <c r="C809">
        <v>-2.6499246413438302E-2</v>
      </c>
      <c r="D809">
        <v>3.3285812948232111E-3</v>
      </c>
      <c r="E809">
        <v>3.1549321943726417E-3</v>
      </c>
      <c r="F809">
        <v>3.6049027066679213E-4</v>
      </c>
      <c r="G809">
        <v>1.0084599431614376E-3</v>
      </c>
    </row>
    <row r="810" spans="1:7">
      <c r="A810" s="1">
        <v>40268</v>
      </c>
      <c r="B810">
        <v>-3.6578663557432262E-3</v>
      </c>
      <c r="C810">
        <v>2.6499246413438385E-2</v>
      </c>
      <c r="D810">
        <v>4.7460845693927923E-4</v>
      </c>
      <c r="E810">
        <v>6.8389750272260146E-3</v>
      </c>
      <c r="F810">
        <v>1.8005046275681887E-3</v>
      </c>
      <c r="G810">
        <v>2.3491257516844656E-3</v>
      </c>
    </row>
    <row r="811" spans="1:7">
      <c r="A811" s="1">
        <v>40269</v>
      </c>
      <c r="B811">
        <v>7.3870002645717026E-3</v>
      </c>
      <c r="C811">
        <v>-6.8454346035016246E-3</v>
      </c>
      <c r="D811">
        <v>2.3679455942069352E-2</v>
      </c>
      <c r="E811">
        <v>-6.1642111689655015E-3</v>
      </c>
      <c r="F811">
        <v>-3.2432460861198916E-3</v>
      </c>
      <c r="G811">
        <v>-4.9283253872533178E-3</v>
      </c>
    </row>
    <row r="812" spans="1:7">
      <c r="A812" s="1">
        <v>40273</v>
      </c>
      <c r="B812">
        <v>8.0044240827960144E-3</v>
      </c>
      <c r="C812">
        <v>-2.6096001000737088E-2</v>
      </c>
      <c r="D812">
        <v>9.9136258603673717E-3</v>
      </c>
      <c r="E812">
        <v>-1.6778536680080697E-2</v>
      </c>
      <c r="F812">
        <v>-6.6090503568916733E-3</v>
      </c>
      <c r="G812">
        <v>-9.0232960521551206E-3</v>
      </c>
    </row>
    <row r="813" spans="1:7">
      <c r="A813" s="1">
        <v>40274</v>
      </c>
      <c r="B813">
        <v>1.9283175122154432E-3</v>
      </c>
      <c r="C813">
        <v>-4.7527741618728137E-2</v>
      </c>
      <c r="D813">
        <v>2.0625651863483241E-3</v>
      </c>
      <c r="E813">
        <v>1.5992692465089165E-3</v>
      </c>
      <c r="F813">
        <v>1.996370898978445E-3</v>
      </c>
      <c r="G813">
        <v>2.9415113414475698E-3</v>
      </c>
    </row>
    <row r="814" spans="1:7">
      <c r="A814" s="1">
        <v>40275</v>
      </c>
      <c r="B814">
        <v>-5.2907954617378416E-3</v>
      </c>
      <c r="C814">
        <v>2.3745407900802366E-2</v>
      </c>
      <c r="D814">
        <v>-7.8604831398848135E-3</v>
      </c>
      <c r="E814">
        <v>1.2702904168974011E-2</v>
      </c>
      <c r="F814">
        <v>3.619585890085094E-3</v>
      </c>
      <c r="G814">
        <v>6.1940622609292229E-3</v>
      </c>
    </row>
    <row r="815" spans="1:7">
      <c r="A815" s="1">
        <v>40276</v>
      </c>
      <c r="B815">
        <v>3.0267384801943888E-3</v>
      </c>
      <c r="C815">
        <v>-8.4592649459765759E-3</v>
      </c>
      <c r="D815">
        <v>2.5810034146362465E-3</v>
      </c>
      <c r="E815">
        <v>4.5070423298146839E-4</v>
      </c>
      <c r="F815">
        <v>-6.1079077617053979E-4</v>
      </c>
      <c r="G815">
        <v>-1.1233431871020677E-3</v>
      </c>
    </row>
    <row r="816" spans="1:7">
      <c r="A816" s="1">
        <v>40277</v>
      </c>
      <c r="B816">
        <v>6.5266736577149834E-3</v>
      </c>
      <c r="C816">
        <v>-2.084686163952295E-2</v>
      </c>
      <c r="D816">
        <v>5.2794797252484846E-3</v>
      </c>
      <c r="E816">
        <v>2.3628702976677719E-3</v>
      </c>
      <c r="F816">
        <v>2.494211814890407E-4</v>
      </c>
      <c r="G816">
        <v>1.1233431871020367E-3</v>
      </c>
    </row>
    <row r="817" spans="1:7">
      <c r="A817" s="1">
        <v>40280</v>
      </c>
      <c r="B817">
        <v>1.9164276998151234E-3</v>
      </c>
      <c r="C817">
        <v>-3.531262239920057E-2</v>
      </c>
      <c r="D817">
        <v>-8.2759093038597097E-3</v>
      </c>
      <c r="E817">
        <v>5.2681845768325049E-3</v>
      </c>
      <c r="F817">
        <v>1.9318095502857042E-3</v>
      </c>
      <c r="G817">
        <v>2.690886252016589E-3</v>
      </c>
    </row>
    <row r="818" spans="1:7">
      <c r="A818" s="1">
        <v>40281</v>
      </c>
      <c r="B818">
        <v>9.1525571143525177E-4</v>
      </c>
      <c r="C818">
        <v>3.9023201795736241E-2</v>
      </c>
      <c r="D818">
        <v>-6.9276067890071597E-4</v>
      </c>
      <c r="E818">
        <v>3.2367905931091055E-3</v>
      </c>
      <c r="F818">
        <v>1.1356775175761105E-3</v>
      </c>
      <c r="G818">
        <v>1.9016729261341354E-3</v>
      </c>
    </row>
    <row r="819" spans="1:7">
      <c r="A819" s="1">
        <v>40282</v>
      </c>
      <c r="B819">
        <v>1.08359553174133E-2</v>
      </c>
      <c r="C819">
        <v>-3.8381559168653226E-2</v>
      </c>
      <c r="D819">
        <v>1.558592173882946E-2</v>
      </c>
      <c r="E819">
        <v>-7.0450389232087846E-3</v>
      </c>
      <c r="F819">
        <v>-1.0815683794313192E-3</v>
      </c>
      <c r="G819">
        <v>-2.6857670575972459E-3</v>
      </c>
    </row>
    <row r="820" spans="1:7">
      <c r="A820" s="1">
        <v>40283</v>
      </c>
      <c r="B820">
        <v>1.0689471889051855E-3</v>
      </c>
      <c r="C820">
        <v>1.9060297478939468E-2</v>
      </c>
      <c r="D820">
        <v>-6.1594810911741651E-3</v>
      </c>
      <c r="E820">
        <v>1.1215793010636453E-3</v>
      </c>
      <c r="F820">
        <v>1.801964628506475E-3</v>
      </c>
      <c r="G820">
        <v>1.6794495354294971E-3</v>
      </c>
    </row>
    <row r="821" spans="1:7">
      <c r="A821" s="1">
        <v>40284</v>
      </c>
      <c r="B821">
        <v>-1.5654438207797765E-2</v>
      </c>
      <c r="C821">
        <v>0.1444844046437197</v>
      </c>
      <c r="D821">
        <v>-2.6668247082161409E-2</v>
      </c>
      <c r="E821">
        <v>7.2597627163217548E-3</v>
      </c>
      <c r="F821">
        <v>3.9529294128145889E-3</v>
      </c>
      <c r="G821">
        <v>6.0227708266629709E-3</v>
      </c>
    </row>
    <row r="822" spans="1:7">
      <c r="A822" s="1">
        <v>40287</v>
      </c>
      <c r="B822">
        <v>3.3336142214577878E-3</v>
      </c>
      <c r="C822">
        <v>-5.7158413839948637E-2</v>
      </c>
      <c r="D822">
        <v>-4.7114339213196691E-3</v>
      </c>
      <c r="E822">
        <v>-2.451254709287668E-3</v>
      </c>
      <c r="F822">
        <v>-2.0643547249464831E-3</v>
      </c>
      <c r="G822">
        <v>-2.44934435523202E-3</v>
      </c>
    </row>
    <row r="823" spans="1:7">
      <c r="A823" s="1">
        <v>40288</v>
      </c>
      <c r="B823">
        <v>9.0280979293641678E-3</v>
      </c>
      <c r="C823">
        <v>-9.7446254282209349E-2</v>
      </c>
      <c r="D823">
        <v>1.1503824481484713E-2</v>
      </c>
      <c r="E823">
        <v>3.5634781583886556E-3</v>
      </c>
      <c r="F823">
        <v>-4.4933723514950486E-4</v>
      </c>
      <c r="G823">
        <v>4.4578179719612901E-4</v>
      </c>
    </row>
    <row r="824" spans="1:7">
      <c r="A824" s="1">
        <v>40289</v>
      </c>
      <c r="B824">
        <v>-1.8156314305203816E-3</v>
      </c>
      <c r="C824">
        <v>3.6821632465774509E-2</v>
      </c>
      <c r="D824">
        <v>-3.9761483796394064E-3</v>
      </c>
      <c r="E824">
        <v>8.1922300299761362E-3</v>
      </c>
      <c r="F824">
        <v>1.4371690248755971E-3</v>
      </c>
      <c r="G824">
        <v>3.225988670143252E-3</v>
      </c>
    </row>
    <row r="825" spans="1:7">
      <c r="A825" s="1">
        <v>40290</v>
      </c>
      <c r="B825">
        <v>2.5574406547288478E-3</v>
      </c>
      <c r="C825">
        <v>9.149194653587862E-3</v>
      </c>
      <c r="D825">
        <v>4.4428928455222142E-3</v>
      </c>
      <c r="E825">
        <v>-2.9812863687021509E-3</v>
      </c>
      <c r="F825">
        <v>-1.9370692350662196E-3</v>
      </c>
      <c r="G825">
        <v>-2.335020797416315E-3</v>
      </c>
    </row>
    <row r="826" spans="1:7">
      <c r="A826" s="1">
        <v>40291</v>
      </c>
      <c r="B826">
        <v>6.3241966767184424E-3</v>
      </c>
      <c r="C826">
        <v>9.0662452377532603E-3</v>
      </c>
      <c r="D826">
        <v>5.1198622427568539E-3</v>
      </c>
      <c r="E826">
        <v>-3.5449245054428608E-3</v>
      </c>
      <c r="F826">
        <v>-1.5696555741437524E-3</v>
      </c>
      <c r="G826">
        <v>-2.7869144619612034E-3</v>
      </c>
    </row>
    <row r="827" spans="1:7">
      <c r="A827" s="1">
        <v>40294</v>
      </c>
      <c r="B827">
        <v>-3.4446027662183702E-3</v>
      </c>
      <c r="C827">
        <v>4.9878334718662841E-2</v>
      </c>
      <c r="D827">
        <v>4.6414482151435545E-4</v>
      </c>
      <c r="E827">
        <v>1.1091394216012878E-3</v>
      </c>
      <c r="F827">
        <v>8.1033633390207996E-4</v>
      </c>
      <c r="G827">
        <v>6.6956815357222291E-4</v>
      </c>
    </row>
    <row r="828" spans="1:7">
      <c r="A828" s="1">
        <v>40295</v>
      </c>
      <c r="B828">
        <v>-2.3692866036237364E-2</v>
      </c>
      <c r="C828">
        <v>0.26671391215033158</v>
      </c>
      <c r="D828">
        <v>-3.6144243845156056E-2</v>
      </c>
      <c r="E828">
        <v>1.398008348603319E-2</v>
      </c>
      <c r="F828">
        <v>6.7273877975246536E-3</v>
      </c>
      <c r="G828">
        <v>9.3271828751388813E-3</v>
      </c>
    </row>
    <row r="829" spans="1:7">
      <c r="A829" s="1">
        <v>40296</v>
      </c>
      <c r="B829">
        <v>7.4592811188399126E-3</v>
      </c>
      <c r="C829">
        <v>-7.8874312623135129E-2</v>
      </c>
      <c r="D829">
        <v>9.8145611279407876E-3</v>
      </c>
      <c r="E829">
        <v>-8.5630120334894803E-3</v>
      </c>
      <c r="F829">
        <v>-3.4028867796944561E-3</v>
      </c>
      <c r="G829">
        <v>-5.0969639430785011E-3</v>
      </c>
    </row>
    <row r="830" spans="1:7">
      <c r="A830" s="1">
        <v>40297</v>
      </c>
      <c r="B830">
        <v>1.2199827647119053E-2</v>
      </c>
      <c r="C830">
        <v>-0.13380250554471368</v>
      </c>
      <c r="D830">
        <v>1.4660938882837846E-2</v>
      </c>
      <c r="E830">
        <v>4.1808840744478942E-3</v>
      </c>
      <c r="F830">
        <v>1.4342060543738955E-3</v>
      </c>
      <c r="G830">
        <v>1.6649096470286657E-3</v>
      </c>
    </row>
    <row r="831" spans="1:7">
      <c r="A831" s="1">
        <v>40298</v>
      </c>
      <c r="B831">
        <v>-1.6551298948621413E-2</v>
      </c>
      <c r="C831">
        <v>0.17879038376440712</v>
      </c>
      <c r="D831">
        <v>-1.2757083000770999E-2</v>
      </c>
      <c r="E831">
        <v>1.1462381925301794E-2</v>
      </c>
      <c r="F831">
        <v>3.0408752526258297E-3</v>
      </c>
      <c r="G831">
        <v>6.0810624676265069E-3</v>
      </c>
    </row>
    <row r="832" spans="1:7">
      <c r="A832" s="1">
        <v>40301</v>
      </c>
      <c r="B832">
        <v>1.2666836028767467E-2</v>
      </c>
      <c r="C832">
        <v>-8.8125169568108799E-2</v>
      </c>
      <c r="D832">
        <v>6.1626172754902318E-3</v>
      </c>
      <c r="E832">
        <v>-4.7873010590312771E-3</v>
      </c>
      <c r="F832">
        <v>-3.9370129593395316E-3</v>
      </c>
      <c r="G832">
        <v>-5.6375543108945656E-3</v>
      </c>
    </row>
    <row r="833" spans="1:7">
      <c r="A833" s="1">
        <v>40302</v>
      </c>
      <c r="B833">
        <v>-2.3459520891562648E-2</v>
      </c>
      <c r="C833">
        <v>0.1661774098724029</v>
      </c>
      <c r="D833">
        <v>-4.1984453152375263E-2</v>
      </c>
      <c r="E833">
        <v>1.7835418459860225E-2</v>
      </c>
      <c r="F833">
        <v>4.1156003336868139E-3</v>
      </c>
      <c r="G833">
        <v>6.7392400012576464E-3</v>
      </c>
    </row>
    <row r="834" spans="1:7">
      <c r="A834" s="1">
        <v>40303</v>
      </c>
      <c r="B834">
        <v>-6.2077668633384615E-3</v>
      </c>
      <c r="C834">
        <v>4.3904487076940106E-2</v>
      </c>
      <c r="D834">
        <v>-1.8654937204115804E-2</v>
      </c>
      <c r="E834">
        <v>5.8751437487864454E-3</v>
      </c>
      <c r="F834">
        <v>3.2883374871882126E-3</v>
      </c>
      <c r="G834">
        <v>3.8463699270064491E-3</v>
      </c>
    </row>
    <row r="835" spans="1:7">
      <c r="A835" s="1">
        <v>40304</v>
      </c>
      <c r="B835">
        <v>-3.4981651314654305E-2</v>
      </c>
      <c r="C835">
        <v>0.27515918611600898</v>
      </c>
      <c r="D835">
        <v>-3.7292370237851709E-2</v>
      </c>
      <c r="E835">
        <v>3.0419798890541271E-2</v>
      </c>
      <c r="F835">
        <v>5.6006099300577473E-3</v>
      </c>
      <c r="G835">
        <v>1.0952199535878428E-2</v>
      </c>
    </row>
    <row r="836" spans="1:7">
      <c r="A836" s="1">
        <v>40305</v>
      </c>
      <c r="B836">
        <v>-1.5490383627692351E-2</v>
      </c>
      <c r="C836">
        <v>0.22192329490898061</v>
      </c>
      <c r="D836">
        <v>9.8981540211220552E-4</v>
      </c>
      <c r="E836">
        <v>-1.2580090010985147E-2</v>
      </c>
      <c r="F836">
        <v>1.7697548935656152E-4</v>
      </c>
      <c r="G836">
        <v>-2.7594615921896662E-3</v>
      </c>
    </row>
    <row r="837" spans="1:7">
      <c r="A837" s="1">
        <v>40308</v>
      </c>
      <c r="B837">
        <v>4.43113240904595E-2</v>
      </c>
      <c r="C837">
        <v>-0.35058849788233021</v>
      </c>
      <c r="D837">
        <v>6.3545448146498207E-2</v>
      </c>
      <c r="E837">
        <v>-2.093320966646579E-2</v>
      </c>
      <c r="F837">
        <v>-4.8782747857669317E-3</v>
      </c>
      <c r="G837">
        <v>-7.644462256945859E-3</v>
      </c>
    </row>
    <row r="838" spans="1:7">
      <c r="A838" s="1">
        <v>40309</v>
      </c>
      <c r="B838">
        <v>-3.008555155363865E-3</v>
      </c>
      <c r="C838">
        <v>-1.8195043591229306E-2</v>
      </c>
      <c r="D838">
        <v>-1.7747569595128913E-2</v>
      </c>
      <c r="E838">
        <v>-2.5673955052458097E-3</v>
      </c>
      <c r="F838">
        <v>1.0663823991088003E-3</v>
      </c>
      <c r="G838">
        <v>1.2051494200331736E-3</v>
      </c>
    </row>
    <row r="839" spans="1:7">
      <c r="A839" s="1">
        <v>40310</v>
      </c>
      <c r="B839">
        <v>1.3765018776971122E-2</v>
      </c>
      <c r="C839">
        <v>-0.10410581034892992</v>
      </c>
      <c r="D839">
        <v>1.3830795921979392E-2</v>
      </c>
      <c r="E839">
        <v>-7.6340352469317441E-3</v>
      </c>
      <c r="F839">
        <v>-1.6000003413334915E-3</v>
      </c>
      <c r="G839">
        <v>-2.5215164376749923E-3</v>
      </c>
    </row>
    <row r="840" spans="1:7">
      <c r="A840" s="1">
        <v>40311</v>
      </c>
      <c r="B840">
        <v>-1.19587997334715E-2</v>
      </c>
      <c r="C840">
        <v>4.4451762570833796E-2</v>
      </c>
      <c r="D840">
        <v>-9.8595819663126871E-3</v>
      </c>
      <c r="E840">
        <v>6.5623386488059456E-3</v>
      </c>
      <c r="F840">
        <v>1.6888142318843315E-3</v>
      </c>
      <c r="G840">
        <v>2.7404785581030648E-3</v>
      </c>
    </row>
    <row r="841" spans="1:7">
      <c r="A841" s="1">
        <v>40312</v>
      </c>
      <c r="B841">
        <v>-1.8123192757413222E-2</v>
      </c>
      <c r="C841">
        <v>0.15778510392406217</v>
      </c>
      <c r="D841">
        <v>-1.7491700338610618E-2</v>
      </c>
      <c r="E841">
        <v>1.7221643869240452E-2</v>
      </c>
      <c r="F841">
        <v>4.6958842327854905E-3</v>
      </c>
      <c r="G841">
        <v>6.4379075540661971E-3</v>
      </c>
    </row>
    <row r="842" spans="1:7">
      <c r="A842" s="1">
        <v>40315</v>
      </c>
      <c r="B842">
        <v>8.7500546934356907E-5</v>
      </c>
      <c r="C842">
        <v>-1.2886776276356428E-2</v>
      </c>
      <c r="D842">
        <v>-4.8010199609580546E-3</v>
      </c>
      <c r="E842">
        <v>-3.6956908121222858E-3</v>
      </c>
      <c r="F842">
        <v>-1.4153031995380355E-3</v>
      </c>
      <c r="G842">
        <v>-2.1777012090559772E-3</v>
      </c>
    </row>
    <row r="843" spans="1:7">
      <c r="A843" s="1">
        <v>40316</v>
      </c>
      <c r="B843">
        <v>-1.312273884554808E-2</v>
      </c>
      <c r="C843">
        <v>8.4224314722561977E-2</v>
      </c>
      <c r="D843">
        <v>-2.1765037887090746E-2</v>
      </c>
      <c r="E843">
        <v>1.5222591992806607E-2</v>
      </c>
      <c r="F843">
        <v>4.0195288111901113E-3</v>
      </c>
      <c r="G843">
        <v>7.2767087309230597E-3</v>
      </c>
    </row>
    <row r="844" spans="1:7">
      <c r="A844" s="1">
        <v>40317</v>
      </c>
      <c r="B844">
        <v>-5.8682483684319936E-3</v>
      </c>
      <c r="C844">
        <v>5.1412512318068496E-2</v>
      </c>
      <c r="D844">
        <v>-1.2503418947723976E-2</v>
      </c>
      <c r="E844">
        <v>3.3284823739803868E-3</v>
      </c>
      <c r="F844">
        <v>-4.8501952052019194E-4</v>
      </c>
      <c r="G844">
        <v>8.6533266621956044E-4</v>
      </c>
    </row>
    <row r="845" spans="1:7">
      <c r="A845" s="1">
        <v>40318</v>
      </c>
      <c r="B845">
        <v>-3.826522185827147E-2</v>
      </c>
      <c r="C845">
        <v>0.25961635093324487</v>
      </c>
      <c r="D845">
        <v>-4.6407683431004029E-2</v>
      </c>
      <c r="E845">
        <v>2.0860849987984993E-2</v>
      </c>
      <c r="F845">
        <v>5.0151880227420689E-3</v>
      </c>
      <c r="G845">
        <v>9.6837425554579266E-3</v>
      </c>
    </row>
    <row r="846" spans="1:7">
      <c r="A846" s="1">
        <v>40319</v>
      </c>
      <c r="B846">
        <v>1.3528021150625909E-2</v>
      </c>
      <c r="C846">
        <v>-0.13268939235648053</v>
      </c>
      <c r="D846">
        <v>2.6819974060592749E-2</v>
      </c>
      <c r="E846">
        <v>1.0164668490551445E-3</v>
      </c>
      <c r="F846">
        <v>-2.5367444050054214E-4</v>
      </c>
      <c r="G846">
        <v>5.3524595829039837E-4</v>
      </c>
    </row>
    <row r="847" spans="1:7">
      <c r="A847" s="1">
        <v>40322</v>
      </c>
      <c r="B847">
        <v>-1.2231724672806693E-2</v>
      </c>
      <c r="C847">
        <v>-4.5404381209863738E-2</v>
      </c>
      <c r="D847">
        <v>-1.1020135715830288E-2</v>
      </c>
      <c r="E847">
        <v>-3.4602110648957311E-3</v>
      </c>
      <c r="F847">
        <v>-1.8524932548914929E-4</v>
      </c>
      <c r="G847">
        <v>0</v>
      </c>
    </row>
    <row r="848" spans="1:7">
      <c r="A848" s="1">
        <v>40323</v>
      </c>
      <c r="B848">
        <v>8.324469795797715E-4</v>
      </c>
      <c r="C848">
        <v>-0.10182929545540692</v>
      </c>
      <c r="D848">
        <v>-9.2316702326656185E-3</v>
      </c>
      <c r="E848">
        <v>4.8815311011232631E-3</v>
      </c>
      <c r="F848">
        <v>1.0530935593686985E-3</v>
      </c>
      <c r="G848">
        <v>3.4188067487856823E-3</v>
      </c>
    </row>
    <row r="849" spans="1:7">
      <c r="A849" s="1">
        <v>40324</v>
      </c>
      <c r="B849">
        <v>-6.4929269939786038E-3</v>
      </c>
      <c r="C849">
        <v>1.1776669210452936E-2</v>
      </c>
      <c r="D849">
        <v>0</v>
      </c>
      <c r="E849">
        <v>-2.8446630988094596E-3</v>
      </c>
      <c r="F849">
        <v>-1.8436421533979258E-3</v>
      </c>
      <c r="G849">
        <v>-2.0285065408810082E-3</v>
      </c>
    </row>
    <row r="850" spans="1:7">
      <c r="A850" s="1">
        <v>40325</v>
      </c>
      <c r="B850">
        <v>3.3492013145412926E-2</v>
      </c>
      <c r="C850">
        <v>-0.16544590855852617</v>
      </c>
      <c r="D850">
        <v>5.6218407402946917E-2</v>
      </c>
      <c r="E850">
        <v>-2.2949296341859663E-2</v>
      </c>
      <c r="F850">
        <v>-5.4630499778526992E-3</v>
      </c>
      <c r="G850">
        <v>-9.557119723645981E-3</v>
      </c>
    </row>
    <row r="851" spans="1:7">
      <c r="A851" s="1">
        <v>40326</v>
      </c>
      <c r="B851">
        <v>-1.2861331164903794E-2</v>
      </c>
      <c r="C851">
        <v>7.7447595405883904E-2</v>
      </c>
      <c r="D851">
        <v>-1.5069134201976158E-2</v>
      </c>
      <c r="E851">
        <v>4.5700121082618813E-3</v>
      </c>
      <c r="F851">
        <v>2.3827395114730137E-3</v>
      </c>
      <c r="G851">
        <v>4.5214847188458371E-3</v>
      </c>
    </row>
    <row r="852" spans="1:7">
      <c r="A852" s="1">
        <v>40330</v>
      </c>
      <c r="B852">
        <v>-1.710072011718768E-2</v>
      </c>
      <c r="C852">
        <v>0.10273780902144178</v>
      </c>
      <c r="D852">
        <v>-1.7961391474505581E-2</v>
      </c>
      <c r="E852">
        <v>3.620381508064477E-3</v>
      </c>
      <c r="F852">
        <v>7.049079505914936E-4</v>
      </c>
      <c r="G852">
        <v>-1.5048911794202768E-3</v>
      </c>
    </row>
    <row r="853" spans="1:7">
      <c r="A853" s="1">
        <v>40331</v>
      </c>
      <c r="B853">
        <v>2.581379030596662E-2</v>
      </c>
      <c r="C853">
        <v>-0.16381076955553547</v>
      </c>
      <c r="D853">
        <v>3.4833952675632489E-2</v>
      </c>
      <c r="E853">
        <v>-9.5446310231484983E-3</v>
      </c>
      <c r="F853">
        <v>-3.2643727430758506E-3</v>
      </c>
      <c r="G853">
        <v>-5.7176918269147168E-3</v>
      </c>
    </row>
    <row r="854" spans="1:7">
      <c r="A854" s="1">
        <v>40332</v>
      </c>
      <c r="B854">
        <v>3.4280592885308136E-3</v>
      </c>
      <c r="C854">
        <v>-2.3814642136485552E-2</v>
      </c>
      <c r="D854">
        <v>-4.1269081012349851E-3</v>
      </c>
      <c r="E854">
        <v>-7.3237406239015698E-3</v>
      </c>
      <c r="F854">
        <v>-7.9565048621272748E-4</v>
      </c>
      <c r="G854">
        <v>-1.4074597678798285E-3</v>
      </c>
    </row>
    <row r="855" spans="1:7">
      <c r="A855" s="1">
        <v>40333</v>
      </c>
      <c r="B855">
        <v>-3.5754106305680169E-2</v>
      </c>
      <c r="C855">
        <v>0.18593574640689448</v>
      </c>
      <c r="D855">
        <v>-3.3643120352366822E-2</v>
      </c>
      <c r="E855">
        <v>2.6527304118229116E-2</v>
      </c>
      <c r="F855">
        <v>8.0158984596999071E-3</v>
      </c>
      <c r="G855">
        <v>1.3772543929263669E-2</v>
      </c>
    </row>
    <row r="856" spans="1:7">
      <c r="A856" s="1">
        <v>40336</v>
      </c>
      <c r="B856">
        <v>-1.2113392871940118E-2</v>
      </c>
      <c r="C856">
        <v>3.0259074719911103E-2</v>
      </c>
      <c r="D856">
        <v>-1.3997536751470455E-2</v>
      </c>
      <c r="E856">
        <v>7.6402347916332434E-3</v>
      </c>
      <c r="F856">
        <v>2.1034188298632512E-3</v>
      </c>
      <c r="G856">
        <v>4.052474352641766E-3</v>
      </c>
    </row>
    <row r="857" spans="1:7">
      <c r="A857" s="1">
        <v>40337</v>
      </c>
      <c r="B857">
        <v>9.4965689487512602E-3</v>
      </c>
      <c r="C857">
        <v>-8.1730394802973783E-2</v>
      </c>
      <c r="D857">
        <v>2.1454295670459683E-2</v>
      </c>
      <c r="E857">
        <v>-4.9850044734618577E-3</v>
      </c>
      <c r="F857">
        <v>-1.919192950869986E-3</v>
      </c>
      <c r="G857">
        <v>-3.0911925696727465E-3</v>
      </c>
    </row>
    <row r="858" spans="1:7">
      <c r="A858" s="1">
        <v>40338</v>
      </c>
      <c r="B858">
        <v>-5.0661521246354911E-3</v>
      </c>
      <c r="C858">
        <v>8.8981171524267749E-4</v>
      </c>
      <c r="D858">
        <v>-6.9222853627064424E-3</v>
      </c>
      <c r="E858">
        <v>-1.1225063681839184E-3</v>
      </c>
      <c r="F858">
        <v>3.4204375862446126E-4</v>
      </c>
      <c r="G858">
        <v>1.0675206842278809E-4</v>
      </c>
    </row>
    <row r="859" spans="1:7">
      <c r="A859" s="1">
        <v>40339</v>
      </c>
      <c r="B859">
        <v>2.9927651636485659E-2</v>
      </c>
      <c r="C859">
        <v>-9.8368513170815658E-2</v>
      </c>
      <c r="D859">
        <v>3.077975455444764E-2</v>
      </c>
      <c r="E859">
        <v>-1.8029644109647087E-2</v>
      </c>
      <c r="F859">
        <v>-5.6278727508195002E-3</v>
      </c>
      <c r="G859">
        <v>-9.3303266821605346E-3</v>
      </c>
    </row>
    <row r="860" spans="1:7">
      <c r="A860" s="1">
        <v>40340</v>
      </c>
      <c r="B860">
        <v>4.0083865275497626E-3</v>
      </c>
      <c r="C860">
        <v>-5.9991031278658707E-2</v>
      </c>
      <c r="D860">
        <v>6.9704683933465537E-3</v>
      </c>
      <c r="E860">
        <v>1.2603472618339983E-2</v>
      </c>
      <c r="F860">
        <v>3.6968618813259814E-3</v>
      </c>
      <c r="G860">
        <v>6.3369526274956144E-3</v>
      </c>
    </row>
    <row r="861" spans="1:7">
      <c r="A861" s="1">
        <v>40343</v>
      </c>
      <c r="B861">
        <v>-1.0005913419521282E-3</v>
      </c>
      <c r="C861">
        <v>-7.3209321223631739E-3</v>
      </c>
      <c r="D861">
        <v>-7.7210144100748701E-4</v>
      </c>
      <c r="E861">
        <v>-5.1461620364055688E-3</v>
      </c>
      <c r="F861">
        <v>-7.9103497862453799E-4</v>
      </c>
      <c r="G861">
        <v>-8.5689808156783488E-4</v>
      </c>
    </row>
    <row r="862" spans="1:7">
      <c r="A862" s="1">
        <v>40344</v>
      </c>
      <c r="B862">
        <v>2.1963079050427783E-2</v>
      </c>
      <c r="C862">
        <v>-9.9623176303783492E-2</v>
      </c>
      <c r="D862">
        <v>2.992868573246308E-2</v>
      </c>
      <c r="E862">
        <v>-4.1360828274138815E-3</v>
      </c>
      <c r="F862">
        <v>-1.9362794291051648E-3</v>
      </c>
      <c r="G862">
        <v>-3.1124253727618958E-3</v>
      </c>
    </row>
    <row r="863" spans="1:7">
      <c r="A863" s="1">
        <v>40345</v>
      </c>
      <c r="B863">
        <v>-8.9035302556183249E-5</v>
      </c>
      <c r="C863">
        <v>1.930875286136181E-3</v>
      </c>
      <c r="D863">
        <v>-1.2501564323552945E-3</v>
      </c>
      <c r="E863">
        <v>5.6827140580253893E-3</v>
      </c>
      <c r="F863">
        <v>1.8483480155510668E-3</v>
      </c>
      <c r="G863">
        <v>2.7908991924024892E-3</v>
      </c>
    </row>
    <row r="864" spans="1:7">
      <c r="A864" s="1">
        <v>40346</v>
      </c>
      <c r="B864">
        <v>1.7792016080358504E-3</v>
      </c>
      <c r="C864">
        <v>-3.4141043953200209E-2</v>
      </c>
      <c r="D864">
        <v>-3.5087755296793655E-3</v>
      </c>
      <c r="E864">
        <v>8.1063498650151226E-3</v>
      </c>
      <c r="F864">
        <v>2.5468770628295084E-3</v>
      </c>
      <c r="G864">
        <v>4.7053877855246385E-3</v>
      </c>
    </row>
    <row r="865" spans="1:7">
      <c r="A865" s="1">
        <v>40347</v>
      </c>
      <c r="B865">
        <v>8.8841512595353247E-4</v>
      </c>
      <c r="C865">
        <v>-4.4905503673949618E-2</v>
      </c>
      <c r="D865">
        <v>5.7579330441193738E-3</v>
      </c>
      <c r="E865">
        <v>-1.6364941772340257E-3</v>
      </c>
      <c r="F865">
        <v>-8.7750093380778514E-4</v>
      </c>
      <c r="G865">
        <v>-2.0291564606542737E-3</v>
      </c>
    </row>
    <row r="866" spans="1:7">
      <c r="A866" s="1">
        <v>40350</v>
      </c>
      <c r="B866">
        <v>-3.0238372382461465E-3</v>
      </c>
      <c r="C866">
        <v>3.8095944014054368E-2</v>
      </c>
      <c r="D866">
        <v>1.830375117244365E-2</v>
      </c>
      <c r="E866">
        <v>-2.8703248819868629E-3</v>
      </c>
      <c r="F866">
        <v>-8.782716180221787E-4</v>
      </c>
      <c r="G866">
        <v>-7.4862310324816871E-4</v>
      </c>
    </row>
    <row r="867" spans="1:7">
      <c r="A867" s="1">
        <v>40351</v>
      </c>
      <c r="B867">
        <v>-1.6253219997646663E-2</v>
      </c>
      <c r="C867">
        <v>8.3622737421511925E-2</v>
      </c>
      <c r="D867">
        <v>-1.9052908405633697E-2</v>
      </c>
      <c r="E867">
        <v>1.1838080894483292E-2</v>
      </c>
      <c r="F867">
        <v>3.9461620025181467E-3</v>
      </c>
      <c r="G867">
        <v>5.9733510944934409E-3</v>
      </c>
    </row>
    <row r="868" spans="1:7">
      <c r="A868" s="1">
        <v>40352</v>
      </c>
      <c r="B868">
        <v>-7.9985883627718048E-3</v>
      </c>
      <c r="C868">
        <v>-5.1890405536760631E-3</v>
      </c>
      <c r="D868">
        <v>4.4865479047004001E-3</v>
      </c>
      <c r="E868">
        <v>6.7742031462525824E-3</v>
      </c>
      <c r="F868">
        <v>2.0109296394044919E-3</v>
      </c>
      <c r="G868">
        <v>3.7153060092558793E-3</v>
      </c>
    </row>
    <row r="869" spans="1:7">
      <c r="A869" s="1">
        <v>40353</v>
      </c>
      <c r="B869">
        <v>-1.6006228946272731E-2</v>
      </c>
      <c r="C869">
        <v>9.9994976293194537E-2</v>
      </c>
      <c r="D869">
        <v>-1.5034109275357371E-2</v>
      </c>
      <c r="E869">
        <v>-5.9629263549757635E-3</v>
      </c>
      <c r="F869">
        <v>3.4931447390392482E-4</v>
      </c>
      <c r="G869">
        <v>-8.4799665882963782E-4</v>
      </c>
    </row>
    <row r="870" spans="1:7">
      <c r="A870" s="1">
        <v>40354</v>
      </c>
      <c r="B870">
        <v>3.9794601588099702E-3</v>
      </c>
      <c r="C870">
        <v>-4.1536775806600347E-2</v>
      </c>
      <c r="D870">
        <v>1.1047061880542863E-2</v>
      </c>
      <c r="E870">
        <v>4.0465406759354269E-3</v>
      </c>
      <c r="F870">
        <v>1.0472118942885451E-3</v>
      </c>
      <c r="G870">
        <v>1.5894043081068363E-3</v>
      </c>
    </row>
    <row r="871" spans="1:7">
      <c r="A871" s="1">
        <v>40357</v>
      </c>
      <c r="B871">
        <v>-3.6086090512776991E-3</v>
      </c>
      <c r="C871">
        <v>1.6339664761065371E-2</v>
      </c>
      <c r="D871">
        <v>-5.2572407979705549E-3</v>
      </c>
      <c r="E871">
        <v>9.3453928408645387E-3</v>
      </c>
      <c r="F871">
        <v>3.9173064239233684E-3</v>
      </c>
      <c r="G871">
        <v>7.0686584350078425E-3</v>
      </c>
    </row>
    <row r="872" spans="1:7">
      <c r="A872" s="1">
        <v>40358</v>
      </c>
      <c r="B872">
        <v>-3.1067169511544614E-2</v>
      </c>
      <c r="C872">
        <v>0.16288093293214179</v>
      </c>
      <c r="D872">
        <v>-3.9160474003839908E-2</v>
      </c>
      <c r="E872">
        <v>1.0843180101146828E-2</v>
      </c>
      <c r="F872">
        <v>2.2563578088021169E-3</v>
      </c>
      <c r="G872">
        <v>4.3010818993904805E-3</v>
      </c>
    </row>
    <row r="873" spans="1:7">
      <c r="A873" s="1">
        <v>40359</v>
      </c>
      <c r="B873">
        <v>-1.0767264184615554E-2</v>
      </c>
      <c r="C873">
        <v>1.1941309799916857E-2</v>
      </c>
      <c r="D873">
        <v>-8.3879915130234423E-3</v>
      </c>
      <c r="E873">
        <v>6.7054782361331954E-3</v>
      </c>
      <c r="F873">
        <v>-2.6008929879156351E-4</v>
      </c>
      <c r="G873">
        <v>1.4644354081588473E-3</v>
      </c>
    </row>
    <row r="874" spans="1:7">
      <c r="A874" s="1">
        <v>40360</v>
      </c>
      <c r="B874">
        <v>-2.4193169975270925E-3</v>
      </c>
      <c r="C874">
        <v>-4.9861960109410478E-2</v>
      </c>
      <c r="D874">
        <v>6.0359716125927589E-3</v>
      </c>
      <c r="E874">
        <v>-1.475289178322898E-3</v>
      </c>
      <c r="F874">
        <v>-2.3438528026999686E-3</v>
      </c>
      <c r="G874">
        <v>-3.0358568199977749E-3</v>
      </c>
    </row>
    <row r="875" spans="1:7">
      <c r="A875" s="1">
        <v>40361</v>
      </c>
      <c r="B875">
        <v>-5.9278148411727365E-3</v>
      </c>
      <c r="C875">
        <v>-8.7066709677429133E-2</v>
      </c>
      <c r="D875">
        <v>2.090957374473193E-3</v>
      </c>
      <c r="E875">
        <v>-8.0043907775948896E-3</v>
      </c>
      <c r="F875">
        <v>-6.085633745740596E-4</v>
      </c>
      <c r="G875">
        <v>-1.7839345724783317E-3</v>
      </c>
    </row>
    <row r="876" spans="1:7">
      <c r="A876" s="1">
        <v>40365</v>
      </c>
      <c r="B876">
        <v>6.3152991044729354E-3</v>
      </c>
      <c r="C876">
        <v>-1.5727277487958467E-2</v>
      </c>
      <c r="D876">
        <v>1.7085582587734197E-2</v>
      </c>
      <c r="E876">
        <v>8.2012217987993286E-3</v>
      </c>
      <c r="F876">
        <v>2.3452779479469724E-3</v>
      </c>
      <c r="G876">
        <v>2.4127994920605982E-3</v>
      </c>
    </row>
    <row r="877" spans="1:7">
      <c r="A877" s="1">
        <v>40366</v>
      </c>
      <c r="B877">
        <v>3.0991753308337769E-2</v>
      </c>
      <c r="C877">
        <v>-9.9568813340253345E-2</v>
      </c>
      <c r="D877">
        <v>1.9319360402637369E-2</v>
      </c>
      <c r="E877">
        <v>-1.1779398760338178E-2</v>
      </c>
      <c r="F877">
        <v>-1.2153834294078628E-3</v>
      </c>
      <c r="G877">
        <v>-3.1482867855252726E-3</v>
      </c>
    </row>
    <row r="878" spans="1:7">
      <c r="A878" s="1">
        <v>40367</v>
      </c>
      <c r="B878">
        <v>9.6248932529550829E-3</v>
      </c>
      <c r="C878">
        <v>-4.3013290825682872E-2</v>
      </c>
      <c r="D878">
        <v>6.5244898952821258E-3</v>
      </c>
      <c r="E878">
        <v>-6.392989509026478E-3</v>
      </c>
      <c r="F878">
        <v>-1.2168623839675053E-3</v>
      </c>
      <c r="G878">
        <v>-2.42041686173469E-3</v>
      </c>
    </row>
    <row r="879" spans="1:7">
      <c r="A879" s="1">
        <v>40368</v>
      </c>
      <c r="B879">
        <v>7.2276074452107732E-3</v>
      </c>
      <c r="C879">
        <v>-2.8804516580366486E-2</v>
      </c>
      <c r="D879">
        <v>1.242869590695621E-2</v>
      </c>
      <c r="E879">
        <v>-5.728371023318384E-3</v>
      </c>
      <c r="F879">
        <v>-1.1312710600376451E-3</v>
      </c>
      <c r="G879">
        <v>-2.6375496642988541E-3</v>
      </c>
    </row>
    <row r="880" spans="1:7">
      <c r="A880" s="1">
        <v>40371</v>
      </c>
      <c r="B880">
        <v>1.0150879845463277E-3</v>
      </c>
      <c r="C880">
        <v>-2.2263619427782506E-2</v>
      </c>
      <c r="D880">
        <v>-7.6875766080192016E-3</v>
      </c>
      <c r="E880">
        <v>-4.0322581191491773E-4</v>
      </c>
      <c r="F880">
        <v>5.2228413443519781E-4</v>
      </c>
      <c r="G880">
        <v>1.6888329958703789E-3</v>
      </c>
    </row>
    <row r="881" spans="1:7">
      <c r="A881" s="1">
        <v>40372</v>
      </c>
      <c r="B881">
        <v>1.5194800352841445E-2</v>
      </c>
      <c r="C881">
        <v>5.307218009292603E-3</v>
      </c>
      <c r="D881">
        <v>1.1878387622628593E-2</v>
      </c>
      <c r="E881">
        <v>-8.6072122689230778E-3</v>
      </c>
      <c r="F881">
        <v>-2.7014089889031705E-3</v>
      </c>
      <c r="G881">
        <v>-4.9690856594130726E-3</v>
      </c>
    </row>
    <row r="882" spans="1:7">
      <c r="A882" s="1">
        <v>40373</v>
      </c>
      <c r="B882">
        <v>-3.6343812865965666E-4</v>
      </c>
      <c r="C882">
        <v>1.3347013100558983E-2</v>
      </c>
      <c r="D882">
        <v>-1.4771051430131042E-3</v>
      </c>
      <c r="E882">
        <v>1.0017791847900907E-2</v>
      </c>
      <c r="F882">
        <v>3.9190122007358233E-3</v>
      </c>
      <c r="G882">
        <v>4.9690856594130388E-3</v>
      </c>
    </row>
    <row r="883" spans="1:7">
      <c r="A883" s="1">
        <v>40374</v>
      </c>
      <c r="B883">
        <v>5.4510767226048054E-4</v>
      </c>
      <c r="C883">
        <v>9.9940867826007387E-3</v>
      </c>
      <c r="D883">
        <v>-2.4667008067366623E-3</v>
      </c>
      <c r="E883">
        <v>9.9184302554280995E-3</v>
      </c>
      <c r="F883">
        <v>2.7341986957519545E-3</v>
      </c>
      <c r="G883">
        <v>5.1543794755622187E-3</v>
      </c>
    </row>
    <row r="884" spans="1:7">
      <c r="A884" s="1">
        <v>40375</v>
      </c>
      <c r="B884">
        <v>-2.8093028692942498E-2</v>
      </c>
      <c r="C884">
        <v>4.3205785875531359E-2</v>
      </c>
      <c r="D884">
        <v>-2.8050925088423721E-2</v>
      </c>
      <c r="E884">
        <v>4.8729647418744079E-3</v>
      </c>
      <c r="F884">
        <v>3.3316777892167127E-3</v>
      </c>
      <c r="G884">
        <v>5.7540567819507728E-3</v>
      </c>
    </row>
    <row r="885" spans="1:7">
      <c r="A885" s="1">
        <v>40378</v>
      </c>
      <c r="B885">
        <v>6.1464153269868921E-3</v>
      </c>
      <c r="C885">
        <v>-1.0723963362975724E-2</v>
      </c>
      <c r="D885">
        <v>1.2620056437617586E-2</v>
      </c>
      <c r="E885">
        <v>-6.1697877077973662E-3</v>
      </c>
      <c r="F885">
        <v>-9.5077581819819372E-4</v>
      </c>
      <c r="G885">
        <v>-2.611376634130446E-3</v>
      </c>
    </row>
    <row r="886" spans="1:7">
      <c r="A886" s="1">
        <v>40379</v>
      </c>
      <c r="B886">
        <v>1.0620222643375091E-2</v>
      </c>
      <c r="C886">
        <v>-8.1809123754375046E-2</v>
      </c>
      <c r="D886">
        <v>1.8882548606371955E-2</v>
      </c>
      <c r="E886">
        <v>1.4961850080505842E-3</v>
      </c>
      <c r="F886">
        <v>8.6437899754736129E-4</v>
      </c>
      <c r="G886">
        <v>1.0453691104603694E-3</v>
      </c>
    </row>
    <row r="887" spans="1:7">
      <c r="A887" s="1">
        <v>40380</v>
      </c>
      <c r="B887">
        <v>-1.2664833021081848E-2</v>
      </c>
      <c r="C887">
        <v>6.9020730132187333E-2</v>
      </c>
      <c r="D887">
        <v>-8.8999351362725448E-3</v>
      </c>
      <c r="E887">
        <v>1.6802134749692374E-2</v>
      </c>
      <c r="F887">
        <v>2.7610026167696504E-3</v>
      </c>
      <c r="G887">
        <v>6.3531953526958559E-3</v>
      </c>
    </row>
    <row r="888" spans="1:7">
      <c r="A888" s="1">
        <v>40381</v>
      </c>
      <c r="B888">
        <v>2.1626941474743575E-2</v>
      </c>
      <c r="C888">
        <v>-4.0188419920022762E-2</v>
      </c>
      <c r="D888">
        <v>2.5739869388074915E-2</v>
      </c>
      <c r="E888">
        <v>-1.1632623286993053E-2</v>
      </c>
      <c r="F888">
        <v>-1.8110478840770935E-3</v>
      </c>
      <c r="G888">
        <v>-5.5176861657104262E-3</v>
      </c>
    </row>
    <row r="889" spans="1:7">
      <c r="A889" s="1">
        <v>40382</v>
      </c>
      <c r="B889">
        <v>8.5214911452423121E-3</v>
      </c>
      <c r="C889">
        <v>-4.8242202269514423E-2</v>
      </c>
      <c r="D889">
        <v>7.9547243614137599E-3</v>
      </c>
      <c r="E889">
        <v>-1.0666501967329375E-2</v>
      </c>
      <c r="F889">
        <v>-2.5063752803506836E-3</v>
      </c>
      <c r="G889">
        <v>-3.2414939241710672E-3</v>
      </c>
    </row>
    <row r="890" spans="1:7">
      <c r="A890" s="1">
        <v>40385</v>
      </c>
      <c r="B890">
        <v>1.0774031315789512E-2</v>
      </c>
      <c r="C890">
        <v>-3.2037371998480238E-2</v>
      </c>
      <c r="D890">
        <v>6.2230933241284531E-3</v>
      </c>
      <c r="E890">
        <v>-1.705201275816992E-3</v>
      </c>
      <c r="F890">
        <v>-2.5963910310727504E-4</v>
      </c>
      <c r="G890">
        <v>-3.142512988727565E-4</v>
      </c>
    </row>
    <row r="891" spans="1:7">
      <c r="A891" s="1">
        <v>40386</v>
      </c>
      <c r="B891">
        <v>-4.4660801957102414E-4</v>
      </c>
      <c r="C891">
        <v>2.003551340298855E-2</v>
      </c>
      <c r="D891">
        <v>-2.3889165685063263E-3</v>
      </c>
      <c r="E891">
        <v>-9.6843286884499367E-3</v>
      </c>
      <c r="F891">
        <v>-2.4265546181693087E-3</v>
      </c>
      <c r="G891">
        <v>-3.4632977892301718E-3</v>
      </c>
    </row>
    <row r="892" spans="1:7">
      <c r="A892" s="1">
        <v>40387</v>
      </c>
      <c r="B892">
        <v>-6.5432940846941821E-3</v>
      </c>
      <c r="C892">
        <v>4.4695466116051935E-2</v>
      </c>
      <c r="D892">
        <v>-4.795022373623779E-3</v>
      </c>
      <c r="E892">
        <v>3.2385414399753129E-3</v>
      </c>
      <c r="F892">
        <v>3.7240765336967415E-3</v>
      </c>
      <c r="G892">
        <v>4.3010818993904805E-3</v>
      </c>
    </row>
    <row r="893" spans="1:7">
      <c r="A893" s="1">
        <v>40388</v>
      </c>
      <c r="B893">
        <v>-4.8679443465183686E-3</v>
      </c>
      <c r="C893">
        <v>-4.9607377465518878E-3</v>
      </c>
      <c r="D893">
        <v>2.8797716086113199E-3</v>
      </c>
      <c r="E893">
        <v>-3.0316810903725197E-4</v>
      </c>
      <c r="F893">
        <v>2.5900040378399646E-3</v>
      </c>
      <c r="G893">
        <v>2.0913946763449491E-3</v>
      </c>
    </row>
    <row r="894" spans="1:7">
      <c r="A894" s="1">
        <v>40389</v>
      </c>
      <c r="B894">
        <v>2.7106392756897919E-4</v>
      </c>
      <c r="C894">
        <v>-2.6455458486827003E-2</v>
      </c>
      <c r="D894">
        <v>3.34928542759066E-3</v>
      </c>
      <c r="E894">
        <v>1.5445096920326175E-2</v>
      </c>
      <c r="F894">
        <v>3.4429367802293574E-3</v>
      </c>
      <c r="G894">
        <v>5.8327422939308199E-3</v>
      </c>
    </row>
    <row r="895" spans="1:7">
      <c r="A895" s="1">
        <v>40392</v>
      </c>
      <c r="B895">
        <v>2.1804098540842871E-2</v>
      </c>
      <c r="C895">
        <v>-6.5503525611742872E-2</v>
      </c>
      <c r="D895">
        <v>2.5676592431221373E-2</v>
      </c>
      <c r="E895">
        <v>-1.7367298938657353E-2</v>
      </c>
      <c r="F895">
        <v>-3.7878833169370917E-3</v>
      </c>
      <c r="G895">
        <v>-5.7282872878296901E-3</v>
      </c>
    </row>
    <row r="896" spans="1:7">
      <c r="A896" s="1">
        <v>40393</v>
      </c>
      <c r="B896">
        <v>-4.8735199024949154E-3</v>
      </c>
      <c r="C896">
        <v>2.7779564107075671E-2</v>
      </c>
      <c r="D896">
        <v>-4.8769770795041179E-3</v>
      </c>
      <c r="E896">
        <v>5.7555568587345785E-3</v>
      </c>
      <c r="F896">
        <v>4.3033029658357388E-3</v>
      </c>
      <c r="G896">
        <v>4.6892182001612914E-3</v>
      </c>
    </row>
    <row r="897" spans="1:7">
      <c r="A897" s="1">
        <v>40394</v>
      </c>
      <c r="B897">
        <v>7.1691239478678184E-3</v>
      </c>
      <c r="C897">
        <v>-1.8733821739109847E-2</v>
      </c>
      <c r="D897">
        <v>3.2695031460198182E-3</v>
      </c>
      <c r="E897">
        <v>-7.6814608547561133E-3</v>
      </c>
      <c r="F897">
        <v>-3.2688201149601937E-3</v>
      </c>
      <c r="G897">
        <v>-4.1671067697237867E-3</v>
      </c>
    </row>
    <row r="898" spans="1:7">
      <c r="A898" s="1">
        <v>40395</v>
      </c>
      <c r="B898">
        <v>-1.1471432980894949E-3</v>
      </c>
      <c r="C898">
        <v>-4.9650293826289486E-3</v>
      </c>
      <c r="D898">
        <v>-3.5034486377874836E-3</v>
      </c>
      <c r="E898">
        <v>4.6563501480671949E-3</v>
      </c>
      <c r="F898">
        <v>2.6674713575233502E-3</v>
      </c>
      <c r="G898">
        <v>4.7906777730931079E-3</v>
      </c>
    </row>
    <row r="899" spans="1:7">
      <c r="A899" s="1">
        <v>40396</v>
      </c>
      <c r="B899">
        <v>-4.2470423066228802E-3</v>
      </c>
      <c r="C899">
        <v>-1.6423726830643914E-2</v>
      </c>
      <c r="D899">
        <v>-2.342470033412532E-3</v>
      </c>
      <c r="E899">
        <v>1.0847836387897799E-2</v>
      </c>
      <c r="F899">
        <v>3.0888055445864211E-3</v>
      </c>
      <c r="G899">
        <v>6.5241260769430725E-3</v>
      </c>
    </row>
    <row r="900" spans="1:7">
      <c r="A900" s="1">
        <v>40399</v>
      </c>
      <c r="B900">
        <v>5.3941856047124608E-3</v>
      </c>
      <c r="C900">
        <v>1.8232045587427425E-2</v>
      </c>
      <c r="D900">
        <v>5.6127369049573852E-3</v>
      </c>
      <c r="E900">
        <v>-3.7031519073982061E-3</v>
      </c>
      <c r="F900">
        <v>-9.4278987056192439E-4</v>
      </c>
      <c r="G900">
        <v>-2.0646226975371451E-4</v>
      </c>
    </row>
    <row r="901" spans="1:7">
      <c r="A901" s="1">
        <v>40400</v>
      </c>
      <c r="B901">
        <v>-5.0395756719184281E-3</v>
      </c>
      <c r="C901">
        <v>1.0334848221547349E-2</v>
      </c>
      <c r="D901">
        <v>-1.409135576050969E-2</v>
      </c>
      <c r="E901">
        <v>2.1034715022823633E-3</v>
      </c>
      <c r="F901">
        <v>3.5949709178590143E-3</v>
      </c>
      <c r="G901">
        <v>5.0460948431254793E-3</v>
      </c>
    </row>
    <row r="902" spans="1:7">
      <c r="A902" s="1">
        <v>40401</v>
      </c>
      <c r="B902">
        <v>-2.8044261030645428E-2</v>
      </c>
      <c r="C902">
        <v>0.12663462021454885</v>
      </c>
      <c r="D902">
        <v>-3.0010654547942217E-2</v>
      </c>
      <c r="E902">
        <v>1.3318952479807246E-2</v>
      </c>
      <c r="F902">
        <v>1.9632117611041288E-3</v>
      </c>
      <c r="G902">
        <v>5.6338177182560642E-3</v>
      </c>
    </row>
    <row r="903" spans="1:7">
      <c r="A903" s="1">
        <v>40402</v>
      </c>
      <c r="B903">
        <v>-6.4014850520408345E-3</v>
      </c>
      <c r="C903">
        <v>1.3302230577065779E-2</v>
      </c>
      <c r="D903">
        <v>9.7442151437239456E-4</v>
      </c>
      <c r="E903">
        <v>-2.4714559562251386E-3</v>
      </c>
      <c r="F903">
        <v>-2.2195672421064629E-3</v>
      </c>
      <c r="G903">
        <v>-2.5568922137767843E-3</v>
      </c>
    </row>
    <row r="904" spans="1:7">
      <c r="A904" s="1">
        <v>40403</v>
      </c>
      <c r="B904">
        <v>-2.8480886540481927E-3</v>
      </c>
      <c r="C904">
        <v>1.9627337782235486E-2</v>
      </c>
      <c r="D904">
        <v>5.8266734402059751E-3</v>
      </c>
      <c r="E904">
        <v>1.2394414029275077E-2</v>
      </c>
      <c r="F904">
        <v>1.5371480396443504E-3</v>
      </c>
      <c r="G904">
        <v>4.2918520815408631E-3</v>
      </c>
    </row>
    <row r="905" spans="1:7">
      <c r="A905" s="1">
        <v>40406</v>
      </c>
      <c r="B905">
        <v>-2.7605245171857649E-4</v>
      </c>
      <c r="C905">
        <v>-5.3496497472404871E-3</v>
      </c>
      <c r="D905">
        <v>7.9566423380949616E-3</v>
      </c>
      <c r="E905">
        <v>2.4718840879012716E-2</v>
      </c>
      <c r="F905">
        <v>3.1522922802057264E-3</v>
      </c>
      <c r="G905">
        <v>7.2136457082499347E-3</v>
      </c>
    </row>
    <row r="906" spans="1:7">
      <c r="A906" s="1">
        <v>40407</v>
      </c>
      <c r="B906">
        <v>1.1983860199466149E-2</v>
      </c>
      <c r="C906">
        <v>-7.0225157533216551E-2</v>
      </c>
      <c r="D906">
        <v>1.0986496941567607E-2</v>
      </c>
      <c r="E906">
        <v>-5.7388966690180548E-3</v>
      </c>
      <c r="F906">
        <v>-1.7879192536841681E-3</v>
      </c>
      <c r="G906">
        <v>-5.0746074595004638E-3</v>
      </c>
    </row>
    <row r="907" spans="1:7">
      <c r="A907" s="1">
        <v>40408</v>
      </c>
      <c r="B907">
        <v>1.7262530975563795E-3</v>
      </c>
      <c r="C907">
        <v>1.0629699432669911E-2</v>
      </c>
      <c r="D907">
        <v>-1.6640916713103683E-3</v>
      </c>
      <c r="E907">
        <v>2.6822508657050482E-3</v>
      </c>
      <c r="F907">
        <v>-8.5251497064376932E-4</v>
      </c>
      <c r="G907">
        <v>-1.0180190230718921E-3</v>
      </c>
    </row>
    <row r="908" spans="1:7">
      <c r="A908" s="1">
        <v>40409</v>
      </c>
      <c r="B908">
        <v>-1.7028700413454455E-2</v>
      </c>
      <c r="C908">
        <v>7.2538158755384288E-2</v>
      </c>
      <c r="D908">
        <v>-7.1633544135641849E-3</v>
      </c>
      <c r="E908">
        <v>1.5473278479336335E-2</v>
      </c>
      <c r="F908">
        <v>1.7894427679846297E-3</v>
      </c>
      <c r="G908">
        <v>4.4715521660736324E-3</v>
      </c>
    </row>
    <row r="909" spans="1:7">
      <c r="A909" s="1">
        <v>40410</v>
      </c>
      <c r="B909">
        <v>-3.7002817428559167E-3</v>
      </c>
      <c r="C909">
        <v>-3.65917965954616E-2</v>
      </c>
      <c r="D909">
        <v>-1.1988971583496348E-3</v>
      </c>
      <c r="E909">
        <v>-1.1310086031271406E-3</v>
      </c>
      <c r="F909">
        <v>-2.3013008238623681E-3</v>
      </c>
      <c r="G909">
        <v>-3.2500536428592916E-3</v>
      </c>
    </row>
    <row r="910" spans="1:7">
      <c r="A910" s="1">
        <v>40413</v>
      </c>
      <c r="B910">
        <v>-3.714024696371593E-3</v>
      </c>
      <c r="C910">
        <v>6.6471407994664619E-3</v>
      </c>
      <c r="D910">
        <v>-8.9167960364381939E-3</v>
      </c>
      <c r="E910">
        <v>1.8859028815902166E-4</v>
      </c>
      <c r="F910">
        <v>1.7051756199197802E-3</v>
      </c>
      <c r="G910">
        <v>1.3216084879992531E-3</v>
      </c>
    </row>
    <row r="911" spans="1:7">
      <c r="A911" s="1">
        <v>40414</v>
      </c>
      <c r="B911">
        <v>-1.4523562853409357E-2</v>
      </c>
      <c r="C911">
        <v>6.7797041152334744E-2</v>
      </c>
      <c r="D911">
        <v>-1.0953012019197206E-2</v>
      </c>
      <c r="E911">
        <v>1.5901560393124705E-2</v>
      </c>
      <c r="F911">
        <v>3.8268958718663698E-3</v>
      </c>
      <c r="G911">
        <v>7.8931800206909972E-3</v>
      </c>
    </row>
    <row r="912" spans="1:7">
      <c r="A912" s="1">
        <v>40415</v>
      </c>
      <c r="B912">
        <v>3.2039228311823266E-3</v>
      </c>
      <c r="C912">
        <v>-2.8066834933621179E-2</v>
      </c>
      <c r="D912">
        <v>-4.4150182091168312E-3</v>
      </c>
      <c r="E912">
        <v>-3.2532444921530013E-3</v>
      </c>
      <c r="F912">
        <v>-2.635000617534417E-3</v>
      </c>
      <c r="G912">
        <v>-4.546151184832278E-3</v>
      </c>
    </row>
    <row r="913" spans="1:7">
      <c r="A913" s="1">
        <v>40416</v>
      </c>
      <c r="B913">
        <v>-6.5128362733293445E-3</v>
      </c>
      <c r="C913">
        <v>2.4783957646383987E-2</v>
      </c>
      <c r="D913">
        <v>-7.1543416050376465E-3</v>
      </c>
      <c r="E913">
        <v>9.3592862222366107E-3</v>
      </c>
      <c r="F913">
        <v>1.6153032205091455E-3</v>
      </c>
      <c r="G913">
        <v>4.5461511848321479E-3</v>
      </c>
    </row>
    <row r="914" spans="1:7">
      <c r="A914" s="1">
        <v>40417</v>
      </c>
      <c r="B914">
        <v>1.522442712723061E-2</v>
      </c>
      <c r="C914">
        <v>-0.11281730713170669</v>
      </c>
      <c r="D914">
        <v>2.0098715775404442E-2</v>
      </c>
      <c r="E914">
        <v>-2.8724433581994176E-2</v>
      </c>
      <c r="F914">
        <v>-5.7931666534031421E-3</v>
      </c>
      <c r="G914">
        <v>-1.1557306257582172E-2</v>
      </c>
    </row>
    <row r="915" spans="1:7">
      <c r="A915" s="1">
        <v>40420</v>
      </c>
      <c r="B915">
        <v>-1.4183302618820033E-2</v>
      </c>
      <c r="C915">
        <v>0.1069543368742739</v>
      </c>
      <c r="D915">
        <v>-1.4912878743039036E-2</v>
      </c>
      <c r="E915">
        <v>1.8955418147782916E-2</v>
      </c>
      <c r="F915">
        <v>5.1983584615025152E-3</v>
      </c>
      <c r="G915">
        <v>7.6185040133749157E-3</v>
      </c>
    </row>
    <row r="916" spans="1:7">
      <c r="A916" s="1">
        <v>40421</v>
      </c>
      <c r="B916">
        <v>7.5650121811164021E-4</v>
      </c>
      <c r="C916">
        <v>-4.3566784595779035E-2</v>
      </c>
      <c r="D916">
        <v>4.9140148024289414E-3</v>
      </c>
      <c r="E916">
        <v>1.1059457128632839E-2</v>
      </c>
      <c r="F916">
        <v>1.7833642363957597E-3</v>
      </c>
      <c r="G916">
        <v>4.4426567416908603E-3</v>
      </c>
    </row>
    <row r="917" spans="1:7">
      <c r="A917" s="1">
        <v>40422</v>
      </c>
      <c r="B917">
        <v>2.8331034709286967E-2</v>
      </c>
      <c r="C917">
        <v>-8.6557806861657802E-2</v>
      </c>
      <c r="D917">
        <v>3.2789822822990755E-2</v>
      </c>
      <c r="E917">
        <v>-2.3863921414546574E-2</v>
      </c>
      <c r="F917">
        <v>-4.6774758921382456E-3</v>
      </c>
      <c r="G917">
        <v>-9.7186430061740065E-3</v>
      </c>
    </row>
    <row r="918" spans="1:7">
      <c r="A918" s="1">
        <v>40423</v>
      </c>
      <c r="B918">
        <v>9.4197962065039869E-3</v>
      </c>
      <c r="C918">
        <v>-2.9738810070277844E-2</v>
      </c>
      <c r="D918">
        <v>4.7427081752166337E-4</v>
      </c>
      <c r="E918">
        <v>-1.0622254656622761E-2</v>
      </c>
      <c r="F918">
        <v>-1.3648385638242782E-3</v>
      </c>
      <c r="G918">
        <v>-4.1796278797819417E-3</v>
      </c>
    </row>
    <row r="919" spans="1:7">
      <c r="A919" s="1">
        <v>40424</v>
      </c>
      <c r="B919">
        <v>1.2932579070859544E-2</v>
      </c>
      <c r="C919">
        <v>-8.4544705156914646E-2</v>
      </c>
      <c r="D919">
        <v>1.1081098887059533E-2</v>
      </c>
      <c r="E919">
        <v>-1.2472578459698931E-2</v>
      </c>
      <c r="F919">
        <v>-2.7352782247477038E-3</v>
      </c>
      <c r="G919">
        <v>-5.7371328349367428E-3</v>
      </c>
    </row>
    <row r="920" spans="1:7">
      <c r="A920" s="1">
        <v>40428</v>
      </c>
      <c r="B920">
        <v>-1.0841193903021937E-2</v>
      </c>
      <c r="C920">
        <v>0.11050913456690324</v>
      </c>
      <c r="D920">
        <v>-1.3692376335258575E-2</v>
      </c>
      <c r="E920">
        <v>2.0260631880446561E-2</v>
      </c>
      <c r="F920">
        <v>4.0148689303727628E-3</v>
      </c>
      <c r="G920">
        <v>7.8801001329150844E-3</v>
      </c>
    </row>
    <row r="921" spans="1:7">
      <c r="A921" s="1">
        <v>40429</v>
      </c>
      <c r="B921">
        <v>6.1577664465296738E-3</v>
      </c>
      <c r="C921">
        <v>-2.3380448644063721E-2</v>
      </c>
      <c r="D921">
        <v>1.0169178327941557E-2</v>
      </c>
      <c r="E921">
        <v>-7.9787657318053113E-3</v>
      </c>
      <c r="F921">
        <v>-1.9627091678487058E-3</v>
      </c>
      <c r="G921">
        <v>-2.756088101979858E-3</v>
      </c>
    </row>
    <row r="922" spans="1:7">
      <c r="A922" s="1">
        <v>40430</v>
      </c>
      <c r="B922">
        <v>4.7732787526575905E-3</v>
      </c>
      <c r="C922">
        <v>-1.9106095737068764E-2</v>
      </c>
      <c r="D922">
        <v>4.9290089230039748E-3</v>
      </c>
      <c r="E922">
        <v>-1.9938055119556014E-2</v>
      </c>
      <c r="F922">
        <v>-4.8807734858257405E-3</v>
      </c>
      <c r="G922">
        <v>-7.9019344922672957E-3</v>
      </c>
    </row>
    <row r="923" spans="1:7">
      <c r="A923" s="1">
        <v>40431</v>
      </c>
      <c r="B923">
        <v>5.6444176196771313E-3</v>
      </c>
      <c r="C923">
        <v>-3.6611231729626804E-2</v>
      </c>
      <c r="D923">
        <v>5.1377973830940326E-3</v>
      </c>
      <c r="E923">
        <v>-4.5829147542434745E-3</v>
      </c>
      <c r="F923">
        <v>-1.2883832574546099E-3</v>
      </c>
      <c r="G923">
        <v>-2.8889826118976007E-3</v>
      </c>
    </row>
    <row r="924" spans="1:7">
      <c r="A924" s="1">
        <v>40434</v>
      </c>
      <c r="B924">
        <v>1.092907053219023E-2</v>
      </c>
      <c r="C924">
        <v>-3.6115035990078571E-2</v>
      </c>
      <c r="D924">
        <v>2.0747632194248498E-2</v>
      </c>
      <c r="E924">
        <v>4.9233568459006467E-3</v>
      </c>
      <c r="F924">
        <v>3.6889331070908025E-3</v>
      </c>
      <c r="G924">
        <v>4.741788082750116E-3</v>
      </c>
    </row>
    <row r="925" spans="1:7">
      <c r="A925" s="1">
        <v>40435</v>
      </c>
      <c r="B925">
        <v>-7.9565048621272748E-4</v>
      </c>
      <c r="C925">
        <v>1.6366977464205193E-2</v>
      </c>
      <c r="D925">
        <v>4.5620438747438367E-4</v>
      </c>
      <c r="E925">
        <v>9.5337910886661922E-3</v>
      </c>
      <c r="F925">
        <v>3.3340488246727286E-3</v>
      </c>
      <c r="G925">
        <v>5.0264249028218353E-3</v>
      </c>
    </row>
    <row r="926" spans="1:7">
      <c r="A926" s="1">
        <v>40436</v>
      </c>
      <c r="B926">
        <v>3.7076313658939439E-3</v>
      </c>
      <c r="C926">
        <v>2.4737862482910881E-2</v>
      </c>
      <c r="D926">
        <v>6.839165888375561E-4</v>
      </c>
      <c r="E926">
        <v>-1.4945930387232626E-2</v>
      </c>
      <c r="F926">
        <v>-9.3924781698934406E-4</v>
      </c>
      <c r="G926">
        <v>-3.4850383776365321E-3</v>
      </c>
    </row>
    <row r="927" spans="1:7">
      <c r="A927" s="1">
        <v>40437</v>
      </c>
      <c r="B927">
        <v>-6.1698472716551086E-4</v>
      </c>
      <c r="C927">
        <v>-1.7344113457972606E-2</v>
      </c>
      <c r="D927">
        <v>-4.5683039703799709E-3</v>
      </c>
      <c r="E927">
        <v>-9.9249082761582157E-3</v>
      </c>
      <c r="F927">
        <v>-9.401308328868275E-4</v>
      </c>
      <c r="G927">
        <v>-3.4972263580886277E-3</v>
      </c>
    </row>
    <row r="928" spans="1:7">
      <c r="A928" s="1">
        <v>40438</v>
      </c>
      <c r="B928">
        <v>1.7632019793541371E-4</v>
      </c>
      <c r="C928">
        <v>1.3263400472635713E-2</v>
      </c>
      <c r="D928">
        <v>-4.5798031485187529E-4</v>
      </c>
      <c r="E928">
        <v>4.0408077453065998E-3</v>
      </c>
      <c r="F928">
        <v>1.1963768304452639E-3</v>
      </c>
      <c r="G928">
        <v>2.2643072663296139E-3</v>
      </c>
    </row>
    <row r="929" spans="1:7">
      <c r="A929" s="1">
        <v>40441</v>
      </c>
      <c r="B929">
        <v>1.5916383224702915E-2</v>
      </c>
      <c r="C929">
        <v>-2.3443960404753276E-2</v>
      </c>
      <c r="D929">
        <v>1.5905811360368585E-2</v>
      </c>
      <c r="E929">
        <v>5.7863153647835777E-3</v>
      </c>
      <c r="F929">
        <v>1.8771336569957707E-3</v>
      </c>
      <c r="G929">
        <v>3.0794522385097036E-3</v>
      </c>
    </row>
    <row r="930" spans="1:7">
      <c r="A930" s="1">
        <v>40442</v>
      </c>
      <c r="B930">
        <v>-2.4322458133754559E-3</v>
      </c>
      <c r="C930">
        <v>3.8773385925960878E-2</v>
      </c>
      <c r="D930">
        <v>-6.765137252042055E-4</v>
      </c>
      <c r="E930">
        <v>1.3790642952111484E-2</v>
      </c>
      <c r="F930">
        <v>4.8471543518648743E-3</v>
      </c>
      <c r="G930">
        <v>9.2834127563395721E-3</v>
      </c>
    </row>
    <row r="931" spans="1:7">
      <c r="A931" s="1">
        <v>40443</v>
      </c>
      <c r="B931">
        <v>-4.4454202647599608E-3</v>
      </c>
      <c r="C931">
        <v>7.1333338590630546E-3</v>
      </c>
      <c r="D931">
        <v>2.2555543120340247E-4</v>
      </c>
      <c r="E931">
        <v>8.9299167517049513E-3</v>
      </c>
      <c r="F931">
        <v>-2.5452848735389347E-4</v>
      </c>
      <c r="G931">
        <v>1.5219930897038866E-3</v>
      </c>
    </row>
    <row r="932" spans="1:7">
      <c r="A932" s="1">
        <v>40444</v>
      </c>
      <c r="B932">
        <v>-8.2456607539426741E-3</v>
      </c>
      <c r="C932">
        <v>5.8662785432097728E-2</v>
      </c>
      <c r="D932">
        <v>-5.4274217353651281E-3</v>
      </c>
      <c r="E932">
        <v>2.8827541655941521E-3</v>
      </c>
      <c r="F932">
        <v>7.6339119021809386E-4</v>
      </c>
      <c r="G932">
        <v>1.4184399541338495E-3</v>
      </c>
    </row>
    <row r="933" spans="1:7">
      <c r="A933" s="1">
        <v>40445</v>
      </c>
      <c r="B933">
        <v>1.408166007122128E-2</v>
      </c>
      <c r="C933">
        <v>-9.4849456460538203E-2</v>
      </c>
      <c r="D933">
        <v>1.7309637535091606E-2</v>
      </c>
      <c r="E933">
        <v>-1.3550290815839911E-2</v>
      </c>
      <c r="F933">
        <v>-2.0370063061269875E-3</v>
      </c>
      <c r="G933">
        <v>-4.9733672670574857E-3</v>
      </c>
    </row>
    <row r="934" spans="1:7">
      <c r="A934" s="1">
        <v>40448</v>
      </c>
      <c r="B934">
        <v>-4.6137187390557785E-3</v>
      </c>
      <c r="C934">
        <v>3.7518524721429768E-2</v>
      </c>
      <c r="D934">
        <v>-2.0078088172831637E-3</v>
      </c>
      <c r="E934">
        <v>1.7241806434505954E-2</v>
      </c>
      <c r="F934">
        <v>3.6466986941973718E-3</v>
      </c>
      <c r="G934">
        <v>7.703261283307652E-3</v>
      </c>
    </row>
    <row r="935" spans="1:7">
      <c r="A935" s="1">
        <v>40449</v>
      </c>
      <c r="B935">
        <v>4.4400020705046639E-3</v>
      </c>
      <c r="C935">
        <v>2.658397666610099E-3</v>
      </c>
      <c r="D935">
        <v>6.6770780009667383E-3</v>
      </c>
      <c r="E935">
        <v>6.8143364197301879E-3</v>
      </c>
      <c r="F935">
        <v>1.9451145715803266E-3</v>
      </c>
      <c r="G935">
        <v>3.326448306986069E-3</v>
      </c>
    </row>
    <row r="936" spans="1:7">
      <c r="A936" s="1">
        <v>40450</v>
      </c>
      <c r="B936">
        <v>-2.5222887910145032E-3</v>
      </c>
      <c r="C936">
        <v>2.8355225755125005E-2</v>
      </c>
      <c r="D936">
        <v>3.5429620763441287E-3</v>
      </c>
      <c r="E936">
        <v>-4.1587961641897844E-3</v>
      </c>
      <c r="F936">
        <v>-6.761325477323744E-4</v>
      </c>
      <c r="G936">
        <v>-2.4181371984659545E-3</v>
      </c>
    </row>
    <row r="937" spans="1:7">
      <c r="A937" s="1">
        <v>40451</v>
      </c>
      <c r="B937">
        <v>-2.9652908523769578E-3</v>
      </c>
      <c r="C937">
        <v>1.9169916107720123E-2</v>
      </c>
      <c r="D937">
        <v>4.8511671764773631E-3</v>
      </c>
      <c r="E937">
        <v>-6.6322424146933131E-4</v>
      </c>
      <c r="F937">
        <v>-3.3823778438486752E-4</v>
      </c>
      <c r="G937">
        <v>-1.2112649103827404E-3</v>
      </c>
    </row>
    <row r="938" spans="1:7">
      <c r="A938" s="1">
        <v>40452</v>
      </c>
      <c r="B938">
        <v>4.4446454275290431E-3</v>
      </c>
      <c r="C938">
        <v>-5.1959738930710986E-2</v>
      </c>
      <c r="D938">
        <v>1.5497418094500464E-2</v>
      </c>
      <c r="E938">
        <v>-8.5665857983313731E-3</v>
      </c>
      <c r="F938">
        <v>-9.3074423946306023E-4</v>
      </c>
      <c r="G938">
        <v>-1.8196527463308454E-3</v>
      </c>
    </row>
    <row r="939" spans="1:7">
      <c r="A939" s="1">
        <v>40455</v>
      </c>
      <c r="B939">
        <v>-7.5063632546880886E-3</v>
      </c>
      <c r="C939">
        <v>4.4760893528896797E-2</v>
      </c>
      <c r="D939">
        <v>-8.6673894916842965E-4</v>
      </c>
      <c r="E939">
        <v>2.5776900997749449E-3</v>
      </c>
      <c r="F939">
        <v>1.7761242881195254E-3</v>
      </c>
      <c r="G939">
        <v>3.5351786728954849E-3</v>
      </c>
    </row>
    <row r="940" spans="1:7">
      <c r="A940" s="1">
        <v>40456</v>
      </c>
      <c r="B940">
        <v>1.9520855845322854E-2</v>
      </c>
      <c r="C940">
        <v>-7.8202780751529213E-2</v>
      </c>
      <c r="D940">
        <v>1.4633357742250065E-2</v>
      </c>
      <c r="E940">
        <v>-6.0249787765335114E-3</v>
      </c>
      <c r="F940">
        <v>1.0979267181196735E-3</v>
      </c>
      <c r="G940">
        <v>2.0163322983931102E-4</v>
      </c>
    </row>
    <row r="941" spans="1:7">
      <c r="A941" s="1">
        <v>40457</v>
      </c>
      <c r="B941">
        <v>1.7182130626454907E-4</v>
      </c>
      <c r="C941">
        <v>-1.2485711333322939E-2</v>
      </c>
      <c r="D941">
        <v>1.9208201402544196E-3</v>
      </c>
      <c r="E941">
        <v>1.2487650956212421E-2</v>
      </c>
      <c r="F941">
        <v>2.2764648758615649E-3</v>
      </c>
      <c r="G941">
        <v>6.4308903302903314E-3</v>
      </c>
    </row>
    <row r="942" spans="1:7">
      <c r="A942" s="1">
        <v>40458</v>
      </c>
      <c r="B942">
        <v>-9.4538273553088493E-4</v>
      </c>
      <c r="C942">
        <v>3.2520353863773159E-3</v>
      </c>
      <c r="D942">
        <v>-9.6412101923861217E-3</v>
      </c>
      <c r="E942">
        <v>-8.3714339731781225E-3</v>
      </c>
      <c r="F942">
        <v>1.0101010959852597E-3</v>
      </c>
      <c r="G942">
        <v>1.0011012949412755E-3</v>
      </c>
    </row>
    <row r="943" spans="1:7">
      <c r="A943" s="1">
        <v>40459</v>
      </c>
      <c r="B943">
        <v>5.3168807184265461E-3</v>
      </c>
      <c r="C943">
        <v>-4.0223070633303548E-2</v>
      </c>
      <c r="D943">
        <v>1.0493725163029726E-2</v>
      </c>
      <c r="E943">
        <v>-4.4040281808766582E-3</v>
      </c>
      <c r="F943">
        <v>8.4097221338504525E-4</v>
      </c>
      <c r="G943">
        <v>4.0016006936546909E-4</v>
      </c>
    </row>
    <row r="944" spans="1:7">
      <c r="A944" s="1">
        <v>40462</v>
      </c>
      <c r="B944">
        <v>1.1112536938746489E-3</v>
      </c>
      <c r="C944">
        <v>-8.8285178580617088E-2</v>
      </c>
      <c r="D944">
        <v>-4.2616663760262821E-4</v>
      </c>
      <c r="E944">
        <v>1.9188333552111949E-4</v>
      </c>
      <c r="F944">
        <v>4.2022104244893946E-4</v>
      </c>
      <c r="G944">
        <v>9.9970017323140086E-4</v>
      </c>
    </row>
    <row r="945" spans="1:7">
      <c r="A945" s="1">
        <v>40463</v>
      </c>
      <c r="B945">
        <v>3.0708887052007575E-3</v>
      </c>
      <c r="C945">
        <v>-1.5835316056442737E-3</v>
      </c>
      <c r="D945">
        <v>-4.1646704436482393E-3</v>
      </c>
      <c r="E945">
        <v>-9.9301852387477466E-3</v>
      </c>
      <c r="F945">
        <v>-1.7661162658040225E-3</v>
      </c>
      <c r="G945">
        <v>-2.9018882624344843E-3</v>
      </c>
    </row>
    <row r="946" spans="1:7">
      <c r="A946" s="1">
        <v>40464</v>
      </c>
      <c r="B946">
        <v>7.3826123421560424E-3</v>
      </c>
      <c r="C946">
        <v>7.3684543910961554E-3</v>
      </c>
      <c r="D946">
        <v>1.5607897665990968E-2</v>
      </c>
      <c r="E946">
        <v>-1.5514402413738062E-3</v>
      </c>
      <c r="F946">
        <v>9.2549752094297122E-4</v>
      </c>
      <c r="G946">
        <v>0</v>
      </c>
    </row>
    <row r="947" spans="1:7">
      <c r="A947" s="1">
        <v>40465</v>
      </c>
      <c r="B947">
        <v>-2.5395764093471889E-3</v>
      </c>
      <c r="C947">
        <v>4.1597781616100171E-2</v>
      </c>
      <c r="D947">
        <v>1.2634240467719201E-3</v>
      </c>
      <c r="E947">
        <v>-1.507669422659029E-2</v>
      </c>
      <c r="F947">
        <v>-3.0320919380729234E-3</v>
      </c>
      <c r="G947">
        <v>-5.728371023318384E-3</v>
      </c>
    </row>
    <row r="948" spans="1:7">
      <c r="A948" s="1">
        <v>40466</v>
      </c>
      <c r="B948">
        <v>1.1859383007928178E-3</v>
      </c>
      <c r="C948">
        <v>-4.3697519920369715E-2</v>
      </c>
      <c r="D948">
        <v>-2.1065944171301263E-3</v>
      </c>
      <c r="E948">
        <v>-1.2271065574043786E-2</v>
      </c>
      <c r="F948">
        <v>-7.5946166259545226E-4</v>
      </c>
      <c r="G948">
        <v>-4.3432218165201609E-3</v>
      </c>
    </row>
    <row r="949" spans="1:7">
      <c r="A949" s="1">
        <v>40469</v>
      </c>
      <c r="B949">
        <v>4.5612039547751494E-3</v>
      </c>
      <c r="C949">
        <v>3.1479564295979708E-3</v>
      </c>
      <c r="D949">
        <v>-6.3284465776248036E-4</v>
      </c>
      <c r="E949">
        <v>8.0457349841594975E-3</v>
      </c>
      <c r="F949">
        <v>3.4551081437139484E-3</v>
      </c>
      <c r="G949">
        <v>4.7462851029122233E-3</v>
      </c>
    </row>
    <row r="950" spans="1:7">
      <c r="A950" s="1">
        <v>40470</v>
      </c>
      <c r="B950">
        <v>-1.3063210617495637E-2</v>
      </c>
      <c r="C950">
        <v>7.7581689345504273E-2</v>
      </c>
      <c r="D950">
        <v>-3.1292737641794868E-2</v>
      </c>
      <c r="E950">
        <v>6.0166872830526279E-3</v>
      </c>
      <c r="F950">
        <v>7.5684315936655228E-4</v>
      </c>
      <c r="G950">
        <v>3.4194944312577039E-3</v>
      </c>
    </row>
    <row r="951" spans="1:7">
      <c r="A951" s="1">
        <v>40471</v>
      </c>
      <c r="B951">
        <v>9.3482451832219773E-3</v>
      </c>
      <c r="C951">
        <v>-4.1569567468686092E-2</v>
      </c>
      <c r="D951">
        <v>1.6839776176314703E-2</v>
      </c>
      <c r="E951">
        <v>2.1611010375560459E-3</v>
      </c>
      <c r="F951">
        <v>4.2022104244893946E-4</v>
      </c>
      <c r="G951">
        <v>-6.0259116014427824E-4</v>
      </c>
    </row>
    <row r="952" spans="1:7">
      <c r="A952" s="1">
        <v>40472</v>
      </c>
      <c r="B952">
        <v>2.5344273091410237E-3</v>
      </c>
      <c r="C952">
        <v>-2.6627277188199266E-2</v>
      </c>
      <c r="D952">
        <v>-1.0174302733144394E-3</v>
      </c>
      <c r="E952">
        <v>-1.1944271116085609E-2</v>
      </c>
      <c r="F952">
        <v>-2.1870802795979486E-3</v>
      </c>
      <c r="G952">
        <v>-5.5407384986921786E-3</v>
      </c>
    </row>
    <row r="953" spans="1:7">
      <c r="A953" s="1">
        <v>40473</v>
      </c>
      <c r="B953">
        <v>2.1913198823497212E-3</v>
      </c>
      <c r="C953">
        <v>-2.5757008646158118E-2</v>
      </c>
      <c r="D953">
        <v>2.5149169153307659E-3</v>
      </c>
      <c r="E953">
        <v>6.730033319686724E-3</v>
      </c>
      <c r="F953">
        <v>-5.8964749212948061E-4</v>
      </c>
      <c r="G953">
        <v>3.0301500156092236E-4</v>
      </c>
    </row>
    <row r="954" spans="1:7">
      <c r="A954" s="1">
        <v>40476</v>
      </c>
      <c r="B954">
        <v>2.2705303451575507E-3</v>
      </c>
      <c r="C954">
        <v>5.541153335308252E-2</v>
      </c>
      <c r="D954">
        <v>1.0843095499751456E-2</v>
      </c>
      <c r="E954">
        <v>2.8564412428664734E-3</v>
      </c>
      <c r="F954">
        <v>-5.8999538143666714E-4</v>
      </c>
      <c r="G954">
        <v>-3.0301500156099955E-4</v>
      </c>
    </row>
    <row r="955" spans="1:7">
      <c r="A955" s="1">
        <v>40477</v>
      </c>
      <c r="B955">
        <v>6.717608783978836E-4</v>
      </c>
      <c r="C955">
        <v>1.846820645912577E-2</v>
      </c>
      <c r="D955">
        <v>0</v>
      </c>
      <c r="E955">
        <v>-1.5562587965894792E-2</v>
      </c>
      <c r="F955">
        <v>-3.6319141236557805E-3</v>
      </c>
      <c r="G955">
        <v>-6.6896661396511252E-3</v>
      </c>
    </row>
    <row r="956" spans="1:7">
      <c r="A956" s="1">
        <v>40478</v>
      </c>
      <c r="B956">
        <v>-3.0264840251208679E-3</v>
      </c>
      <c r="C956">
        <v>2.3944461815167475E-2</v>
      </c>
      <c r="D956">
        <v>-1.6631513419778775E-2</v>
      </c>
      <c r="E956">
        <v>-8.8300794482720369E-3</v>
      </c>
      <c r="F956">
        <v>-2.9659781922792201E-3</v>
      </c>
      <c r="G956">
        <v>-5.8136733687795452E-3</v>
      </c>
    </row>
    <row r="957" spans="1:7">
      <c r="A957" s="1">
        <v>40479</v>
      </c>
      <c r="B957">
        <v>7.5748015236563654E-4</v>
      </c>
      <c r="C957">
        <v>8.1750876069451878E-3</v>
      </c>
      <c r="D957">
        <v>5.1469124986904232E-3</v>
      </c>
      <c r="E957">
        <v>2.7175297283654207E-3</v>
      </c>
      <c r="F957">
        <v>4.9947193783806861E-3</v>
      </c>
      <c r="G957">
        <v>5.8136733687795339E-3</v>
      </c>
    </row>
    <row r="958" spans="1:7">
      <c r="A958" s="1">
        <v>40480</v>
      </c>
      <c r="B958">
        <v>2.5236593193874113E-4</v>
      </c>
      <c r="C958">
        <v>1.5209418663528708E-2</v>
      </c>
      <c r="D958">
        <v>2.5635561999186366E-3</v>
      </c>
      <c r="E958">
        <v>9.3042540052911439E-3</v>
      </c>
      <c r="F958">
        <v>2.6986017388993242E-3</v>
      </c>
      <c r="G958">
        <v>4.4647461279711627E-3</v>
      </c>
    </row>
    <row r="959" spans="1:7">
      <c r="A959" s="1">
        <v>40483</v>
      </c>
      <c r="B959">
        <v>2.5230225944353169E-4</v>
      </c>
      <c r="C959">
        <v>2.9283988883885725E-2</v>
      </c>
      <c r="D959">
        <v>1.0400178641135481E-2</v>
      </c>
      <c r="E959">
        <v>-7.4966616271945835E-3</v>
      </c>
      <c r="F959">
        <v>-1.0954288013449243E-3</v>
      </c>
      <c r="G959">
        <v>-4.058035395369231E-3</v>
      </c>
    </row>
    <row r="960" spans="1:7">
      <c r="A960" s="1">
        <v>40484</v>
      </c>
      <c r="B960">
        <v>7.9568240891115232E-3</v>
      </c>
      <c r="C960">
        <v>-1.1981710160787473E-2</v>
      </c>
      <c r="D960">
        <v>1.1754963231443684E-2</v>
      </c>
      <c r="E960">
        <v>1.3057748451404895E-2</v>
      </c>
      <c r="F960">
        <v>7.5850157443801481E-4</v>
      </c>
      <c r="G960">
        <v>3.3490669147693778E-3</v>
      </c>
    </row>
    <row r="961" spans="1:7">
      <c r="A961" s="1">
        <v>40485</v>
      </c>
      <c r="B961">
        <v>4.4117106557122025E-3</v>
      </c>
      <c r="C961">
        <v>-9.7816795794393813E-2</v>
      </c>
      <c r="D961">
        <v>6.8628739778009411E-3</v>
      </c>
      <c r="E961">
        <v>-2.0611034777554195E-2</v>
      </c>
      <c r="F961">
        <v>2.7762605641659961E-3</v>
      </c>
      <c r="G961">
        <v>3.2369034938410364E-3</v>
      </c>
    </row>
    <row r="962" spans="1:7">
      <c r="A962" s="1">
        <v>40486</v>
      </c>
      <c r="B962">
        <v>1.8352158899213929E-2</v>
      </c>
      <c r="C962">
        <v>-5.4635435388637903E-2</v>
      </c>
      <c r="D962">
        <v>2.193385051114858E-2</v>
      </c>
      <c r="E962">
        <v>7.7539283813971649E-3</v>
      </c>
      <c r="F962">
        <v>3.18738736550474E-3</v>
      </c>
      <c r="G962">
        <v>8.0467141081861579E-3</v>
      </c>
    </row>
    <row r="963" spans="1:7">
      <c r="A963" s="1">
        <v>40487</v>
      </c>
      <c r="B963">
        <v>4.2314327926123831E-3</v>
      </c>
      <c r="C963">
        <v>-1.4138354051210831E-2</v>
      </c>
      <c r="D963">
        <v>-1.6233769798907488E-3</v>
      </c>
      <c r="E963">
        <v>-1.7301994824183802E-2</v>
      </c>
      <c r="F963">
        <v>-2.7674133977175579E-3</v>
      </c>
      <c r="G963">
        <v>-4.2164503789346918E-3</v>
      </c>
    </row>
    <row r="964" spans="1:7">
      <c r="A964" s="1">
        <v>40490</v>
      </c>
      <c r="B964">
        <v>-1.8693873042630749E-3</v>
      </c>
      <c r="C964">
        <v>1.6415872359518593E-3</v>
      </c>
      <c r="D964">
        <v>-4.8860032056262086E-3</v>
      </c>
      <c r="E964">
        <v>4.4806592274034317E-3</v>
      </c>
      <c r="F964">
        <v>-5.0398993086967641E-4</v>
      </c>
      <c r="G964">
        <v>3.0176532945381499E-4</v>
      </c>
    </row>
    <row r="965" spans="1:7">
      <c r="A965" s="1">
        <v>40491</v>
      </c>
      <c r="B965">
        <v>-7.5946631016377796E-3</v>
      </c>
      <c r="C965">
        <v>4.2286203617366E-2</v>
      </c>
      <c r="D965">
        <v>-1.0875248253342009E-2</v>
      </c>
      <c r="E965">
        <v>-2.2295062269938555E-2</v>
      </c>
      <c r="F965">
        <v>-5.4762342509036485E-3</v>
      </c>
      <c r="G965">
        <v>-8.4840424050323226E-3</v>
      </c>
    </row>
    <row r="966" spans="1:7">
      <c r="A966" s="1">
        <v>40492</v>
      </c>
      <c r="B966">
        <v>4.1719558241355209E-3</v>
      </c>
      <c r="C966">
        <v>-3.2492871808991845E-2</v>
      </c>
      <c r="D966">
        <v>5.349806998130262E-3</v>
      </c>
      <c r="E966">
        <v>1.3497380442929424E-3</v>
      </c>
      <c r="F966">
        <v>1.9411745978227173E-3</v>
      </c>
      <c r="G966">
        <v>3.7458914972823667E-3</v>
      </c>
    </row>
    <row r="967" spans="1:7">
      <c r="A967" s="1">
        <v>40493</v>
      </c>
      <c r="B967">
        <v>-3.6802331458126438E-3</v>
      </c>
      <c r="C967">
        <v>9.1620150462966114E-3</v>
      </c>
      <c r="D967">
        <v>-7.6218311088228066E-3</v>
      </c>
      <c r="E967">
        <v>-5.1891444265437874E-4</v>
      </c>
      <c r="F967">
        <v>-1.518859459994969E-3</v>
      </c>
      <c r="G967">
        <v>-1.1121784676065181E-3</v>
      </c>
    </row>
    <row r="968" spans="1:7">
      <c r="A968" s="1">
        <v>40494</v>
      </c>
      <c r="B968">
        <v>-1.1951512545884056E-2</v>
      </c>
      <c r="C968">
        <v>0.10046658564492249</v>
      </c>
      <c r="D968">
        <v>-2.3855494089225122E-2</v>
      </c>
      <c r="E968">
        <v>-5.4127331067502235E-3</v>
      </c>
      <c r="F968">
        <v>-4.7401476938627608E-3</v>
      </c>
      <c r="G968">
        <v>-8.329995342991052E-3</v>
      </c>
    </row>
    <row r="969" spans="1:7">
      <c r="A969" s="1">
        <v>40497</v>
      </c>
      <c r="B969">
        <v>-1.3275806795519142E-3</v>
      </c>
      <c r="C969">
        <v>-2.0093790495208621E-2</v>
      </c>
      <c r="D969">
        <v>-1.271455988196721E-3</v>
      </c>
      <c r="E969">
        <v>-2.1095603524922311E-2</v>
      </c>
      <c r="F969">
        <v>-7.067167223092443E-3</v>
      </c>
      <c r="G969">
        <v>-1.2936525380783662E-2</v>
      </c>
    </row>
    <row r="970" spans="1:7">
      <c r="A970" s="1">
        <v>40498</v>
      </c>
      <c r="B970">
        <v>-1.615435841317573E-2</v>
      </c>
      <c r="C970">
        <v>0.11138195431435678</v>
      </c>
      <c r="D970">
        <v>-2.7080958602670697E-2</v>
      </c>
      <c r="E970">
        <v>2.4513199115938269E-2</v>
      </c>
      <c r="F970">
        <v>2.4749319225753569E-3</v>
      </c>
      <c r="G970">
        <v>7.4127797483289253E-3</v>
      </c>
    </row>
    <row r="971" spans="1:7">
      <c r="A971" s="1">
        <v>40499</v>
      </c>
      <c r="B971">
        <v>1.012060472654486E-3</v>
      </c>
      <c r="C971">
        <v>-3.6991136733773917E-2</v>
      </c>
      <c r="D971">
        <v>4.3478329361034225E-3</v>
      </c>
      <c r="E971">
        <v>-5.5072421564433113E-3</v>
      </c>
      <c r="F971">
        <v>-4.2627563627717515E-4</v>
      </c>
      <c r="G971">
        <v>-2.8762218082025882E-3</v>
      </c>
    </row>
    <row r="972" spans="1:7">
      <c r="A972" s="1">
        <v>40500</v>
      </c>
      <c r="B972">
        <v>1.4644000446612848E-2</v>
      </c>
      <c r="C972">
        <v>-0.14887966957132218</v>
      </c>
      <c r="D972">
        <v>2.2521059076863706E-2</v>
      </c>
      <c r="E972">
        <v>4.0707743704814104E-3</v>
      </c>
      <c r="F972">
        <v>-1.8777745360533866E-3</v>
      </c>
      <c r="G972">
        <v>-2.3688151557712572E-3</v>
      </c>
    </row>
    <row r="973" spans="1:7">
      <c r="A973" s="1">
        <v>40501</v>
      </c>
      <c r="B973">
        <v>2.2403859514159631E-3</v>
      </c>
      <c r="C973">
        <v>-3.8602237781942272E-2</v>
      </c>
      <c r="D973">
        <v>1.2717254787288552E-3</v>
      </c>
      <c r="E973">
        <v>6.1270247233682559E-3</v>
      </c>
      <c r="F973">
        <v>-4.2725913916361134E-4</v>
      </c>
      <c r="G973">
        <v>2.06015730055075E-3</v>
      </c>
    </row>
    <row r="974" spans="1:7">
      <c r="A974" s="1">
        <v>40504</v>
      </c>
      <c r="B974">
        <v>-6.632949418214298E-4</v>
      </c>
      <c r="C974">
        <v>1.8127384592556701E-2</v>
      </c>
      <c r="D974">
        <v>-2.1204418462456784E-3</v>
      </c>
      <c r="E974">
        <v>4.2357623121783514E-3</v>
      </c>
      <c r="F974">
        <v>4.3495015480936264E-3</v>
      </c>
      <c r="G974">
        <v>5.3366300709800953E-3</v>
      </c>
    </row>
    <row r="975" spans="1:7">
      <c r="A975" s="1">
        <v>40505</v>
      </c>
      <c r="B975">
        <v>-1.4536596827284464E-2</v>
      </c>
      <c r="C975">
        <v>0.11602742785612599</v>
      </c>
      <c r="D975">
        <v>-3.2577576191609343E-2</v>
      </c>
      <c r="E975">
        <v>4.9362502536225922E-3</v>
      </c>
      <c r="F975">
        <v>1.3606601299877956E-3</v>
      </c>
      <c r="G975">
        <v>2.0449904877276478E-3</v>
      </c>
    </row>
    <row r="976" spans="1:7">
      <c r="A976" s="1">
        <v>40506</v>
      </c>
      <c r="B976">
        <v>1.4868299293216704E-2</v>
      </c>
      <c r="C976">
        <v>-5.3259662476489146E-2</v>
      </c>
      <c r="D976">
        <v>2.180011499277994E-2</v>
      </c>
      <c r="E976">
        <v>-1.8011044792642622E-2</v>
      </c>
      <c r="F976">
        <v>-6.3086313236104322E-3</v>
      </c>
      <c r="G976">
        <v>-1.0783159683459881E-2</v>
      </c>
    </row>
    <row r="977" spans="1:7">
      <c r="A977" s="1">
        <v>40508</v>
      </c>
      <c r="B977">
        <v>-1.092087049128118E-2</v>
      </c>
      <c r="C977">
        <v>0.12750611960481267</v>
      </c>
      <c r="D977">
        <v>-2.1800114992779875E-2</v>
      </c>
      <c r="E977">
        <v>1.3796183759771841E-2</v>
      </c>
      <c r="F977">
        <v>1.8796998015774722E-3</v>
      </c>
      <c r="G977">
        <v>4.3272270283440072E-3</v>
      </c>
    </row>
    <row r="978" spans="1:7">
      <c r="A978" s="1">
        <v>40511</v>
      </c>
      <c r="B978">
        <v>2.2606448276180904E-3</v>
      </c>
      <c r="C978">
        <v>-3.1545472835212175E-2</v>
      </c>
      <c r="D978">
        <v>5.685560909417838E-3</v>
      </c>
      <c r="E978">
        <v>8.5141818123297911E-3</v>
      </c>
      <c r="F978">
        <v>5.4530583919637184E-4</v>
      </c>
      <c r="G978">
        <v>2.1566118756565999E-3</v>
      </c>
    </row>
    <row r="979" spans="1:7">
      <c r="A979" s="1">
        <v>40512</v>
      </c>
      <c r="B979">
        <v>-6.3763954612924582E-3</v>
      </c>
      <c r="C979">
        <v>8.9253790455858989E-2</v>
      </c>
      <c r="D979">
        <v>-7.0022167941648618E-3</v>
      </c>
      <c r="E979">
        <v>5.1958753744292922E-3</v>
      </c>
      <c r="F979">
        <v>1.7567798430388082E-3</v>
      </c>
      <c r="G979">
        <v>1.7424285656824313E-3</v>
      </c>
    </row>
    <row r="980" spans="1:7">
      <c r="A980" s="1">
        <v>40513</v>
      </c>
      <c r="B980">
        <v>2.1565300155201972E-2</v>
      </c>
      <c r="C980">
        <v>-9.7181087740136549E-2</v>
      </c>
      <c r="D980">
        <v>2.9639811704772957E-2</v>
      </c>
      <c r="E980">
        <v>-2.5899010150837776E-2</v>
      </c>
      <c r="F980">
        <v>-8.1235215214794428E-3</v>
      </c>
      <c r="G980">
        <v>-1.5688215244963194E-2</v>
      </c>
    </row>
    <row r="981" spans="1:7">
      <c r="A981" s="1">
        <v>40514</v>
      </c>
      <c r="B981">
        <v>1.2686890036803743E-2</v>
      </c>
      <c r="C981">
        <v>-9.6762544837433628E-2</v>
      </c>
      <c r="D981">
        <v>1.5651757759844603E-2</v>
      </c>
      <c r="E981">
        <v>-2.6522721699323792E-3</v>
      </c>
      <c r="F981">
        <v>-2.3208846967495683E-3</v>
      </c>
      <c r="G981">
        <v>-2.4997409121348879E-3</v>
      </c>
    </row>
    <row r="982" spans="1:7">
      <c r="A982" s="1">
        <v>40515</v>
      </c>
      <c r="B982">
        <v>2.6804223496587438E-3</v>
      </c>
      <c r="C982">
        <v>-7.3830310066695673E-2</v>
      </c>
      <c r="D982">
        <v>3.3521925378009331E-3</v>
      </c>
      <c r="E982">
        <v>-7.8728166044568105E-3</v>
      </c>
      <c r="F982">
        <v>1.9773896311137172E-3</v>
      </c>
      <c r="G982">
        <v>1.0428072380269165E-4</v>
      </c>
    </row>
    <row r="983" spans="1:7">
      <c r="A983" s="1">
        <v>40518</v>
      </c>
      <c r="B983">
        <v>-1.2174832070802691E-3</v>
      </c>
      <c r="C983">
        <v>5.5509299232714491E-4</v>
      </c>
      <c r="D983">
        <v>-4.1841004794527132E-4</v>
      </c>
      <c r="E983">
        <v>1.4022833382642385E-2</v>
      </c>
      <c r="F983">
        <v>3.7719718961411026E-3</v>
      </c>
      <c r="G983">
        <v>6.2370264555476982E-3</v>
      </c>
    </row>
    <row r="984" spans="1:7">
      <c r="A984" s="1">
        <v>40519</v>
      </c>
      <c r="B984">
        <v>7.3066778164454439E-4</v>
      </c>
      <c r="C984">
        <v>-1.6662042177501397E-3</v>
      </c>
      <c r="D984">
        <v>-4.6141021458767466E-3</v>
      </c>
      <c r="E984">
        <v>-2.1639499846337583E-2</v>
      </c>
      <c r="F984">
        <v>-8.0756452627555129E-3</v>
      </c>
      <c r="G984">
        <v>-1.6719302729058052E-2</v>
      </c>
    </row>
    <row r="985" spans="1:7">
      <c r="A985" s="1">
        <v>40520</v>
      </c>
      <c r="B985">
        <v>3.6453521675411022E-3</v>
      </c>
      <c r="C985">
        <v>-1.3994071081008254E-2</v>
      </c>
      <c r="D985">
        <v>-6.1149373463473032E-3</v>
      </c>
      <c r="E985">
        <v>-9.7103681417970867E-3</v>
      </c>
      <c r="F985">
        <v>-6.3168124205192303E-3</v>
      </c>
      <c r="G985">
        <v>-8.571934597207934E-3</v>
      </c>
    </row>
    <row r="986" spans="1:7">
      <c r="A986" s="1">
        <v>40521</v>
      </c>
      <c r="B986">
        <v>4.5179584716200033E-3</v>
      </c>
      <c r="C986">
        <v>-2.800983340406463E-2</v>
      </c>
      <c r="D986">
        <v>-2.3292758016724376E-3</v>
      </c>
      <c r="E986">
        <v>4.9203222594200683E-3</v>
      </c>
      <c r="F986">
        <v>-1.9115480666459768E-3</v>
      </c>
      <c r="G986">
        <v>2.1233684589116336E-3</v>
      </c>
    </row>
    <row r="987" spans="1:7">
      <c r="A987" s="1">
        <v>40522</v>
      </c>
      <c r="B987">
        <v>5.61889421815236E-3</v>
      </c>
      <c r="C987">
        <v>2.0654779030746064E-2</v>
      </c>
      <c r="D987">
        <v>4.44210143446908E-3</v>
      </c>
      <c r="E987">
        <v>-6.1005165919973854E-3</v>
      </c>
      <c r="F987">
        <v>-3.5722102896104148E-3</v>
      </c>
      <c r="G987">
        <v>-8.5206607743616818E-3</v>
      </c>
    </row>
    <row r="988" spans="1:7">
      <c r="A988" s="1">
        <v>40525</v>
      </c>
      <c r="B988">
        <v>3.2012805395438006E-4</v>
      </c>
      <c r="C988">
        <v>-3.4129725962398459E-3</v>
      </c>
      <c r="D988">
        <v>5.2626160821296368E-3</v>
      </c>
      <c r="E988">
        <v>3.7503392470438685E-3</v>
      </c>
      <c r="F988">
        <v>3.4852348601143962E-3</v>
      </c>
      <c r="G988">
        <v>3.2037618176229046E-3</v>
      </c>
    </row>
    <row r="989" spans="1:7">
      <c r="A989" s="1">
        <v>40526</v>
      </c>
      <c r="B989">
        <v>1.0397089751732276E-3</v>
      </c>
      <c r="C989">
        <v>3.4129725962399426E-3</v>
      </c>
      <c r="D989">
        <v>9.9677368376750231E-4</v>
      </c>
      <c r="E989">
        <v>-1.470654350781703E-2</v>
      </c>
      <c r="F989">
        <v>-5.7571687279617551E-3</v>
      </c>
      <c r="G989">
        <v>-1.0611600728692373E-2</v>
      </c>
    </row>
    <row r="990" spans="1:7">
      <c r="A990" s="1">
        <v>40527</v>
      </c>
      <c r="B990">
        <v>-4.4061757646759641E-3</v>
      </c>
      <c r="C990">
        <v>1.8565934122535412E-2</v>
      </c>
      <c r="D990">
        <v>-1.4737609265769802E-2</v>
      </c>
      <c r="E990">
        <v>-1.3054944389959801E-2</v>
      </c>
      <c r="F990">
        <v>-1.8475634499564024E-3</v>
      </c>
      <c r="G990">
        <v>-4.1032343500344978E-3</v>
      </c>
    </row>
    <row r="991" spans="1:7">
      <c r="A991" s="1">
        <v>40528</v>
      </c>
      <c r="B991">
        <v>5.1253415633815708E-3</v>
      </c>
      <c r="C991">
        <v>-3.1137528264458415E-2</v>
      </c>
      <c r="D991">
        <v>5.7306747089850745E-3</v>
      </c>
      <c r="E991">
        <v>6.903758722776281E-3</v>
      </c>
      <c r="F991">
        <v>2.2848748663803313E-3</v>
      </c>
      <c r="G991">
        <v>5.9334550256462905E-3</v>
      </c>
    </row>
    <row r="992" spans="1:7">
      <c r="A992" s="1">
        <v>40529</v>
      </c>
      <c r="B992">
        <v>1.6760449272494736E-3</v>
      </c>
      <c r="C992">
        <v>-7.6455131177308733E-2</v>
      </c>
      <c r="D992">
        <v>-8.998756661557798E-4</v>
      </c>
      <c r="E992">
        <v>1.8073107047915586E-2</v>
      </c>
      <c r="F992">
        <v>4.4496867032017924E-3</v>
      </c>
      <c r="G992">
        <v>8.5681149637671442E-3</v>
      </c>
    </row>
    <row r="993" spans="1:7">
      <c r="A993" s="1">
        <v>40532</v>
      </c>
      <c r="B993">
        <v>1.9916357907809202E-3</v>
      </c>
      <c r="C993">
        <v>1.8450707913116607E-2</v>
      </c>
      <c r="D993">
        <v>-2.9169228605450824E-3</v>
      </c>
      <c r="E993">
        <v>-1.0730766133251674E-3</v>
      </c>
      <c r="F993">
        <v>5.2219322335442654E-4</v>
      </c>
      <c r="G993">
        <v>-1.0664960283121117E-4</v>
      </c>
    </row>
    <row r="994" spans="1:7">
      <c r="A994" s="1">
        <v>40533</v>
      </c>
      <c r="B994">
        <v>6.1885313342051667E-3</v>
      </c>
      <c r="C994">
        <v>4.8632314695079533E-3</v>
      </c>
      <c r="D994">
        <v>1.2876167344043437E-2</v>
      </c>
      <c r="E994">
        <v>6.954502966616016E-3</v>
      </c>
      <c r="F994">
        <v>2.6099439010208813E-4</v>
      </c>
      <c r="G994">
        <v>2.1308339620095072E-3</v>
      </c>
    </row>
    <row r="995" spans="1:7">
      <c r="A995" s="1">
        <v>40534</v>
      </c>
      <c r="B995">
        <v>3.5529625627314584E-3</v>
      </c>
      <c r="C995">
        <v>-6.514513322775306E-2</v>
      </c>
      <c r="D995">
        <v>-1.3301156725705685E-2</v>
      </c>
      <c r="E995">
        <v>-7.1692565377194321E-3</v>
      </c>
      <c r="F995">
        <v>-1.6105516354836364E-3</v>
      </c>
      <c r="G995">
        <v>-2.7709705463354025E-3</v>
      </c>
    </row>
    <row r="996" spans="1:7">
      <c r="A996" s="1">
        <v>40535</v>
      </c>
      <c r="B996">
        <v>-6.2458202014027764E-3</v>
      </c>
      <c r="C996">
        <v>6.3931540845794374E-2</v>
      </c>
      <c r="D996">
        <v>-1.4888868006219646E-3</v>
      </c>
      <c r="E996">
        <v>-2.0424624138797383E-3</v>
      </c>
      <c r="F996">
        <v>-2.7482731543296058E-3</v>
      </c>
      <c r="G996">
        <v>-3.5280947485420047E-3</v>
      </c>
    </row>
    <row r="997" spans="1:7">
      <c r="A997" s="1">
        <v>40539</v>
      </c>
      <c r="B997">
        <v>5.5500496964777408E-4</v>
      </c>
      <c r="C997">
        <v>7.0327742142056282E-2</v>
      </c>
      <c r="D997">
        <v>-1.9175461292717062E-3</v>
      </c>
      <c r="E997">
        <v>8.891804259454442E-3</v>
      </c>
      <c r="F997">
        <v>1.1351234574006599E-3</v>
      </c>
      <c r="G997">
        <v>3.8482142625599872E-3</v>
      </c>
    </row>
    <row r="998" spans="1:7">
      <c r="A998" s="1">
        <v>40540</v>
      </c>
      <c r="B998">
        <v>1.1090867016624833E-3</v>
      </c>
      <c r="C998">
        <v>-8.5252008233597295E-3</v>
      </c>
      <c r="D998">
        <v>8.5269670483130488E-4</v>
      </c>
      <c r="E998">
        <v>-2.3197889801585315E-2</v>
      </c>
      <c r="F998">
        <v>-6.7422872633790846E-3</v>
      </c>
      <c r="G998">
        <v>-1.3209664240015023E-2</v>
      </c>
    </row>
    <row r="999" spans="1:7">
      <c r="A999" s="1">
        <v>40541</v>
      </c>
      <c r="B999">
        <v>9.4966768770737777E-4</v>
      </c>
      <c r="C999">
        <v>-1.3793322132335761E-2</v>
      </c>
      <c r="D999">
        <v>1.207258123426924E-2</v>
      </c>
      <c r="E999">
        <v>1.6778008989022875E-2</v>
      </c>
      <c r="F999">
        <v>7.1785303449386018E-3</v>
      </c>
      <c r="G999">
        <v>1.1180507779360617E-2</v>
      </c>
    </row>
    <row r="1000" spans="1:7">
      <c r="A1000" s="1">
        <v>40542</v>
      </c>
      <c r="B1000">
        <v>-1.4248399465885636E-3</v>
      </c>
      <c r="C1000">
        <v>1.3793322132335769E-2</v>
      </c>
      <c r="D1000">
        <v>7.1323986017809166E-3</v>
      </c>
      <c r="E1000">
        <v>-7.5167788774170357E-4</v>
      </c>
      <c r="F1000">
        <v>-1.5713665389602207E-3</v>
      </c>
      <c r="G1000">
        <v>-2.0332823100086351E-3</v>
      </c>
    </row>
    <row r="1001" spans="1:7">
      <c r="A1001" s="1">
        <v>40543</v>
      </c>
      <c r="B1001">
        <v>7.9211057905069775E-5</v>
      </c>
      <c r="C1001">
        <v>1.3042430413179346E-2</v>
      </c>
      <c r="D1001">
        <v>6.3759514230113832E-3</v>
      </c>
      <c r="E1001">
        <v>1.1003796730763177E-2</v>
      </c>
      <c r="F1001">
        <v>1.6585923229572308E-3</v>
      </c>
      <c r="G1001">
        <v>5.0221829125803308E-3</v>
      </c>
    </row>
    <row r="1002" spans="1:7">
      <c r="A1002" s="1">
        <v>40546</v>
      </c>
      <c r="B1002">
        <v>1.0009146886435711E-2</v>
      </c>
      <c r="C1002">
        <v>-7.9185934133100423E-3</v>
      </c>
      <c r="D1002">
        <v>9.7969078225894658E-3</v>
      </c>
      <c r="E1002">
        <v>-7.5721579744044603E-3</v>
      </c>
      <c r="F1002">
        <v>5.2319498926279803E-4</v>
      </c>
      <c r="G1002">
        <v>-3.0958124538522434E-3</v>
      </c>
    </row>
    <row r="1003" spans="1:7">
      <c r="A1003" s="1">
        <v>40547</v>
      </c>
      <c r="B1003">
        <v>-6.275494401118012E-4</v>
      </c>
      <c r="C1003">
        <v>-1.3146802670868802E-2</v>
      </c>
      <c r="D1003">
        <v>3.9002410110788865E-3</v>
      </c>
      <c r="E1003">
        <v>1.1769112790555706E-3</v>
      </c>
      <c r="F1003">
        <v>6.100483870403559E-4</v>
      </c>
      <c r="G1003">
        <v>2.3494244040604697E-3</v>
      </c>
    </row>
    <row r="1004" spans="1:7">
      <c r="A1004" s="1">
        <v>40548</v>
      </c>
      <c r="B1004">
        <v>5.0874762412517083E-3</v>
      </c>
      <c r="C1004">
        <v>-2.0930996692017922E-2</v>
      </c>
      <c r="D1004">
        <v>-3.6945854833616756E-3</v>
      </c>
      <c r="E1004">
        <v>-2.2273598933903897E-2</v>
      </c>
      <c r="F1004">
        <v>-5.591487571654505E-3</v>
      </c>
      <c r="G1004">
        <v>-1.0831785887205505E-2</v>
      </c>
    </row>
    <row r="1005" spans="1:7">
      <c r="A1005" s="1">
        <v>40549</v>
      </c>
      <c r="B1005">
        <v>-1.8754401058491714E-3</v>
      </c>
      <c r="C1005">
        <v>2.2081083075255175E-2</v>
      </c>
      <c r="D1005">
        <v>-8.8816033591398377E-3</v>
      </c>
      <c r="E1005">
        <v>4.3639606677383378E-3</v>
      </c>
      <c r="F1005">
        <v>2.1878974290199284E-3</v>
      </c>
      <c r="G1005">
        <v>5.162411981280186E-3</v>
      </c>
    </row>
    <row r="1006" spans="1:7">
      <c r="A1006" s="1">
        <v>40550</v>
      </c>
      <c r="B1006">
        <v>-1.8006032969947136E-3</v>
      </c>
      <c r="C1006">
        <v>-1.5055293050849494E-2</v>
      </c>
      <c r="D1006">
        <v>-9.379954129815446E-3</v>
      </c>
      <c r="E1006">
        <v>5.3200277476014224E-3</v>
      </c>
      <c r="F1006">
        <v>5.0575622280667545E-3</v>
      </c>
      <c r="G1006">
        <v>6.6289134006252276E-3</v>
      </c>
    </row>
    <row r="1007" spans="1:7">
      <c r="A1007" s="1">
        <v>40553</v>
      </c>
      <c r="B1007">
        <v>-1.0191682901700481E-3</v>
      </c>
      <c r="C1007">
        <v>2.3069073774403079E-2</v>
      </c>
      <c r="D1007">
        <v>-1.0314795167977561E-2</v>
      </c>
      <c r="E1007">
        <v>5.3995811534657753E-3</v>
      </c>
      <c r="F1007">
        <v>2.5192212428713934E-3</v>
      </c>
      <c r="G1007">
        <v>3.404258606801166E-3</v>
      </c>
    </row>
    <row r="1008" spans="1:7">
      <c r="A1008" s="1">
        <v>40554</v>
      </c>
      <c r="B1008">
        <v>3.3671383756679876E-3</v>
      </c>
      <c r="C1008">
        <v>-3.7762256124328139E-2</v>
      </c>
      <c r="D1008">
        <v>1.1152140831305052E-2</v>
      </c>
      <c r="E1008">
        <v>-5.6161720141782341E-3</v>
      </c>
      <c r="F1008">
        <v>-1.9105520357837373E-3</v>
      </c>
      <c r="G1008">
        <v>-3.9372224311740442E-3</v>
      </c>
    </row>
    <row r="1009" spans="1:7">
      <c r="A1009" s="1">
        <v>40555</v>
      </c>
      <c r="B1009">
        <v>9.104766992919287E-3</v>
      </c>
      <c r="C1009">
        <v>-3.9244396086176976E-2</v>
      </c>
      <c r="D1009">
        <v>2.2551902273273122E-2</v>
      </c>
      <c r="E1009">
        <v>-7.8286797574192764E-3</v>
      </c>
      <c r="F1009">
        <v>-1.0436598616478038E-3</v>
      </c>
      <c r="G1009">
        <v>-2.8829233570342298E-3</v>
      </c>
    </row>
    <row r="1010" spans="1:7">
      <c r="A1010" s="1">
        <v>40556</v>
      </c>
      <c r="B1010">
        <v>-1.3953490636045513E-3</v>
      </c>
      <c r="C1010">
        <v>9.19405802220662E-3</v>
      </c>
      <c r="D1010">
        <v>-1.1274447698278138E-2</v>
      </c>
      <c r="E1010">
        <v>8.911165249568977E-3</v>
      </c>
      <c r="F1010">
        <v>3.9081208281095976E-3</v>
      </c>
      <c r="G1010">
        <v>6.7139379393485943E-3</v>
      </c>
    </row>
    <row r="1011" spans="1:7">
      <c r="A1011" s="1">
        <v>40557</v>
      </c>
      <c r="B1011">
        <v>6.1867028975684619E-3</v>
      </c>
      <c r="C1011">
        <v>-5.8415349596462392E-2</v>
      </c>
      <c r="D1011">
        <v>2.593257953231488E-3</v>
      </c>
      <c r="E1011">
        <v>-6.4581126961880337E-3</v>
      </c>
      <c r="F1011">
        <v>-7.8040324793169551E-4</v>
      </c>
      <c r="G1011">
        <v>-2.7653708327053457E-3</v>
      </c>
    </row>
    <row r="1012" spans="1:7">
      <c r="A1012" s="1">
        <v>40561</v>
      </c>
      <c r="B1012">
        <v>2.5409060831227252E-3</v>
      </c>
      <c r="C1012">
        <v>2.6174491379041712E-2</v>
      </c>
      <c r="D1012">
        <v>-1.5478678151792982E-4</v>
      </c>
      <c r="E1012">
        <v>-4.6386069147709222E-3</v>
      </c>
      <c r="F1012">
        <v>-1.5626359634297695E-3</v>
      </c>
      <c r="G1012">
        <v>-2.4526805150604479E-3</v>
      </c>
    </row>
    <row r="1013" spans="1:7">
      <c r="A1013" s="1">
        <v>40562</v>
      </c>
      <c r="B1013">
        <v>-1.012490776416162E-2</v>
      </c>
      <c r="C1013">
        <v>8.6853834649800163E-2</v>
      </c>
      <c r="D1013">
        <v>-8.2902029204739106E-3</v>
      </c>
      <c r="E1013">
        <v>7.1942756340270106E-3</v>
      </c>
      <c r="F1013">
        <v>1.2155944884906912E-3</v>
      </c>
      <c r="G1013">
        <v>2.5591824588216613E-3</v>
      </c>
    </row>
    <row r="1014" spans="1:7">
      <c r="A1014" s="1">
        <v>40563</v>
      </c>
      <c r="B1014">
        <v>-1.2436845753855375E-3</v>
      </c>
      <c r="C1014">
        <v>3.8531678774323889E-2</v>
      </c>
      <c r="D1014">
        <v>-8.779320603532325E-3</v>
      </c>
      <c r="E1014">
        <v>-1.3889871692506899E-2</v>
      </c>
      <c r="F1014">
        <v>-4.4353684052760483E-3</v>
      </c>
      <c r="G1014">
        <v>-7.8046047518836488E-3</v>
      </c>
    </row>
    <row r="1015" spans="1:7">
      <c r="A1015" s="1">
        <v>40564</v>
      </c>
      <c r="B1015">
        <v>2.1754340022166782E-3</v>
      </c>
      <c r="C1015">
        <v>2.6331746248706982E-2</v>
      </c>
      <c r="D1015">
        <v>-9.9167391435989703E-3</v>
      </c>
      <c r="E1015">
        <v>7.8982420242401322E-3</v>
      </c>
      <c r="F1015">
        <v>1.480643043658317E-3</v>
      </c>
      <c r="G1015">
        <v>3.3217282083236113E-3</v>
      </c>
    </row>
    <row r="1016" spans="1:7">
      <c r="A1016" s="1">
        <v>40567</v>
      </c>
      <c r="B1016">
        <v>5.8810043369098104E-3</v>
      </c>
      <c r="C1016">
        <v>-4.5412010831842861E-2</v>
      </c>
      <c r="D1016">
        <v>6.7624940722971708E-3</v>
      </c>
      <c r="E1016">
        <v>4.3696745287815736E-4</v>
      </c>
      <c r="F1016">
        <v>8.7028414832283996E-5</v>
      </c>
      <c r="G1016">
        <v>1.0696903256696732E-4</v>
      </c>
    </row>
    <row r="1017" spans="1:7">
      <c r="A1017" s="1">
        <v>40568</v>
      </c>
      <c r="B1017">
        <v>-1.5432098796064892E-4</v>
      </c>
      <c r="C1017">
        <v>-3.4052246298388765E-3</v>
      </c>
      <c r="D1017">
        <v>-5.9146771499574832E-3</v>
      </c>
      <c r="E1017">
        <v>9.4571061923203591E-3</v>
      </c>
      <c r="F1017">
        <v>3.0412327389780797E-3</v>
      </c>
      <c r="G1017">
        <v>5.0146810874878286E-3</v>
      </c>
    </row>
    <row r="1018" spans="1:7">
      <c r="A1018" s="1">
        <v>40569</v>
      </c>
      <c r="B1018">
        <v>4.7729112933138232E-3</v>
      </c>
      <c r="C1018">
        <v>-5.5521123356404176E-2</v>
      </c>
      <c r="D1018">
        <v>9.27885189558968E-3</v>
      </c>
      <c r="E1018">
        <v>-1.52624787594889E-2</v>
      </c>
      <c r="F1018">
        <v>-2.4322458133754559E-3</v>
      </c>
      <c r="G1018">
        <v>-6.0848866690855286E-3</v>
      </c>
    </row>
    <row r="1019" spans="1:7">
      <c r="A1019" s="1">
        <v>40570</v>
      </c>
      <c r="B1019">
        <v>2.3779399844830388E-3</v>
      </c>
      <c r="C1019">
        <v>-2.9889385724397137E-2</v>
      </c>
      <c r="D1019">
        <v>-3.3641747456320988E-3</v>
      </c>
      <c r="E1019">
        <v>4.4938969693578005E-3</v>
      </c>
      <c r="F1019">
        <v>2.0851441090922449E-3</v>
      </c>
      <c r="G1019">
        <v>3.7407193729335395E-3</v>
      </c>
    </row>
    <row r="1020" spans="1:7">
      <c r="A1020" s="1">
        <v>40571</v>
      </c>
      <c r="B1020">
        <v>-1.8403055514244523E-2</v>
      </c>
      <c r="C1020">
        <v>0.21581022654799864</v>
      </c>
      <c r="D1020">
        <v>-3.1449805574089981E-2</v>
      </c>
      <c r="E1020">
        <v>5.2356140539451639E-3</v>
      </c>
      <c r="F1020">
        <v>2.6436124520930497E-3</v>
      </c>
      <c r="G1020">
        <v>4.5766670274118935E-3</v>
      </c>
    </row>
    <row r="1021" spans="1:7">
      <c r="A1021" s="1">
        <v>40574</v>
      </c>
      <c r="B1021">
        <v>7.8511033309741057E-3</v>
      </c>
      <c r="C1021">
        <v>-2.5778531328076434E-2</v>
      </c>
      <c r="D1021">
        <v>1.0378471535116198E-2</v>
      </c>
      <c r="E1021">
        <v>-7.644462256945859E-3</v>
      </c>
      <c r="F1021">
        <v>-1.6026685690635819E-3</v>
      </c>
      <c r="G1021">
        <v>-3.9368035097929049E-3</v>
      </c>
    </row>
    <row r="1022" spans="1:7">
      <c r="A1022" s="1">
        <v>40575</v>
      </c>
      <c r="B1022">
        <v>1.6053188551051312E-2</v>
      </c>
      <c r="C1022">
        <v>-0.10234974847880883</v>
      </c>
      <c r="D1022">
        <v>2.1281926858537071E-2</v>
      </c>
      <c r="E1022">
        <v>-8.4769594422501853E-3</v>
      </c>
      <c r="F1022">
        <v>-4.7799161098611249E-3</v>
      </c>
      <c r="G1022">
        <v>-7.168489478612516E-3</v>
      </c>
    </row>
    <row r="1023" spans="1:7">
      <c r="A1023" s="1">
        <v>40576</v>
      </c>
      <c r="B1023">
        <v>-1.9830683029935388E-3</v>
      </c>
      <c r="C1023">
        <v>-1.8895494906045491E-2</v>
      </c>
      <c r="D1023">
        <v>-7.8004010320254676E-3</v>
      </c>
      <c r="E1023">
        <v>2.2109219634615878E-4</v>
      </c>
      <c r="F1023">
        <v>-2.4422166521573313E-3</v>
      </c>
      <c r="G1023">
        <v>-2.3650838803453149E-3</v>
      </c>
    </row>
    <row r="1024" spans="1:7">
      <c r="A1024" s="1">
        <v>40577</v>
      </c>
      <c r="B1024">
        <v>2.0592616818257432E-3</v>
      </c>
      <c r="C1024">
        <v>-3.5896763829989568E-2</v>
      </c>
      <c r="D1024">
        <v>-8.7047913692913314E-4</v>
      </c>
      <c r="E1024">
        <v>-8.324594385642637E-3</v>
      </c>
      <c r="F1024">
        <v>-3.6990871463539517E-3</v>
      </c>
      <c r="G1024">
        <v>-5.720777650761834E-3</v>
      </c>
    </row>
    <row r="1025" spans="1:7">
      <c r="A1025" s="1">
        <v>40578</v>
      </c>
      <c r="B1025">
        <v>2.8910549655831903E-3</v>
      </c>
      <c r="C1025">
        <v>-4.6605613751786623E-2</v>
      </c>
      <c r="D1025">
        <v>-4.2489909285944801E-4</v>
      </c>
      <c r="E1025">
        <v>-1.0194453381594833E-2</v>
      </c>
      <c r="F1025">
        <v>-4.1915376970809992E-3</v>
      </c>
      <c r="G1025">
        <v>-6.1892808468505733E-3</v>
      </c>
    </row>
    <row r="1026" spans="1:7">
      <c r="A1026" s="1">
        <v>40581</v>
      </c>
      <c r="B1026">
        <v>6.2857566195171936E-3</v>
      </c>
      <c r="C1026">
        <v>2.173323665243709E-2</v>
      </c>
      <c r="D1026">
        <v>-2.8088710641213034E-3</v>
      </c>
      <c r="E1026">
        <v>5.1662289208580011E-3</v>
      </c>
      <c r="F1026">
        <v>-7.9249773002590916E-4</v>
      </c>
      <c r="G1026">
        <v>-4.3577732468691829E-4</v>
      </c>
    </row>
    <row r="1027" spans="1:7">
      <c r="A1027" s="1">
        <v>40582</v>
      </c>
      <c r="B1027">
        <v>4.820012344232549E-3</v>
      </c>
      <c r="C1027">
        <v>-2.9294709353013648E-2</v>
      </c>
      <c r="D1027">
        <v>-2.7313093114941455E-3</v>
      </c>
      <c r="E1027">
        <v>-9.2280645854763196E-3</v>
      </c>
      <c r="F1027">
        <v>-4.7682209546710619E-3</v>
      </c>
      <c r="G1027">
        <v>-6.888660995185268E-3</v>
      </c>
    </row>
    <row r="1028" spans="1:7">
      <c r="A1028" s="1">
        <v>40583</v>
      </c>
      <c r="B1028">
        <v>-2.5577385492921599E-3</v>
      </c>
      <c r="C1028">
        <v>3.7878833169369352E-3</v>
      </c>
      <c r="D1028">
        <v>-1.9635974516858848E-2</v>
      </c>
      <c r="E1028">
        <v>8.6678090943243542E-3</v>
      </c>
      <c r="F1028">
        <v>3.0048630651996677E-3</v>
      </c>
      <c r="G1028">
        <v>5.6892932452415586E-3</v>
      </c>
    </row>
    <row r="1029" spans="1:7">
      <c r="A1029" s="1">
        <v>40584</v>
      </c>
      <c r="B1029">
        <v>4.5184126079382059E-4</v>
      </c>
      <c r="C1029">
        <v>1.3767426465974121E-2</v>
      </c>
      <c r="D1029">
        <v>-1.0074548635430166E-2</v>
      </c>
      <c r="E1029">
        <v>-1.1611651800029245E-2</v>
      </c>
      <c r="F1029">
        <v>-2.1643595984088874E-3</v>
      </c>
      <c r="G1029">
        <v>-3.2783331732778938E-3</v>
      </c>
    </row>
    <row r="1030" spans="1:7">
      <c r="A1030" s="1">
        <v>40585</v>
      </c>
      <c r="B1030">
        <v>5.855432989977676E-3</v>
      </c>
      <c r="C1030">
        <v>-2.5174394259350585E-2</v>
      </c>
      <c r="D1030">
        <v>1.083695132987742E-2</v>
      </c>
      <c r="E1030">
        <v>1.4298020104612551E-2</v>
      </c>
      <c r="F1030">
        <v>1.6347453217520111E-3</v>
      </c>
      <c r="G1030">
        <v>4.5866630589873735E-3</v>
      </c>
    </row>
    <row r="1031" spans="1:7">
      <c r="A1031" s="1">
        <v>40588</v>
      </c>
      <c r="B1031">
        <v>2.3176714049294805E-3</v>
      </c>
      <c r="C1031">
        <v>1.6435262485912427E-2</v>
      </c>
      <c r="D1031">
        <v>-5.4451403468987224E-4</v>
      </c>
      <c r="E1031">
        <v>6.8163662469059656E-4</v>
      </c>
      <c r="F1031">
        <v>1.7656925975057455E-4</v>
      </c>
      <c r="G1031">
        <v>3.2681518892127451E-4</v>
      </c>
    </row>
    <row r="1032" spans="1:7">
      <c r="A1032" s="1">
        <v>40589</v>
      </c>
      <c r="B1032">
        <v>-3.0664546671705915E-3</v>
      </c>
      <c r="C1032">
        <v>2.5991562152190048E-2</v>
      </c>
      <c r="D1032">
        <v>1.9588644853329716E-3</v>
      </c>
      <c r="E1032">
        <v>4.4471515159883613E-3</v>
      </c>
      <c r="F1032">
        <v>1.2351126404723798E-3</v>
      </c>
      <c r="G1032">
        <v>2.284720571713859E-3</v>
      </c>
    </row>
    <row r="1033" spans="1:7">
      <c r="A1033" s="1">
        <v>40590</v>
      </c>
      <c r="B1033">
        <v>6.0490830806796455E-3</v>
      </c>
      <c r="C1033">
        <v>2.1155216273511957E-2</v>
      </c>
      <c r="D1033">
        <v>8.8754776803770755E-3</v>
      </c>
      <c r="E1033">
        <v>-3.2303007761106716E-3</v>
      </c>
      <c r="F1033">
        <v>-3.9683415058126007E-4</v>
      </c>
      <c r="G1033">
        <v>-1.413735214528964E-3</v>
      </c>
    </row>
    <row r="1034" spans="1:7">
      <c r="A1034" s="1">
        <v>40591</v>
      </c>
      <c r="B1034">
        <v>3.3448576173680882E-3</v>
      </c>
      <c r="C1034">
        <v>-7.8055034542023286E-3</v>
      </c>
      <c r="D1034">
        <v>4.5156511524399147E-3</v>
      </c>
      <c r="E1034">
        <v>1.5607583993268441E-3</v>
      </c>
      <c r="F1034">
        <v>2.8185159804537956E-3</v>
      </c>
      <c r="G1034">
        <v>3.6932477348340029E-3</v>
      </c>
    </row>
    <row r="1035" spans="1:7">
      <c r="A1035" s="1">
        <v>40592</v>
      </c>
      <c r="B1035">
        <v>2.0756123092948615E-3</v>
      </c>
      <c r="C1035">
        <v>-9.6911721531763723E-3</v>
      </c>
      <c r="D1035">
        <v>6.0959495762522332E-3</v>
      </c>
      <c r="E1035">
        <v>-3.1239565738302943E-3</v>
      </c>
      <c r="F1035">
        <v>7.4733490674671374E-4</v>
      </c>
      <c r="G1035">
        <v>-2.1687269657771443E-4</v>
      </c>
    </row>
    <row r="1036" spans="1:7">
      <c r="A1036" s="1">
        <v>40596</v>
      </c>
      <c r="B1036">
        <v>-2.0121102174536686E-2</v>
      </c>
      <c r="C1036">
        <v>0.23584405465809571</v>
      </c>
      <c r="D1036">
        <v>-3.3941995008144023E-2</v>
      </c>
      <c r="E1036">
        <v>1.486274031935535E-2</v>
      </c>
      <c r="F1036">
        <v>6.1333759256940613E-3</v>
      </c>
      <c r="G1036">
        <v>9.6055997319714464E-3</v>
      </c>
    </row>
    <row r="1037" spans="1:7">
      <c r="A1037" s="1">
        <v>40597</v>
      </c>
      <c r="B1037">
        <v>-6.2909973652404208E-3</v>
      </c>
      <c r="C1037">
        <v>6.1981167355685894E-2</v>
      </c>
      <c r="D1037">
        <v>-8.8280738463532738E-4</v>
      </c>
      <c r="E1037">
        <v>3.626576863361243E-3</v>
      </c>
      <c r="F1037">
        <v>-1.3986016265836003E-3</v>
      </c>
      <c r="G1037">
        <v>-2.4735184951043656E-3</v>
      </c>
    </row>
    <row r="1038" spans="1:7">
      <c r="A1038" s="1">
        <v>40598</v>
      </c>
      <c r="B1038">
        <v>-6.0845757885728358E-4</v>
      </c>
      <c r="C1038">
        <v>-3.7288554765314383E-2</v>
      </c>
      <c r="D1038">
        <v>2.2055589002516617E-3</v>
      </c>
      <c r="E1038">
        <v>6.342284791542304E-3</v>
      </c>
      <c r="F1038">
        <v>4.3727317151349548E-4</v>
      </c>
      <c r="G1038">
        <v>2.5809241125213274E-3</v>
      </c>
    </row>
    <row r="1039" spans="1:7">
      <c r="A1039" s="1">
        <v>40599</v>
      </c>
      <c r="B1039">
        <v>1.0143149562000724E-2</v>
      </c>
      <c r="C1039">
        <v>-0.10369419575549749</v>
      </c>
      <c r="D1039">
        <v>1.3621282236765434E-2</v>
      </c>
      <c r="E1039">
        <v>5.868944136526966E-3</v>
      </c>
      <c r="F1039">
        <v>1.3106734367888007E-3</v>
      </c>
      <c r="G1039">
        <v>3.2168159843189228E-3</v>
      </c>
    </row>
    <row r="1040" spans="1:7">
      <c r="A1040" s="1">
        <v>40602</v>
      </c>
      <c r="B1040">
        <v>6.3063272063180889E-3</v>
      </c>
      <c r="C1040">
        <v>-4.6321829041566967E-2</v>
      </c>
      <c r="D1040">
        <v>8.6018545479448257E-3</v>
      </c>
      <c r="E1040">
        <v>1.2995453420856474E-3</v>
      </c>
      <c r="F1040">
        <v>1.2217472503222913E-3</v>
      </c>
      <c r="G1040">
        <v>-4.2831138892271734E-4</v>
      </c>
    </row>
    <row r="1041" spans="1:7">
      <c r="A1041" s="1">
        <v>40603</v>
      </c>
      <c r="B1041">
        <v>-1.6449476768318663E-2</v>
      </c>
      <c r="C1041">
        <v>0.13536894035632971</v>
      </c>
      <c r="D1041">
        <v>-1.039645491538233E-2</v>
      </c>
      <c r="E1041">
        <v>-3.2472804311973715E-4</v>
      </c>
      <c r="F1041">
        <v>-2.6167735331837996E-4</v>
      </c>
      <c r="G1041">
        <v>-1.1788031156596799E-3</v>
      </c>
    </row>
    <row r="1042" spans="1:7">
      <c r="A1042" s="1">
        <v>40604</v>
      </c>
      <c r="B1042">
        <v>1.596412213305719E-3</v>
      </c>
      <c r="C1042">
        <v>-1.4864814585585792E-2</v>
      </c>
      <c r="D1042">
        <v>1.3838058656583701E-2</v>
      </c>
      <c r="E1042">
        <v>-1.5492345640387468E-2</v>
      </c>
      <c r="F1042">
        <v>-2.6205465730396631E-3</v>
      </c>
      <c r="G1042">
        <v>-5.267979714994717E-3</v>
      </c>
    </row>
    <row r="1043" spans="1:7">
      <c r="A1043" s="1">
        <v>40605</v>
      </c>
      <c r="B1043">
        <v>1.7095720798846675E-2</v>
      </c>
      <c r="C1043">
        <v>-0.1069721195521677</v>
      </c>
      <c r="D1043">
        <v>1.8509197695184193E-2</v>
      </c>
      <c r="E1043">
        <v>-9.8337900907056672E-3</v>
      </c>
      <c r="F1043">
        <v>-5.6135574128633649E-3</v>
      </c>
      <c r="G1043">
        <v>-6.8141521574091937E-3</v>
      </c>
    </row>
    <row r="1044" spans="1:7">
      <c r="A1044" s="1">
        <v>40606</v>
      </c>
      <c r="B1044">
        <v>-7.1942756340269733E-3</v>
      </c>
      <c r="C1044">
        <v>2.4430317506900428E-2</v>
      </c>
      <c r="D1044">
        <v>-1.0545187099730363E-3</v>
      </c>
      <c r="E1044">
        <v>8.2932968283113122E-3</v>
      </c>
      <c r="F1044">
        <v>5.6467939811381158E-3</v>
      </c>
      <c r="G1044">
        <v>7.1374802843840145E-3</v>
      </c>
    </row>
    <row r="1045" spans="1:7">
      <c r="A1045" s="1">
        <v>40609</v>
      </c>
      <c r="B1045">
        <v>-7.5494847467573456E-3</v>
      </c>
      <c r="C1045">
        <v>8.0607565465436598E-2</v>
      </c>
      <c r="D1045">
        <v>-1.2100773916732208E-2</v>
      </c>
      <c r="E1045">
        <v>-6.4074456953276447E-3</v>
      </c>
      <c r="F1045">
        <v>-1.3460895860402449E-3</v>
      </c>
      <c r="G1045">
        <v>-2.4815247130350031E-3</v>
      </c>
    </row>
    <row r="1046" spans="1:7">
      <c r="A1046" s="1">
        <v>40610</v>
      </c>
      <c r="B1046">
        <v>8.1509885242914363E-3</v>
      </c>
      <c r="C1046">
        <v>-4.1507934789650515E-2</v>
      </c>
      <c r="D1046">
        <v>1.1045142023073183E-2</v>
      </c>
      <c r="E1046">
        <v>-6.1141872425047759E-3</v>
      </c>
      <c r="F1046">
        <v>-4.380009706046177E-4</v>
      </c>
      <c r="G1046">
        <v>-2.3794084338708702E-3</v>
      </c>
    </row>
    <row r="1047" spans="1:7">
      <c r="A1047" s="1">
        <v>40611</v>
      </c>
      <c r="B1047">
        <v>-1.2786282814555995E-3</v>
      </c>
      <c r="C1047">
        <v>1.9980684690483246E-2</v>
      </c>
      <c r="D1047">
        <v>2.1121554624923525E-4</v>
      </c>
      <c r="E1047">
        <v>9.6544055655178509E-3</v>
      </c>
      <c r="F1047">
        <v>2.5377392748740912E-3</v>
      </c>
      <c r="G1047">
        <v>5.8302907541805315E-3</v>
      </c>
    </row>
    <row r="1048" spans="1:7">
      <c r="A1048" s="1">
        <v>40612</v>
      </c>
      <c r="B1048">
        <v>-1.8457855682098196E-2</v>
      </c>
      <c r="C1048">
        <v>7.8900763961455081E-2</v>
      </c>
      <c r="D1048">
        <v>-2.8056235778405398E-2</v>
      </c>
      <c r="E1048">
        <v>1.6701278001706572E-2</v>
      </c>
      <c r="F1048">
        <v>5.4040051323538838E-3</v>
      </c>
      <c r="G1048">
        <v>8.4687218900325861E-3</v>
      </c>
    </row>
    <row r="1049" spans="1:7">
      <c r="A1049" s="1">
        <v>40613</v>
      </c>
      <c r="B1049">
        <v>7.4849505486033309E-3</v>
      </c>
      <c r="C1049">
        <v>-8.5848682730252104E-2</v>
      </c>
      <c r="D1049">
        <v>7.1421145496876259E-3</v>
      </c>
      <c r="E1049">
        <v>-5.7181912106093772E-3</v>
      </c>
      <c r="F1049">
        <v>-4.347259121632404E-4</v>
      </c>
      <c r="G1049">
        <v>-2.351182017181964E-3</v>
      </c>
    </row>
    <row r="1050" spans="1:7">
      <c r="A1050" s="1">
        <v>40616</v>
      </c>
      <c r="B1050">
        <v>-6.7186082626504474E-3</v>
      </c>
      <c r="C1050">
        <v>5.0969536804436943E-2</v>
      </c>
      <c r="D1050">
        <v>7.5196401166021023E-3</v>
      </c>
      <c r="E1050">
        <v>-4.3701519323284473E-4</v>
      </c>
      <c r="F1050">
        <v>2.4320345523477587E-3</v>
      </c>
      <c r="G1050">
        <v>2.2444299487592427E-3</v>
      </c>
    </row>
    <row r="1051" spans="1:7">
      <c r="A1051" s="1">
        <v>40617</v>
      </c>
      <c r="B1051">
        <v>-1.1169857688453324E-2</v>
      </c>
      <c r="C1051">
        <v>0.14060522547000098</v>
      </c>
      <c r="D1051">
        <v>-1.5965819184936121E-2</v>
      </c>
      <c r="E1051">
        <v>1.4860081462349089E-2</v>
      </c>
      <c r="F1051">
        <v>6.070855743453169E-4</v>
      </c>
      <c r="G1051">
        <v>3.623192369420331E-3</v>
      </c>
    </row>
    <row r="1052" spans="1:7">
      <c r="A1052" s="1">
        <v>40618</v>
      </c>
      <c r="B1052">
        <v>-1.892455602307682E-2</v>
      </c>
      <c r="C1052">
        <v>0.18969561724666961</v>
      </c>
      <c r="D1052">
        <v>-2.1877418465953376E-2</v>
      </c>
      <c r="E1052">
        <v>1.1241486616788055E-2</v>
      </c>
      <c r="F1052">
        <v>5.6196923065181051E-3</v>
      </c>
      <c r="G1052">
        <v>8.4737293394082178E-3</v>
      </c>
    </row>
    <row r="1053" spans="1:7">
      <c r="A1053" s="1">
        <v>40619</v>
      </c>
      <c r="B1053">
        <v>1.2552137816218259E-2</v>
      </c>
      <c r="C1053">
        <v>-0.1087676739794405</v>
      </c>
      <c r="D1053">
        <v>1.3578615651258286E-2</v>
      </c>
      <c r="E1053">
        <v>-7.6948119333584628E-3</v>
      </c>
      <c r="F1053">
        <v>-1.8121418429262025E-3</v>
      </c>
      <c r="G1053">
        <v>-3.0634366111607836E-3</v>
      </c>
    </row>
    <row r="1054" spans="1:7">
      <c r="A1054" s="1">
        <v>40620</v>
      </c>
      <c r="B1054">
        <v>3.9681047982780982E-3</v>
      </c>
      <c r="C1054">
        <v>-7.6005866061800778E-2</v>
      </c>
      <c r="D1054">
        <v>3.0654720742946395E-3</v>
      </c>
      <c r="E1054">
        <v>2.67852519921438E-3</v>
      </c>
      <c r="F1054">
        <v>-1.3828869965285585E-3</v>
      </c>
      <c r="G1054">
        <v>-6.3498785073610835E-4</v>
      </c>
    </row>
    <row r="1055" spans="1:7">
      <c r="A1055" s="1">
        <v>40623</v>
      </c>
      <c r="B1055">
        <v>1.5334532808373652E-2</v>
      </c>
      <c r="C1055">
        <v>-0.17044473940102695</v>
      </c>
      <c r="D1055">
        <v>1.7768614828547358E-2</v>
      </c>
      <c r="E1055">
        <v>-5.902254619058969E-3</v>
      </c>
      <c r="F1055">
        <v>-4.1601724066665045E-3</v>
      </c>
      <c r="G1055">
        <v>-5.2008820729973751E-3</v>
      </c>
    </row>
    <row r="1056" spans="1:7">
      <c r="A1056" s="1">
        <v>40624</v>
      </c>
      <c r="B1056">
        <v>-3.5238277615963626E-3</v>
      </c>
      <c r="C1056">
        <v>-1.9598863486837967E-2</v>
      </c>
      <c r="D1056">
        <v>9.6602808993791949E-4</v>
      </c>
      <c r="E1056">
        <v>3.3310082913738117E-3</v>
      </c>
      <c r="F1056">
        <v>-1.7371666855108681E-4</v>
      </c>
      <c r="G1056">
        <v>5.3194320101092654E-4</v>
      </c>
    </row>
    <row r="1057" spans="1:7">
      <c r="A1057" s="1">
        <v>40625</v>
      </c>
      <c r="B1057">
        <v>2.7588338442399783E-3</v>
      </c>
      <c r="C1057">
        <v>-5.2830974357976457E-2</v>
      </c>
      <c r="D1057">
        <v>1.2897903045075097E-2</v>
      </c>
      <c r="E1057">
        <v>-1.2881066615735106E-3</v>
      </c>
      <c r="F1057">
        <v>-8.6903629350437847E-4</v>
      </c>
      <c r="G1057">
        <v>-1.277139381767175E-3</v>
      </c>
    </row>
    <row r="1058" spans="1:7">
      <c r="A1058" s="1">
        <v>40626</v>
      </c>
      <c r="B1058">
        <v>9.6722127936700354E-3</v>
      </c>
      <c r="C1058">
        <v>-6.2974799161388539E-2</v>
      </c>
      <c r="D1058">
        <v>1.2210678031871447E-2</v>
      </c>
      <c r="E1058">
        <v>-7.5472056353827425E-3</v>
      </c>
      <c r="F1058">
        <v>-2.6988219924318833E-3</v>
      </c>
      <c r="G1058">
        <v>-5.1249311402553508E-3</v>
      </c>
    </row>
    <row r="1059" spans="1:7">
      <c r="A1059" s="1">
        <v>40627</v>
      </c>
      <c r="B1059">
        <v>-1.5929005529891278E-3</v>
      </c>
      <c r="C1059">
        <v>-5.0125418235442863E-3</v>
      </c>
      <c r="D1059">
        <v>0</v>
      </c>
      <c r="E1059">
        <v>-2.4922806420656601E-3</v>
      </c>
      <c r="F1059">
        <v>-2.269157894600552E-3</v>
      </c>
      <c r="G1059">
        <v>-2.6796736116283929E-3</v>
      </c>
    </row>
    <row r="1060" spans="1:7">
      <c r="A1060" s="1">
        <v>40630</v>
      </c>
      <c r="B1060">
        <v>-2.2038995127230156E-3</v>
      </c>
      <c r="C1060">
        <v>8.1973582959672636E-2</v>
      </c>
      <c r="D1060">
        <v>-5.8761973912369158E-3</v>
      </c>
      <c r="E1060">
        <v>1.4094435032336039E-3</v>
      </c>
      <c r="F1060">
        <v>-6.1180791140566613E-4</v>
      </c>
      <c r="G1060">
        <v>3.2194022921193556E-4</v>
      </c>
    </row>
    <row r="1061" spans="1:7">
      <c r="A1061" s="1">
        <v>40631</v>
      </c>
      <c r="B1061">
        <v>6.7483290559455294E-3</v>
      </c>
      <c r="C1061">
        <v>-6.8111425859145813E-2</v>
      </c>
      <c r="D1061">
        <v>9.844042212718512E-3</v>
      </c>
      <c r="E1061">
        <v>-7.7220460939102778E-3</v>
      </c>
      <c r="F1061">
        <v>-2.012865511365489E-3</v>
      </c>
      <c r="G1061">
        <v>-2.9012001222975398E-3</v>
      </c>
    </row>
    <row r="1062" spans="1:7">
      <c r="A1062" s="1">
        <v>40632</v>
      </c>
      <c r="B1062">
        <v>6.5529553213304319E-3</v>
      </c>
      <c r="C1062">
        <v>-2.5091921378405005E-2</v>
      </c>
      <c r="D1062">
        <v>1.2221798946104926E-2</v>
      </c>
      <c r="E1062">
        <v>7.9387073448931311E-3</v>
      </c>
      <c r="F1062">
        <v>2.5372952061050082E-3</v>
      </c>
      <c r="G1062">
        <v>3.4375369546768772E-3</v>
      </c>
    </row>
    <row r="1063" spans="1:7">
      <c r="A1063" s="1">
        <v>40633</v>
      </c>
      <c r="B1063">
        <v>-1.4274447410839225E-3</v>
      </c>
      <c r="C1063">
        <v>1.6925250866910917E-3</v>
      </c>
      <c r="D1063">
        <v>7.7933126188659786E-3</v>
      </c>
      <c r="E1063">
        <v>-2.0601796389487503E-3</v>
      </c>
      <c r="F1063">
        <v>-2.2745176457962656E-3</v>
      </c>
      <c r="G1063">
        <v>-2.5770442695492199E-3</v>
      </c>
    </row>
    <row r="1064" spans="1:7">
      <c r="A1064" s="1">
        <v>40634</v>
      </c>
      <c r="B1064">
        <v>4.5007952355979527E-3</v>
      </c>
      <c r="C1064">
        <v>-1.9351770660950125E-2</v>
      </c>
      <c r="D1064">
        <v>1.6211094628082248E-2</v>
      </c>
      <c r="E1064">
        <v>6.510416896623074E-4</v>
      </c>
      <c r="F1064">
        <v>-8.7619387012738599E-4</v>
      </c>
      <c r="G1064">
        <v>-5.377211507745799E-4</v>
      </c>
    </row>
    <row r="1065" spans="1:7">
      <c r="A1065" s="1">
        <v>40637</v>
      </c>
      <c r="B1065">
        <v>1.42103909332537E-3</v>
      </c>
      <c r="C1065">
        <v>5.7306747089850745E-3</v>
      </c>
      <c r="D1065">
        <v>9.2037464420122866E-3</v>
      </c>
      <c r="E1065">
        <v>1.0841284669824264E-3</v>
      </c>
      <c r="F1065">
        <v>2.3639638028042343E-3</v>
      </c>
      <c r="G1065">
        <v>2.2564883587326097E-3</v>
      </c>
    </row>
    <row r="1066" spans="1:7">
      <c r="A1066" s="1">
        <v>40638</v>
      </c>
      <c r="B1066">
        <v>-1.1217051092001266E-3</v>
      </c>
      <c r="C1066">
        <v>-1.4388737452099556E-2</v>
      </c>
      <c r="D1066">
        <v>-2.7921837047607881E-3</v>
      </c>
      <c r="E1066">
        <v>-4.0171597369851693E-3</v>
      </c>
      <c r="F1066">
        <v>-3.7674728051244849E-3</v>
      </c>
      <c r="G1066">
        <v>-5.0573088905241361E-3</v>
      </c>
    </row>
    <row r="1067" spans="1:7">
      <c r="A1067" s="1">
        <v>40639</v>
      </c>
      <c r="B1067">
        <v>3.2867737066227228E-3</v>
      </c>
      <c r="C1067">
        <v>-2.0498521548341045E-2</v>
      </c>
      <c r="D1067">
        <v>4.5830507638400138E-3</v>
      </c>
      <c r="E1067">
        <v>-1.5126891532687646E-2</v>
      </c>
      <c r="F1067">
        <v>-2.1089638748204298E-3</v>
      </c>
      <c r="G1067">
        <v>-4.324331063003093E-3</v>
      </c>
    </row>
    <row r="1068" spans="1:7">
      <c r="A1068" s="1">
        <v>40640</v>
      </c>
      <c r="B1068">
        <v>-2.3145566012887481E-3</v>
      </c>
      <c r="C1068">
        <v>1.2349465975074362E-2</v>
      </c>
      <c r="D1068">
        <v>-1.9882692182014396E-4</v>
      </c>
      <c r="E1068">
        <v>-1.9900504080100361E-3</v>
      </c>
      <c r="F1068">
        <v>1.8455864974145774E-3</v>
      </c>
      <c r="G1068">
        <v>1.083364932537111E-4</v>
      </c>
    </row>
    <row r="1069" spans="1:7">
      <c r="A1069" s="1">
        <v>40641</v>
      </c>
      <c r="B1069">
        <v>-3.5944325055989761E-3</v>
      </c>
      <c r="C1069">
        <v>4.3460241267234669E-2</v>
      </c>
      <c r="D1069">
        <v>1.5895095736856665E-3</v>
      </c>
      <c r="E1069">
        <v>-5.3262442826740941E-3</v>
      </c>
      <c r="F1069">
        <v>-1.4058520899065338E-3</v>
      </c>
      <c r="G1069">
        <v>-2.9292128348949354E-3</v>
      </c>
    </row>
    <row r="1070" spans="1:7">
      <c r="A1070" s="1">
        <v>40644</v>
      </c>
      <c r="B1070">
        <v>-2.9300197514217307E-3</v>
      </c>
      <c r="C1070">
        <v>-7.4323224968983637E-2</v>
      </c>
      <c r="D1070">
        <v>-1.1380775726951928E-2</v>
      </c>
      <c r="E1070">
        <v>8.896797739864499E-4</v>
      </c>
      <c r="F1070">
        <v>3.5164835527180983E-4</v>
      </c>
      <c r="G1070">
        <v>1.30293178041584E-3</v>
      </c>
    </row>
    <row r="1071" spans="1:7">
      <c r="A1071" s="1">
        <v>40645</v>
      </c>
      <c r="B1071">
        <v>-7.7039655954480929E-3</v>
      </c>
      <c r="C1071">
        <v>2.9693392925146351E-2</v>
      </c>
      <c r="D1071">
        <v>-1.8033109479341398E-2</v>
      </c>
      <c r="E1071">
        <v>1.0724852646706634E-2</v>
      </c>
      <c r="F1071">
        <v>4.8226670699868914E-3</v>
      </c>
      <c r="G1071">
        <v>5.6265026165943964E-3</v>
      </c>
    </row>
    <row r="1072" spans="1:7">
      <c r="A1072" s="1">
        <v>40646</v>
      </c>
      <c r="B1072">
        <v>-7.5823634263002426E-5</v>
      </c>
      <c r="C1072">
        <v>-9.997142949422215E-3</v>
      </c>
      <c r="D1072">
        <v>6.6228781484996392E-3</v>
      </c>
      <c r="E1072">
        <v>6.2489925436540836E-3</v>
      </c>
      <c r="F1072">
        <v>1.1365127769637732E-3</v>
      </c>
      <c r="G1072">
        <v>3.8768086462335118E-3</v>
      </c>
    </row>
    <row r="1073" spans="1:7">
      <c r="A1073" s="1">
        <v>40647</v>
      </c>
      <c r="B1073">
        <v>8.3374393733293313E-4</v>
      </c>
      <c r="C1073">
        <v>-3.9173432947130875E-2</v>
      </c>
      <c r="D1073">
        <v>5.9737939003810161E-3</v>
      </c>
      <c r="E1073">
        <v>-7.6532010514030824E-4</v>
      </c>
      <c r="F1073">
        <v>-1.7490166242616178E-3</v>
      </c>
      <c r="G1073">
        <v>-3.3374633982743858E-3</v>
      </c>
    </row>
    <row r="1074" spans="1:7">
      <c r="A1074" s="1">
        <v>40648</v>
      </c>
      <c r="B1074">
        <v>4.3092109774441169E-3</v>
      </c>
      <c r="C1074">
        <v>-6.0163756918501198E-2</v>
      </c>
      <c r="D1074">
        <v>4.0371417585052094E-4</v>
      </c>
      <c r="E1074">
        <v>1.3471143422264761E-2</v>
      </c>
      <c r="F1074">
        <v>4.2796693994108931E-3</v>
      </c>
      <c r="G1074">
        <v>7.306361072622526E-3</v>
      </c>
    </row>
    <row r="1075" spans="1:7">
      <c r="A1075" s="1">
        <v>40651</v>
      </c>
      <c r="B1075">
        <v>-1.1838049917155985E-2</v>
      </c>
      <c r="C1075">
        <v>0.10169846605131175</v>
      </c>
      <c r="D1075">
        <v>-2.3482447053410963E-2</v>
      </c>
      <c r="E1075">
        <v>2.2635417910359347E-3</v>
      </c>
      <c r="F1075">
        <v>2.8719396616421946E-3</v>
      </c>
      <c r="G1075">
        <v>2.4592367379527511E-3</v>
      </c>
    </row>
    <row r="1076" spans="1:7">
      <c r="A1076" s="1">
        <v>40652</v>
      </c>
      <c r="B1076">
        <v>5.481134307012016E-3</v>
      </c>
      <c r="C1076">
        <v>-6.8950756470836316E-2</v>
      </c>
      <c r="D1076">
        <v>1.3340372288786104E-2</v>
      </c>
      <c r="E1076">
        <v>4.2973852125461733E-3</v>
      </c>
      <c r="F1076">
        <v>4.3442374374523426E-4</v>
      </c>
      <c r="G1076">
        <v>1.2806832059925641E-3</v>
      </c>
    </row>
    <row r="1077" spans="1:7">
      <c r="A1077" s="1">
        <v>40653</v>
      </c>
      <c r="B1077">
        <v>1.4321492989167786E-2</v>
      </c>
      <c r="C1077">
        <v>-4.9200861254516615E-2</v>
      </c>
      <c r="D1077">
        <v>2.4767197710674711E-2</v>
      </c>
      <c r="E1077">
        <v>-6.453023038006764E-3</v>
      </c>
      <c r="F1077">
        <v>-2.4770054829565858E-3</v>
      </c>
      <c r="G1077">
        <v>-3.954052707076031E-3</v>
      </c>
    </row>
    <row r="1078" spans="1:7">
      <c r="A1078" s="1">
        <v>40654</v>
      </c>
      <c r="B1078">
        <v>4.405786912383222E-3</v>
      </c>
      <c r="C1078">
        <v>-2.5539022452618153E-2</v>
      </c>
      <c r="D1078">
        <v>8.5157460848809489E-3</v>
      </c>
      <c r="E1078">
        <v>-8.6355791204187696E-4</v>
      </c>
      <c r="F1078">
        <v>2.1593833999456995E-4</v>
      </c>
      <c r="G1078">
        <v>7.4926415065352441E-4</v>
      </c>
    </row>
    <row r="1079" spans="1:7">
      <c r="A1079" s="1">
        <v>40658</v>
      </c>
      <c r="B1079">
        <v>-7.4537868686571816E-4</v>
      </c>
      <c r="C1079">
        <v>7.0942410789161137E-2</v>
      </c>
      <c r="D1079">
        <v>-8.515746084880961E-3</v>
      </c>
      <c r="E1079">
        <v>3.7725725153194283E-3</v>
      </c>
      <c r="F1079">
        <v>1.9135432471966652E-3</v>
      </c>
      <c r="G1079">
        <v>3.5247032485671297E-3</v>
      </c>
    </row>
    <row r="1080" spans="1:7">
      <c r="A1080" s="1">
        <v>40659</v>
      </c>
      <c r="B1080">
        <v>8.3166737624193934E-3</v>
      </c>
      <c r="C1080">
        <v>-9.5572565634071752E-3</v>
      </c>
      <c r="D1080">
        <v>7.7266357657717454E-3</v>
      </c>
      <c r="E1080">
        <v>9.6360488650647311E-3</v>
      </c>
      <c r="F1080">
        <v>2.5168162558512298E-3</v>
      </c>
      <c r="G1080">
        <v>4.2557783138784484E-3</v>
      </c>
    </row>
    <row r="1081" spans="1:7">
      <c r="A1081" s="1">
        <v>40660</v>
      </c>
      <c r="B1081">
        <v>6.412877172152079E-3</v>
      </c>
      <c r="C1081">
        <v>-1.7436670378333744E-2</v>
      </c>
      <c r="D1081">
        <v>-1.973749142893289E-4</v>
      </c>
      <c r="E1081">
        <v>-1.0281765633088259E-2</v>
      </c>
      <c r="F1081">
        <v>-1.7337031943575812E-4</v>
      </c>
      <c r="G1081">
        <v>-2.8706627549394035E-3</v>
      </c>
    </row>
    <row r="1082" spans="1:7">
      <c r="A1082" s="1">
        <v>40661</v>
      </c>
      <c r="B1082">
        <v>3.4473940329127393E-3</v>
      </c>
      <c r="C1082">
        <v>-4.872501971157376E-2</v>
      </c>
      <c r="D1082">
        <v>-8.2256050726071291E-3</v>
      </c>
      <c r="E1082">
        <v>7.6143860841169E-3</v>
      </c>
      <c r="F1082">
        <v>2.4244535211076466E-3</v>
      </c>
      <c r="G1082">
        <v>3.8257219881441327E-3</v>
      </c>
    </row>
    <row r="1083" spans="1:7">
      <c r="A1083" s="1">
        <v>40662</v>
      </c>
      <c r="B1083">
        <v>2.7055700025838078E-3</v>
      </c>
      <c r="C1083">
        <v>8.8526284641965453E-3</v>
      </c>
      <c r="D1083">
        <v>7.0405367924979674E-3</v>
      </c>
      <c r="E1083">
        <v>3.09350078690971E-3</v>
      </c>
      <c r="F1083">
        <v>1.3827674833113363E-3</v>
      </c>
      <c r="G1083">
        <v>2.0132457131125654E-3</v>
      </c>
    </row>
    <row r="1084" spans="1:7">
      <c r="A1084" s="1">
        <v>40665</v>
      </c>
      <c r="B1084">
        <v>-1.5346953719266451E-3</v>
      </c>
      <c r="C1084">
        <v>8.0720444060034036E-2</v>
      </c>
      <c r="D1084">
        <v>-1.5822788111294914E-3</v>
      </c>
      <c r="E1084">
        <v>-2.6662416477460605E-3</v>
      </c>
      <c r="F1084">
        <v>-1.123352894109542E-3</v>
      </c>
      <c r="G1084">
        <v>-2.8621421987255397E-3</v>
      </c>
    </row>
    <row r="1085" spans="1:7">
      <c r="A1085" s="1">
        <v>40666</v>
      </c>
      <c r="B1085">
        <v>-3.9572087401242434E-3</v>
      </c>
      <c r="C1085">
        <v>4.3445192576846557E-2</v>
      </c>
      <c r="D1085">
        <v>-2.0598668518495716E-2</v>
      </c>
      <c r="E1085">
        <v>5.6440168992619669E-3</v>
      </c>
      <c r="F1085">
        <v>8.642295931562961E-4</v>
      </c>
      <c r="G1085">
        <v>2.6504123652011284E-3</v>
      </c>
    </row>
    <row r="1086" spans="1:7">
      <c r="A1086" s="1">
        <v>40667</v>
      </c>
      <c r="B1086">
        <v>-6.7042649905411054E-3</v>
      </c>
      <c r="C1086">
        <v>2.2499468937714318E-2</v>
      </c>
      <c r="D1086">
        <v>-1.8147098057346614E-2</v>
      </c>
      <c r="E1086">
        <v>4.4501027031071845E-3</v>
      </c>
      <c r="F1086">
        <v>4.3183487305787288E-4</v>
      </c>
      <c r="G1086">
        <v>2.5378040478901721E-3</v>
      </c>
    </row>
    <row r="1087" spans="1:7">
      <c r="A1087" s="1">
        <v>40668</v>
      </c>
      <c r="B1087">
        <v>-8.5372256763259942E-3</v>
      </c>
      <c r="C1087">
        <v>6.351340572232593E-2</v>
      </c>
      <c r="D1087">
        <v>-1.0549275616876718E-2</v>
      </c>
      <c r="E1087">
        <v>9.4697677370319932E-3</v>
      </c>
      <c r="F1087">
        <v>2.6732219601429295E-3</v>
      </c>
      <c r="G1087">
        <v>4.9512874393482283E-3</v>
      </c>
    </row>
    <row r="1088" spans="1:7">
      <c r="A1088" s="1">
        <v>40669</v>
      </c>
      <c r="B1088">
        <v>3.5722297420028742E-3</v>
      </c>
      <c r="C1088">
        <v>1.092907053219023E-2</v>
      </c>
      <c r="D1088">
        <v>1.3425792907488758E-2</v>
      </c>
      <c r="E1088">
        <v>-4.4080675911720435E-3</v>
      </c>
      <c r="F1088">
        <v>7.7476007835310232E-4</v>
      </c>
      <c r="G1088">
        <v>5.2529286284297124E-4</v>
      </c>
    </row>
    <row r="1089" spans="1:7">
      <c r="A1089" s="1">
        <v>40672</v>
      </c>
      <c r="B1089">
        <v>4.2255150162063063E-3</v>
      </c>
      <c r="C1089">
        <v>-6.9769570555123658E-2</v>
      </c>
      <c r="D1089">
        <v>2.6636630850032095E-3</v>
      </c>
      <c r="E1089">
        <v>-1.0524101160778307E-3</v>
      </c>
      <c r="F1089">
        <v>1.0320805938928033E-3</v>
      </c>
      <c r="G1089">
        <v>1.4693537488280797E-3</v>
      </c>
    </row>
    <row r="1090" spans="1:7">
      <c r="A1090" s="1">
        <v>40673</v>
      </c>
      <c r="B1090">
        <v>8.5445422624311901E-3</v>
      </c>
      <c r="C1090">
        <v>-7.5633251710120725E-2</v>
      </c>
      <c r="D1090">
        <v>8.5575094352229285E-3</v>
      </c>
      <c r="E1090">
        <v>-7.1859127772751011E-3</v>
      </c>
      <c r="F1090">
        <v>-2.4960205754716571E-3</v>
      </c>
      <c r="G1090">
        <v>-4.8360060607608186E-3</v>
      </c>
    </row>
    <row r="1091" spans="1:7">
      <c r="A1091" s="1">
        <v>40674</v>
      </c>
      <c r="B1091">
        <v>-1.0395640491943286E-2</v>
      </c>
      <c r="C1091">
        <v>6.3319991476763815E-2</v>
      </c>
      <c r="D1091">
        <v>-1.8428039912059175E-2</v>
      </c>
      <c r="E1091">
        <v>5.7106754180501545E-3</v>
      </c>
      <c r="F1091">
        <v>2.324081097744075E-3</v>
      </c>
      <c r="G1091">
        <v>3.5766922202876204E-3</v>
      </c>
    </row>
    <row r="1092" spans="1:7">
      <c r="A1092" s="1">
        <v>40675</v>
      </c>
      <c r="B1092">
        <v>4.3631054610482924E-3</v>
      </c>
      <c r="C1092">
        <v>-5.5805867204997618E-2</v>
      </c>
      <c r="D1092">
        <v>0</v>
      </c>
      <c r="E1092">
        <v>-6.3472126769711012E-3</v>
      </c>
      <c r="F1092">
        <v>-7.7409370398799052E-4</v>
      </c>
      <c r="G1092">
        <v>-2.2076224471794638E-3</v>
      </c>
    </row>
    <row r="1093" spans="1:7">
      <c r="A1093" s="1">
        <v>40676</v>
      </c>
      <c r="B1093">
        <v>-7.5550318618504931E-3</v>
      </c>
      <c r="C1093">
        <v>6.2860570184887568E-2</v>
      </c>
      <c r="D1093">
        <v>-2.024910016796776E-2</v>
      </c>
      <c r="E1093">
        <v>8.980040273328254E-3</v>
      </c>
      <c r="F1093">
        <v>1.5475886503779107E-3</v>
      </c>
      <c r="G1093">
        <v>3.8863553983413874E-3</v>
      </c>
    </row>
    <row r="1094" spans="1:7">
      <c r="A1094" s="1">
        <v>40679</v>
      </c>
      <c r="B1094">
        <v>-6.4145815533380906E-3</v>
      </c>
      <c r="C1094">
        <v>6.6294447839835929E-2</v>
      </c>
      <c r="D1094">
        <v>-2.1090372323260217E-4</v>
      </c>
      <c r="E1094">
        <v>5.5587746053616625E-3</v>
      </c>
      <c r="F1094">
        <v>1.7167386190545491E-3</v>
      </c>
      <c r="G1094">
        <v>2.4082520408406126E-3</v>
      </c>
    </row>
    <row r="1095" spans="1:7">
      <c r="A1095" s="1">
        <v>40680</v>
      </c>
      <c r="B1095">
        <v>-2.2450888775289667E-4</v>
      </c>
      <c r="C1095">
        <v>-3.8563034734310359E-2</v>
      </c>
      <c r="D1095">
        <v>4.6296378987421968E-3</v>
      </c>
      <c r="E1095">
        <v>1.0197799093849852E-2</v>
      </c>
      <c r="F1095">
        <v>1.1999658592529768E-3</v>
      </c>
      <c r="G1095">
        <v>2.9239786914352821E-3</v>
      </c>
    </row>
    <row r="1096" spans="1:7">
      <c r="A1096" s="1">
        <v>40681</v>
      </c>
      <c r="B1096">
        <v>9.0896170451804544E-3</v>
      </c>
      <c r="C1096">
        <v>-7.8192568385375041E-2</v>
      </c>
      <c r="D1096">
        <v>1.4382738813790433E-2</v>
      </c>
      <c r="E1096">
        <v>-1.3340479241670068E-2</v>
      </c>
      <c r="F1096">
        <v>-2.9167044783074449E-3</v>
      </c>
      <c r="G1096">
        <v>-5.7516498429646245E-3</v>
      </c>
    </row>
    <row r="1097" spans="1:7">
      <c r="A1097" s="1">
        <v>40682</v>
      </c>
      <c r="B1097">
        <v>1.9264973356066361E-3</v>
      </c>
      <c r="C1097">
        <v>-4.473186677142723E-2</v>
      </c>
      <c r="D1097">
        <v>-4.9792633996074498E-3</v>
      </c>
      <c r="E1097">
        <v>-4.1977123084649268E-4</v>
      </c>
      <c r="F1097">
        <v>9.445709345123019E-4</v>
      </c>
      <c r="G1097">
        <v>1.048218125328567E-3</v>
      </c>
    </row>
    <row r="1098" spans="1:7">
      <c r="A1098" s="1">
        <v>40683</v>
      </c>
      <c r="B1098">
        <v>-7.4300066900392283E-3</v>
      </c>
      <c r="C1098">
        <v>0.11606334477685687</v>
      </c>
      <c r="D1098">
        <v>-7.8300760231429459E-3</v>
      </c>
      <c r="E1098">
        <v>5.2468651185340201E-4</v>
      </c>
      <c r="F1098">
        <v>1.4580387676708293E-3</v>
      </c>
      <c r="G1098">
        <v>2.4067400305650593E-3</v>
      </c>
    </row>
    <row r="1099" spans="1:7">
      <c r="A1099" s="1">
        <v>40686</v>
      </c>
      <c r="B1099">
        <v>-1.2155011595380591E-2</v>
      </c>
      <c r="C1099">
        <v>4.7067510857985731E-2</v>
      </c>
      <c r="D1099">
        <v>-2.0649857491474487E-2</v>
      </c>
      <c r="E1099">
        <v>4.8142426839220837E-3</v>
      </c>
      <c r="F1099">
        <v>5.9975154948588619E-4</v>
      </c>
      <c r="G1099">
        <v>1.3577734604602887E-3</v>
      </c>
    </row>
    <row r="1100" spans="1:7">
      <c r="A1100" s="1">
        <v>40687</v>
      </c>
      <c r="B1100">
        <v>-3.7751519947027979E-4</v>
      </c>
      <c r="C1100">
        <v>-2.4938948347252066E-2</v>
      </c>
      <c r="D1100">
        <v>8.4172890558401516E-3</v>
      </c>
      <c r="E1100">
        <v>3.7515675513513625E-3</v>
      </c>
      <c r="F1100">
        <v>5.9939206315658632E-4</v>
      </c>
      <c r="G1100">
        <v>1.0431880770776583E-3</v>
      </c>
    </row>
    <row r="1101" spans="1:7">
      <c r="A1101" s="1">
        <v>40688</v>
      </c>
      <c r="B1101">
        <v>2.9408459154594401E-3</v>
      </c>
      <c r="C1101">
        <v>-4.2998885236313983E-2</v>
      </c>
      <c r="D1101">
        <v>2.5431824664144047E-3</v>
      </c>
      <c r="E1101">
        <v>-4.6916626746431999E-3</v>
      </c>
      <c r="F1101">
        <v>2.5677237270357503E-4</v>
      </c>
      <c r="G1101">
        <v>1.0425897939918711E-4</v>
      </c>
    </row>
    <row r="1102" spans="1:7">
      <c r="A1102" s="1">
        <v>40689</v>
      </c>
      <c r="B1102">
        <v>4.8822720633011161E-3</v>
      </c>
      <c r="C1102">
        <v>-5.9124575802057433E-2</v>
      </c>
      <c r="D1102">
        <v>1.2097133795589554E-2</v>
      </c>
      <c r="E1102">
        <v>8.5328301278731773E-3</v>
      </c>
      <c r="F1102">
        <v>3.5026305512020745E-3</v>
      </c>
      <c r="G1102">
        <v>5.5102286324793352E-3</v>
      </c>
    </row>
    <row r="1103" spans="1:7">
      <c r="A1103" s="1">
        <v>40690</v>
      </c>
      <c r="B1103">
        <v>4.037992475450774E-3</v>
      </c>
      <c r="C1103">
        <v>-6.8600206661631712E-3</v>
      </c>
      <c r="D1103">
        <v>9.9875986283481915E-3</v>
      </c>
      <c r="E1103">
        <v>-4.1455073658247993E-4</v>
      </c>
      <c r="F1103">
        <v>5.96785899463404E-4</v>
      </c>
      <c r="G1103">
        <v>-1.0368603876779832E-4</v>
      </c>
    </row>
    <row r="1104" spans="1:7">
      <c r="A1104" s="1">
        <v>40694</v>
      </c>
      <c r="B1104">
        <v>9.7286423246414535E-3</v>
      </c>
      <c r="C1104">
        <v>-3.3728936994374181E-2</v>
      </c>
      <c r="D1104">
        <v>1.6631119392626223E-2</v>
      </c>
      <c r="E1104">
        <v>2.2779053129938671E-3</v>
      </c>
      <c r="F1104">
        <v>1.1925044002622544E-3</v>
      </c>
      <c r="G1104">
        <v>1.5541628782342464E-3</v>
      </c>
    </row>
    <row r="1105" spans="1:7">
      <c r="A1105" s="1">
        <v>40695</v>
      </c>
      <c r="B1105">
        <v>-2.2269639490594711E-2</v>
      </c>
      <c r="C1105">
        <v>0.16929205650362092</v>
      </c>
      <c r="D1105">
        <v>-1.4562866328567268E-2</v>
      </c>
      <c r="E1105">
        <v>9.7772610293032584E-3</v>
      </c>
      <c r="F1105">
        <v>2.6354956806300522E-3</v>
      </c>
      <c r="G1105">
        <v>5.6780207263941469E-3</v>
      </c>
    </row>
    <row r="1106" spans="1:7">
      <c r="A1106" s="1">
        <v>40696</v>
      </c>
      <c r="B1106">
        <v>-1.2854930122902135E-3</v>
      </c>
      <c r="C1106">
        <v>-1.1541760440171571E-2</v>
      </c>
      <c r="D1106">
        <v>8.6402512422279476E-3</v>
      </c>
      <c r="E1106">
        <v>-1.9233350610296001E-2</v>
      </c>
      <c r="F1106">
        <v>-3.1463948743042356E-3</v>
      </c>
      <c r="G1106">
        <v>-5.9886601283227169E-3</v>
      </c>
    </row>
    <row r="1107" spans="1:7">
      <c r="A1107" s="1">
        <v>40697</v>
      </c>
      <c r="B1107">
        <v>-9.7324369182310005E-3</v>
      </c>
      <c r="C1107">
        <v>-7.7691844729159626E-3</v>
      </c>
      <c r="D1107">
        <v>-6.1639808889645455E-3</v>
      </c>
      <c r="E1107">
        <v>5.7259018550688944E-3</v>
      </c>
      <c r="F1107">
        <v>2.042032531251133E-3</v>
      </c>
      <c r="G1107">
        <v>3.9276536279538041E-3</v>
      </c>
    </row>
    <row r="1108" spans="1:7">
      <c r="A1108" s="1">
        <v>40700</v>
      </c>
      <c r="B1108">
        <v>-1.0599991714844452E-2</v>
      </c>
      <c r="C1108">
        <v>2.9639930464745459E-2</v>
      </c>
      <c r="D1108">
        <v>-1.3487080671431811E-2</v>
      </c>
      <c r="E1108">
        <v>-7.6069767121766394E-3</v>
      </c>
      <c r="F1108">
        <v>6.7975191673388675E-4</v>
      </c>
      <c r="G1108">
        <v>-6.1913117239314271E-4</v>
      </c>
    </row>
    <row r="1109" spans="1:7">
      <c r="A1109" s="1">
        <v>40701</v>
      </c>
      <c r="B1109">
        <v>-9.2707052375310859E-4</v>
      </c>
      <c r="C1109">
        <v>-2.2976940794896261E-2</v>
      </c>
      <c r="D1109">
        <v>7.9068243805773004E-3</v>
      </c>
      <c r="E1109">
        <v>4.5919512956969976E-3</v>
      </c>
      <c r="F1109">
        <v>1.6125613509209483E-3</v>
      </c>
      <c r="G1109">
        <v>1.8562447322334513E-3</v>
      </c>
    </row>
    <row r="1110" spans="1:7">
      <c r="A1110" s="1">
        <v>40702</v>
      </c>
      <c r="B1110">
        <v>-4.1048735174653243E-3</v>
      </c>
      <c r="C1110">
        <v>3.9071708821236666E-2</v>
      </c>
      <c r="D1110">
        <v>-6.4455987787567321E-3</v>
      </c>
      <c r="E1110">
        <v>7.7789118079447913E-3</v>
      </c>
      <c r="F1110">
        <v>1.9485751918904657E-3</v>
      </c>
      <c r="G1110">
        <v>2.1612729042787882E-3</v>
      </c>
    </row>
    <row r="1111" spans="1:7">
      <c r="A1111" s="1">
        <v>40703</v>
      </c>
      <c r="B1111">
        <v>7.4999385069485017E-3</v>
      </c>
      <c r="C1111">
        <v>-5.5813171258814E-2</v>
      </c>
      <c r="D1111">
        <v>5.616239411292712E-3</v>
      </c>
      <c r="E1111">
        <v>-4.0374815444973343E-3</v>
      </c>
      <c r="F1111">
        <v>-2.9667324154306384E-3</v>
      </c>
      <c r="G1111">
        <v>-4.0175176365121858E-3</v>
      </c>
    </row>
    <row r="1112" spans="1:7">
      <c r="A1112" s="1">
        <v>40704</v>
      </c>
      <c r="B1112">
        <v>-1.3806160503660242E-2</v>
      </c>
      <c r="C1112">
        <v>5.9531635038751467E-2</v>
      </c>
      <c r="D1112">
        <v>-2.0854829702498336E-2</v>
      </c>
      <c r="E1112">
        <v>7.6470353010988056E-3</v>
      </c>
      <c r="F1112">
        <v>1.0181572235401738E-3</v>
      </c>
      <c r="G1112">
        <v>3.1947262705424684E-3</v>
      </c>
    </row>
    <row r="1113" spans="1:7">
      <c r="A1113" s="1">
        <v>40707</v>
      </c>
      <c r="B1113">
        <v>7.8070110921309383E-4</v>
      </c>
      <c r="C1113">
        <v>3.8996363002943464E-2</v>
      </c>
      <c r="D1113">
        <v>-1.8018977793930872E-3</v>
      </c>
      <c r="E1113">
        <v>-5.0570312632588045E-3</v>
      </c>
      <c r="F1113">
        <v>-6.7865628665158433E-4</v>
      </c>
      <c r="G1113">
        <v>-2.1630538381729896E-3</v>
      </c>
    </row>
    <row r="1114" spans="1:7">
      <c r="A1114" s="1">
        <v>40708</v>
      </c>
      <c r="B1114">
        <v>1.2486105835122675E-2</v>
      </c>
      <c r="C1114">
        <v>-7.1326765041432413E-2</v>
      </c>
      <c r="D1114">
        <v>1.4115898561770594E-2</v>
      </c>
      <c r="E1114">
        <v>-1.5221311391126147E-2</v>
      </c>
      <c r="F1114">
        <v>-4.678271620961163E-3</v>
      </c>
      <c r="G1114">
        <v>-7.9714693040331391E-3</v>
      </c>
    </row>
    <row r="1115" spans="1:7">
      <c r="A1115" s="1">
        <v>40709</v>
      </c>
      <c r="B1115">
        <v>-1.7885391223873601E-2</v>
      </c>
      <c r="C1115">
        <v>0.15493272413082124</v>
      </c>
      <c r="D1115">
        <v>-1.9861206417760617E-2</v>
      </c>
      <c r="E1115">
        <v>1.801100168511122E-2</v>
      </c>
      <c r="F1115">
        <v>6.2046010956088842E-3</v>
      </c>
      <c r="G1115">
        <v>1.0751680125382575E-2</v>
      </c>
    </row>
    <row r="1116" spans="1:7">
      <c r="A1116" s="1">
        <v>40710</v>
      </c>
      <c r="B1116">
        <v>1.8030028793741357E-3</v>
      </c>
      <c r="C1116">
        <v>6.4040038566807969E-2</v>
      </c>
      <c r="D1116">
        <v>-7.9271973771562008E-3</v>
      </c>
      <c r="E1116">
        <v>4.529552730946719E-3</v>
      </c>
      <c r="F1116">
        <v>1.0585820225085141E-3</v>
      </c>
      <c r="G1116">
        <v>2.7725026744602923E-3</v>
      </c>
    </row>
    <row r="1117" spans="1:7">
      <c r="A1117" s="1">
        <v>40711</v>
      </c>
      <c r="B1117">
        <v>3.2060081415459787E-3</v>
      </c>
      <c r="C1117">
        <v>-3.9484716322852623E-2</v>
      </c>
      <c r="D1117">
        <v>1.7193212917923277E-3</v>
      </c>
      <c r="E1117">
        <v>-4.7359297825510698E-3</v>
      </c>
      <c r="F1117">
        <v>2.1158199939293472E-4</v>
      </c>
      <c r="G1117">
        <v>-7.1805921944623717E-4</v>
      </c>
    </row>
    <row r="1118" spans="1:7">
      <c r="A1118" s="1">
        <v>40714</v>
      </c>
      <c r="B1118">
        <v>5.4500290615340299E-3</v>
      </c>
      <c r="C1118">
        <v>-8.8968773029290557E-2</v>
      </c>
      <c r="D1118">
        <v>-2.795400164595156E-3</v>
      </c>
      <c r="E1118">
        <v>1.2376239203498564E-3</v>
      </c>
      <c r="F1118">
        <v>-5.0787202716837403E-4</v>
      </c>
      <c r="G1118">
        <v>-1.5404367616104983E-3</v>
      </c>
    </row>
    <row r="1119" spans="1:7">
      <c r="A1119" s="1">
        <v>40715</v>
      </c>
      <c r="B1119">
        <v>1.3190055858169224E-2</v>
      </c>
      <c r="C1119">
        <v>-5.8188871306997243E-2</v>
      </c>
      <c r="D1119">
        <v>1.7291497110061043E-2</v>
      </c>
      <c r="E1119">
        <v>-4.4419266258658562E-3</v>
      </c>
      <c r="F1119">
        <v>-6.7756418277816963E-4</v>
      </c>
      <c r="G1119">
        <v>-1.3369673406116978E-3</v>
      </c>
    </row>
    <row r="1120" spans="1:7">
      <c r="A1120" s="1">
        <v>40716</v>
      </c>
      <c r="B1120">
        <v>-6.0720374101663182E-3</v>
      </c>
      <c r="C1120">
        <v>-1.8192047987278113E-2</v>
      </c>
      <c r="D1120">
        <v>-7.8615086709944975E-3</v>
      </c>
      <c r="E1120">
        <v>6.2098946313546689E-4</v>
      </c>
      <c r="F1120">
        <v>3.3883947804074838E-4</v>
      </c>
      <c r="G1120">
        <v>-4.1173443710849455E-4</v>
      </c>
    </row>
    <row r="1121" spans="1:7">
      <c r="A1121" s="1">
        <v>40717</v>
      </c>
      <c r="B1121">
        <v>-7.428649808736261E-3</v>
      </c>
      <c r="C1121">
        <v>4.0735597699604435E-2</v>
      </c>
      <c r="D1121">
        <v>-5.1326032265203141E-3</v>
      </c>
      <c r="E1121">
        <v>7.6273303187678904E-3</v>
      </c>
      <c r="F1121">
        <v>2.9599581846118522E-3</v>
      </c>
      <c r="G1121">
        <v>5.236958110520093E-3</v>
      </c>
    </row>
    <row r="1122" spans="1:7">
      <c r="A1122" s="1">
        <v>40718</v>
      </c>
      <c r="B1122">
        <v>-1.1404591661502261E-2</v>
      </c>
      <c r="C1122">
        <v>8.9686213564383305E-2</v>
      </c>
      <c r="D1122">
        <v>0</v>
      </c>
      <c r="E1122">
        <v>-4.2187642959015791E-3</v>
      </c>
      <c r="F1122">
        <v>3.1196011978181304E-3</v>
      </c>
      <c r="G1122">
        <v>4.1903071175959494E-3</v>
      </c>
    </row>
    <row r="1123" spans="1:7">
      <c r="A1123" s="1">
        <v>40721</v>
      </c>
      <c r="B1123">
        <v>8.3708683593130256E-3</v>
      </c>
      <c r="C1123">
        <v>-2.5925599895056609E-2</v>
      </c>
      <c r="D1123">
        <v>8.9648412569794493E-3</v>
      </c>
      <c r="E1123">
        <v>-1.3809075790944328E-2</v>
      </c>
      <c r="F1123">
        <v>-2.1911352100392589E-3</v>
      </c>
      <c r="G1123">
        <v>-3.883103182969575E-3</v>
      </c>
    </row>
    <row r="1124" spans="1:7">
      <c r="A1124" s="1">
        <v>40722</v>
      </c>
      <c r="B1124">
        <v>1.2926376821572313E-2</v>
      </c>
      <c r="C1124">
        <v>-7.0000883529411098E-2</v>
      </c>
      <c r="D1124">
        <v>1.287888591751786E-2</v>
      </c>
      <c r="E1124">
        <v>-8.0827606368466982E-3</v>
      </c>
      <c r="F1124">
        <v>-6.2627151207158335E-3</v>
      </c>
      <c r="G1124">
        <v>-9.2574205665345716E-3</v>
      </c>
    </row>
    <row r="1125" spans="1:7">
      <c r="A1125" s="1">
        <v>40723</v>
      </c>
      <c r="B1125">
        <v>9.110110853502865E-3</v>
      </c>
      <c r="C1125">
        <v>-0.10437566489896605</v>
      </c>
      <c r="D1125">
        <v>8.3560126891349309E-3</v>
      </c>
      <c r="E1125">
        <v>-6.6621089212950749E-3</v>
      </c>
      <c r="F1125">
        <v>-3.1461273346532828E-3</v>
      </c>
      <c r="G1125">
        <v>-6.0116267283268883E-3</v>
      </c>
    </row>
    <row r="1126" spans="1:7">
      <c r="A1126" s="1">
        <v>40724</v>
      </c>
      <c r="B1126">
        <v>9.1033855799685683E-3</v>
      </c>
      <c r="C1126">
        <v>-4.439912406575526E-2</v>
      </c>
      <c r="D1126">
        <v>1.137668698210783E-2</v>
      </c>
      <c r="E1126">
        <v>-1.5927797367862224E-3</v>
      </c>
      <c r="F1126">
        <v>-2.7289800323682554E-3</v>
      </c>
      <c r="G1126">
        <v>-3.436608433039006E-3</v>
      </c>
    </row>
    <row r="1127" spans="1:7">
      <c r="A1127" s="1">
        <v>40725</v>
      </c>
      <c r="B1127">
        <v>1.4469645564800329E-2</v>
      </c>
      <c r="C1127">
        <v>-4.0141233554514322E-2</v>
      </c>
      <c r="D1127">
        <v>1.1452067900069285E-2</v>
      </c>
      <c r="E1127">
        <v>-5.007201640536231E-3</v>
      </c>
      <c r="F1127">
        <v>-2.9933740546648833E-3</v>
      </c>
      <c r="G1127">
        <v>-4.9150425743684986E-3</v>
      </c>
    </row>
    <row r="1128" spans="1:7">
      <c r="A1128" s="1">
        <v>40729</v>
      </c>
      <c r="B1128">
        <v>-3.7223153230817334E-4</v>
      </c>
      <c r="C1128">
        <v>1.1901173980297877E-2</v>
      </c>
      <c r="D1128">
        <v>-2.6468507766745203E-3</v>
      </c>
      <c r="E1128">
        <v>2.2403593944223771E-3</v>
      </c>
      <c r="F1128">
        <v>4.8703475602435865E-3</v>
      </c>
      <c r="G1128">
        <v>6.2702682183286996E-3</v>
      </c>
    </row>
    <row r="1129" spans="1:7">
      <c r="A1129" s="1">
        <v>40730</v>
      </c>
      <c r="B1129">
        <v>8.9312301262780528E-4</v>
      </c>
      <c r="C1129">
        <v>1.728438091324128E-2</v>
      </c>
      <c r="D1129">
        <v>-2.6538751924004406E-3</v>
      </c>
      <c r="E1129">
        <v>5.1020518838953309E-3</v>
      </c>
      <c r="F1129">
        <v>1.0223207569551691E-3</v>
      </c>
      <c r="G1129">
        <v>1.7694514114519621E-3</v>
      </c>
    </row>
    <row r="1130" spans="1:7">
      <c r="A1130" s="1">
        <v>40731</v>
      </c>
      <c r="B1130">
        <v>1.0950094615278327E-2</v>
      </c>
      <c r="C1130">
        <v>-2.4157260201003321E-2</v>
      </c>
      <c r="D1130">
        <v>1.1988358554359937E-2</v>
      </c>
      <c r="E1130">
        <v>-2.973032557246613E-3</v>
      </c>
      <c r="F1130">
        <v>-3.3263709292856822E-3</v>
      </c>
      <c r="G1130">
        <v>-3.8551753920970499E-3</v>
      </c>
    </row>
    <row r="1131" spans="1:7">
      <c r="A1131" s="1">
        <v>40732</v>
      </c>
      <c r="B1131">
        <v>-7.7562715713590967E-3</v>
      </c>
      <c r="C1131">
        <v>0</v>
      </c>
      <c r="D1131">
        <v>-1.0354371262705045E-2</v>
      </c>
      <c r="E1131">
        <v>1.4043839918952167E-2</v>
      </c>
      <c r="F1131">
        <v>6.8114354452203409E-3</v>
      </c>
      <c r="G1131">
        <v>1.0591999337179711E-2</v>
      </c>
    </row>
    <row r="1132" spans="1:7">
      <c r="A1132" s="1">
        <v>40735</v>
      </c>
      <c r="B1132">
        <v>-1.7655878705707083E-2</v>
      </c>
      <c r="C1132">
        <v>0.14234820938537618</v>
      </c>
      <c r="D1132">
        <v>-2.8987536873252298E-2</v>
      </c>
      <c r="E1132">
        <v>1.4882930691710239E-2</v>
      </c>
      <c r="F1132">
        <v>4.3393199274784581E-3</v>
      </c>
      <c r="G1132">
        <v>7.6147723371400413E-3</v>
      </c>
    </row>
    <row r="1133" spans="1:7">
      <c r="A1133" s="1">
        <v>40736</v>
      </c>
      <c r="B1133">
        <v>-4.7664171948781035E-3</v>
      </c>
      <c r="C1133">
        <v>7.7404017947495796E-2</v>
      </c>
      <c r="D1133">
        <v>-8.8626872578454301E-3</v>
      </c>
      <c r="E1133">
        <v>3.403293131707865E-3</v>
      </c>
      <c r="F1133">
        <v>1.4141437817905358E-3</v>
      </c>
      <c r="G1133">
        <v>1.4341325957309976E-3</v>
      </c>
    </row>
    <row r="1134" spans="1:7">
      <c r="A1134" s="1">
        <v>40737</v>
      </c>
      <c r="B1134">
        <v>3.5580490998045043E-3</v>
      </c>
      <c r="C1134">
        <v>2.0110615123794372E-3</v>
      </c>
      <c r="D1134">
        <v>1.4936640374988935E-2</v>
      </c>
      <c r="E1134">
        <v>2.775923234250246E-3</v>
      </c>
      <c r="F1134">
        <v>8.4331258160270624E-4</v>
      </c>
      <c r="G1134">
        <v>1.6364941772339476E-3</v>
      </c>
    </row>
    <row r="1135" spans="1:7">
      <c r="A1135" s="1">
        <v>40738</v>
      </c>
      <c r="B1135">
        <v>-6.9765961294114952E-3</v>
      </c>
      <c r="C1135">
        <v>4.3730868631167499E-2</v>
      </c>
      <c r="D1135">
        <v>-9.0194633469004287E-3</v>
      </c>
      <c r="E1135">
        <v>-1.4373857938956972E-2</v>
      </c>
      <c r="F1135">
        <v>-2.6791314845986984E-3</v>
      </c>
      <c r="G1135">
        <v>-5.7394848547488711E-3</v>
      </c>
    </row>
    <row r="1136" spans="1:7">
      <c r="A1136" s="1">
        <v>40739</v>
      </c>
      <c r="B1136">
        <v>5.6911031171212453E-3</v>
      </c>
      <c r="C1136">
        <v>-6.3001241818684731E-2</v>
      </c>
      <c r="D1136">
        <v>5.67288001018752E-3</v>
      </c>
      <c r="E1136">
        <v>1.6651060148579271E-3</v>
      </c>
      <c r="F1136">
        <v>2.4262123752118009E-3</v>
      </c>
      <c r="G1136">
        <v>4.102990677514802E-3</v>
      </c>
    </row>
    <row r="1137" spans="1:7">
      <c r="A1137" s="1">
        <v>40742</v>
      </c>
      <c r="B1137">
        <v>-8.6633264689375787E-3</v>
      </c>
      <c r="C1137">
        <v>7.0186901479559125E-2</v>
      </c>
      <c r="D1137">
        <v>-1.137812527950898E-2</v>
      </c>
      <c r="E1137">
        <v>-9.7174371057284232E-3</v>
      </c>
      <c r="F1137">
        <v>-8.4320586921142891E-5</v>
      </c>
      <c r="G1137">
        <v>-6.1437642727104702E-4</v>
      </c>
    </row>
    <row r="1138" spans="1:7">
      <c r="A1138" s="1">
        <v>40743</v>
      </c>
      <c r="B1138">
        <v>1.657684705964102E-2</v>
      </c>
      <c r="C1138">
        <v>-8.6707669587681419E-2</v>
      </c>
      <c r="D1138">
        <v>1.4306997666121589E-2</v>
      </c>
      <c r="E1138">
        <v>2.057642999864746E-2</v>
      </c>
      <c r="F1138">
        <v>1.2640628658254435E-3</v>
      </c>
      <c r="G1138">
        <v>3.7826554329918136E-3</v>
      </c>
    </row>
    <row r="1139" spans="1:7">
      <c r="A1139" s="1">
        <v>40744</v>
      </c>
      <c r="B1139">
        <v>-5.2562419081407259E-4</v>
      </c>
      <c r="C1139">
        <v>-6.2663390428090906E-3</v>
      </c>
      <c r="D1139">
        <v>2.0868121095549948E-3</v>
      </c>
      <c r="E1139">
        <v>-1.189935919566238E-2</v>
      </c>
      <c r="F1139">
        <v>-2.3608779937102347E-3</v>
      </c>
      <c r="G1139">
        <v>-4.9099934975558937E-3</v>
      </c>
    </row>
    <row r="1140" spans="1:7">
      <c r="A1140" s="1">
        <v>40745</v>
      </c>
      <c r="B1140">
        <v>1.3577232065155443E-2</v>
      </c>
      <c r="C1140">
        <v>-8.3541049530685668E-2</v>
      </c>
      <c r="D1140">
        <v>1.3870422143939012E-2</v>
      </c>
      <c r="E1140">
        <v>-7.7325359161603416E-3</v>
      </c>
      <c r="F1140">
        <v>-2.4510851978948138E-3</v>
      </c>
      <c r="G1140">
        <v>-5.5527134958098384E-3</v>
      </c>
    </row>
    <row r="1141" spans="1:7">
      <c r="A1141" s="1">
        <v>40746</v>
      </c>
      <c r="B1141">
        <v>6.6664200091171683E-4</v>
      </c>
      <c r="C1141">
        <v>-2.2805026987252177E-3</v>
      </c>
      <c r="D1141">
        <v>8.2203046141487968E-4</v>
      </c>
      <c r="E1141">
        <v>7.5243327090788537E-3</v>
      </c>
      <c r="F1141">
        <v>1.1840326146471437E-3</v>
      </c>
      <c r="G1141">
        <v>3.807960141002451E-3</v>
      </c>
    </row>
    <row r="1142" spans="1:7">
      <c r="A1142" s="1">
        <v>40749</v>
      </c>
      <c r="B1142">
        <v>-5.2711803999062222E-3</v>
      </c>
      <c r="C1142">
        <v>9.9349333967545556E-2</v>
      </c>
      <c r="D1142">
        <v>-1.2332992313491499E-3</v>
      </c>
      <c r="E1142">
        <v>-1.0991997614024779E-2</v>
      </c>
      <c r="F1142">
        <v>-1.0994123480428978E-3</v>
      </c>
      <c r="G1142">
        <v>-3.1894671824138467E-3</v>
      </c>
    </row>
    <row r="1143" spans="1:7">
      <c r="A1143" s="1">
        <v>40750</v>
      </c>
      <c r="B1143">
        <v>-4.0277521445903569E-3</v>
      </c>
      <c r="C1143">
        <v>4.4474231703863248E-2</v>
      </c>
      <c r="D1143">
        <v>4.3099091855916738E-3</v>
      </c>
      <c r="E1143">
        <v>6.8188042857211346E-3</v>
      </c>
      <c r="F1143">
        <v>2.282044687265939E-3</v>
      </c>
      <c r="G1143">
        <v>4.2161613177751286E-3</v>
      </c>
    </row>
    <row r="1144" spans="1:7">
      <c r="A1144" s="1">
        <v>40751</v>
      </c>
      <c r="B1144">
        <v>-2.053832386351423E-2</v>
      </c>
      <c r="C1144">
        <v>0.12745762124095558</v>
      </c>
      <c r="D1144">
        <v>-1.5894647765245903E-2</v>
      </c>
      <c r="E1144">
        <v>1.0454236588895403E-4</v>
      </c>
      <c r="F1144">
        <v>-1.351694047148917E-3</v>
      </c>
      <c r="G1144">
        <v>-1.6432169662334991E-3</v>
      </c>
    </row>
    <row r="1145" spans="1:7">
      <c r="A1145" s="1">
        <v>40752</v>
      </c>
      <c r="B1145">
        <v>-3.0562370977444612E-3</v>
      </c>
      <c r="C1145">
        <v>3.2537116760912227E-2</v>
      </c>
      <c r="D1145">
        <v>1.0398254030395224E-3</v>
      </c>
      <c r="E1145">
        <v>3.7562648506434025E-3</v>
      </c>
      <c r="F1145">
        <v>1.0983905459844364E-3</v>
      </c>
      <c r="G1145">
        <v>1.9510197696692392E-3</v>
      </c>
    </row>
    <row r="1146" spans="1:7">
      <c r="A1146" s="1">
        <v>40753</v>
      </c>
      <c r="B1146">
        <v>-6.6797438279663597E-3</v>
      </c>
      <c r="C1146">
        <v>6.1664766539846927E-2</v>
      </c>
      <c r="D1146">
        <v>4.3554979151971757E-3</v>
      </c>
      <c r="E1146">
        <v>1.9594315661221714E-2</v>
      </c>
      <c r="F1146">
        <v>7.3198761902243574E-3</v>
      </c>
      <c r="G1146">
        <v>1.2032367048586538E-2</v>
      </c>
    </row>
    <row r="1147" spans="1:7">
      <c r="A1147" s="1">
        <v>40756</v>
      </c>
      <c r="B1147">
        <v>-4.7102515564016881E-3</v>
      </c>
      <c r="C1147">
        <v>-6.5040297171128053E-2</v>
      </c>
      <c r="D1147">
        <v>-8.2815739722873194E-4</v>
      </c>
      <c r="E1147">
        <v>6.7175825132156277E-3</v>
      </c>
      <c r="F1147">
        <v>-1.6767270327683337E-4</v>
      </c>
      <c r="G1147">
        <v>1.215559306886573E-3</v>
      </c>
    </row>
    <row r="1148" spans="1:7">
      <c r="A1148" s="1">
        <v>40757</v>
      </c>
      <c r="B1148">
        <v>-2.5159052625963088E-2</v>
      </c>
      <c r="C1148">
        <v>4.6654487496858271E-2</v>
      </c>
      <c r="D1148">
        <v>-2.9639584294716092E-2</v>
      </c>
      <c r="E1148">
        <v>2.9584408242016642E-2</v>
      </c>
      <c r="F1148">
        <v>4.5173240612301898E-3</v>
      </c>
      <c r="G1148">
        <v>9.1702159221338422E-3</v>
      </c>
    </row>
    <row r="1149" spans="1:7">
      <c r="A1149" s="1">
        <v>40758</v>
      </c>
      <c r="B1149">
        <v>5.2248377251459593E-3</v>
      </c>
      <c r="C1149">
        <v>-5.8559390003176816E-2</v>
      </c>
      <c r="D1149">
        <v>-4.4905453413309065E-3</v>
      </c>
      <c r="E1149">
        <v>1.9677298753704858E-3</v>
      </c>
      <c r="F1149">
        <v>-5.8442915460176696E-4</v>
      </c>
      <c r="G1149">
        <v>8.0216589080309413E-4</v>
      </c>
    </row>
    <row r="1150" spans="1:7">
      <c r="A1150" s="1">
        <v>40759</v>
      </c>
      <c r="B1150">
        <v>-4.8367829362174888E-2</v>
      </c>
      <c r="C1150">
        <v>0.3031730984089438</v>
      </c>
      <c r="D1150">
        <v>-5.8924931232655443E-2</v>
      </c>
      <c r="E1150">
        <v>3.4962518040406718E-2</v>
      </c>
      <c r="F1150">
        <v>6.1610385543774274E-3</v>
      </c>
      <c r="G1150">
        <v>1.3143672240550528E-2</v>
      </c>
    </row>
    <row r="1151" spans="1:7">
      <c r="A1151" s="1">
        <v>40760</v>
      </c>
      <c r="B1151">
        <v>-1.9908758131208307E-3</v>
      </c>
      <c r="C1151">
        <v>1.0681848346860354E-2</v>
      </c>
      <c r="D1151">
        <v>-7.7590530750172712E-3</v>
      </c>
      <c r="E1151">
        <v>-2.9277900164438399E-2</v>
      </c>
      <c r="F1151">
        <v>-5.9940239402105251E-3</v>
      </c>
      <c r="G1151">
        <v>-1.1641343348644004E-2</v>
      </c>
    </row>
    <row r="1152" spans="1:7">
      <c r="A1152" s="1">
        <v>40763</v>
      </c>
      <c r="B1152">
        <v>-6.6960561212783432E-2</v>
      </c>
      <c r="C1152">
        <v>0.40546510810816438</v>
      </c>
      <c r="D1152">
        <v>-8.4079098006785785E-2</v>
      </c>
      <c r="E1152">
        <v>3.1079617023742345E-2</v>
      </c>
      <c r="F1152">
        <v>5.9110191673884954E-3</v>
      </c>
      <c r="G1152">
        <v>1.5787449979017456E-2</v>
      </c>
    </row>
    <row r="1153" spans="1:7">
      <c r="A1153" s="1">
        <v>40764</v>
      </c>
      <c r="B1153">
        <v>5.0213958673798596E-2</v>
      </c>
      <c r="C1153">
        <v>-0.3141401314148024</v>
      </c>
      <c r="D1153">
        <v>5.1953430299873093E-2</v>
      </c>
      <c r="E1153">
        <v>3.0271520609588209E-3</v>
      </c>
      <c r="F1153">
        <v>4.2244834000069289E-3</v>
      </c>
      <c r="G1153">
        <v>5.7954093742800744E-3</v>
      </c>
    </row>
    <row r="1154" spans="1:7">
      <c r="A1154" s="1">
        <v>40765</v>
      </c>
      <c r="B1154">
        <v>-5.0480353027813771E-2</v>
      </c>
      <c r="C1154">
        <v>0.20390665101510164</v>
      </c>
      <c r="D1154">
        <v>-5.2950687924282973E-2</v>
      </c>
      <c r="E1154">
        <v>2.9319425280846256E-2</v>
      </c>
      <c r="F1154">
        <v>4.7827253698241173E-3</v>
      </c>
      <c r="G1154">
        <v>1.3135679020932198E-2</v>
      </c>
    </row>
    <row r="1155" spans="1:7">
      <c r="A1155" s="1">
        <v>40766</v>
      </c>
      <c r="B1155">
        <v>4.4976761810834702E-2</v>
      </c>
      <c r="C1155">
        <v>-9.7405884378543736E-2</v>
      </c>
      <c r="D1155">
        <v>5.6021435583496461E-2</v>
      </c>
      <c r="E1155">
        <v>-5.1766520883544408E-2</v>
      </c>
      <c r="F1155">
        <v>-5.3532302821316363E-3</v>
      </c>
      <c r="G1155">
        <v>-1.4802101011230553E-2</v>
      </c>
    </row>
    <row r="1156" spans="1:7">
      <c r="A1156" s="1">
        <v>40767</v>
      </c>
      <c r="B1156">
        <v>6.7693607627969769E-3</v>
      </c>
      <c r="C1156">
        <v>-7.0092376820368368E-2</v>
      </c>
      <c r="D1156">
        <v>-7.0779759944426931E-4</v>
      </c>
      <c r="E1156">
        <v>1.9609409249012992E-2</v>
      </c>
      <c r="F1156">
        <v>2.6348299920313906E-3</v>
      </c>
      <c r="G1156">
        <v>6.9414171270595418E-3</v>
      </c>
    </row>
    <row r="1157" spans="1:7">
      <c r="A1157" s="1">
        <v>40770</v>
      </c>
      <c r="B1157">
        <v>2.0450610471290841E-2</v>
      </c>
      <c r="C1157">
        <v>-0.13180414088003298</v>
      </c>
      <c r="D1157">
        <v>2.3788435171791449E-2</v>
      </c>
      <c r="E1157">
        <v>-1.0187168596737677E-2</v>
      </c>
      <c r="F1157">
        <v>-1.7337465643166127E-3</v>
      </c>
      <c r="G1157">
        <v>-3.7091306555278158E-3</v>
      </c>
    </row>
    <row r="1158" spans="1:7">
      <c r="A1158" s="1">
        <v>40771</v>
      </c>
      <c r="B1158">
        <v>-8.4633761071624056E-3</v>
      </c>
      <c r="C1158">
        <v>3.0286616501374417E-2</v>
      </c>
      <c r="D1158">
        <v>-1.1124100806826064E-2</v>
      </c>
      <c r="E1158">
        <v>1.6419483387056483E-2</v>
      </c>
      <c r="F1158">
        <v>2.3109947558289587E-3</v>
      </c>
      <c r="G1158">
        <v>4.5855975763190084E-3</v>
      </c>
    </row>
    <row r="1159" spans="1:7">
      <c r="A1159" s="1">
        <v>40772</v>
      </c>
      <c r="B1159">
        <v>9.9941708993376058E-4</v>
      </c>
      <c r="C1159">
        <v>-3.9427736103123563E-2</v>
      </c>
      <c r="D1159">
        <v>6.7355962466314409E-3</v>
      </c>
      <c r="E1159">
        <v>1.735765863618946E-2</v>
      </c>
      <c r="F1159">
        <v>1.8120423375128896E-3</v>
      </c>
      <c r="G1159">
        <v>6.9842169633797056E-3</v>
      </c>
    </row>
    <row r="1160" spans="1:7">
      <c r="A1160" s="1">
        <v>40773</v>
      </c>
      <c r="B1160">
        <v>-4.4947560598176534E-2</v>
      </c>
      <c r="C1160">
        <v>0.30097208837241268</v>
      </c>
      <c r="D1160">
        <v>-4.3284514776744568E-2</v>
      </c>
      <c r="E1160">
        <v>2.0330370553178795E-2</v>
      </c>
      <c r="F1160">
        <v>8.2257140444638743E-4</v>
      </c>
      <c r="G1160">
        <v>5.2063364805892479E-3</v>
      </c>
    </row>
    <row r="1161" spans="1:7">
      <c r="A1161" s="1">
        <v>40774</v>
      </c>
      <c r="B1161">
        <v>-1.517772698684452E-2</v>
      </c>
      <c r="C1161">
        <v>8.8661336738311367E-3</v>
      </c>
      <c r="D1161">
        <v>-1.5345569674660308E-2</v>
      </c>
      <c r="E1161">
        <v>8.0357978351915937E-3</v>
      </c>
      <c r="F1161">
        <v>-7.4028380925479425E-4</v>
      </c>
      <c r="G1161">
        <v>1.0572349487817381E-3</v>
      </c>
    </row>
    <row r="1162" spans="1:7">
      <c r="A1162" s="1">
        <v>40777</v>
      </c>
      <c r="B1162">
        <v>0</v>
      </c>
      <c r="C1162">
        <v>-1.427091712795746E-2</v>
      </c>
      <c r="D1162">
        <v>-9.8231835011045217E-4</v>
      </c>
      <c r="E1162">
        <v>-2.5211610689047643E-3</v>
      </c>
      <c r="F1162">
        <v>-2.4688310210573293E-4</v>
      </c>
      <c r="G1162">
        <v>-1.8268357563678026E-3</v>
      </c>
    </row>
    <row r="1163" spans="1:7">
      <c r="A1163" s="1">
        <v>40778</v>
      </c>
      <c r="B1163">
        <v>3.2270684580794365E-2</v>
      </c>
      <c r="C1163">
        <v>-0.15710036045097131</v>
      </c>
      <c r="D1163">
        <v>3.3819648239786379E-2</v>
      </c>
      <c r="E1163">
        <v>-1.3889742615877863E-2</v>
      </c>
      <c r="F1163">
        <v>-1.5650099977751613E-3</v>
      </c>
      <c r="G1163">
        <v>-4.0501501844736575E-3</v>
      </c>
    </row>
    <row r="1164" spans="1:7">
      <c r="A1164" s="1">
        <v>40779</v>
      </c>
      <c r="B1164">
        <v>1.427745847130033E-2</v>
      </c>
      <c r="C1164">
        <v>-1.0253657800577905E-2</v>
      </c>
      <c r="D1164">
        <v>-6.9121953198620226E-3</v>
      </c>
      <c r="E1164">
        <v>-2.8842357240086623E-2</v>
      </c>
      <c r="F1164">
        <v>-4.2129672821134721E-3</v>
      </c>
      <c r="G1164">
        <v>-1.0783608650644491E-2</v>
      </c>
    </row>
    <row r="1165" spans="1:7">
      <c r="A1165" s="1">
        <v>40780</v>
      </c>
      <c r="B1165">
        <v>-1.5733623874865758E-2</v>
      </c>
      <c r="C1165">
        <v>0.10212408629413999</v>
      </c>
      <c r="D1165">
        <v>-1.9807410852227432E-2</v>
      </c>
      <c r="E1165">
        <v>1.0762351786838318E-2</v>
      </c>
      <c r="F1165">
        <v>3.2232764796814961E-3</v>
      </c>
      <c r="G1165">
        <v>6.1346898661650022E-3</v>
      </c>
    </row>
    <row r="1166" spans="1:7">
      <c r="A1166" s="1">
        <v>40781</v>
      </c>
      <c r="B1166">
        <v>1.4973905778138627E-2</v>
      </c>
      <c r="C1166">
        <v>-0.11079668226627183</v>
      </c>
      <c r="D1166">
        <v>1.4772032750971343E-2</v>
      </c>
      <c r="E1166">
        <v>9.8185301559081135E-3</v>
      </c>
      <c r="F1166">
        <v>2.0607516669237094E-3</v>
      </c>
      <c r="G1166">
        <v>3.1984519634364605E-3</v>
      </c>
    </row>
    <row r="1167" spans="1:7">
      <c r="A1167" s="1">
        <v>40784</v>
      </c>
      <c r="B1167">
        <v>2.8060622995389153E-2</v>
      </c>
      <c r="C1167">
        <v>-9.7616856120353312E-2</v>
      </c>
      <c r="D1167">
        <v>3.1703625183417371E-2</v>
      </c>
      <c r="E1167">
        <v>-1.3922630683844164E-2</v>
      </c>
      <c r="F1167">
        <v>-2.143270130476771E-3</v>
      </c>
      <c r="G1167">
        <v>-6.601965726881519E-3</v>
      </c>
    </row>
    <row r="1168" spans="1:7">
      <c r="A1168" s="1">
        <v>40785</v>
      </c>
      <c r="B1168">
        <v>2.0506097494497164E-3</v>
      </c>
      <c r="C1168">
        <v>1.8720816799217568E-2</v>
      </c>
      <c r="D1168">
        <v>1.3963232429274324E-3</v>
      </c>
      <c r="E1168">
        <v>1.5948414065393865E-2</v>
      </c>
      <c r="F1168">
        <v>1.8138351085549222E-3</v>
      </c>
      <c r="G1168">
        <v>6.892227448236427E-3</v>
      </c>
    </row>
    <row r="1169" spans="1:7">
      <c r="A1169" s="1">
        <v>40786</v>
      </c>
      <c r="B1169">
        <v>4.9043747150896771E-3</v>
      </c>
      <c r="C1169">
        <v>-3.9378828419639668E-2</v>
      </c>
      <c r="D1169">
        <v>2.13973422941258E-2</v>
      </c>
      <c r="E1169">
        <v>-1.5574617219624701E-2</v>
      </c>
      <c r="F1169">
        <v>-9.8895673133641052E-4</v>
      </c>
      <c r="G1169">
        <v>-3.5857963507576708E-3</v>
      </c>
    </row>
    <row r="1170" spans="1:7">
      <c r="A1170" s="1">
        <v>40787</v>
      </c>
      <c r="B1170">
        <v>-1.0244731653846416E-2</v>
      </c>
      <c r="C1170">
        <v>6.3051911283148708E-3</v>
      </c>
      <c r="D1170">
        <v>-4.791794679350387E-3</v>
      </c>
      <c r="E1170">
        <v>1.7963445992510471E-2</v>
      </c>
      <c r="F1170">
        <v>2.0592239886473656E-3</v>
      </c>
      <c r="G1170">
        <v>5.7118118403749248E-3</v>
      </c>
    </row>
    <row r="1171" spans="1:7">
      <c r="A1171" s="1">
        <v>40788</v>
      </c>
      <c r="B1171">
        <v>-2.6461207513488894E-2</v>
      </c>
      <c r="C1171">
        <v>6.3909788014061511E-2</v>
      </c>
      <c r="D1171">
        <v>-2.1501232879612382E-2</v>
      </c>
      <c r="E1171">
        <v>3.1969491594185884E-2</v>
      </c>
      <c r="F1171">
        <v>1.3978541107726068E-3</v>
      </c>
      <c r="G1171">
        <v>9.1289732147651487E-3</v>
      </c>
    </row>
    <row r="1172" spans="1:7">
      <c r="A1172" s="1">
        <v>40792</v>
      </c>
      <c r="B1172">
        <v>-7.0455705057926709E-3</v>
      </c>
      <c r="C1172">
        <v>8.691310172052201E-2</v>
      </c>
      <c r="D1172">
        <v>-1.1990269426688571E-2</v>
      </c>
      <c r="E1172">
        <v>1.0345377205864606E-2</v>
      </c>
      <c r="F1172">
        <v>-7.3979700057331239E-4</v>
      </c>
      <c r="G1172">
        <v>1.3383043771694146E-3</v>
      </c>
    </row>
    <row r="1173" spans="1:7">
      <c r="A1173" s="1">
        <v>40793</v>
      </c>
      <c r="B1173">
        <v>2.7640689400429554E-2</v>
      </c>
      <c r="C1173">
        <v>-0.1029609944105353</v>
      </c>
      <c r="D1173">
        <v>2.8906441545650356E-2</v>
      </c>
      <c r="E1173">
        <v>-1.9273210811574699E-2</v>
      </c>
      <c r="F1173">
        <v>-5.7577628569897659E-4</v>
      </c>
      <c r="G1173">
        <v>-5.3639975355805336E-3</v>
      </c>
    </row>
    <row r="1174" spans="1:7">
      <c r="A1174" s="1">
        <v>40794</v>
      </c>
      <c r="B1174">
        <v>-1.0244540519041802E-2</v>
      </c>
      <c r="C1174">
        <v>2.7771356386072501E-2</v>
      </c>
      <c r="D1174">
        <v>-2.0662371770568282E-2</v>
      </c>
      <c r="E1174">
        <v>8.9278336057101535E-3</v>
      </c>
      <c r="F1174">
        <v>1.6441963585691634E-3</v>
      </c>
      <c r="G1174">
        <v>4.8862372665911761E-3</v>
      </c>
    </row>
    <row r="1175" spans="1:7">
      <c r="A1175" s="1">
        <v>40795</v>
      </c>
      <c r="B1175">
        <v>-2.706881149861402E-2</v>
      </c>
      <c r="C1175">
        <v>0.11544931231016339</v>
      </c>
      <c r="D1175">
        <v>-3.5334303654040229E-2</v>
      </c>
      <c r="E1175">
        <v>1.0609241053650839E-2</v>
      </c>
      <c r="F1175">
        <v>2.5431737731907464E-3</v>
      </c>
      <c r="G1175">
        <v>4.8624779983461614E-3</v>
      </c>
    </row>
    <row r="1176" spans="1:7">
      <c r="A1176" s="1">
        <v>40798</v>
      </c>
      <c r="B1176">
        <v>6.8575615898702228E-3</v>
      </c>
      <c r="C1176">
        <v>1.8155886196025159E-3</v>
      </c>
      <c r="D1176">
        <v>-3.6518604187709613E-3</v>
      </c>
      <c r="E1176">
        <v>1.0547597004937649E-3</v>
      </c>
      <c r="F1176">
        <v>-2.6253194174640109E-3</v>
      </c>
      <c r="G1176">
        <v>-3.0482020172818139E-3</v>
      </c>
    </row>
    <row r="1177" spans="1:7">
      <c r="A1177" s="1">
        <v>40799</v>
      </c>
      <c r="B1177">
        <v>8.0827427745824923E-3</v>
      </c>
      <c r="C1177">
        <v>-4.4510658507620419E-2</v>
      </c>
      <c r="D1177">
        <v>1.4623448864797101E-3</v>
      </c>
      <c r="E1177">
        <v>-1.4333991660350386E-2</v>
      </c>
      <c r="F1177">
        <v>-5.7520852894570843E-4</v>
      </c>
      <c r="G1177">
        <v>-2.9618327676077406E-3</v>
      </c>
    </row>
    <row r="1178" spans="1:7">
      <c r="A1178" s="1">
        <v>40800</v>
      </c>
      <c r="B1178">
        <v>1.396858794776752E-2</v>
      </c>
      <c r="C1178">
        <v>-6.4628834978228508E-2</v>
      </c>
      <c r="D1178">
        <v>-4.1488772142365873E-3</v>
      </c>
      <c r="E1178">
        <v>8.4306307565915686E-3</v>
      </c>
      <c r="F1178">
        <v>-4.932993604927241E-4</v>
      </c>
      <c r="G1178">
        <v>5.7394300408487007E-4</v>
      </c>
    </row>
    <row r="1179" spans="1:7">
      <c r="A1179" s="1">
        <v>40801</v>
      </c>
      <c r="B1179">
        <v>1.7888675780891074E-2</v>
      </c>
      <c r="C1179">
        <v>-7.905571899192855E-2</v>
      </c>
      <c r="D1179">
        <v>1.3119721712759432E-2</v>
      </c>
      <c r="E1179">
        <v>-1.5406155374403764E-2</v>
      </c>
      <c r="F1179">
        <v>-1.8932384137964162E-3</v>
      </c>
      <c r="G1179">
        <v>-7.487076633299612E-3</v>
      </c>
    </row>
    <row r="1180" spans="1:7">
      <c r="A1180" s="1">
        <v>40802</v>
      </c>
      <c r="B1180">
        <v>5.8924796078054491E-3</v>
      </c>
      <c r="C1180">
        <v>-3.1456128083027446E-2</v>
      </c>
      <c r="D1180">
        <v>2.4108015533516967E-3</v>
      </c>
      <c r="E1180">
        <v>7.2428447352428857E-3</v>
      </c>
      <c r="F1180">
        <v>2.4714750712771284E-4</v>
      </c>
      <c r="G1180">
        <v>1.925113694943697E-3</v>
      </c>
    </row>
    <row r="1181" spans="1:7">
      <c r="A1181" s="1">
        <v>40805</v>
      </c>
      <c r="B1181">
        <v>-9.7577749338447275E-3</v>
      </c>
      <c r="C1181">
        <v>5.4950253524366541E-2</v>
      </c>
      <c r="D1181">
        <v>-2.8576862157253951E-2</v>
      </c>
      <c r="E1181">
        <v>1.8886802692964579E-2</v>
      </c>
      <c r="F1181">
        <v>3.8640242100130367E-3</v>
      </c>
      <c r="G1181">
        <v>8.1406377830643174E-3</v>
      </c>
    </row>
    <row r="1182" spans="1:7">
      <c r="A1182" s="1">
        <v>40806</v>
      </c>
      <c r="B1182">
        <v>-1.1542585171377888E-3</v>
      </c>
      <c r="C1182">
        <v>3.9640240960328709E-3</v>
      </c>
      <c r="D1182">
        <v>-3.7234745762255491E-3</v>
      </c>
      <c r="E1182">
        <v>4.1877569489804749E-3</v>
      </c>
      <c r="F1182">
        <v>1.6409583233409843E-4</v>
      </c>
      <c r="G1182">
        <v>1.3344773689480261E-3</v>
      </c>
    </row>
    <row r="1183" spans="1:7">
      <c r="A1183" s="1">
        <v>40807</v>
      </c>
      <c r="B1183">
        <v>-3.1509226428765601E-2</v>
      </c>
      <c r="C1183">
        <v>0.12727326337002104</v>
      </c>
      <c r="D1183">
        <v>-3.879305032408905E-2</v>
      </c>
      <c r="E1183">
        <v>3.2548265394346618E-2</v>
      </c>
      <c r="F1183">
        <v>-1.6409583233407233E-4</v>
      </c>
      <c r="G1183">
        <v>4.2773697647045918E-3</v>
      </c>
    </row>
    <row r="1184" spans="1:7">
      <c r="A1184" s="1">
        <v>40808</v>
      </c>
      <c r="B1184">
        <v>-3.1040403271859657E-2</v>
      </c>
      <c r="C1184">
        <v>0.10254304549055729</v>
      </c>
      <c r="D1184">
        <v>-7.1803732128983555E-2</v>
      </c>
      <c r="E1184">
        <v>3.6897228700126607E-2</v>
      </c>
      <c r="F1184">
        <v>2.8677966313584826E-3</v>
      </c>
      <c r="G1184">
        <v>9.2523318647817765E-3</v>
      </c>
    </row>
    <row r="1185" spans="1:7">
      <c r="A1185" s="1">
        <v>40809</v>
      </c>
      <c r="B1185">
        <v>4.731040890338877E-3</v>
      </c>
      <c r="C1185">
        <v>-2.4213086890103389E-3</v>
      </c>
      <c r="D1185">
        <v>2.1707130660572872E-2</v>
      </c>
      <c r="E1185">
        <v>-1.8774890491407015E-2</v>
      </c>
      <c r="F1185">
        <v>-3.1139908798630692E-3</v>
      </c>
      <c r="G1185">
        <v>-8.3042847706412889E-3</v>
      </c>
    </row>
    <row r="1186" spans="1:7">
      <c r="A1186" s="1">
        <v>40812</v>
      </c>
      <c r="B1186">
        <v>1.8875019232347648E-2</v>
      </c>
      <c r="C1186">
        <v>-5.557677758572481E-2</v>
      </c>
      <c r="D1186">
        <v>9.7377020470850954E-3</v>
      </c>
      <c r="E1186">
        <v>-1.6185903168763473E-2</v>
      </c>
      <c r="F1186">
        <v>-1.8072788949427061E-3</v>
      </c>
      <c r="G1186">
        <v>-4.1781468054936603E-3</v>
      </c>
    </row>
    <row r="1187" spans="1:7">
      <c r="A1187" s="1">
        <v>40813</v>
      </c>
      <c r="B1187">
        <v>1.1258114643382002E-2</v>
      </c>
      <c r="C1187">
        <v>-3.4149023924699484E-2</v>
      </c>
      <c r="D1187">
        <v>3.1008181938891769E-2</v>
      </c>
      <c r="E1187">
        <v>-1.5426649378872287E-2</v>
      </c>
      <c r="F1187">
        <v>-2.0576985736935715E-3</v>
      </c>
      <c r="G1187">
        <v>-6.6832404572981265E-3</v>
      </c>
    </row>
    <row r="1188" spans="1:7">
      <c r="A1188" s="1">
        <v>40814</v>
      </c>
      <c r="B1188">
        <v>-2.0997471955794503E-2</v>
      </c>
      <c r="C1188">
        <v>8.559607379009164E-2</v>
      </c>
      <c r="D1188">
        <v>-2.4836151075242931E-2</v>
      </c>
      <c r="E1188">
        <v>-3.4173430490619399E-4</v>
      </c>
      <c r="F1188">
        <v>-2.4720860411838331E-4</v>
      </c>
      <c r="G1188">
        <v>1.9157088181194956E-4</v>
      </c>
    </row>
    <row r="1189" spans="1:7">
      <c r="A1189" s="1">
        <v>40815</v>
      </c>
      <c r="B1189">
        <v>8.7095794817731095E-3</v>
      </c>
      <c r="C1189">
        <v>-5.6070741637233204E-2</v>
      </c>
      <c r="D1189">
        <v>1.17022612028945E-2</v>
      </c>
      <c r="E1189">
        <v>6.8974599677001014E-3</v>
      </c>
      <c r="F1189">
        <v>-7.4199269655928358E-4</v>
      </c>
      <c r="G1189">
        <v>0</v>
      </c>
    </row>
    <row r="1190" spans="1:7">
      <c r="A1190" s="1">
        <v>40816</v>
      </c>
      <c r="B1190">
        <v>-2.4158282973545282E-2</v>
      </c>
      <c r="C1190">
        <v>0.1008188067774851</v>
      </c>
      <c r="D1190">
        <v>-5.4052531913449026E-2</v>
      </c>
      <c r="E1190">
        <v>2.4808513346339735E-2</v>
      </c>
      <c r="F1190">
        <v>1.8951103599555311E-3</v>
      </c>
      <c r="G1190">
        <v>6.3013383986648495E-3</v>
      </c>
    </row>
    <row r="1191" spans="1:7">
      <c r="A1191" s="1">
        <v>40819</v>
      </c>
      <c r="B1191">
        <v>-3.0634232979477594E-2</v>
      </c>
      <c r="C1191">
        <v>5.6343370422878659E-2</v>
      </c>
      <c r="D1191">
        <v>-1.7739448712810902E-2</v>
      </c>
      <c r="E1191">
        <v>2.4611846931885614E-2</v>
      </c>
      <c r="F1191">
        <v>2.5486099214710616E-3</v>
      </c>
      <c r="G1191">
        <v>7.2072384049491666E-3</v>
      </c>
    </row>
    <row r="1192" spans="1:7">
      <c r="A1192" s="1">
        <v>40820</v>
      </c>
      <c r="B1192">
        <v>2.0645199644596109E-2</v>
      </c>
      <c r="C1192">
        <v>-0.10744066324178911</v>
      </c>
      <c r="D1192">
        <v>1.2703064256253456E-2</v>
      </c>
      <c r="E1192">
        <v>-1.2761807014389871E-2</v>
      </c>
      <c r="F1192">
        <v>-1.8080215313166182E-3</v>
      </c>
      <c r="G1192">
        <v>-5.1155852369651235E-3</v>
      </c>
    </row>
    <row r="1193" spans="1:7">
      <c r="A1193" s="1">
        <v>40821</v>
      </c>
      <c r="B1193">
        <v>1.9705071079332337E-2</v>
      </c>
      <c r="C1193">
        <v>-7.6598539478857197E-2</v>
      </c>
      <c r="D1193">
        <v>1.7241806434506173E-2</v>
      </c>
      <c r="E1193">
        <v>-7.2249903779335678E-3</v>
      </c>
      <c r="F1193">
        <v>-2.0585457473222364E-3</v>
      </c>
      <c r="G1193">
        <v>-4.1876905207391402E-3</v>
      </c>
    </row>
    <row r="1194" spans="1:7">
      <c r="A1194" s="1">
        <v>40822</v>
      </c>
      <c r="B1194">
        <v>1.8127384592556701E-2</v>
      </c>
      <c r="C1194">
        <v>-4.1582664608030478E-2</v>
      </c>
      <c r="D1194">
        <v>3.2816504075410209E-2</v>
      </c>
      <c r="E1194">
        <v>-1.8629946664523177E-2</v>
      </c>
      <c r="F1194">
        <v>-2.4758616262049457E-3</v>
      </c>
      <c r="G1194">
        <v>-6.9866772215642862E-3</v>
      </c>
    </row>
    <row r="1195" spans="1:7">
      <c r="A1195" s="1">
        <v>40823</v>
      </c>
      <c r="B1195">
        <v>-7.1254110974915347E-3</v>
      </c>
      <c r="C1195">
        <v>-1.9318344630856426E-3</v>
      </c>
      <c r="D1195">
        <v>-1.2619310972156747E-2</v>
      </c>
      <c r="E1195">
        <v>-7.4149311758619904E-3</v>
      </c>
      <c r="F1195">
        <v>-2.8134069033150079E-3</v>
      </c>
      <c r="G1195">
        <v>-5.199819130619278E-3</v>
      </c>
    </row>
    <row r="1196" spans="1:7">
      <c r="A1196" s="1">
        <v>40826</v>
      </c>
      <c r="B1196">
        <v>3.3131604844415852E-2</v>
      </c>
      <c r="C1196">
        <v>-9.1945680339743402E-2</v>
      </c>
      <c r="D1196">
        <v>4.4134524187029039E-2</v>
      </c>
      <c r="E1196">
        <v>-1.4224506268150625E-2</v>
      </c>
      <c r="F1196">
        <v>-2.8213444986546813E-3</v>
      </c>
      <c r="G1196">
        <v>-1.0579028152273807E-2</v>
      </c>
    </row>
    <row r="1197" spans="1:7">
      <c r="A1197" s="1">
        <v>40827</v>
      </c>
      <c r="B1197">
        <v>8.3312510025947216E-4</v>
      </c>
      <c r="C1197">
        <v>-4.8573258828599891E-3</v>
      </c>
      <c r="D1197">
        <v>2.8398108667821191E-3</v>
      </c>
      <c r="E1197">
        <v>-3.3512383673544462E-3</v>
      </c>
      <c r="F1197">
        <v>8.3094436875253897E-5</v>
      </c>
      <c r="G1197">
        <v>3.3119063976277483E-3</v>
      </c>
    </row>
    <row r="1198" spans="1:7">
      <c r="A1198" s="1">
        <v>40828</v>
      </c>
      <c r="B1198">
        <v>8.2107033944423726E-3</v>
      </c>
      <c r="C1198">
        <v>-4.9916787615791387E-2</v>
      </c>
      <c r="D1198">
        <v>2.7461679941387797E-2</v>
      </c>
      <c r="E1198">
        <v>-1.4653229628665592E-2</v>
      </c>
      <c r="F1198">
        <v>-6.6494890655565265E-4</v>
      </c>
      <c r="G1198">
        <v>-3.4094816526204332E-3</v>
      </c>
    </row>
    <row r="1199" spans="1:7">
      <c r="A1199" s="1">
        <v>40829</v>
      </c>
      <c r="B1199">
        <v>-1.6533028482832823E-3</v>
      </c>
      <c r="C1199">
        <v>-1.8076670400179136E-2</v>
      </c>
      <c r="D1199">
        <v>-7.3002212188439126E-3</v>
      </c>
      <c r="E1199">
        <v>9.9079552051494334E-3</v>
      </c>
      <c r="F1199">
        <v>1.9935217167752978E-3</v>
      </c>
      <c r="G1199">
        <v>3.9927987992399256E-3</v>
      </c>
    </row>
    <row r="1200" spans="1:7">
      <c r="A1200" s="1">
        <v>40830</v>
      </c>
      <c r="B1200">
        <v>1.6980843607497745E-2</v>
      </c>
      <c r="C1200">
        <v>-8.3523241968110201E-2</v>
      </c>
      <c r="D1200">
        <v>1.6040444170086345E-2</v>
      </c>
      <c r="E1200">
        <v>-1.4635682449177066E-2</v>
      </c>
      <c r="F1200">
        <v>-7.4710500299876418E-4</v>
      </c>
      <c r="G1200">
        <v>-4.9690753582817626E-3</v>
      </c>
    </row>
    <row r="1201" spans="1:7">
      <c r="A1201" s="1">
        <v>40833</v>
      </c>
      <c r="B1201">
        <v>-1.8719758466247766E-2</v>
      </c>
      <c r="C1201">
        <v>0.16751704133052195</v>
      </c>
      <c r="D1201">
        <v>-3.1059181349999899E-2</v>
      </c>
      <c r="E1201">
        <v>1.7140542320733584E-2</v>
      </c>
      <c r="F1201">
        <v>1.9081600347390652E-3</v>
      </c>
      <c r="G1201">
        <v>6.5229263070309563E-3</v>
      </c>
    </row>
    <row r="1202" spans="1:7">
      <c r="A1202" s="1">
        <v>40834</v>
      </c>
      <c r="B1202">
        <v>1.9695368299728646E-2</v>
      </c>
      <c r="C1202">
        <v>-5.6365957977889729E-2</v>
      </c>
      <c r="D1202">
        <v>2.5324219864221065E-2</v>
      </c>
      <c r="E1202">
        <v>-6.2305497506360864E-3</v>
      </c>
      <c r="F1202">
        <v>1.0769168087143824E-3</v>
      </c>
      <c r="G1202">
        <v>-1.0680131118595193E-3</v>
      </c>
    </row>
    <row r="1203" spans="1:7">
      <c r="A1203" s="1">
        <v>40835</v>
      </c>
      <c r="B1203">
        <v>-1.2675477391823776E-2</v>
      </c>
      <c r="C1203">
        <v>8.7328183581856456E-2</v>
      </c>
      <c r="D1203">
        <v>-1.7404903983511532E-2</v>
      </c>
      <c r="E1203">
        <v>-3.4728251781579624E-4</v>
      </c>
      <c r="F1203">
        <v>4.138901594617881E-4</v>
      </c>
      <c r="G1203">
        <v>1.5530967983058363E-3</v>
      </c>
    </row>
    <row r="1204" spans="1:7">
      <c r="A1204" s="1">
        <v>40836</v>
      </c>
      <c r="B1204">
        <v>4.7619137602435638E-3</v>
      </c>
      <c r="C1204">
        <v>9.8238293666069506E-3</v>
      </c>
      <c r="D1204">
        <v>-1.9787360237149255E-2</v>
      </c>
      <c r="E1204">
        <v>-7.1459999081498133E-3</v>
      </c>
      <c r="F1204">
        <v>-7.4512567093675051E-4</v>
      </c>
      <c r="G1204">
        <v>-2.0389346351952723E-3</v>
      </c>
    </row>
    <row r="1205" spans="1:7">
      <c r="A1205" s="1">
        <v>40837</v>
      </c>
      <c r="B1205">
        <v>1.8180843284082024E-2</v>
      </c>
      <c r="C1205">
        <v>-0.10478563780353459</v>
      </c>
      <c r="D1205">
        <v>2.7391959622368726E-2</v>
      </c>
      <c r="E1205">
        <v>-1.0638865897449841E-2</v>
      </c>
      <c r="F1205">
        <v>-4.9705907741963971E-4</v>
      </c>
      <c r="G1205">
        <v>-1.8483394532062471E-3</v>
      </c>
    </row>
    <row r="1206" spans="1:7">
      <c r="A1206" s="1">
        <v>40840</v>
      </c>
      <c r="B1206">
        <v>1.2945681833773025E-2</v>
      </c>
      <c r="C1206">
        <v>-6.8035475530624057E-2</v>
      </c>
      <c r="D1206">
        <v>3.6205293330352717E-2</v>
      </c>
      <c r="E1206">
        <v>1.6780750239404124E-3</v>
      </c>
      <c r="F1206">
        <v>-6.6312999777540672E-4</v>
      </c>
      <c r="G1206">
        <v>-4.8697346956996237E-4</v>
      </c>
    </row>
    <row r="1207" spans="1:7">
      <c r="A1207" s="1">
        <v>40841</v>
      </c>
      <c r="B1207">
        <v>-1.9643846730587368E-2</v>
      </c>
      <c r="C1207">
        <v>9.6365982156849966E-2</v>
      </c>
      <c r="D1207">
        <v>-1.8682942638150322E-2</v>
      </c>
      <c r="E1207">
        <v>2.5097169455495148E-2</v>
      </c>
      <c r="F1207">
        <v>4.3025053960537574E-3</v>
      </c>
      <c r="G1207">
        <v>8.5362823130791902E-3</v>
      </c>
    </row>
    <row r="1208" spans="1:7">
      <c r="A1208" s="1">
        <v>40842</v>
      </c>
      <c r="B1208">
        <v>1.007057856359609E-2</v>
      </c>
      <c r="C1208">
        <v>-7.6067585637784027E-2</v>
      </c>
      <c r="D1208">
        <v>1.7708283691597333E-2</v>
      </c>
      <c r="E1208">
        <v>-1.7624278729575088E-2</v>
      </c>
      <c r="F1208">
        <v>-3.4736615856527969E-3</v>
      </c>
      <c r="G1208">
        <v>-7.3679441410400377E-3</v>
      </c>
    </row>
    <row r="1209" spans="1:7">
      <c r="A1209" s="1">
        <v>40843</v>
      </c>
      <c r="B1209">
        <v>3.3965677876065588E-2</v>
      </c>
      <c r="C1209">
        <v>-0.1594111989817838</v>
      </c>
      <c r="D1209">
        <v>5.8011292356466043E-2</v>
      </c>
      <c r="E1209">
        <v>-3.4484639428779065E-2</v>
      </c>
      <c r="F1209">
        <v>-4.6503986814704946E-3</v>
      </c>
      <c r="G1209">
        <v>-1.2139160323850347E-2</v>
      </c>
    </row>
    <row r="1210" spans="1:7">
      <c r="A1210" s="1">
        <v>40844</v>
      </c>
      <c r="B1210">
        <v>-7.7486343070739728E-5</v>
      </c>
      <c r="C1210">
        <v>-3.7211734858862498E-2</v>
      </c>
      <c r="D1210">
        <v>-5.5363463211603632E-3</v>
      </c>
      <c r="E1210">
        <v>1.0461855881933581E-2</v>
      </c>
      <c r="F1210">
        <v>3.1579848400850193E-3</v>
      </c>
      <c r="G1210">
        <v>5.9900999063665075E-3</v>
      </c>
    </row>
    <row r="1211" spans="1:7">
      <c r="A1211" s="1">
        <v>40847</v>
      </c>
      <c r="B1211">
        <v>-2.5506581898282844E-2</v>
      </c>
      <c r="C1211">
        <v>0.19996630037862081</v>
      </c>
      <c r="D1211">
        <v>-4.0118641036878136E-2</v>
      </c>
      <c r="E1211">
        <v>3.8889390759759265E-2</v>
      </c>
      <c r="F1211">
        <v>6.5335385207276053E-3</v>
      </c>
      <c r="G1211">
        <v>1.3323805176161019E-2</v>
      </c>
    </row>
    <row r="1212" spans="1:7">
      <c r="A1212" s="1">
        <v>40848</v>
      </c>
      <c r="B1212">
        <v>-2.6908898216531748E-2</v>
      </c>
      <c r="C1212">
        <v>0.14889178737075134</v>
      </c>
      <c r="D1212">
        <v>-2.2401715944455829E-2</v>
      </c>
      <c r="E1212">
        <v>3.0342700870669054E-2</v>
      </c>
      <c r="F1212">
        <v>2.4403469431929039E-3</v>
      </c>
      <c r="G1212">
        <v>9.901546889116989E-3</v>
      </c>
    </row>
    <row r="1213" spans="1:7">
      <c r="A1213" s="1">
        <v>40849</v>
      </c>
      <c r="B1213">
        <v>1.5637345172064814E-2</v>
      </c>
      <c r="C1213">
        <v>-6.0157374076781199E-2</v>
      </c>
      <c r="D1213">
        <v>2.6486787106549402E-2</v>
      </c>
      <c r="E1213">
        <v>-1.2552289824743153E-2</v>
      </c>
      <c r="F1213">
        <v>1.9404990432389302E-4</v>
      </c>
      <c r="G1213">
        <v>-2.3942931516542552E-3</v>
      </c>
    </row>
    <row r="1214" spans="1:7">
      <c r="A1214" s="1">
        <v>40850</v>
      </c>
      <c r="B1214">
        <v>1.808453986641103E-2</v>
      </c>
      <c r="C1214">
        <v>-7.0870888329622961E-2</v>
      </c>
      <c r="D1214">
        <v>1.0970775428350966E-2</v>
      </c>
      <c r="E1214">
        <v>-1.382864546446002E-2</v>
      </c>
      <c r="F1214">
        <v>-1.3163309181656068E-3</v>
      </c>
      <c r="G1214">
        <v>-4.7095094013333647E-3</v>
      </c>
    </row>
    <row r="1215" spans="1:7">
      <c r="A1215" s="1">
        <v>40851</v>
      </c>
      <c r="B1215">
        <v>-6.1772588920781376E-3</v>
      </c>
      <c r="C1215">
        <v>-1.1210140473610655E-2</v>
      </c>
      <c r="D1215">
        <v>-4.2785898406199592E-3</v>
      </c>
      <c r="E1215">
        <v>1.2026459657604922E-3</v>
      </c>
      <c r="F1215">
        <v>7.406493364129792E-4</v>
      </c>
      <c r="G1215">
        <v>2.9820617548733733E-3</v>
      </c>
    </row>
    <row r="1216" spans="1:7">
      <c r="A1216" s="1">
        <v>40854</v>
      </c>
      <c r="B1216">
        <v>6.0983042514781496E-3</v>
      </c>
      <c r="C1216">
        <v>-1.0331703301144236E-2</v>
      </c>
      <c r="D1216">
        <v>7.1208466095499879E-3</v>
      </c>
      <c r="E1216">
        <v>6.3329265999072532E-3</v>
      </c>
      <c r="F1216">
        <v>-8.226728645999394E-5</v>
      </c>
      <c r="G1216">
        <v>1.1519632645693495E-3</v>
      </c>
    </row>
    <row r="1217" spans="1:7">
      <c r="A1217" s="1">
        <v>40855</v>
      </c>
      <c r="B1217">
        <v>1.2943895173906659E-2</v>
      </c>
      <c r="C1217">
        <v>-8.272637248446249E-2</v>
      </c>
      <c r="D1217">
        <v>1.2457559154817941E-2</v>
      </c>
      <c r="E1217">
        <v>-1.2879030940348877E-2</v>
      </c>
      <c r="F1217">
        <v>-1.1524532062484566E-3</v>
      </c>
      <c r="G1217">
        <v>-4.5194557430424222E-3</v>
      </c>
    </row>
    <row r="1218" spans="1:7">
      <c r="A1218" s="1">
        <v>40856</v>
      </c>
      <c r="B1218">
        <v>-3.7563474505491787E-2</v>
      </c>
      <c r="C1218">
        <v>0.27449506816982705</v>
      </c>
      <c r="D1218">
        <v>-5.6457888417255422E-2</v>
      </c>
      <c r="E1218">
        <v>2.0527576767787707E-2</v>
      </c>
      <c r="F1218">
        <v>2.2214003951535979E-3</v>
      </c>
      <c r="G1218">
        <v>8.8275376537566199E-3</v>
      </c>
    </row>
    <row r="1219" spans="1:7">
      <c r="A1219" s="1">
        <v>40857</v>
      </c>
      <c r="B1219">
        <v>9.6642453068309306E-3</v>
      </c>
      <c r="C1219">
        <v>-9.7220188550965328E-2</v>
      </c>
      <c r="D1219">
        <v>5.1768881795337274E-3</v>
      </c>
      <c r="E1219">
        <v>-1.5012223248721099E-2</v>
      </c>
      <c r="F1219">
        <v>-9.8667990244509745E-4</v>
      </c>
      <c r="G1219">
        <v>-4.8838976655877168E-3</v>
      </c>
    </row>
    <row r="1220" spans="1:7">
      <c r="A1220" s="1">
        <v>40858</v>
      </c>
      <c r="B1220">
        <v>1.8502135772478303E-2</v>
      </c>
      <c r="C1220">
        <v>-8.8203520077076422E-2</v>
      </c>
      <c r="D1220">
        <v>2.260944734808442E-2</v>
      </c>
      <c r="E1220">
        <v>-6.1204449495526111E-3</v>
      </c>
      <c r="F1220">
        <v>-1.8114455344404921E-3</v>
      </c>
      <c r="G1220">
        <v>-4.6185014261706167E-3</v>
      </c>
    </row>
    <row r="1221" spans="1:7">
      <c r="A1221" s="1">
        <v>40861</v>
      </c>
      <c r="B1221">
        <v>-9.6451059992022897E-3</v>
      </c>
      <c r="C1221">
        <v>3.5642157557582876E-2</v>
      </c>
      <c r="D1221">
        <v>-1.184876635743057E-2</v>
      </c>
      <c r="E1221">
        <v>1.5955047668401383E-2</v>
      </c>
      <c r="F1221">
        <v>2.4693402950120833E-3</v>
      </c>
      <c r="G1221">
        <v>6.2491190240599511E-3</v>
      </c>
    </row>
    <row r="1222" spans="1:7">
      <c r="A1222" s="1">
        <v>40862</v>
      </c>
      <c r="B1222">
        <v>5.5454471509532761E-3</v>
      </c>
      <c r="C1222">
        <v>2.8869306337691845E-3</v>
      </c>
      <c r="D1222">
        <v>5.0952433416508259E-3</v>
      </c>
      <c r="E1222">
        <v>-1.3625140488172094E-3</v>
      </c>
      <c r="F1222">
        <v>-7.4016204703158028E-4</v>
      </c>
      <c r="G1222">
        <v>-1.3426682749801044E-3</v>
      </c>
    </row>
    <row r="1223" spans="1:7">
      <c r="A1223" s="1">
        <v>40863</v>
      </c>
      <c r="B1223">
        <v>-1.6729458917077767E-2</v>
      </c>
      <c r="C1223">
        <v>7.0784986661933086E-2</v>
      </c>
      <c r="D1223">
        <v>-2.3755249535479941E-2</v>
      </c>
      <c r="E1223">
        <v>9.0767048065977084E-3</v>
      </c>
      <c r="F1223">
        <v>9.8676103722529366E-4</v>
      </c>
      <c r="G1223">
        <v>3.6401994407179112E-3</v>
      </c>
    </row>
    <row r="1224" spans="1:7">
      <c r="A1224" s="1">
        <v>40864</v>
      </c>
      <c r="B1224">
        <v>-1.603403044529985E-2</v>
      </c>
      <c r="C1224">
        <v>2.9405235360693106E-2</v>
      </c>
      <c r="D1224">
        <v>-2.5095419852545615E-2</v>
      </c>
      <c r="E1224">
        <v>7.9902860033170351E-3</v>
      </c>
      <c r="F1224">
        <v>9.0367638107036207E-4</v>
      </c>
      <c r="G1224">
        <v>2.006018726865766E-3</v>
      </c>
    </row>
    <row r="1225" spans="1:7">
      <c r="A1225" s="1">
        <v>40865</v>
      </c>
      <c r="B1225">
        <v>-1.3069761703628157E-3</v>
      </c>
      <c r="C1225">
        <v>-7.5513234310185404E-2</v>
      </c>
      <c r="D1225">
        <v>2.2845548710222377E-3</v>
      </c>
      <c r="E1225">
        <v>-2.5135101301117013E-4</v>
      </c>
      <c r="F1225">
        <v>-2.3018753998248751E-3</v>
      </c>
      <c r="G1225">
        <v>-3.7286720383120004E-3</v>
      </c>
    </row>
    <row r="1226" spans="1:7">
      <c r="A1226" s="1">
        <v>40868</v>
      </c>
      <c r="B1226">
        <v>-1.8895731147156598E-2</v>
      </c>
      <c r="C1226">
        <v>2.804066015552192E-2</v>
      </c>
      <c r="D1226">
        <v>-3.1421590922307632E-2</v>
      </c>
      <c r="E1226">
        <v>5.9317605733263008E-3</v>
      </c>
      <c r="F1226">
        <v>6.5821953997337974E-4</v>
      </c>
      <c r="G1226">
        <v>2.8121341956095711E-3</v>
      </c>
    </row>
    <row r="1227" spans="1:7">
      <c r="A1227" s="1">
        <v>40869</v>
      </c>
      <c r="B1227">
        <v>-4.0063487357736762E-3</v>
      </c>
      <c r="C1227">
        <v>-2.897859988349847E-2</v>
      </c>
      <c r="D1227">
        <v>1.8298266770761572E-3</v>
      </c>
      <c r="E1227">
        <v>1.1100180242450115E-2</v>
      </c>
      <c r="F1227">
        <v>1.3972796421227128E-3</v>
      </c>
      <c r="G1227">
        <v>3.0137740737540201E-3</v>
      </c>
    </row>
    <row r="1228" spans="1:7">
      <c r="A1228" s="1">
        <v>40870</v>
      </c>
      <c r="B1228">
        <v>-2.2326508779261411E-2</v>
      </c>
      <c r="C1228">
        <v>6.0974153172035826E-2</v>
      </c>
      <c r="D1228">
        <v>-2.9417783195905226E-2</v>
      </c>
      <c r="E1228">
        <v>9.7553751478733353E-3</v>
      </c>
      <c r="F1228">
        <v>1.06719215480903E-3</v>
      </c>
      <c r="G1228">
        <v>3.4223818935342175E-3</v>
      </c>
    </row>
    <row r="1229" spans="1:7">
      <c r="A1229" s="1">
        <v>40872</v>
      </c>
      <c r="B1229">
        <v>-2.4831968918790932E-3</v>
      </c>
      <c r="C1229">
        <v>1.4317264284988099E-2</v>
      </c>
      <c r="D1229">
        <v>-4.5828358952333531E-3</v>
      </c>
      <c r="E1229">
        <v>-1.4627592556871181E-2</v>
      </c>
      <c r="F1229">
        <v>-1.8066852249490357E-3</v>
      </c>
      <c r="G1229">
        <v>-6.3788477349450952E-3</v>
      </c>
    </row>
    <row r="1230" spans="1:7">
      <c r="A1230" s="1">
        <v>40875</v>
      </c>
      <c r="B1230">
        <v>2.8732752311818426E-2</v>
      </c>
      <c r="C1230">
        <v>-7.02992074010068E-2</v>
      </c>
      <c r="D1230">
        <v>4.3099862946252621E-2</v>
      </c>
      <c r="E1230">
        <v>-4.96812132434438E-4</v>
      </c>
      <c r="F1230">
        <v>1.6437905847815435E-4</v>
      </c>
      <c r="G1230">
        <v>9.5506422879434002E-5</v>
      </c>
    </row>
    <row r="1231" spans="1:7">
      <c r="A1231" s="1">
        <v>40876</v>
      </c>
      <c r="B1231">
        <v>3.5757387065948323E-3</v>
      </c>
      <c r="C1231">
        <v>-4.7483828255376566E-2</v>
      </c>
      <c r="D1231">
        <v>-5.449604767564703E-3</v>
      </c>
      <c r="E1231">
        <v>-8.2332370772554113E-3</v>
      </c>
      <c r="F1231">
        <v>-5.7544495812929339E-4</v>
      </c>
      <c r="G1231">
        <v>-1.9118636929582235E-3</v>
      </c>
    </row>
    <row r="1232" spans="1:7">
      <c r="A1232" s="1">
        <v>40877</v>
      </c>
      <c r="B1232">
        <v>4.0107868920058985E-2</v>
      </c>
      <c r="C1232">
        <v>-9.727032417579913E-2</v>
      </c>
      <c r="D1232">
        <v>6.0333752804946093E-2</v>
      </c>
      <c r="E1232">
        <v>-1.5739078421530696E-2</v>
      </c>
      <c r="F1232">
        <v>-1.48123792718056E-3</v>
      </c>
      <c r="G1232">
        <v>-5.8538625012306139E-3</v>
      </c>
    </row>
    <row r="1233" spans="1:7">
      <c r="A1233" s="1">
        <v>40878</v>
      </c>
      <c r="B1233">
        <v>-3.1903015105496393E-4</v>
      </c>
      <c r="C1233">
        <v>-1.4128110381897006E-2</v>
      </c>
      <c r="D1233">
        <v>-1.9617465830389486E-3</v>
      </c>
      <c r="E1233">
        <v>-7.4932230717377835E-3</v>
      </c>
      <c r="F1233">
        <v>-9.8871228289963502E-4</v>
      </c>
      <c r="G1233">
        <v>-2.2161207701610589E-3</v>
      </c>
    </row>
    <row r="1234" spans="1:7">
      <c r="A1234" s="1">
        <v>40879</v>
      </c>
      <c r="B1234">
        <v>-1.5955325123597532E-4</v>
      </c>
      <c r="C1234">
        <v>4.0051027504484412E-3</v>
      </c>
      <c r="D1234">
        <v>-2.457607528433299E-3</v>
      </c>
      <c r="E1234">
        <v>1.3919763031920575E-2</v>
      </c>
      <c r="F1234">
        <v>1.9764479793042329E-3</v>
      </c>
      <c r="G1234">
        <v>4.4273412067838327E-3</v>
      </c>
    </row>
    <row r="1235" spans="1:7">
      <c r="A1235" s="1">
        <v>40882</v>
      </c>
      <c r="B1235">
        <v>1.023940366598752E-2</v>
      </c>
      <c r="C1235">
        <v>1.1560822401076006E-2</v>
      </c>
      <c r="D1235">
        <v>1.6351798138446744E-2</v>
      </c>
      <c r="E1235">
        <v>-2.0249753797712791E-3</v>
      </c>
      <c r="F1235">
        <v>-6.5838204995292905E-4</v>
      </c>
      <c r="G1235">
        <v>-5.7636889203660025E-4</v>
      </c>
    </row>
    <row r="1236" spans="1:7">
      <c r="A1236" s="1">
        <v>40883</v>
      </c>
      <c r="B1236">
        <v>5.5263886457640541E-4</v>
      </c>
      <c r="C1236">
        <v>1.0362787035546658E-2</v>
      </c>
      <c r="D1236">
        <v>-1.4876508960123803E-2</v>
      </c>
      <c r="E1236">
        <v>-9.5897539769322932E-3</v>
      </c>
      <c r="F1236">
        <v>-1.6466326399793962E-4</v>
      </c>
      <c r="G1236">
        <v>-2.5977789179797519E-3</v>
      </c>
    </row>
    <row r="1237" spans="1:7">
      <c r="A1237" s="1">
        <v>40884</v>
      </c>
      <c r="B1237">
        <v>3.152090868314895E-3</v>
      </c>
      <c r="C1237">
        <v>1.9014657393513063E-2</v>
      </c>
      <c r="D1237">
        <v>5.6351980557621719E-3</v>
      </c>
      <c r="E1237">
        <v>3.5750804165978747E-3</v>
      </c>
      <c r="F1237">
        <v>1.8098063511761372E-3</v>
      </c>
      <c r="G1237">
        <v>4.5177180697135227E-3</v>
      </c>
    </row>
    <row r="1238" spans="1:7">
      <c r="A1238" s="1">
        <v>40885</v>
      </c>
      <c r="B1238">
        <v>-2.1391615269008693E-2</v>
      </c>
      <c r="C1238">
        <v>6.4821878267533634E-2</v>
      </c>
      <c r="D1238">
        <v>-3.4550472761840777E-2</v>
      </c>
      <c r="E1238">
        <v>1.24130789555106E-2</v>
      </c>
      <c r="F1238">
        <v>1.9706057776971058E-3</v>
      </c>
      <c r="G1238">
        <v>5.0700830854400218E-3</v>
      </c>
    </row>
    <row r="1239" spans="1:7">
      <c r="A1239" s="1">
        <v>40886</v>
      </c>
      <c r="B1239">
        <v>1.6343489704067581E-2</v>
      </c>
      <c r="C1239">
        <v>-0.14806701087364352</v>
      </c>
      <c r="D1239">
        <v>1.6554177882504725E-2</v>
      </c>
      <c r="E1239">
        <v>-2.0774902420819252E-2</v>
      </c>
      <c r="F1239">
        <v>-1.6419016905893104E-3</v>
      </c>
      <c r="G1239">
        <v>-6.8939376826919318E-3</v>
      </c>
    </row>
    <row r="1240" spans="1:7">
      <c r="A1240" s="1">
        <v>40889</v>
      </c>
      <c r="B1240">
        <v>-1.4496470508028906E-2</v>
      </c>
      <c r="C1240">
        <v>-2.7283152406119442E-2</v>
      </c>
      <c r="D1240">
        <v>-3.5962345810469684E-2</v>
      </c>
      <c r="E1240">
        <v>1.1077141213395193E-2</v>
      </c>
      <c r="F1240">
        <v>9.0337952187291418E-4</v>
      </c>
      <c r="G1240">
        <v>3.4529096266783048E-3</v>
      </c>
    </row>
    <row r="1241" spans="1:7">
      <c r="A1241" s="1">
        <v>40890</v>
      </c>
      <c r="B1241">
        <v>-9.2694009927071774E-3</v>
      </c>
      <c r="C1241">
        <v>-1.0180197550976338E-2</v>
      </c>
      <c r="D1241">
        <v>-8.5459538628527426E-3</v>
      </c>
      <c r="E1241">
        <v>9.2780692551521372E-3</v>
      </c>
      <c r="F1241">
        <v>9.0256416383488361E-4</v>
      </c>
      <c r="G1241">
        <v>4.5854111677447653E-3</v>
      </c>
    </row>
    <row r="1242" spans="1:7">
      <c r="A1242" s="1">
        <v>40891</v>
      </c>
      <c r="B1242">
        <v>-1.1074129946733848E-2</v>
      </c>
      <c r="C1242">
        <v>2.4491020008295696E-2</v>
      </c>
      <c r="D1242">
        <v>-1.4407583863272408E-2</v>
      </c>
      <c r="E1242">
        <v>1.8713899147467343E-2</v>
      </c>
      <c r="F1242">
        <v>5.7393516108314316E-4</v>
      </c>
      <c r="G1242">
        <v>4.1849024363527299E-3</v>
      </c>
    </row>
    <row r="1243" spans="1:7">
      <c r="A1243" s="1">
        <v>40892</v>
      </c>
      <c r="B1243">
        <v>3.7594029239057455E-3</v>
      </c>
      <c r="C1243">
        <v>-3.6367644170874833E-2</v>
      </c>
      <c r="D1243">
        <v>6.0502617810917611E-3</v>
      </c>
      <c r="E1243">
        <v>-3.7148678541214742E-3</v>
      </c>
      <c r="F1243">
        <v>-7.3797715620172507E-4</v>
      </c>
      <c r="G1243">
        <v>-8.5457917179223154E-4</v>
      </c>
    </row>
    <row r="1244" spans="1:7">
      <c r="A1244" s="1">
        <v>40893</v>
      </c>
      <c r="B1244">
        <v>1.5486818924473906E-3</v>
      </c>
      <c r="C1244">
        <v>-3.3201430155412499E-2</v>
      </c>
      <c r="D1244">
        <v>7.056085724208799E-3</v>
      </c>
      <c r="E1244">
        <v>1.1594094434651467E-2</v>
      </c>
      <c r="F1244">
        <v>2.6214482121166196E-3</v>
      </c>
      <c r="G1244">
        <v>4.8329873746004968E-3</v>
      </c>
    </row>
    <row r="1245" spans="1:7">
      <c r="A1245" s="1">
        <v>40896</v>
      </c>
      <c r="B1245">
        <v>-1.0644495821802213E-2</v>
      </c>
      <c r="C1245">
        <v>2.5605950905171277E-2</v>
      </c>
      <c r="D1245">
        <v>-2.6119411233626492E-2</v>
      </c>
      <c r="E1245">
        <v>1.2592066945301768E-2</v>
      </c>
      <c r="F1245">
        <v>-8.1816322402027198E-5</v>
      </c>
      <c r="G1245">
        <v>3.3975117619149901E-3</v>
      </c>
    </row>
    <row r="1246" spans="1:7">
      <c r="A1246" s="1">
        <v>40897</v>
      </c>
      <c r="B1246">
        <v>2.9523636619452929E-2</v>
      </c>
      <c r="C1246">
        <v>-7.0656717649507067E-2</v>
      </c>
      <c r="D1246">
        <v>3.8799099807601198E-2</v>
      </c>
      <c r="E1246">
        <v>-2.5261919686353461E-2</v>
      </c>
      <c r="F1246">
        <v>-2.3755898945959459E-3</v>
      </c>
      <c r="G1246">
        <v>-9.0858092385506916E-3</v>
      </c>
    </row>
    <row r="1247" spans="1:7">
      <c r="A1247" s="1">
        <v>40898</v>
      </c>
      <c r="B1247">
        <v>1.5971892869900458E-3</v>
      </c>
      <c r="C1247">
        <v>-8.0222166784259724E-2</v>
      </c>
      <c r="D1247">
        <v>-1.8425329870054404E-2</v>
      </c>
      <c r="E1247">
        <v>-1.4007232518500763E-2</v>
      </c>
      <c r="F1247">
        <v>-1.9702822234647795E-3</v>
      </c>
      <c r="G1247">
        <v>-3.2377897059925678E-3</v>
      </c>
    </row>
    <row r="1248" spans="1:7">
      <c r="A1248" s="1">
        <v>40899</v>
      </c>
      <c r="B1248">
        <v>3.822878182349154E-3</v>
      </c>
      <c r="C1248">
        <v>-1.2679202495387011E-2</v>
      </c>
      <c r="D1248">
        <v>9.9036514447432798E-3</v>
      </c>
      <c r="E1248">
        <v>4.1893651552769246E-3</v>
      </c>
      <c r="F1248">
        <v>4.1079571706958501E-4</v>
      </c>
      <c r="G1248">
        <v>1.2392165925006677E-3</v>
      </c>
    </row>
    <row r="1249" spans="1:7">
      <c r="A1249" s="1">
        <v>40900</v>
      </c>
      <c r="B1249">
        <v>7.917697736785306E-3</v>
      </c>
      <c r="C1249">
        <v>-2.0530680542410442E-2</v>
      </c>
      <c r="D1249">
        <v>4.399023784315721E-3</v>
      </c>
      <c r="E1249">
        <v>-1.1182695253505782E-2</v>
      </c>
      <c r="F1249">
        <v>-2.3849676175967823E-3</v>
      </c>
      <c r="G1249">
        <v>-4.1048217629304712E-3</v>
      </c>
    </row>
    <row r="1250" spans="1:7">
      <c r="A1250" s="1">
        <v>40904</v>
      </c>
      <c r="B1250">
        <v>6.3071588341234589E-4</v>
      </c>
      <c r="C1250">
        <v>5.5361227159686832E-2</v>
      </c>
      <c r="D1250">
        <v>-8.0103084146164079E-3</v>
      </c>
      <c r="E1250">
        <v>1.520784341768922E-3</v>
      </c>
      <c r="F1250">
        <v>-9.0613293402969021E-4</v>
      </c>
      <c r="G1250">
        <v>-1.244316982756941E-3</v>
      </c>
    </row>
    <row r="1251" spans="1:7">
      <c r="A1251" s="1">
        <v>40905</v>
      </c>
      <c r="B1251">
        <v>-1.2131933282235477E-2</v>
      </c>
      <c r="C1251">
        <v>7.0907969423050971E-2</v>
      </c>
      <c r="D1251">
        <v>-1.6991091840595315E-2</v>
      </c>
      <c r="E1251">
        <v>1.8319973654851423E-2</v>
      </c>
      <c r="F1251">
        <v>2.6337463784073655E-3</v>
      </c>
      <c r="G1251">
        <v>6.3013383986648495E-3</v>
      </c>
    </row>
    <row r="1252" spans="1:7">
      <c r="A1252" s="1">
        <v>40906</v>
      </c>
      <c r="B1252">
        <v>9.4486391144359191E-3</v>
      </c>
      <c r="C1252">
        <v>-3.7691271101383171E-2</v>
      </c>
      <c r="D1252">
        <v>1.0174753308636569E-2</v>
      </c>
      <c r="E1252">
        <v>1.8219466737664921E-3</v>
      </c>
      <c r="F1252">
        <v>8.2162522081654092E-4</v>
      </c>
      <c r="G1252">
        <v>1.2365056029256345E-3</v>
      </c>
    </row>
    <row r="1253" spans="1:7">
      <c r="A1253" s="1">
        <v>40907</v>
      </c>
      <c r="B1253">
        <v>-4.5940674859144678E-3</v>
      </c>
      <c r="C1253">
        <v>3.2576170434612667E-2</v>
      </c>
      <c r="D1253">
        <v>1.3094148787229805E-3</v>
      </c>
      <c r="E1253">
        <v>3.2216788841801652E-3</v>
      </c>
      <c r="F1253">
        <v>2.296965735093276E-3</v>
      </c>
      <c r="G1253">
        <v>3.5109396979938249E-3</v>
      </c>
    </row>
    <row r="1254" spans="1:7">
      <c r="A1254" s="1">
        <v>40911</v>
      </c>
      <c r="B1254">
        <v>1.6222105481033613E-2</v>
      </c>
      <c r="C1254">
        <v>-1.8547005662648795E-2</v>
      </c>
      <c r="D1254">
        <v>2.8890324984909451E-2</v>
      </c>
      <c r="E1254">
        <v>-1.512410413725699E-2</v>
      </c>
      <c r="F1254">
        <v>-2.9542118974315201E-3</v>
      </c>
      <c r="G1254">
        <v>-6.366724599351844E-3</v>
      </c>
    </row>
    <row r="1255" spans="1:7">
      <c r="A1255" s="1">
        <v>40912</v>
      </c>
      <c r="B1255">
        <v>8.5887180762731809E-4</v>
      </c>
      <c r="C1255">
        <v>-3.3196232489522894E-2</v>
      </c>
      <c r="D1255">
        <v>-2.8007656755178996E-3</v>
      </c>
      <c r="E1255">
        <v>-1.196105904267822E-2</v>
      </c>
      <c r="F1255">
        <v>-3.2878514187359399E-4</v>
      </c>
      <c r="G1255">
        <v>-3.1508117917542558E-3</v>
      </c>
    </row>
    <row r="1256" spans="1:7">
      <c r="A1256" s="1">
        <v>40913</v>
      </c>
      <c r="B1256">
        <v>3.272560190413683E-3</v>
      </c>
      <c r="C1256">
        <v>-3.3870514570819923E-2</v>
      </c>
      <c r="D1256">
        <v>-4.856239575676536E-3</v>
      </c>
      <c r="E1256">
        <v>-1.7810954201710318E-3</v>
      </c>
      <c r="F1256">
        <v>2.4659899019371326E-4</v>
      </c>
      <c r="G1256">
        <v>1.9124115567942539E-4</v>
      </c>
    </row>
    <row r="1257" spans="1:7">
      <c r="A1257" s="1">
        <v>40914</v>
      </c>
      <c r="B1257">
        <v>-2.1805164001391566E-3</v>
      </c>
      <c r="C1257">
        <v>-4.0375942557503541E-2</v>
      </c>
      <c r="D1257">
        <v>-1.1855808972387204E-2</v>
      </c>
      <c r="E1257">
        <v>7.8637364602146716E-3</v>
      </c>
      <c r="F1257">
        <v>1.8885746878681546E-3</v>
      </c>
      <c r="G1257">
        <v>3.9124053913464707E-3</v>
      </c>
    </row>
    <row r="1258" spans="1:7">
      <c r="A1258" s="1">
        <v>40917</v>
      </c>
      <c r="B1258">
        <v>1.2465915132049703E-3</v>
      </c>
      <c r="C1258">
        <v>2.1103900732937213E-2</v>
      </c>
      <c r="D1258">
        <v>8.0052073721019919E-3</v>
      </c>
      <c r="E1258">
        <v>-1.7702849723364566E-3</v>
      </c>
      <c r="F1258">
        <v>-8.2037819480862062E-5</v>
      </c>
      <c r="G1258">
        <v>1.904580521897431E-4</v>
      </c>
    </row>
    <row r="1259" spans="1:7">
      <c r="A1259" s="1">
        <v>40918</v>
      </c>
      <c r="B1259">
        <v>8.9916116223587306E-3</v>
      </c>
      <c r="C1259">
        <v>-1.8199736058646009E-2</v>
      </c>
      <c r="D1259">
        <v>2.2129861508102405E-2</v>
      </c>
      <c r="E1259">
        <v>-1.6889043028201264E-3</v>
      </c>
      <c r="F1259">
        <v>-4.1029008083865164E-4</v>
      </c>
      <c r="G1259">
        <v>-2.0016210276272164E-3</v>
      </c>
    </row>
    <row r="1260" spans="1:7">
      <c r="A1260" s="1">
        <v>40919</v>
      </c>
      <c r="B1260">
        <v>7.7136690032700013E-4</v>
      </c>
      <c r="C1260">
        <v>1.7250068370938822E-2</v>
      </c>
      <c r="D1260">
        <v>2.515406880323355E-4</v>
      </c>
      <c r="E1260">
        <v>1.2931576627494874E-2</v>
      </c>
      <c r="F1260">
        <v>2.0497690938578159E-3</v>
      </c>
      <c r="G1260">
        <v>5.8031842449748072E-3</v>
      </c>
    </row>
    <row r="1261" spans="1:7">
      <c r="A1261" s="1">
        <v>40920</v>
      </c>
      <c r="B1261">
        <v>2.3874631079322329E-3</v>
      </c>
      <c r="C1261">
        <v>-2.7940160455192334E-2</v>
      </c>
      <c r="D1261">
        <v>5.0175719919795707E-3</v>
      </c>
      <c r="E1261">
        <v>-1.4193281447601445E-3</v>
      </c>
      <c r="F1261">
        <v>-4.9156153701592972E-4</v>
      </c>
      <c r="G1261">
        <v>-2.0890711234512888E-3</v>
      </c>
    </row>
    <row r="1262" spans="1:7">
      <c r="A1262" s="1">
        <v>40921</v>
      </c>
      <c r="B1262">
        <v>-3.8535693159899662E-3</v>
      </c>
      <c r="C1262">
        <v>2.1267113767344154E-2</v>
      </c>
      <c r="D1262">
        <v>-8.5449125099479849E-3</v>
      </c>
      <c r="E1262">
        <v>9.893251079204966E-3</v>
      </c>
      <c r="F1262">
        <v>2.0465808788855482E-3</v>
      </c>
      <c r="G1262">
        <v>4.4577301493299044E-3</v>
      </c>
    </row>
    <row r="1263" spans="1:7">
      <c r="A1263" s="1">
        <v>40925</v>
      </c>
      <c r="B1263">
        <v>1.9286409064056863E-3</v>
      </c>
      <c r="C1263">
        <v>5.9864775437691614E-2</v>
      </c>
      <c r="D1263">
        <v>1.6272733592957979E-2</v>
      </c>
      <c r="E1263">
        <v>4.6219956828357492E-3</v>
      </c>
      <c r="F1263">
        <v>1.6354567049297968E-4</v>
      </c>
      <c r="G1263">
        <v>9.4589488702194469E-4</v>
      </c>
    </row>
    <row r="1264" spans="1:7">
      <c r="A1264" s="1">
        <v>40926</v>
      </c>
      <c r="B1264">
        <v>1.1113354463990661E-2</v>
      </c>
      <c r="C1264">
        <v>-6.0821713309759294E-2</v>
      </c>
      <c r="D1264">
        <v>2.4286732779742762E-2</v>
      </c>
      <c r="E1264">
        <v>-1.217860212048307E-2</v>
      </c>
      <c r="F1264">
        <v>-6.5434322635720007E-4</v>
      </c>
      <c r="G1264">
        <v>-3.124854585764435E-3</v>
      </c>
    </row>
    <row r="1265" spans="1:7">
      <c r="A1265" s="1">
        <v>40927</v>
      </c>
      <c r="B1265">
        <v>5.6243972847361268E-3</v>
      </c>
      <c r="C1265">
        <v>-5.0059519004748899E-2</v>
      </c>
      <c r="D1265">
        <v>9.4078609697458866E-3</v>
      </c>
      <c r="E1265">
        <v>-1.3848893124292404E-2</v>
      </c>
      <c r="F1265">
        <v>-2.9498546464211237E-3</v>
      </c>
      <c r="G1265">
        <v>-5.992883572111119E-3</v>
      </c>
    </row>
    <row r="1266" spans="1:7">
      <c r="A1266" s="1">
        <v>40928</v>
      </c>
      <c r="B1266">
        <v>-2.2740193389641681E-4</v>
      </c>
      <c r="C1266">
        <v>-8.3403490537721489E-2</v>
      </c>
      <c r="D1266">
        <v>1.1997601919040951E-3</v>
      </c>
      <c r="E1266">
        <v>-1.1389838387664539E-2</v>
      </c>
      <c r="F1266">
        <v>-8.2095070697257009E-4</v>
      </c>
      <c r="G1266">
        <v>-3.4406991795111756E-3</v>
      </c>
    </row>
    <row r="1267" spans="1:7">
      <c r="A1267" s="1">
        <v>40931</v>
      </c>
      <c r="B1267">
        <v>9.092976302814028E-4</v>
      </c>
      <c r="C1267">
        <v>2.1110391527627417E-2</v>
      </c>
      <c r="D1267">
        <v>5.2619112080309702E-3</v>
      </c>
      <c r="E1267">
        <v>-6.3459607528523719E-3</v>
      </c>
      <c r="F1267">
        <v>-9.8603130421183113E-4</v>
      </c>
      <c r="G1267">
        <v>-2.2044385215062249E-3</v>
      </c>
    </row>
    <row r="1268" spans="1:7">
      <c r="A1268" s="1">
        <v>40932</v>
      </c>
      <c r="B1268">
        <v>-9.0929763028135358E-4</v>
      </c>
      <c r="C1268">
        <v>1.277292511673473E-2</v>
      </c>
      <c r="D1268">
        <v>1.9065782705814474E-3</v>
      </c>
      <c r="E1268">
        <v>1.8049770683225489E-3</v>
      </c>
      <c r="F1268">
        <v>7.3961461234101067E-4</v>
      </c>
      <c r="G1268">
        <v>1.1507481131781498E-3</v>
      </c>
    </row>
    <row r="1269" spans="1:7">
      <c r="A1269" s="1">
        <v>40933</v>
      </c>
      <c r="B1269">
        <v>8.3044415043763368E-3</v>
      </c>
      <c r="C1269">
        <v>-3.2243523983946913E-2</v>
      </c>
      <c r="D1269">
        <v>1.159913584335194E-2</v>
      </c>
      <c r="E1269">
        <v>-2.4073608049666171E-3</v>
      </c>
      <c r="F1269">
        <v>3.8535693159899723E-3</v>
      </c>
      <c r="G1269">
        <v>4.7805808609589504E-3</v>
      </c>
    </row>
    <row r="1270" spans="1:7">
      <c r="A1270" s="1">
        <v>40934</v>
      </c>
      <c r="B1270">
        <v>-5.1255105802466274E-3</v>
      </c>
      <c r="C1270">
        <v>1.4100016678195193E-2</v>
      </c>
      <c r="D1270">
        <v>-4.0089665766762841E-3</v>
      </c>
      <c r="E1270">
        <v>1.3169336899005775E-2</v>
      </c>
      <c r="F1270">
        <v>2.2070552957009363E-3</v>
      </c>
      <c r="G1270">
        <v>5.3272576520564142E-3</v>
      </c>
    </row>
    <row r="1271" spans="1:7">
      <c r="A1271" s="1">
        <v>40935</v>
      </c>
      <c r="B1271">
        <v>-6.0473204654938747E-4</v>
      </c>
      <c r="C1271">
        <v>-2.1563350673459501E-3</v>
      </c>
      <c r="D1271">
        <v>7.2984432270751711E-3</v>
      </c>
      <c r="E1271">
        <v>3.1383884277730871E-3</v>
      </c>
      <c r="F1271">
        <v>6.5300794092558088E-4</v>
      </c>
      <c r="G1271">
        <v>3.0314536288264023E-3</v>
      </c>
    </row>
    <row r="1272" spans="1:7">
      <c r="A1272" s="1">
        <v>40938</v>
      </c>
      <c r="B1272">
        <v>-3.4843240826109225E-3</v>
      </c>
      <c r="C1272">
        <v>4.5882025772013862E-2</v>
      </c>
      <c r="D1272">
        <v>-1.5126736081017051E-2</v>
      </c>
      <c r="E1272">
        <v>1.1702932976970077E-2</v>
      </c>
      <c r="F1272">
        <v>9.787130705391845E-4</v>
      </c>
      <c r="G1272">
        <v>3.3994367014640097E-3</v>
      </c>
    </row>
    <row r="1273" spans="1:7">
      <c r="A1273" s="1">
        <v>40939</v>
      </c>
      <c r="B1273">
        <v>-1.5176809863687537E-4</v>
      </c>
      <c r="C1273">
        <v>2.0597329630107838E-3</v>
      </c>
      <c r="D1273">
        <v>8.0645598367302743E-3</v>
      </c>
      <c r="E1273">
        <v>1.1484813320359657E-2</v>
      </c>
      <c r="F1273">
        <v>1.1406225776322153E-3</v>
      </c>
      <c r="G1273">
        <v>3.7636476493038019E-3</v>
      </c>
    </row>
    <row r="1274" spans="1:7">
      <c r="A1274" s="1">
        <v>40940</v>
      </c>
      <c r="B1274">
        <v>8.3884867478785756E-3</v>
      </c>
      <c r="C1274">
        <v>-4.686300997884893E-2</v>
      </c>
      <c r="D1274">
        <v>2.2887500693703079E-2</v>
      </c>
      <c r="E1274">
        <v>-1.3915151830659037E-2</v>
      </c>
      <c r="F1274">
        <v>-1.9561502692190457E-3</v>
      </c>
      <c r="G1274">
        <v>-5.2730818981581154E-3</v>
      </c>
    </row>
    <row r="1275" spans="1:7">
      <c r="A1275" s="1">
        <v>40941</v>
      </c>
      <c r="B1275">
        <v>2.1800422090139703E-3</v>
      </c>
      <c r="C1275">
        <v>-3.1209760009969958E-2</v>
      </c>
      <c r="D1275">
        <v>3.8715078084518985E-3</v>
      </c>
      <c r="E1275">
        <v>-4.1962150756311042E-4</v>
      </c>
      <c r="F1275">
        <v>4.0784698146817584E-4</v>
      </c>
      <c r="G1275">
        <v>1.4151613286805958E-3</v>
      </c>
    </row>
    <row r="1276" spans="1:7">
      <c r="A1276" s="1">
        <v>40942</v>
      </c>
      <c r="B1276">
        <v>1.3944523333593422E-2</v>
      </c>
      <c r="C1276">
        <v>-5.018156553485998E-2</v>
      </c>
      <c r="D1276">
        <v>1.6695944803164491E-2</v>
      </c>
      <c r="E1276">
        <v>-2.1723382879528862E-2</v>
      </c>
      <c r="F1276">
        <v>-2.8584281784432247E-3</v>
      </c>
      <c r="G1276">
        <v>-7.950822764657953E-3</v>
      </c>
    </row>
    <row r="1277" spans="1:7">
      <c r="A1277" s="1">
        <v>40945</v>
      </c>
      <c r="B1277">
        <v>-1.2596793188806605E-3</v>
      </c>
      <c r="C1277">
        <v>3.7870274055409749E-2</v>
      </c>
      <c r="D1277">
        <v>-9.3171904557514847E-3</v>
      </c>
      <c r="E1277">
        <v>9.9019161583644918E-3</v>
      </c>
      <c r="F1277">
        <v>1.1443519313224285E-3</v>
      </c>
      <c r="G1277">
        <v>2.7520776563382966E-3</v>
      </c>
    </row>
    <row r="1278" spans="1:7">
      <c r="A1278" s="1">
        <v>40946</v>
      </c>
      <c r="B1278">
        <v>2.6656809565020014E-3</v>
      </c>
      <c r="C1278">
        <v>-6.2129541847183636E-3</v>
      </c>
      <c r="D1278">
        <v>2.0526863177422615E-3</v>
      </c>
      <c r="E1278">
        <v>-1.247879440958866E-2</v>
      </c>
      <c r="F1278">
        <v>-2.4537882424906297E-3</v>
      </c>
      <c r="G1278">
        <v>-6.4651299538534927E-3</v>
      </c>
    </row>
    <row r="1279" spans="1:7">
      <c r="A1279" s="1">
        <v>40947</v>
      </c>
      <c r="B1279">
        <v>2.9535574893551388E-3</v>
      </c>
      <c r="C1279">
        <v>2.8485589793841592E-2</v>
      </c>
      <c r="D1279">
        <v>7.7167881800925681E-3</v>
      </c>
      <c r="E1279">
        <v>7.7376094648415209E-4</v>
      </c>
      <c r="F1279">
        <v>-1.6380016416634246E-4</v>
      </c>
      <c r="G1279">
        <v>4.7680351830689939E-4</v>
      </c>
    </row>
    <row r="1280" spans="1:7">
      <c r="A1280" s="1">
        <v>40948</v>
      </c>
      <c r="B1280">
        <v>1.3998897110218496E-3</v>
      </c>
      <c r="C1280">
        <v>2.5551811440349861E-2</v>
      </c>
      <c r="D1280">
        <v>-4.5228404208345977E-4</v>
      </c>
      <c r="E1280">
        <v>-7.504887500004831E-3</v>
      </c>
      <c r="F1280">
        <v>-1.4754101037092249E-3</v>
      </c>
      <c r="G1280">
        <v>-2.2907330815037873E-3</v>
      </c>
    </row>
    <row r="1281" spans="1:7">
      <c r="A1281" s="1">
        <v>40949</v>
      </c>
      <c r="B1281">
        <v>-6.9449854321000379E-3</v>
      </c>
      <c r="C1281">
        <v>0.10969891725642453</v>
      </c>
      <c r="D1281">
        <v>-2.1260373299925708E-2</v>
      </c>
      <c r="E1281">
        <v>1.2904514932513999E-2</v>
      </c>
      <c r="F1281">
        <v>2.2941427513760559E-3</v>
      </c>
      <c r="G1281">
        <v>5.6220072800830323E-3</v>
      </c>
    </row>
    <row r="1282" spans="1:7">
      <c r="A1282" s="1">
        <v>40952</v>
      </c>
      <c r="B1282">
        <v>6.9449854320998974E-3</v>
      </c>
      <c r="C1282">
        <v>-8.7930072506702248E-2</v>
      </c>
      <c r="D1282">
        <v>1.4906823449462165E-2</v>
      </c>
      <c r="E1282">
        <v>1.2813396021261253E-3</v>
      </c>
      <c r="F1282">
        <v>-9.8255964672269215E-4</v>
      </c>
      <c r="G1282">
        <v>-6.6536764015489864E-4</v>
      </c>
    </row>
    <row r="1283" spans="1:7">
      <c r="A1283" s="1">
        <v>40953</v>
      </c>
      <c r="B1283">
        <v>-1.105013188428227E-3</v>
      </c>
      <c r="C1283">
        <v>2.5921617251417336E-2</v>
      </c>
      <c r="D1283">
        <v>-7.3109761330131615E-3</v>
      </c>
      <c r="E1283">
        <v>5.2788543189299991E-3</v>
      </c>
      <c r="F1283">
        <v>4.0951718496892443E-4</v>
      </c>
      <c r="G1283">
        <v>2.0896664139083633E-3</v>
      </c>
    </row>
    <row r="1284" spans="1:7">
      <c r="A1284" s="1">
        <v>40954</v>
      </c>
      <c r="B1284">
        <v>-4.4323039245444482E-3</v>
      </c>
      <c r="C1284">
        <v>7.8703333827454897E-2</v>
      </c>
      <c r="D1284">
        <v>2.7478835701541908E-3</v>
      </c>
      <c r="E1284">
        <v>-1.7848799944877112E-3</v>
      </c>
      <c r="F1284">
        <v>9.0034792249439426E-4</v>
      </c>
      <c r="G1284">
        <v>7.587973426774736E-4</v>
      </c>
    </row>
    <row r="1285" spans="1:7">
      <c r="A1285" s="1">
        <v>40955</v>
      </c>
      <c r="B1285">
        <v>1.0677961465833585E-2</v>
      </c>
      <c r="C1285">
        <v>-9.521557689994524E-2</v>
      </c>
      <c r="D1285">
        <v>1.0011460183605983E-2</v>
      </c>
      <c r="E1285">
        <v>-8.0287414538370416E-3</v>
      </c>
      <c r="F1285">
        <v>-2.9496129537604486E-3</v>
      </c>
      <c r="G1285">
        <v>-4.5614447616730168E-3</v>
      </c>
    </row>
    <row r="1286" spans="1:7">
      <c r="A1286" s="1">
        <v>40956</v>
      </c>
      <c r="B1286">
        <v>2.4143114481817193E-3</v>
      </c>
      <c r="C1286">
        <v>-7.7877173456387741E-2</v>
      </c>
      <c r="D1286">
        <v>2.487282232000964E-3</v>
      </c>
      <c r="E1286">
        <v>-2.5730091483779208E-4</v>
      </c>
      <c r="F1286">
        <v>-8.2058015062665151E-5</v>
      </c>
      <c r="G1286">
        <v>-1.0482680714055258E-3</v>
      </c>
    </row>
    <row r="1287" spans="1:7">
      <c r="A1287" s="1">
        <v>40960</v>
      </c>
      <c r="B1287">
        <v>7.3046022239903197E-4</v>
      </c>
      <c r="C1287">
        <v>2.2797762444272451E-2</v>
      </c>
      <c r="D1287">
        <v>-3.9599531297059166E-3</v>
      </c>
      <c r="E1287">
        <v>-1.1127039372541368E-2</v>
      </c>
      <c r="F1287">
        <v>-1.8069820111843741E-3</v>
      </c>
      <c r="G1287">
        <v>-3.6297680505786127E-3</v>
      </c>
    </row>
    <row r="1288" spans="1:7">
      <c r="A1288" s="1">
        <v>40961</v>
      </c>
      <c r="B1288">
        <v>-3.36454384098286E-3</v>
      </c>
      <c r="C1288">
        <v>0</v>
      </c>
      <c r="D1288">
        <v>3.2822167432084203E-3</v>
      </c>
      <c r="E1288">
        <v>1.2515678472431721E-2</v>
      </c>
      <c r="F1288">
        <v>2.2992291291721811E-3</v>
      </c>
      <c r="G1288">
        <v>3.9157683385284674E-3</v>
      </c>
    </row>
    <row r="1289" spans="1:7">
      <c r="A1289" s="1">
        <v>40962</v>
      </c>
      <c r="B1289">
        <v>4.7509499881140116E-3</v>
      </c>
      <c r="C1289">
        <v>-7.9493106120817683E-2</v>
      </c>
      <c r="D1289">
        <v>-2.2624444039695043E-3</v>
      </c>
      <c r="E1289">
        <v>-5.1396705482491674E-5</v>
      </c>
      <c r="F1289">
        <v>8.2017633837223454E-5</v>
      </c>
      <c r="G1289">
        <v>1.4287757824212801E-3</v>
      </c>
    </row>
    <row r="1290" spans="1:7">
      <c r="A1290" s="1">
        <v>40963</v>
      </c>
      <c r="B1290">
        <v>1.6757134808955659E-3</v>
      </c>
      <c r="C1290">
        <v>2.9905482778904539E-2</v>
      </c>
      <c r="D1290">
        <v>8.1209559777939474E-3</v>
      </c>
      <c r="E1290">
        <v>6.5233585724021681E-3</v>
      </c>
      <c r="F1290">
        <v>-8.204792058572936E-4</v>
      </c>
      <c r="G1290">
        <v>7.6117986548648485E-4</v>
      </c>
    </row>
    <row r="1291" spans="1:7">
      <c r="A1291" s="1">
        <v>40966</v>
      </c>
      <c r="B1291">
        <v>2.1815017377379005E-3</v>
      </c>
      <c r="C1291">
        <v>4.9587623341913085E-2</v>
      </c>
      <c r="D1291">
        <v>-8.1209559777939335E-3</v>
      </c>
      <c r="E1291">
        <v>8.812122775478614E-3</v>
      </c>
      <c r="F1291">
        <v>2.0499371698306569E-3</v>
      </c>
      <c r="G1291">
        <v>3.3233663024154142E-3</v>
      </c>
    </row>
    <row r="1292" spans="1:7">
      <c r="A1292" s="1">
        <v>40967</v>
      </c>
      <c r="B1292">
        <v>2.7564213013118745E-3</v>
      </c>
      <c r="C1292">
        <v>-1.2724929655977395E-2</v>
      </c>
      <c r="D1292">
        <v>1.2604263195920335E-2</v>
      </c>
      <c r="E1292">
        <v>-3.2954527267752532E-3</v>
      </c>
      <c r="F1292">
        <v>2.4571030878357873E-4</v>
      </c>
      <c r="G1292">
        <v>4.7386628380453649E-4</v>
      </c>
    </row>
    <row r="1293" spans="1:7">
      <c r="A1293" s="1">
        <v>40968</v>
      </c>
      <c r="B1293">
        <v>-5.3019697866723047E-3</v>
      </c>
      <c r="C1293">
        <v>2.5832708807678351E-2</v>
      </c>
      <c r="D1293">
        <v>-1.7909116047106933E-3</v>
      </c>
      <c r="E1293">
        <v>-6.1125922559270704E-3</v>
      </c>
      <c r="F1293">
        <v>-1.5571859065942827E-3</v>
      </c>
      <c r="G1293">
        <v>-3.9874732412214509E-3</v>
      </c>
    </row>
    <row r="1294" spans="1:7">
      <c r="A1294" s="1">
        <v>40969</v>
      </c>
      <c r="B1294">
        <v>6.460299026444156E-3</v>
      </c>
      <c r="C1294">
        <v>-6.5588086026449874E-2</v>
      </c>
      <c r="D1294">
        <v>1.0254213791814348E-2</v>
      </c>
      <c r="E1294">
        <v>-1.1735112614527577E-2</v>
      </c>
      <c r="F1294">
        <v>-1.8882645896274785E-3</v>
      </c>
      <c r="G1294">
        <v>-4.8634053806309099E-3</v>
      </c>
    </row>
    <row r="1295" spans="1:7">
      <c r="A1295" s="1">
        <v>40970</v>
      </c>
      <c r="B1295">
        <v>-2.6081301461296845E-3</v>
      </c>
      <c r="C1295">
        <v>1.736614039917092E-3</v>
      </c>
      <c r="D1295">
        <v>-2.6648916503768565E-3</v>
      </c>
      <c r="E1295">
        <v>9.3478661913424851E-3</v>
      </c>
      <c r="F1295">
        <v>2.8720324997603265E-3</v>
      </c>
      <c r="G1295">
        <v>4.0068742790144319E-3</v>
      </c>
    </row>
    <row r="1296" spans="1:7">
      <c r="A1296" s="1">
        <v>40973</v>
      </c>
      <c r="B1296">
        <v>-4.1435017301535235E-3</v>
      </c>
      <c r="C1296">
        <v>4.3017385083690858E-2</v>
      </c>
      <c r="D1296">
        <v>-1.5010923731526063E-2</v>
      </c>
      <c r="E1296">
        <v>-7.9702183068452656E-3</v>
      </c>
      <c r="F1296">
        <v>-1.311905730960642E-3</v>
      </c>
      <c r="G1296">
        <v>-2.0014302606638705E-3</v>
      </c>
    </row>
    <row r="1297" spans="1:7">
      <c r="A1297" s="1">
        <v>40974</v>
      </c>
      <c r="B1297">
        <v>-1.5563373893563E-2</v>
      </c>
      <c r="C1297">
        <v>0.14516703631021946</v>
      </c>
      <c r="D1297">
        <v>-3.5732447572892935E-2</v>
      </c>
      <c r="E1297">
        <v>1.2059158325390347E-2</v>
      </c>
      <c r="F1297">
        <v>1.8853237274221487E-3</v>
      </c>
      <c r="G1297">
        <v>4.1888865516127851E-3</v>
      </c>
    </row>
    <row r="1298" spans="1:7">
      <c r="A1298" s="1">
        <v>40975</v>
      </c>
      <c r="B1298">
        <v>7.44484329039474E-3</v>
      </c>
      <c r="C1298">
        <v>-9.0196301476781773E-2</v>
      </c>
      <c r="D1298">
        <v>1.1745003899691357E-2</v>
      </c>
      <c r="E1298">
        <v>-6.1396969536224146E-3</v>
      </c>
      <c r="F1298">
        <v>-9.0123311167387781E-4</v>
      </c>
      <c r="G1298">
        <v>-1.9018643998173976E-3</v>
      </c>
    </row>
    <row r="1299" spans="1:7">
      <c r="A1299" s="1">
        <v>40976</v>
      </c>
      <c r="B1299">
        <v>9.7925365983693741E-3</v>
      </c>
      <c r="C1299">
        <v>-6.0526304678039891E-2</v>
      </c>
      <c r="D1299">
        <v>2.1795426705643217E-2</v>
      </c>
      <c r="E1299">
        <v>-1.0058111873034885E-2</v>
      </c>
      <c r="F1299">
        <v>-1.4764993249180647E-3</v>
      </c>
      <c r="G1299">
        <v>-2.955056723568425E-3</v>
      </c>
    </row>
    <row r="1300" spans="1:7">
      <c r="A1300" s="1">
        <v>40977</v>
      </c>
      <c r="B1300">
        <v>3.9192966413102515E-3</v>
      </c>
      <c r="C1300">
        <v>-4.7927027030185823E-2</v>
      </c>
      <c r="D1300">
        <v>-9.7325811469169729E-4</v>
      </c>
      <c r="E1300">
        <v>1.9852408229192597E-3</v>
      </c>
      <c r="F1300">
        <v>-1.1493026208537485E-4</v>
      </c>
      <c r="G1300">
        <v>-7.6401493545467513E-4</v>
      </c>
    </row>
    <row r="1301" spans="1:7">
      <c r="A1301" s="1">
        <v>40980</v>
      </c>
      <c r="B1301">
        <v>1.4486455189737573E-4</v>
      </c>
      <c r="C1301">
        <v>-8.9831352786937074E-2</v>
      </c>
      <c r="D1301">
        <v>-9.3277891652163505E-3</v>
      </c>
      <c r="E1301">
        <v>-1.7247326707113653E-4</v>
      </c>
      <c r="F1301">
        <v>-7.8844925978761653E-4</v>
      </c>
      <c r="G1301">
        <v>-2.8665615790382981E-4</v>
      </c>
    </row>
    <row r="1302" spans="1:7">
      <c r="A1302" s="1">
        <v>40981</v>
      </c>
      <c r="B1302">
        <v>1.7873640950780742E-2</v>
      </c>
      <c r="C1302">
        <v>-5.5204554347095681E-2</v>
      </c>
      <c r="D1302">
        <v>2.5277807184268392E-2</v>
      </c>
      <c r="E1302">
        <v>-1.7750400789720091E-2</v>
      </c>
      <c r="F1302">
        <v>-3.8691136968631709E-3</v>
      </c>
      <c r="G1302">
        <v>-7.1932406264482354E-3</v>
      </c>
    </row>
    <row r="1303" spans="1:7">
      <c r="A1303" s="1">
        <v>40982</v>
      </c>
      <c r="B1303">
        <v>-1.281412576566407E-3</v>
      </c>
      <c r="C1303">
        <v>3.3879028899522934E-2</v>
      </c>
      <c r="D1303">
        <v>-1.708290587104357E-2</v>
      </c>
      <c r="E1303">
        <v>-2.5518166153326204E-2</v>
      </c>
      <c r="F1303">
        <v>-5.6244978713623356E-3</v>
      </c>
      <c r="G1303">
        <v>-1.1491319279535237E-2</v>
      </c>
    </row>
    <row r="1304" spans="1:7">
      <c r="A1304" s="1">
        <v>40983</v>
      </c>
      <c r="B1304">
        <v>5.9659267859254808E-3</v>
      </c>
      <c r="C1304">
        <v>7.159158465591074E-3</v>
      </c>
      <c r="D1304">
        <v>8.1282904057566937E-3</v>
      </c>
      <c r="E1304">
        <v>1.5298090722561573E-3</v>
      </c>
      <c r="F1304">
        <v>9.9485997262028754E-4</v>
      </c>
      <c r="G1304">
        <v>-3.2136649203166575E-4</v>
      </c>
    </row>
    <row r="1305" spans="1:7">
      <c r="A1305" s="1">
        <v>40984</v>
      </c>
      <c r="B1305">
        <v>1.3445142314844046E-3</v>
      </c>
      <c r="C1305">
        <v>-6.3587827491790941E-2</v>
      </c>
      <c r="D1305">
        <v>-4.4984256269143646E-4</v>
      </c>
      <c r="E1305">
        <v>1.9762852282121804E-3</v>
      </c>
      <c r="F1305">
        <v>-9.119171616410772E-4</v>
      </c>
      <c r="G1305">
        <v>-2.9224100349241409E-4</v>
      </c>
    </row>
    <row r="1306" spans="1:7">
      <c r="A1306" s="1">
        <v>40987</v>
      </c>
      <c r="B1306">
        <v>4.0931602665812668E-3</v>
      </c>
      <c r="C1306">
        <v>3.8635777878301095E-2</v>
      </c>
      <c r="D1306">
        <v>-5.640172876261197E-3</v>
      </c>
      <c r="E1306">
        <v>-1.2007547330328409E-2</v>
      </c>
      <c r="F1306">
        <v>-2.9902838130565616E-3</v>
      </c>
      <c r="G1306">
        <v>-6.1568726129533876E-3</v>
      </c>
    </row>
    <row r="1307" spans="1:7">
      <c r="A1307" s="1">
        <v>40988</v>
      </c>
      <c r="B1307">
        <v>-3.0329771090037245E-3</v>
      </c>
      <c r="C1307">
        <v>3.5274721920908587E-2</v>
      </c>
      <c r="D1307">
        <v>-1.4126459567178687E-2</v>
      </c>
      <c r="E1307">
        <v>3.9884026764826731E-3</v>
      </c>
      <c r="F1307">
        <v>-7.4897020103321661E-4</v>
      </c>
      <c r="G1307">
        <v>4.9002794139788573E-4</v>
      </c>
    </row>
    <row r="1308" spans="1:7">
      <c r="A1308" s="1">
        <v>40989</v>
      </c>
      <c r="B1308">
        <v>-1.838365786780864E-3</v>
      </c>
      <c r="C1308">
        <v>-2.9308512642337557E-2</v>
      </c>
      <c r="D1308">
        <v>2.2920019201757608E-3</v>
      </c>
      <c r="E1308">
        <v>1.1244664877117437E-2</v>
      </c>
      <c r="F1308">
        <v>2.9095161636317575E-3</v>
      </c>
      <c r="G1308">
        <v>5.0821063252970569E-3</v>
      </c>
    </row>
    <row r="1309" spans="1:7">
      <c r="A1309" s="1">
        <v>40990</v>
      </c>
      <c r="B1309">
        <v>-6.8884979274373695E-3</v>
      </c>
      <c r="C1309">
        <v>2.8666458045642378E-2</v>
      </c>
      <c r="D1309">
        <v>-1.5690215743087123E-2</v>
      </c>
      <c r="E1309">
        <v>3.2151496839830061E-3</v>
      </c>
      <c r="F1309">
        <v>9.9560283673976076E-4</v>
      </c>
      <c r="G1309">
        <v>1.2665012165905263E-3</v>
      </c>
    </row>
    <row r="1310" spans="1:7">
      <c r="A1310" s="1">
        <v>40991</v>
      </c>
      <c r="B1310">
        <v>3.4146721661758293E-3</v>
      </c>
      <c r="C1310">
        <v>-4.9368365977966129E-2</v>
      </c>
      <c r="D1310">
        <v>7.2988796485411369E-3</v>
      </c>
      <c r="E1310">
        <v>9.4072401238005504E-3</v>
      </c>
      <c r="F1310">
        <v>1.5743467642539654E-3</v>
      </c>
      <c r="G1310">
        <v>3.6929099305805205E-3</v>
      </c>
    </row>
    <row r="1311" spans="1:7">
      <c r="A1311" s="1">
        <v>40994</v>
      </c>
      <c r="B1311">
        <v>8.8380396404437317E-3</v>
      </c>
      <c r="C1311">
        <v>-3.8519204881790975E-2</v>
      </c>
      <c r="D1311">
        <v>1.5235989784511383E-2</v>
      </c>
      <c r="E1311">
        <v>-5.136391030412869E-3</v>
      </c>
      <c r="F1311">
        <v>5.7939826973679763E-4</v>
      </c>
      <c r="G1311">
        <v>-1.1647094396338964E-3</v>
      </c>
    </row>
    <row r="1312" spans="1:7">
      <c r="A1312" s="1">
        <v>40995</v>
      </c>
      <c r="B1312">
        <v>-2.7490941784043882E-3</v>
      </c>
      <c r="C1312">
        <v>8.9171268083535232E-2</v>
      </c>
      <c r="D1312">
        <v>-4.5578930318981069E-3</v>
      </c>
      <c r="E1312">
        <v>7.1659527242121631E-3</v>
      </c>
      <c r="F1312">
        <v>2.6444110939392064E-3</v>
      </c>
      <c r="G1312">
        <v>5.5203278050958669E-3</v>
      </c>
    </row>
    <row r="1313" spans="1:7">
      <c r="A1313" s="1">
        <v>40996</v>
      </c>
      <c r="B1313">
        <v>-4.7405190130911622E-3</v>
      </c>
      <c r="C1313">
        <v>-7.7270184847103556E-3</v>
      </c>
      <c r="D1313">
        <v>-1.4262951704783094E-2</v>
      </c>
      <c r="E1313">
        <v>-1.411432838407736E-3</v>
      </c>
      <c r="F1313">
        <v>-7.4303408991331676E-4</v>
      </c>
      <c r="G1313">
        <v>-1.7399714394636823E-3</v>
      </c>
    </row>
    <row r="1314" spans="1:7">
      <c r="A1314" s="1">
        <v>40997</v>
      </c>
      <c r="B1314">
        <v>-2.0588555780038918E-3</v>
      </c>
      <c r="C1314">
        <v>6.4620357660630137E-4</v>
      </c>
      <c r="D1314">
        <v>-3.2490165503497198E-3</v>
      </c>
      <c r="E1314">
        <v>7.4755196200990606E-3</v>
      </c>
      <c r="F1314">
        <v>1.8153317964864568E-3</v>
      </c>
      <c r="G1314">
        <v>4.1515869429060385E-3</v>
      </c>
    </row>
    <row r="1315" spans="1:7">
      <c r="A1315" s="1">
        <v>40998</v>
      </c>
      <c r="B1315">
        <v>3.5471092809962043E-3</v>
      </c>
      <c r="C1315">
        <v>1.2911557636198078E-3</v>
      </c>
      <c r="D1315">
        <v>1.0405921161116601E-2</v>
      </c>
      <c r="E1315">
        <v>-1.7055156476912685E-2</v>
      </c>
      <c r="F1315">
        <v>-1.6501653909579068E-3</v>
      </c>
      <c r="G1315">
        <v>-4.9258804388105865E-3</v>
      </c>
    </row>
    <row r="1316" spans="1:7">
      <c r="A1316" s="1">
        <v>41001</v>
      </c>
      <c r="B1316">
        <v>7.829899276418955E-3</v>
      </c>
      <c r="C1316">
        <v>8.9917111919640864E-3</v>
      </c>
      <c r="D1316">
        <v>1.120908453471996E-2</v>
      </c>
      <c r="E1316">
        <v>2.9368596733097057E-3</v>
      </c>
      <c r="F1316">
        <v>1.6513913009214918E-4</v>
      </c>
      <c r="G1316">
        <v>6.775395893900859E-4</v>
      </c>
    </row>
    <row r="1317" spans="1:7">
      <c r="A1317" s="1">
        <v>41002</v>
      </c>
      <c r="B1317">
        <v>-3.8014829307082229E-3</v>
      </c>
      <c r="C1317">
        <v>1.2779554454919874E-3</v>
      </c>
      <c r="D1317">
        <v>-3.8746487221136164E-3</v>
      </c>
      <c r="E1317">
        <v>-1.7480611852118716E-2</v>
      </c>
      <c r="F1317">
        <v>-3.8051166765230857E-3</v>
      </c>
      <c r="G1317">
        <v>-7.3808240281558104E-3</v>
      </c>
    </row>
    <row r="1318" spans="1:7">
      <c r="A1318" s="1">
        <v>41003</v>
      </c>
      <c r="B1318">
        <v>-1.0707423695291396E-2</v>
      </c>
      <c r="C1318">
        <v>4.8607699065376792E-2</v>
      </c>
      <c r="D1318">
        <v>-2.0067563050809256E-2</v>
      </c>
      <c r="E1318">
        <v>1.3652981228589486E-2</v>
      </c>
      <c r="F1318">
        <v>2.483239418607171E-3</v>
      </c>
      <c r="G1318">
        <v>5.0559174302307486E-3</v>
      </c>
    </row>
    <row r="1319" spans="1:7">
      <c r="A1319" s="1">
        <v>41004</v>
      </c>
      <c r="B1319">
        <v>2.1385037683531734E-4</v>
      </c>
      <c r="C1319">
        <v>1.5691329794675381E-2</v>
      </c>
      <c r="D1319">
        <v>5.8078918048884995E-3</v>
      </c>
      <c r="E1319">
        <v>7.1988190540543196E-3</v>
      </c>
      <c r="F1319">
        <v>2.3121397583796004E-3</v>
      </c>
      <c r="G1319">
        <v>4.4513330709352586E-3</v>
      </c>
    </row>
    <row r="1320" spans="1:7">
      <c r="A1320" s="1">
        <v>41008</v>
      </c>
      <c r="B1320">
        <v>-1.1541760440171571E-2</v>
      </c>
      <c r="C1320">
        <v>0.1189799238902295</v>
      </c>
      <c r="D1320">
        <v>-1.4583470265865459E-2</v>
      </c>
      <c r="E1320">
        <v>2.3112295527959022E-2</v>
      </c>
      <c r="F1320">
        <v>4.6083030861941814E-3</v>
      </c>
      <c r="G1320">
        <v>1.0182604792168497E-2</v>
      </c>
    </row>
    <row r="1321" spans="1:7">
      <c r="A1321" s="1">
        <v>41009</v>
      </c>
      <c r="B1321">
        <v>-1.664948125888193E-2</v>
      </c>
      <c r="C1321">
        <v>8.0655941273424944E-2</v>
      </c>
      <c r="D1321">
        <v>-1.9701562947482775E-2</v>
      </c>
      <c r="E1321">
        <v>1.1272444680736297E-2</v>
      </c>
      <c r="F1321">
        <v>1.886560867951573E-3</v>
      </c>
      <c r="G1321">
        <v>4.6722373433445308E-3</v>
      </c>
    </row>
    <row r="1322" spans="1:7">
      <c r="A1322" s="1">
        <v>41010</v>
      </c>
      <c r="B1322">
        <v>6.867857783168555E-3</v>
      </c>
      <c r="C1322">
        <v>-1.8312810699289379E-2</v>
      </c>
      <c r="D1322">
        <v>1.0136632022005123E-2</v>
      </c>
      <c r="E1322">
        <v>-1.2051631768338403E-2</v>
      </c>
      <c r="F1322">
        <v>-9.8384856669327982E-4</v>
      </c>
      <c r="G1322">
        <v>-3.9079304369297671E-3</v>
      </c>
    </row>
    <row r="1323" spans="1:7">
      <c r="A1323" s="1">
        <v>41011</v>
      </c>
      <c r="B1323">
        <v>1.4170277593229846E-2</v>
      </c>
      <c r="C1323">
        <v>-0.15182239006766718</v>
      </c>
      <c r="D1323">
        <v>2.5074541567798824E-2</v>
      </c>
      <c r="E1323">
        <v>-4.165949437642545E-3</v>
      </c>
      <c r="F1323">
        <v>-9.0271230125823544E-4</v>
      </c>
      <c r="G1323">
        <v>-2.0075528945049997E-3</v>
      </c>
    </row>
    <row r="1324" spans="1:7">
      <c r="A1324" s="1">
        <v>41012</v>
      </c>
      <c r="B1324">
        <v>-1.23516323460349E-2</v>
      </c>
      <c r="C1324">
        <v>0.12806590261196743</v>
      </c>
      <c r="D1324">
        <v>-1.4922170103780807E-2</v>
      </c>
      <c r="E1324">
        <v>1.6047277324395284E-2</v>
      </c>
      <c r="F1324">
        <v>1.9685045726723751E-3</v>
      </c>
      <c r="G1324">
        <v>6.0106081828737064E-3</v>
      </c>
    </row>
    <row r="1325" spans="1:7">
      <c r="A1325" s="1">
        <v>41015</v>
      </c>
      <c r="B1325">
        <v>-7.997964580921177E-4</v>
      </c>
      <c r="C1325">
        <v>0</v>
      </c>
      <c r="D1325">
        <v>-4.7092152015932344E-3</v>
      </c>
      <c r="E1325">
        <v>-1.4560406837745682E-3</v>
      </c>
      <c r="F1325">
        <v>6.553080182081126E-4</v>
      </c>
      <c r="G1325">
        <v>-2.8540170483409296E-4</v>
      </c>
    </row>
    <row r="1326" spans="1:7">
      <c r="A1326" s="1">
        <v>41016</v>
      </c>
      <c r="B1326">
        <v>1.4801179922482244E-2</v>
      </c>
      <c r="C1326">
        <v>-5.7369057356668682E-2</v>
      </c>
      <c r="D1326">
        <v>1.0331155518387081E-2</v>
      </c>
      <c r="E1326">
        <v>-6.0016291937370889E-4</v>
      </c>
      <c r="F1326">
        <v>-8.1920214297077063E-4</v>
      </c>
      <c r="G1326">
        <v>-1.047170356055556E-3</v>
      </c>
    </row>
    <row r="1327" spans="1:7">
      <c r="A1327" s="1">
        <v>41017</v>
      </c>
      <c r="B1327">
        <v>-3.0146448326360915E-3</v>
      </c>
      <c r="C1327">
        <v>9.70358018273898E-3</v>
      </c>
      <c r="D1327">
        <v>-4.4480934863837572E-3</v>
      </c>
      <c r="E1327">
        <v>2.9117088311323694E-3</v>
      </c>
      <c r="F1327">
        <v>4.9160181244060398E-4</v>
      </c>
      <c r="G1327">
        <v>1.9981927767597509E-3</v>
      </c>
    </row>
    <row r="1328" spans="1:7">
      <c r="A1328" s="1">
        <v>41018</v>
      </c>
      <c r="B1328">
        <v>-5.9843720180555102E-3</v>
      </c>
      <c r="C1328">
        <v>-1.5135424065100803E-2</v>
      </c>
      <c r="D1328">
        <v>-3.29024973678775E-3</v>
      </c>
      <c r="E1328">
        <v>9.402111893952904E-4</v>
      </c>
      <c r="F1328">
        <v>5.7323016760269343E-4</v>
      </c>
      <c r="G1328">
        <v>1.140034324499077E-3</v>
      </c>
    </row>
    <row r="1329" spans="1:7">
      <c r="A1329" s="1">
        <v>41019</v>
      </c>
      <c r="B1329">
        <v>8.674281301455423E-4</v>
      </c>
      <c r="C1329">
        <v>-5.1407966711510725E-2</v>
      </c>
      <c r="D1329">
        <v>6.3358184490859238E-3</v>
      </c>
      <c r="E1329">
        <v>1.7085255466132084E-4</v>
      </c>
      <c r="F1329">
        <v>-3.2751985881906368E-4</v>
      </c>
      <c r="G1329">
        <v>9.4944220341980546E-5</v>
      </c>
    </row>
    <row r="1330" spans="1:7">
      <c r="A1330" s="1">
        <v>41022</v>
      </c>
      <c r="B1330">
        <v>-8.1254074439170917E-3</v>
      </c>
      <c r="C1330">
        <v>8.4092365466089183E-2</v>
      </c>
      <c r="D1330">
        <v>-1.8414118037269736E-2</v>
      </c>
      <c r="E1330">
        <v>7.2343819494454058E-3</v>
      </c>
      <c r="F1330">
        <v>1.5547648481961432E-3</v>
      </c>
      <c r="G1330">
        <v>1.991749129071403E-3</v>
      </c>
    </row>
    <row r="1331" spans="1:7">
      <c r="A1331" s="1">
        <v>41023</v>
      </c>
      <c r="B1331">
        <v>3.7081512661596553E-3</v>
      </c>
      <c r="C1331">
        <v>-4.6946845675142672E-2</v>
      </c>
      <c r="D1331">
        <v>1.6664686632509782E-3</v>
      </c>
      <c r="E1331">
        <v>-7.0635585803931165E-3</v>
      </c>
      <c r="F1331">
        <v>-1.1453817827496422E-3</v>
      </c>
      <c r="G1331">
        <v>-2.5615497142885101E-3</v>
      </c>
    </row>
    <row r="1332" spans="1:7">
      <c r="A1332" s="1">
        <v>41024</v>
      </c>
      <c r="B1332">
        <v>1.3981202086544737E-2</v>
      </c>
      <c r="C1332">
        <v>-7.3343283726978084E-2</v>
      </c>
      <c r="D1332">
        <v>8.5268162291617985E-3</v>
      </c>
      <c r="E1332">
        <v>-5.1374374489476732E-3</v>
      </c>
      <c r="F1332">
        <v>-8.1863206627435308E-5</v>
      </c>
      <c r="G1332">
        <v>-1.2356828719314106E-3</v>
      </c>
    </row>
    <row r="1333" spans="1:7">
      <c r="A1333" s="1">
        <v>41025</v>
      </c>
      <c r="B1333">
        <v>6.6336417875156326E-3</v>
      </c>
      <c r="C1333">
        <v>-3.5091319811270172E-2</v>
      </c>
      <c r="D1333">
        <v>6.1133508052923476E-3</v>
      </c>
      <c r="E1333">
        <v>5.991116858825263E-3</v>
      </c>
      <c r="F1333">
        <v>1.3907639170572508E-3</v>
      </c>
      <c r="G1333">
        <v>3.3233663024154142E-3</v>
      </c>
    </row>
    <row r="1334" spans="1:7">
      <c r="A1334" s="1">
        <v>41026</v>
      </c>
      <c r="B1334">
        <v>1.7757578271412533E-3</v>
      </c>
      <c r="C1334">
        <v>4.9140148024291626E-3</v>
      </c>
      <c r="D1334">
        <v>4.6871339034812616E-4</v>
      </c>
      <c r="E1334">
        <v>8.5295126290281444E-4</v>
      </c>
      <c r="F1334">
        <v>2.4522826787381623E-4</v>
      </c>
      <c r="G1334">
        <v>1.04220957844359E-3</v>
      </c>
    </row>
    <row r="1335" spans="1:7">
      <c r="A1335" s="1">
        <v>41029</v>
      </c>
      <c r="B1335">
        <v>-4.4809634350359805E-3</v>
      </c>
      <c r="C1335">
        <v>4.9606824075987904E-2</v>
      </c>
      <c r="D1335">
        <v>-2.9330695046282545E-3</v>
      </c>
      <c r="E1335">
        <v>2.5574357583642082E-4</v>
      </c>
      <c r="F1335">
        <v>6.5364819714354698E-4</v>
      </c>
      <c r="G1335">
        <v>8.5190974909497396E-4</v>
      </c>
    </row>
    <row r="1336" spans="1:7">
      <c r="A1336" s="1">
        <v>41030</v>
      </c>
      <c r="B1336">
        <v>6.6077188091833083E-3</v>
      </c>
      <c r="C1336">
        <v>-3.2595478249451228E-2</v>
      </c>
      <c r="D1336">
        <v>7.0249674219216513E-3</v>
      </c>
      <c r="E1336">
        <v>-7.615010060325493E-3</v>
      </c>
      <c r="F1336">
        <v>-1.3895134852446895E-3</v>
      </c>
      <c r="G1336">
        <v>-3.4120021728053984E-3</v>
      </c>
    </row>
    <row r="1337" spans="1:7">
      <c r="A1337" s="1">
        <v>41031</v>
      </c>
      <c r="B1337">
        <v>-2.6236497943088709E-3</v>
      </c>
      <c r="C1337">
        <v>1.6726793805313365E-2</v>
      </c>
      <c r="D1337">
        <v>-9.3381587269071836E-4</v>
      </c>
      <c r="E1337">
        <v>7.0181732774640343E-3</v>
      </c>
      <c r="F1337">
        <v>3.2711809254731236E-4</v>
      </c>
      <c r="G1337">
        <v>1.8969938345483781E-3</v>
      </c>
    </row>
    <row r="1338" spans="1:7">
      <c r="A1338" s="1">
        <v>41032</v>
      </c>
      <c r="B1338">
        <v>-7.4831978038147331E-3</v>
      </c>
      <c r="C1338">
        <v>3.9494099039159569E-2</v>
      </c>
      <c r="D1338">
        <v>-9.7401462402432176E-3</v>
      </c>
      <c r="E1338">
        <v>-2.5589627810556964E-4</v>
      </c>
      <c r="F1338">
        <v>8.1762806145052629E-5</v>
      </c>
      <c r="G1338">
        <v>-9.4764273939771653E-5</v>
      </c>
    </row>
    <row r="1339" spans="1:7">
      <c r="A1339" s="1">
        <v>41033</v>
      </c>
      <c r="B1339">
        <v>-1.6590109293894595E-2</v>
      </c>
      <c r="C1339">
        <v>8.7201184335744003E-2</v>
      </c>
      <c r="D1339">
        <v>-1.6695196214047445E-2</v>
      </c>
      <c r="E1339">
        <v>7.8178508308059599E-3</v>
      </c>
      <c r="F1339">
        <v>1.388945850156628E-3</v>
      </c>
      <c r="G1339">
        <v>3.9723877073214522E-3</v>
      </c>
    </row>
    <row r="1340" spans="1:7">
      <c r="A1340" s="1">
        <v>41036</v>
      </c>
      <c r="B1340">
        <v>4.3630018144116421E-4</v>
      </c>
      <c r="C1340">
        <v>-1.1548684784782208E-2</v>
      </c>
      <c r="D1340">
        <v>2.2039104359594993E-3</v>
      </c>
      <c r="E1340">
        <v>1.6927634403526354E-4</v>
      </c>
      <c r="F1340">
        <v>2.4490795665097869E-4</v>
      </c>
      <c r="G1340">
        <v>-2.8321926080280782E-4</v>
      </c>
    </row>
    <row r="1341" spans="1:7">
      <c r="A1341" s="1">
        <v>41037</v>
      </c>
      <c r="B1341">
        <v>-4.0795569072854159E-3</v>
      </c>
      <c r="C1341">
        <v>5.7910138147777169E-3</v>
      </c>
      <c r="D1341">
        <v>-1.4461568011834682E-2</v>
      </c>
      <c r="E1341">
        <v>5.31759007832407E-3</v>
      </c>
      <c r="F1341">
        <v>6.5279480082360215E-4</v>
      </c>
      <c r="G1341">
        <v>2.2635112936874257E-3</v>
      </c>
    </row>
    <row r="1342" spans="1:7">
      <c r="A1342" s="1">
        <v>41038</v>
      </c>
      <c r="B1342">
        <v>-6.0038253268144435E-3</v>
      </c>
      <c r="C1342">
        <v>5.2657193250818357E-2</v>
      </c>
      <c r="D1342">
        <v>-1.3688798448353903E-2</v>
      </c>
      <c r="E1342">
        <v>6.7323069108478871E-4</v>
      </c>
      <c r="F1342">
        <v>4.0778045665570918E-4</v>
      </c>
      <c r="G1342">
        <v>8.4749757885845651E-4</v>
      </c>
    </row>
    <row r="1343" spans="1:7">
      <c r="A1343" s="1">
        <v>41039</v>
      </c>
      <c r="B1343">
        <v>2.347246731620315E-3</v>
      </c>
      <c r="C1343">
        <v>-6.4272952154467461E-2</v>
      </c>
      <c r="D1343">
        <v>5.155283296829489E-3</v>
      </c>
      <c r="E1343">
        <v>-2.9487362871685541E-3</v>
      </c>
      <c r="F1343">
        <v>-5.7093921048491847E-4</v>
      </c>
      <c r="G1343">
        <v>-1.4128952569434127E-3</v>
      </c>
    </row>
    <row r="1344" spans="1:7">
      <c r="A1344" s="1">
        <v>41040</v>
      </c>
      <c r="B1344">
        <v>-3.3759022227655214E-3</v>
      </c>
      <c r="C1344">
        <v>5.4765750196819903E-2</v>
      </c>
      <c r="D1344">
        <v>-1.38069254461033E-2</v>
      </c>
      <c r="E1344">
        <v>8.2346486662009544E-3</v>
      </c>
      <c r="F1344">
        <v>1.1415526353827253E-3</v>
      </c>
      <c r="G1344">
        <v>3.2936556383082469E-3</v>
      </c>
    </row>
    <row r="1345" spans="1:7">
      <c r="A1345" s="1">
        <v>41043</v>
      </c>
      <c r="B1345">
        <v>-1.0419455062771562E-2</v>
      </c>
      <c r="C1345">
        <v>9.4898741822795729E-2</v>
      </c>
      <c r="D1345">
        <v>-2.2977971213930953E-2</v>
      </c>
      <c r="E1345">
        <v>1.3878146871865931E-2</v>
      </c>
      <c r="F1345">
        <v>1.3030378910235108E-3</v>
      </c>
      <c r="G1345">
        <v>4.4059129159201181E-3</v>
      </c>
    </row>
    <row r="1346" spans="1:7">
      <c r="A1346" s="1">
        <v>41044</v>
      </c>
      <c r="B1346">
        <v>-5.8856567742839308E-3</v>
      </c>
      <c r="C1346">
        <v>4.5620517078423725E-3</v>
      </c>
      <c r="D1346">
        <v>-7.522187569451306E-3</v>
      </c>
      <c r="E1346">
        <v>4.0357506491281343E-3</v>
      </c>
      <c r="F1346">
        <v>-6.5130670705854956E-4</v>
      </c>
      <c r="G1346">
        <v>2.8057049517705692E-4</v>
      </c>
    </row>
    <row r="1347" spans="1:7">
      <c r="A1347" s="1">
        <v>41045</v>
      </c>
      <c r="B1347">
        <v>-3.7430796809159645E-3</v>
      </c>
      <c r="C1347">
        <v>1.3562594872757468E-2</v>
      </c>
      <c r="D1347">
        <v>-1.5996213115326161E-2</v>
      </c>
      <c r="E1347">
        <v>2.8727396946835473E-3</v>
      </c>
      <c r="F1347">
        <v>0</v>
      </c>
      <c r="G1347">
        <v>7.4780336257300028E-4</v>
      </c>
    </row>
    <row r="1348" spans="1:7">
      <c r="A1348" s="1">
        <v>41046</v>
      </c>
      <c r="B1348">
        <v>-1.4961741995818303E-2</v>
      </c>
      <c r="C1348">
        <v>9.5024389694800107E-2</v>
      </c>
      <c r="D1348">
        <v>-1.3089192110014049E-2</v>
      </c>
      <c r="E1348">
        <v>1.7548585841507824E-2</v>
      </c>
      <c r="F1348">
        <v>3.2570637858150711E-4</v>
      </c>
      <c r="G1348">
        <v>3.7306515941548271E-3</v>
      </c>
    </row>
    <row r="1349" spans="1:7">
      <c r="A1349" s="1">
        <v>41047</v>
      </c>
      <c r="B1349">
        <v>-8.6401883228328074E-3</v>
      </c>
      <c r="C1349">
        <v>2.4602975173661945E-2</v>
      </c>
      <c r="D1349">
        <v>-6.3707110879289031E-3</v>
      </c>
      <c r="E1349">
        <v>2.4238022328272574E-4</v>
      </c>
      <c r="F1349">
        <v>-1.6283992871019603E-4</v>
      </c>
      <c r="G1349">
        <v>-6.5186015252336501E-4</v>
      </c>
    </row>
    <row r="1350" spans="1:7">
      <c r="A1350" s="1">
        <v>41050</v>
      </c>
      <c r="B1350">
        <v>1.6828876130157103E-2</v>
      </c>
      <c r="C1350">
        <v>-0.13137095059936782</v>
      </c>
      <c r="D1350">
        <v>2.2835214723872968E-2</v>
      </c>
      <c r="E1350">
        <v>-2.0963971180719661E-3</v>
      </c>
      <c r="F1350">
        <v>-1.6286644987139958E-4</v>
      </c>
      <c r="G1350">
        <v>-2.6116981546113324E-3</v>
      </c>
    </row>
    <row r="1351" spans="1:7">
      <c r="A1351" s="1">
        <v>41051</v>
      </c>
      <c r="B1351">
        <v>1.73526015853688E-3</v>
      </c>
      <c r="C1351">
        <v>2.1129129487120046E-2</v>
      </c>
      <c r="D1351">
        <v>-8.0677080399720151E-3</v>
      </c>
      <c r="E1351">
        <v>-1.1196871541680262E-2</v>
      </c>
      <c r="F1351">
        <v>-8.1473036932987967E-4</v>
      </c>
      <c r="G1351">
        <v>-2.1504379284185077E-3</v>
      </c>
    </row>
    <row r="1352" spans="1:7">
      <c r="A1352" s="1">
        <v>41052</v>
      </c>
      <c r="B1352">
        <v>6.0286362036897703E-4</v>
      </c>
      <c r="C1352">
        <v>-6.6949591734239491E-3</v>
      </c>
      <c r="D1352">
        <v>-8.1333256958838595E-3</v>
      </c>
      <c r="E1352">
        <v>6.911439472810978E-3</v>
      </c>
      <c r="F1352">
        <v>8.9616690995054547E-4</v>
      </c>
      <c r="G1352">
        <v>2.6173131411568774E-3</v>
      </c>
    </row>
    <row r="1353" spans="1:7">
      <c r="A1353" s="1">
        <v>41053</v>
      </c>
      <c r="B1353">
        <v>7.5306879076689388E-4</v>
      </c>
      <c r="C1353">
        <v>-3.6019394123823947E-2</v>
      </c>
      <c r="D1353">
        <v>-6.0774397655081174E-3</v>
      </c>
      <c r="E1353">
        <v>-3.8157139862287585E-3</v>
      </c>
      <c r="F1353">
        <v>-1.2222450085437242E-3</v>
      </c>
      <c r="G1353">
        <v>-2.149433097062716E-3</v>
      </c>
    </row>
    <row r="1354" spans="1:7">
      <c r="A1354" s="1">
        <v>41054</v>
      </c>
      <c r="B1354">
        <v>-2.1100233902384092E-3</v>
      </c>
      <c r="C1354">
        <v>1.0161750259499513E-2</v>
      </c>
      <c r="D1354">
        <v>-4.2496743903414937E-3</v>
      </c>
      <c r="E1354">
        <v>3.7346799924242086E-3</v>
      </c>
      <c r="F1354">
        <v>1.1408084679229509E-3</v>
      </c>
      <c r="G1354">
        <v>2.8959803508473649E-3</v>
      </c>
    </row>
    <row r="1355" spans="1:7">
      <c r="A1355" s="1">
        <v>41058</v>
      </c>
      <c r="B1355">
        <v>1.1923203753325623E-2</v>
      </c>
      <c r="C1355">
        <v>-3.4123432273133483E-2</v>
      </c>
      <c r="D1355">
        <v>2.7305450690267439E-2</v>
      </c>
      <c r="E1355">
        <v>-3.0841676910652836E-3</v>
      </c>
      <c r="F1355">
        <v>-7.3322745555558341E-4</v>
      </c>
      <c r="G1355">
        <v>-8.3990486016340799E-4</v>
      </c>
    </row>
    <row r="1356" spans="1:7">
      <c r="A1356" s="1">
        <v>41059</v>
      </c>
      <c r="B1356">
        <v>-1.4718295280324954E-2</v>
      </c>
      <c r="C1356">
        <v>0.13792022595477701</v>
      </c>
      <c r="D1356">
        <v>-1.8560198187764342E-2</v>
      </c>
      <c r="E1356">
        <v>2.5045457455283027E-2</v>
      </c>
      <c r="F1356">
        <v>3.7419713394338549E-3</v>
      </c>
      <c r="G1356">
        <v>9.4778631809074657E-3</v>
      </c>
    </row>
    <row r="1357" spans="1:7">
      <c r="A1357" s="1">
        <v>41060</v>
      </c>
      <c r="B1357">
        <v>-2.5753687920126484E-3</v>
      </c>
      <c r="C1357">
        <v>-3.3195051228527049E-3</v>
      </c>
      <c r="D1357">
        <v>3.1612249719025721E-3</v>
      </c>
      <c r="E1357">
        <v>1.1507969675184384E-2</v>
      </c>
      <c r="F1357">
        <v>1.5415199190660733E-3</v>
      </c>
      <c r="G1357">
        <v>3.8766893668552341E-3</v>
      </c>
    </row>
    <row r="1358" spans="1:7">
      <c r="A1358" s="1">
        <v>41061</v>
      </c>
      <c r="B1358">
        <v>-2.3714706368688328E-2</v>
      </c>
      <c r="C1358">
        <v>0.10261360420402979</v>
      </c>
      <c r="D1358">
        <v>-2.5034596362628822E-2</v>
      </c>
      <c r="E1358">
        <v>2.1399483058671516E-2</v>
      </c>
      <c r="F1358">
        <v>1.0533566585928657E-3</v>
      </c>
      <c r="G1358">
        <v>6.9769859814431956E-3</v>
      </c>
    </row>
    <row r="1359" spans="1:7">
      <c r="A1359" s="1">
        <v>41064</v>
      </c>
      <c r="B1359">
        <v>-1.2433946270883846E-3</v>
      </c>
      <c r="C1359">
        <v>-2.046301034233225E-2</v>
      </c>
      <c r="D1359">
        <v>3.7685105164502681E-3</v>
      </c>
      <c r="E1359">
        <v>-7.9325765422078309E-3</v>
      </c>
      <c r="F1359">
        <v>-3.0009349744350012E-3</v>
      </c>
      <c r="G1359">
        <v>-5.7800977475970751E-3</v>
      </c>
    </row>
    <row r="1360" spans="1:7">
      <c r="A1360" s="1">
        <v>41065</v>
      </c>
      <c r="B1360">
        <v>5.6604656236339803E-3</v>
      </c>
      <c r="C1360">
        <v>-5.6708105371043302E-2</v>
      </c>
      <c r="D1360">
        <v>3.7543621465372587E-3</v>
      </c>
      <c r="E1360">
        <v>-1.3466906516463605E-2</v>
      </c>
      <c r="F1360">
        <v>-2.4452668570061902E-4</v>
      </c>
      <c r="G1360">
        <v>-3.3179753941822909E-3</v>
      </c>
    </row>
    <row r="1361" spans="1:7">
      <c r="A1361" s="1">
        <v>41066</v>
      </c>
      <c r="B1361">
        <v>2.3158205626258553E-2</v>
      </c>
      <c r="C1361">
        <v>-0.10770433715810393</v>
      </c>
      <c r="D1361">
        <v>2.7717228997171387E-2</v>
      </c>
      <c r="E1361">
        <v>-2.0186713587061398E-2</v>
      </c>
      <c r="F1361">
        <v>-2.5210517810744086E-3</v>
      </c>
      <c r="G1361">
        <v>-6.5762289516638527E-3</v>
      </c>
    </row>
    <row r="1362" spans="1:7">
      <c r="A1362" s="1">
        <v>41067</v>
      </c>
      <c r="B1362">
        <v>1.2835518391757696E-3</v>
      </c>
      <c r="C1362">
        <v>-2.0055366813348432E-2</v>
      </c>
      <c r="D1362">
        <v>4.6753331917140997E-3</v>
      </c>
      <c r="E1362">
        <v>1.5182391345768425E-3</v>
      </c>
      <c r="F1362">
        <v>8.9558320661337857E-4</v>
      </c>
      <c r="G1362">
        <v>2.4132181750368175E-3</v>
      </c>
    </row>
    <row r="1363" spans="1:7">
      <c r="A1363" s="1">
        <v>41068</v>
      </c>
      <c r="B1363">
        <v>7.442244460992265E-3</v>
      </c>
      <c r="C1363">
        <v>-2.2818219350569931E-2</v>
      </c>
      <c r="D1363">
        <v>-8.326876111916447E-3</v>
      </c>
      <c r="E1363">
        <v>-2.3956877734868681E-4</v>
      </c>
      <c r="F1363">
        <v>1.6274717262717469E-4</v>
      </c>
      <c r="G1363">
        <v>7.4135857347860414E-4</v>
      </c>
    </row>
    <row r="1364" spans="1:7">
      <c r="A1364" s="1">
        <v>41071</v>
      </c>
      <c r="B1364">
        <v>-7.3667926934989818E-3</v>
      </c>
      <c r="C1364">
        <v>0.10413508306822113</v>
      </c>
      <c r="D1364">
        <v>-1.235719681206901E-2</v>
      </c>
      <c r="E1364">
        <v>4.5420214345009858E-3</v>
      </c>
      <c r="F1364">
        <v>8.1333880042828099E-4</v>
      </c>
      <c r="G1364">
        <v>2.6828269017161151E-3</v>
      </c>
    </row>
    <row r="1365" spans="1:7">
      <c r="A1365" s="1">
        <v>41072</v>
      </c>
      <c r="B1365">
        <v>6.9922468259792751E-3</v>
      </c>
      <c r="C1365">
        <v>-6.4425341351360105E-2</v>
      </c>
      <c r="D1365">
        <v>2.0684072923985455E-2</v>
      </c>
      <c r="E1365">
        <v>-9.1850012770718498E-3</v>
      </c>
      <c r="F1365">
        <v>-2.4420036555517443E-3</v>
      </c>
      <c r="G1365">
        <v>-5.3728707297213902E-3</v>
      </c>
    </row>
    <row r="1366" spans="1:7">
      <c r="A1366" s="1">
        <v>41073</v>
      </c>
      <c r="B1366">
        <v>-6.7659256753018924E-3</v>
      </c>
      <c r="C1366">
        <v>9.4116002306484259E-2</v>
      </c>
      <c r="D1366">
        <v>-5.0659327670205534E-3</v>
      </c>
      <c r="E1366">
        <v>9.8208302605020028E-3</v>
      </c>
      <c r="F1366">
        <v>2.1167475134745341E-3</v>
      </c>
      <c r="G1366">
        <v>5.280479174243991E-3</v>
      </c>
    </row>
    <row r="1367" spans="1:7">
      <c r="A1367" s="1">
        <v>41074</v>
      </c>
      <c r="B1367">
        <v>1.0131798930406955E-2</v>
      </c>
      <c r="C1367">
        <v>-0.11285084316706451</v>
      </c>
      <c r="D1367">
        <v>5.8430342178614021E-3</v>
      </c>
      <c r="E1367">
        <v>-1.2720625025857259E-3</v>
      </c>
      <c r="F1367">
        <v>-1.1392303290872882E-3</v>
      </c>
      <c r="G1367">
        <v>-2.6830751165583993E-3</v>
      </c>
    </row>
    <row r="1368" spans="1:7">
      <c r="A1368" s="1">
        <v>41075</v>
      </c>
      <c r="B1368">
        <v>9.5125568676984688E-3</v>
      </c>
      <c r="C1368">
        <v>-2.6643314711216282E-2</v>
      </c>
      <c r="D1368">
        <v>1.5798928579068276E-2</v>
      </c>
      <c r="E1368">
        <v>5.5533661165553137E-3</v>
      </c>
      <c r="F1368">
        <v>2.5208389035270232E-3</v>
      </c>
      <c r="G1368">
        <v>4.6215074399680242E-3</v>
      </c>
    </row>
    <row r="1369" spans="1:7">
      <c r="A1369" s="1">
        <v>41078</v>
      </c>
      <c r="B1369">
        <v>2.290274725758777E-3</v>
      </c>
      <c r="C1369">
        <v>-0.14175350261424505</v>
      </c>
      <c r="D1369">
        <v>3.9427714033780942E-3</v>
      </c>
      <c r="E1369">
        <v>5.3653276885583818E-3</v>
      </c>
      <c r="F1369">
        <v>-3.2491268257567768E-4</v>
      </c>
      <c r="G1369">
        <v>-2.7668895726438845E-4</v>
      </c>
    </row>
    <row r="1370" spans="1:7">
      <c r="A1370" s="1">
        <v>41079</v>
      </c>
      <c r="B1370">
        <v>5.5927734271069849E-3</v>
      </c>
      <c r="C1370">
        <v>3.2697576815567068E-3</v>
      </c>
      <c r="D1370">
        <v>1.5242469317970608E-2</v>
      </c>
      <c r="E1370">
        <v>-1.3148704286440573E-2</v>
      </c>
      <c r="F1370">
        <v>-1.0566958918640822E-3</v>
      </c>
      <c r="G1370">
        <v>-3.4188067487854975E-3</v>
      </c>
    </row>
    <row r="1371" spans="1:7">
      <c r="A1371" s="1">
        <v>41080</v>
      </c>
      <c r="B1371">
        <v>-2.0568581408618542E-3</v>
      </c>
      <c r="C1371">
        <v>-6.4030851691993962E-2</v>
      </c>
      <c r="D1371">
        <v>-1.6265252256551623E-3</v>
      </c>
      <c r="E1371">
        <v>4.9312117741992104E-3</v>
      </c>
      <c r="F1371">
        <v>-1.7093325557103931E-3</v>
      </c>
      <c r="G1371">
        <v>-2.0383589008922736E-3</v>
      </c>
    </row>
    <row r="1372" spans="1:7">
      <c r="A1372" s="1">
        <v>41081</v>
      </c>
      <c r="B1372">
        <v>-2.2081860764592499E-2</v>
      </c>
      <c r="C1372">
        <v>0.15249202958798133</v>
      </c>
      <c r="D1372">
        <v>-3.7119241350186967E-2</v>
      </c>
      <c r="E1372">
        <v>5.3016939217428605E-3</v>
      </c>
      <c r="F1372">
        <v>8.1433229255817492E-4</v>
      </c>
      <c r="G1372">
        <v>2.1309129293723243E-3</v>
      </c>
    </row>
    <row r="1373" spans="1:7">
      <c r="A1373" s="1">
        <v>41082</v>
      </c>
      <c r="B1373">
        <v>7.0417550697286224E-3</v>
      </c>
      <c r="C1373">
        <v>-0.10326002292820634</v>
      </c>
      <c r="D1373">
        <v>4.0204969532469373E-3</v>
      </c>
      <c r="E1373">
        <v>-1.3427286307150621E-2</v>
      </c>
      <c r="F1373">
        <v>-1.2217472503222534E-3</v>
      </c>
      <c r="G1373">
        <v>-4.3593261077984943E-3</v>
      </c>
    </row>
    <row r="1374" spans="1:7">
      <c r="A1374" s="1">
        <v>41085</v>
      </c>
      <c r="B1374">
        <v>-1.6407382440330024E-2</v>
      </c>
      <c r="C1374">
        <v>0.11808975589925669</v>
      </c>
      <c r="D1374">
        <v>-1.8286820977382434E-2</v>
      </c>
      <c r="E1374">
        <v>1.4452725166480355E-2</v>
      </c>
      <c r="F1374">
        <v>1.8727359623840064E-3</v>
      </c>
      <c r="G1374">
        <v>5.4693067971018057E-3</v>
      </c>
    </row>
    <row r="1375" spans="1:7">
      <c r="A1375" s="1">
        <v>41086</v>
      </c>
      <c r="B1375">
        <v>5.1468475711596278E-3</v>
      </c>
      <c r="C1375">
        <v>-3.292067862008944E-2</v>
      </c>
      <c r="D1375">
        <v>8.9239437368033078E-3</v>
      </c>
      <c r="E1375">
        <v>-3.9497641995922816E-3</v>
      </c>
      <c r="F1375">
        <v>-5.6959194346836923E-4</v>
      </c>
      <c r="G1375">
        <v>-2.2211948049432064E-3</v>
      </c>
    </row>
    <row r="1376" spans="1:7">
      <c r="A1376" s="1">
        <v>41087</v>
      </c>
      <c r="B1376">
        <v>9.3925625697407079E-3</v>
      </c>
      <c r="C1376">
        <v>-1.3786279110034083E-2</v>
      </c>
      <c r="D1376">
        <v>5.4723263598947525E-3</v>
      </c>
      <c r="E1376">
        <v>1.5817782481838234E-3</v>
      </c>
      <c r="F1376">
        <v>5.6959194346840631E-4</v>
      </c>
      <c r="G1376">
        <v>1.3888248146885001E-3</v>
      </c>
    </row>
    <row r="1377" spans="1:7">
      <c r="A1377" s="1">
        <v>41088</v>
      </c>
      <c r="B1377">
        <v>-2.3961074736215918E-3</v>
      </c>
      <c r="C1377">
        <v>1.3279051100173578E-2</v>
      </c>
      <c r="D1377">
        <v>-4.1666726948458343E-3</v>
      </c>
      <c r="E1377">
        <v>2.4468223265525298E-3</v>
      </c>
      <c r="F1377">
        <v>1.3007074429547713E-3</v>
      </c>
      <c r="G1377">
        <v>3.2331098321471624E-3</v>
      </c>
    </row>
    <row r="1378" spans="1:7">
      <c r="A1378" s="1">
        <v>41089</v>
      </c>
      <c r="B1378">
        <v>2.4877273149138016E-2</v>
      </c>
      <c r="C1378">
        <v>-0.14321793280420522</v>
      </c>
      <c r="D1378">
        <v>4.1155967972470155E-2</v>
      </c>
      <c r="E1378">
        <v>-1.3092827379292628E-2</v>
      </c>
      <c r="F1378">
        <v>-7.3143974978689377E-4</v>
      </c>
      <c r="G1378">
        <v>-4.6219346468356218E-3</v>
      </c>
    </row>
    <row r="1379" spans="1:7">
      <c r="A1379" s="1">
        <v>41092</v>
      </c>
      <c r="B1379">
        <v>2.1184127137738001E-3</v>
      </c>
      <c r="C1379">
        <v>-1.6529301951210471E-2</v>
      </c>
      <c r="D1379">
        <v>1.0012516481021881E-3</v>
      </c>
      <c r="E1379">
        <v>8.1139574900952957E-3</v>
      </c>
      <c r="F1379">
        <v>8.9390928710619149E-4</v>
      </c>
      <c r="G1379">
        <v>3.1452384855519323E-3</v>
      </c>
    </row>
    <row r="1380" spans="1:7">
      <c r="A1380" s="1">
        <v>41093</v>
      </c>
      <c r="B1380">
        <v>6.7634162040777985E-3</v>
      </c>
      <c r="C1380">
        <v>-8.3682496705166903E-3</v>
      </c>
      <c r="D1380">
        <v>1.8098919725317297E-2</v>
      </c>
      <c r="E1380">
        <v>-7.7146761911193124E-3</v>
      </c>
      <c r="F1380">
        <v>-1.0565241341999848E-3</v>
      </c>
      <c r="G1380">
        <v>-2.4968801985871545E-3</v>
      </c>
    </row>
    <row r="1381" spans="1:7">
      <c r="A1381" s="1">
        <v>41095</v>
      </c>
      <c r="B1381">
        <v>-4.5766670274117547E-3</v>
      </c>
      <c r="C1381">
        <v>4.9190244190771781E-2</v>
      </c>
      <c r="D1381">
        <v>-8.6366977325915435E-3</v>
      </c>
      <c r="E1381">
        <v>5.0967698131937633E-3</v>
      </c>
      <c r="F1381">
        <v>8.9405459688071415E-4</v>
      </c>
      <c r="G1381">
        <v>2.6815865160684151E-3</v>
      </c>
    </row>
    <row r="1382" spans="1:7">
      <c r="A1382" s="1">
        <v>41096</v>
      </c>
      <c r="B1382">
        <v>-1.0172432114050771E-2</v>
      </c>
      <c r="C1382">
        <v>-2.3122417420854149E-2</v>
      </c>
      <c r="D1382">
        <v>-1.8257353445552977E-2</v>
      </c>
      <c r="E1382">
        <v>9.2509060602193344E-3</v>
      </c>
      <c r="F1382">
        <v>1.2990178005950941E-3</v>
      </c>
      <c r="G1382">
        <v>3.5029534344720665E-3</v>
      </c>
    </row>
    <row r="1383" spans="1:7">
      <c r="A1383" s="1">
        <v>41099</v>
      </c>
      <c r="B1383">
        <v>-8.0944851544242588E-4</v>
      </c>
      <c r="C1383">
        <v>5.0181565534859925E-2</v>
      </c>
      <c r="D1383">
        <v>-4.5535115359702201E-3</v>
      </c>
      <c r="E1383">
        <v>8.7761102376935889E-3</v>
      </c>
      <c r="F1383">
        <v>9.7315716057377779E-4</v>
      </c>
      <c r="G1383">
        <v>2.7568479140345349E-3</v>
      </c>
    </row>
    <row r="1384" spans="1:7">
      <c r="A1384" s="1">
        <v>41100</v>
      </c>
      <c r="B1384">
        <v>-8.5018809523137572E-3</v>
      </c>
      <c r="C1384">
        <v>4.0332442005971691E-2</v>
      </c>
      <c r="D1384">
        <v>-9.9376534487397566E-3</v>
      </c>
      <c r="E1384">
        <v>2.0263431452322458E-3</v>
      </c>
      <c r="F1384">
        <v>1.6210082706908481E-4</v>
      </c>
      <c r="G1384">
        <v>4.587366473400686E-4</v>
      </c>
    </row>
    <row r="1385" spans="1:7">
      <c r="A1385" s="1">
        <v>41101</v>
      </c>
      <c r="B1385">
        <v>-3.7129172817305212E-4</v>
      </c>
      <c r="C1385">
        <v>-4.2002356115158075E-2</v>
      </c>
      <c r="D1385">
        <v>4.5988839357662377E-3</v>
      </c>
      <c r="E1385">
        <v>1.2449425822058245E-3</v>
      </c>
      <c r="F1385">
        <v>-4.8638133254571322E-4</v>
      </c>
      <c r="G1385">
        <v>-9.1768383057596746E-4</v>
      </c>
    </row>
    <row r="1386" spans="1:7">
      <c r="A1386" s="1">
        <v>41102</v>
      </c>
      <c r="B1386">
        <v>-4.6155073375256771E-3</v>
      </c>
      <c r="C1386">
        <v>2.0948946917325628E-2</v>
      </c>
      <c r="D1386">
        <v>-1.5930449945316155E-2</v>
      </c>
      <c r="E1386">
        <v>7.0512864319767776E-3</v>
      </c>
      <c r="F1386">
        <v>5.674218933906885E-4</v>
      </c>
      <c r="G1386">
        <v>2.2926324866193947E-3</v>
      </c>
    </row>
    <row r="1387" spans="1:7">
      <c r="A1387" s="1">
        <v>41103</v>
      </c>
      <c r="B1387">
        <v>1.6869296157462185E-2</v>
      </c>
      <c r="C1387">
        <v>-9.0737996790284367E-2</v>
      </c>
      <c r="D1387">
        <v>1.8476276167573212E-2</v>
      </c>
      <c r="E1387">
        <v>-2.6287319915717562E-3</v>
      </c>
      <c r="F1387">
        <v>1.6206142163334138E-4</v>
      </c>
      <c r="G1387">
        <v>-8.2474231479038359E-4</v>
      </c>
    </row>
    <row r="1388" spans="1:7">
      <c r="A1388" s="1">
        <v>41106</v>
      </c>
      <c r="B1388">
        <v>-2.3505226041735318E-3</v>
      </c>
      <c r="C1388">
        <v>2.1862022842772853E-2</v>
      </c>
      <c r="D1388">
        <v>-2.0361422153006834E-3</v>
      </c>
      <c r="E1388">
        <v>4.6342865052151653E-3</v>
      </c>
      <c r="F1388">
        <v>1.295546739912744E-3</v>
      </c>
      <c r="G1388">
        <v>2.1978030824794399E-3</v>
      </c>
    </row>
    <row r="1389" spans="1:7">
      <c r="A1389" s="1">
        <v>41107</v>
      </c>
      <c r="B1389">
        <v>6.7429161960896348E-3</v>
      </c>
      <c r="C1389">
        <v>-3.7515563422776392E-2</v>
      </c>
      <c r="D1389">
        <v>1.1903394948554446E-2</v>
      </c>
      <c r="E1389">
        <v>-7.8911132052937438E-3</v>
      </c>
      <c r="F1389">
        <v>-8.0951999887494454E-4</v>
      </c>
      <c r="G1389">
        <v>-2.5645736715899444E-3</v>
      </c>
    </row>
    <row r="1390" spans="1:7">
      <c r="A1390" s="1">
        <v>41108</v>
      </c>
      <c r="B1390">
        <v>8.0754140055453311E-3</v>
      </c>
      <c r="C1390">
        <v>-1.9608471388376313E-2</v>
      </c>
      <c r="D1390">
        <v>-3.5308990025521634E-3</v>
      </c>
      <c r="E1390">
        <v>5.4354157489907066E-4</v>
      </c>
      <c r="F1390">
        <v>7.28597482140318E-4</v>
      </c>
      <c r="G1390">
        <v>1.0082956076757819E-3</v>
      </c>
    </row>
    <row r="1391" spans="1:7">
      <c r="A1391" s="1">
        <v>41109</v>
      </c>
      <c r="B1391">
        <v>2.0267831766183652E-3</v>
      </c>
      <c r="C1391">
        <v>-4.4930049749194949E-2</v>
      </c>
      <c r="D1391">
        <v>1.0055388897834243E-2</v>
      </c>
      <c r="E1391">
        <v>-2.5650008233552468E-3</v>
      </c>
      <c r="F1391">
        <v>-4.0471083963305158E-4</v>
      </c>
      <c r="G1391">
        <v>-1.4669480947327649E-3</v>
      </c>
    </row>
    <row r="1392" spans="1:7">
      <c r="A1392" s="1">
        <v>41110</v>
      </c>
      <c r="B1392">
        <v>-9.2990136115497623E-3</v>
      </c>
      <c r="C1392">
        <v>5.1713917887191999E-2</v>
      </c>
      <c r="D1392">
        <v>-1.4994295916966389E-2</v>
      </c>
      <c r="E1392">
        <v>1.2144802145616496E-2</v>
      </c>
      <c r="F1392">
        <v>1.7795038263765937E-3</v>
      </c>
      <c r="G1392">
        <v>3.9375537344597707E-3</v>
      </c>
    </row>
    <row r="1393" spans="1:7">
      <c r="A1393" s="1">
        <v>41113</v>
      </c>
      <c r="B1393">
        <v>-9.8284493678000486E-3</v>
      </c>
      <c r="C1393">
        <v>0.13491335061797466</v>
      </c>
      <c r="D1393">
        <v>-2.4806875814877009E-2</v>
      </c>
      <c r="E1393">
        <v>5.5971010600551954E-3</v>
      </c>
      <c r="F1393">
        <v>6.4630798824321224E-4</v>
      </c>
      <c r="G1393">
        <v>1.6436858782352328E-3</v>
      </c>
    </row>
    <row r="1394" spans="1:7">
      <c r="A1394" s="1">
        <v>41114</v>
      </c>
      <c r="B1394">
        <v>-8.363913899757389E-3</v>
      </c>
      <c r="C1394">
        <v>9.4724127824276985E-2</v>
      </c>
      <c r="D1394">
        <v>-4.3038866565954055E-3</v>
      </c>
      <c r="E1394">
        <v>7.8443721235128983E-3</v>
      </c>
      <c r="F1394">
        <v>5.6517703656136856E-4</v>
      </c>
      <c r="G1394">
        <v>1.9142250957067865E-3</v>
      </c>
    </row>
    <row r="1395" spans="1:7">
      <c r="A1395" s="1">
        <v>41115</v>
      </c>
      <c r="B1395">
        <v>-3.7170576200176936E-4</v>
      </c>
      <c r="C1395">
        <v>-5.6784909648049865E-2</v>
      </c>
      <c r="D1395">
        <v>4.3038866565953448E-3</v>
      </c>
      <c r="E1395">
        <v>2.575954148094175E-3</v>
      </c>
      <c r="F1395">
        <v>8.0713507449420657E-5</v>
      </c>
      <c r="G1395">
        <v>5.4624910316775782E-4</v>
      </c>
    </row>
    <row r="1396" spans="1:7">
      <c r="A1396" s="1">
        <v>41116</v>
      </c>
      <c r="B1396">
        <v>1.6079414141251181E-2</v>
      </c>
      <c r="C1396">
        <v>-9.826179109200503E-2</v>
      </c>
      <c r="D1396">
        <v>2.0991048239025849E-2</v>
      </c>
      <c r="E1396">
        <v>-9.1977388189471068E-3</v>
      </c>
      <c r="F1396">
        <v>-1.0497840831659106E-3</v>
      </c>
      <c r="G1396">
        <v>-3.0993643771344507E-3</v>
      </c>
    </row>
    <row r="1397" spans="1:7">
      <c r="A1397" s="1">
        <v>41117</v>
      </c>
      <c r="B1397">
        <v>1.9275959148791485E-2</v>
      </c>
      <c r="C1397">
        <v>-4.8504979510433838E-2</v>
      </c>
      <c r="D1397">
        <v>2.9013023995885009E-2</v>
      </c>
      <c r="E1397">
        <v>-1.9042320755269331E-2</v>
      </c>
      <c r="F1397">
        <v>-2.831831659010125E-3</v>
      </c>
      <c r="G1397">
        <v>-7.2387726178806599E-3</v>
      </c>
    </row>
    <row r="1398" spans="1:7">
      <c r="A1398" s="1">
        <v>41120</v>
      </c>
      <c r="B1398">
        <v>-6.46157182262275E-4</v>
      </c>
      <c r="C1398">
        <v>7.6628317792516679E-2</v>
      </c>
      <c r="D1398">
        <v>-5.9597891825509119E-3</v>
      </c>
      <c r="E1398">
        <v>7.4442031117300462E-3</v>
      </c>
      <c r="F1398">
        <v>1.6191713382065795E-3</v>
      </c>
      <c r="G1398">
        <v>3.2135178918908146E-3</v>
      </c>
    </row>
    <row r="1399" spans="1:7">
      <c r="A1399" s="1">
        <v>41121</v>
      </c>
      <c r="B1399">
        <v>-5.6898133262674117E-3</v>
      </c>
      <c r="C1399">
        <v>4.8710928006005537E-2</v>
      </c>
      <c r="D1399">
        <v>-3.4930175236270564E-3</v>
      </c>
      <c r="E1399">
        <v>2.0066380122166338E-3</v>
      </c>
      <c r="F1399">
        <v>1.1318620336833308E-3</v>
      </c>
      <c r="G1399">
        <v>1.7401662128145659E-3</v>
      </c>
    </row>
    <row r="1400" spans="1:7">
      <c r="A1400" s="1">
        <v>41122</v>
      </c>
      <c r="B1400">
        <v>-2.0968157785476111E-3</v>
      </c>
      <c r="C1400">
        <v>1.5835316056442201E-3</v>
      </c>
      <c r="D1400">
        <v>3.2439204990484436E-3</v>
      </c>
      <c r="E1400">
        <v>-7.1185692123606282E-3</v>
      </c>
      <c r="F1400">
        <v>-2.1840251350797538E-3</v>
      </c>
      <c r="G1400">
        <v>-5.1376259795917036E-3</v>
      </c>
    </row>
    <row r="1401" spans="1:7">
      <c r="A1401" s="1">
        <v>41123</v>
      </c>
      <c r="B1401">
        <v>-6.9727185466384014E-3</v>
      </c>
      <c r="C1401">
        <v>-7.613859462786994E-2</v>
      </c>
      <c r="D1401">
        <v>-1.4049403193772481E-2</v>
      </c>
      <c r="E1401">
        <v>5.6525761254582535E-3</v>
      </c>
      <c r="F1401">
        <v>1.0521631013962122E-3</v>
      </c>
      <c r="G1401">
        <v>2.3886093120641183E-3</v>
      </c>
    </row>
    <row r="1402" spans="1:7">
      <c r="A1402" s="1">
        <v>41124</v>
      </c>
      <c r="B1402">
        <v>1.9273704499427745E-2</v>
      </c>
      <c r="C1402">
        <v>-0.11636116708184079</v>
      </c>
      <c r="D1402">
        <v>2.9377268180104416E-2</v>
      </c>
      <c r="E1402">
        <v>-1.626938154715362E-2</v>
      </c>
      <c r="F1402">
        <v>-2.5919340608286765E-3</v>
      </c>
      <c r="G1402">
        <v>-5.2440434817519876E-3</v>
      </c>
    </row>
    <row r="1403" spans="1:7">
      <c r="A1403" s="1">
        <v>41127</v>
      </c>
      <c r="B1403">
        <v>2.3565548092769491E-3</v>
      </c>
      <c r="C1403">
        <v>1.9627094113688372E-2</v>
      </c>
      <c r="D1403">
        <v>6.1147310494438925E-3</v>
      </c>
      <c r="E1403">
        <v>3.9232610648781241E-4</v>
      </c>
      <c r="F1403">
        <v>6.4861361119386432E-4</v>
      </c>
      <c r="G1403">
        <v>6.4548851888516828E-4</v>
      </c>
    </row>
    <row r="1404" spans="1:7">
      <c r="A1404" s="1">
        <v>41128</v>
      </c>
      <c r="B1404">
        <v>5.0514141065236794E-3</v>
      </c>
      <c r="C1404">
        <v>2.5046976150094316E-3</v>
      </c>
      <c r="D1404">
        <v>1.9488434913506108E-3</v>
      </c>
      <c r="E1404">
        <v>-1.2949253190953313E-2</v>
      </c>
      <c r="F1404">
        <v>-2.3532286592881499E-3</v>
      </c>
      <c r="G1404">
        <v>-5.2682778164432646E-3</v>
      </c>
    </row>
    <row r="1405" spans="1:7">
      <c r="A1405" s="1">
        <v>41129</v>
      </c>
      <c r="B1405">
        <v>1.4183393626560595E-3</v>
      </c>
      <c r="C1405">
        <v>-4.2804362533417621E-2</v>
      </c>
      <c r="D1405">
        <v>2.9161624554074725E-3</v>
      </c>
      <c r="E1405">
        <v>-5.3388708031951995E-3</v>
      </c>
      <c r="F1405">
        <v>-1.1380264600027936E-3</v>
      </c>
      <c r="G1405">
        <v>-1.3910142735336724E-3</v>
      </c>
    </row>
    <row r="1406" spans="1:7">
      <c r="A1406" s="1">
        <v>41130</v>
      </c>
      <c r="B1406">
        <v>6.3759698947217979E-4</v>
      </c>
      <c r="C1406">
        <v>-2.6143805740708207E-3</v>
      </c>
      <c r="D1406">
        <v>4.8414522067498061E-3</v>
      </c>
      <c r="E1406">
        <v>-7.1933823986618391E-4</v>
      </c>
      <c r="F1406">
        <v>8.1330568138876381E-5</v>
      </c>
      <c r="G1406">
        <v>-7.4266620569089445E-4</v>
      </c>
    </row>
    <row r="1407" spans="1:7">
      <c r="A1407" s="1">
        <v>41131</v>
      </c>
      <c r="B1407">
        <v>1.2739756836664057E-3</v>
      </c>
      <c r="C1407">
        <v>-3.5979896977183824E-2</v>
      </c>
      <c r="D1407">
        <v>4.5777697097419377E-3</v>
      </c>
      <c r="E1407">
        <v>5.0245350353866442E-3</v>
      </c>
      <c r="F1407">
        <v>8.9419995390487591E-4</v>
      </c>
      <c r="G1407">
        <v>2.8747643482506854E-3</v>
      </c>
    </row>
    <row r="1408" spans="1:7">
      <c r="A1408" s="1">
        <v>41134</v>
      </c>
      <c r="B1408">
        <v>-4.2447825186355827E-4</v>
      </c>
      <c r="C1408">
        <v>-7.316905392711133E-2</v>
      </c>
      <c r="D1408">
        <v>-8.2066596241119165E-3</v>
      </c>
      <c r="E1408">
        <v>-1.672041473985058E-3</v>
      </c>
      <c r="F1408">
        <v>2.4373400616250717E-4</v>
      </c>
      <c r="G1408">
        <v>-6.4841834516785545E-4</v>
      </c>
    </row>
    <row r="1409" spans="1:7">
      <c r="A1409" s="1">
        <v>41135</v>
      </c>
      <c r="B1409">
        <v>5.6593097152800548E-4</v>
      </c>
      <c r="C1409">
        <v>8.0604032414629351E-2</v>
      </c>
      <c r="D1409">
        <v>2.4233612138489368E-4</v>
      </c>
      <c r="E1409">
        <v>-1.3639492578497791E-2</v>
      </c>
      <c r="F1409">
        <v>-1.7887637910458149E-3</v>
      </c>
      <c r="G1409">
        <v>-4.9231440293752739E-3</v>
      </c>
    </row>
    <row r="1410" spans="1:7">
      <c r="A1410" s="1">
        <v>41136</v>
      </c>
      <c r="B1410">
        <v>1.1309020147901557E-3</v>
      </c>
      <c r="C1410">
        <v>-1.4925650216675593E-2</v>
      </c>
      <c r="D1410">
        <v>-2.6689327986417098E-3</v>
      </c>
      <c r="E1410">
        <v>-1.4155784704749886E-2</v>
      </c>
      <c r="F1410">
        <v>-2.1996831550664046E-3</v>
      </c>
      <c r="G1410">
        <v>-5.041086104968567E-3</v>
      </c>
    </row>
    <row r="1411" spans="1:7">
      <c r="A1411" s="1">
        <v>41137</v>
      </c>
      <c r="B1411">
        <v>7.0393082452365405E-3</v>
      </c>
      <c r="C1411">
        <v>-2.3514223090256994E-2</v>
      </c>
      <c r="D1411">
        <v>1.0152371464018128E-2</v>
      </c>
      <c r="E1411">
        <v>-8.5576100290078259E-3</v>
      </c>
      <c r="F1411">
        <v>-1.1424842110996476E-3</v>
      </c>
      <c r="G1411">
        <v>-2.4362830641111543E-3</v>
      </c>
    </row>
    <row r="1412" spans="1:7">
      <c r="A1412" s="1">
        <v>41138</v>
      </c>
      <c r="B1412">
        <v>1.6120557197046692E-3</v>
      </c>
      <c r="C1412">
        <v>-6.0580885893927974E-2</v>
      </c>
      <c r="D1412">
        <v>-5.5468609601665103E-3</v>
      </c>
      <c r="E1412">
        <v>4.8637827221055087E-3</v>
      </c>
      <c r="F1412">
        <v>9.7935207370696128E-4</v>
      </c>
      <c r="G1412">
        <v>1.2188834662682276E-3</v>
      </c>
    </row>
    <row r="1413" spans="1:7">
      <c r="A1413" s="1">
        <v>41141</v>
      </c>
      <c r="B1413">
        <v>2.8009243233336042E-4</v>
      </c>
      <c r="C1413">
        <v>4.1505775558595984E-2</v>
      </c>
      <c r="D1413">
        <v>0</v>
      </c>
      <c r="E1413">
        <v>2.0538105391486572E-3</v>
      </c>
      <c r="F1413">
        <v>4.0778045665570918E-4</v>
      </c>
      <c r="G1413">
        <v>5.6206090472660046E-4</v>
      </c>
    </row>
    <row r="1414" spans="1:7">
      <c r="A1414" s="1">
        <v>41142</v>
      </c>
      <c r="B1414">
        <v>-3.2258092488826771E-3</v>
      </c>
      <c r="C1414">
        <v>6.8897764729544744E-2</v>
      </c>
      <c r="D1414">
        <v>-2.1789138265945981E-3</v>
      </c>
      <c r="E1414">
        <v>4.4218873230318706E-3</v>
      </c>
      <c r="F1414">
        <v>1.6306563427905294E-4</v>
      </c>
      <c r="G1414">
        <v>8.4249946476511899E-4</v>
      </c>
    </row>
    <row r="1415" spans="1:7">
      <c r="A1415" s="1">
        <v>41143</v>
      </c>
      <c r="B1415">
        <v>2.1069635222104285E-4</v>
      </c>
      <c r="C1415">
        <v>5.9741299486594868E-3</v>
      </c>
      <c r="D1415">
        <v>7.2683225489306473E-4</v>
      </c>
      <c r="E1415">
        <v>1.6369895532152404E-2</v>
      </c>
      <c r="F1415">
        <v>3.6619644616858729E-3</v>
      </c>
      <c r="G1415">
        <v>7.7364416255374553E-3</v>
      </c>
    </row>
    <row r="1416" spans="1:7">
      <c r="A1416" s="1">
        <v>41144</v>
      </c>
      <c r="B1416">
        <v>-8.0378349970992892E-3</v>
      </c>
      <c r="C1416">
        <v>5.4728815737014588E-2</v>
      </c>
      <c r="D1416">
        <v>-8.8792166408002641E-3</v>
      </c>
      <c r="E1416">
        <v>4.1710175173383249E-3</v>
      </c>
      <c r="F1416">
        <v>8.1195197705323681E-4</v>
      </c>
      <c r="G1416">
        <v>1.7626054009058367E-3</v>
      </c>
    </row>
    <row r="1417" spans="1:7">
      <c r="A1417" s="1">
        <v>41145</v>
      </c>
      <c r="B1417">
        <v>6.421360666830498E-3</v>
      </c>
      <c r="C1417">
        <v>-5.0106820054178866E-2</v>
      </c>
      <c r="D1417">
        <v>6.1068704187994846E-4</v>
      </c>
      <c r="E1417">
        <v>-9.6099951337557386E-4</v>
      </c>
      <c r="F1417">
        <v>-5.682971535127373E-4</v>
      </c>
      <c r="G1417">
        <v>-4.6354239925181542E-4</v>
      </c>
    </row>
    <row r="1418" spans="1:7">
      <c r="A1418" s="1">
        <v>41148</v>
      </c>
      <c r="B1418">
        <v>-4.221190438363872E-4</v>
      </c>
      <c r="C1418">
        <v>7.4249125375778741E-2</v>
      </c>
      <c r="D1418">
        <v>-1.0062669275224529E-2</v>
      </c>
      <c r="E1418">
        <v>5.8318519590234326E-3</v>
      </c>
      <c r="F1418">
        <v>1.1362715287963324E-3</v>
      </c>
      <c r="G1418">
        <v>2.5930742442500285E-3</v>
      </c>
    </row>
    <row r="1419" spans="1:7">
      <c r="A1419" s="1">
        <v>41149</v>
      </c>
      <c r="B1419">
        <v>-1.0560778254744324E-3</v>
      </c>
      <c r="C1419">
        <v>8.5262392282448793E-3</v>
      </c>
      <c r="D1419">
        <v>-1.7281821360797872E-3</v>
      </c>
      <c r="E1419">
        <v>2.386825860636732E-3</v>
      </c>
      <c r="F1419">
        <v>8.1112868601050778E-5</v>
      </c>
      <c r="G1419">
        <v>3.6989088640696031E-4</v>
      </c>
    </row>
    <row r="1420" spans="1:7">
      <c r="A1420" s="1">
        <v>41150</v>
      </c>
      <c r="B1420">
        <v>9.8570732475912817E-4</v>
      </c>
      <c r="C1420">
        <v>3.3982405492025622E-2</v>
      </c>
      <c r="D1420">
        <v>-4.954184024411272E-3</v>
      </c>
      <c r="E1420">
        <v>-4.3802084925610735E-3</v>
      </c>
      <c r="F1420">
        <v>0</v>
      </c>
      <c r="G1420">
        <v>-6.4739886654232139E-4</v>
      </c>
    </row>
    <row r="1421" spans="1:7">
      <c r="A1421" s="1">
        <v>41151</v>
      </c>
      <c r="B1421">
        <v>-7.2039297352036293E-3</v>
      </c>
      <c r="C1421">
        <v>4.4145889811516015E-2</v>
      </c>
      <c r="D1421">
        <v>-1.224250143753673E-2</v>
      </c>
      <c r="E1421">
        <v>5.174552803135197E-3</v>
      </c>
      <c r="F1421">
        <v>1.3779130852883091E-3</v>
      </c>
      <c r="G1421">
        <v>1.8486002121764526E-3</v>
      </c>
    </row>
    <row r="1422" spans="1:7">
      <c r="A1422" s="1">
        <v>41152</v>
      </c>
      <c r="B1422">
        <v>5.654524537569725E-3</v>
      </c>
      <c r="C1422">
        <v>-2.0397307729083769E-2</v>
      </c>
      <c r="D1422">
        <v>8.2115422358527423E-3</v>
      </c>
      <c r="E1422">
        <v>1.4034764785984722E-2</v>
      </c>
      <c r="F1422">
        <v>2.9116811253361665E-3</v>
      </c>
      <c r="G1422">
        <v>6.4433212609321857E-3</v>
      </c>
    </row>
    <row r="1423" spans="1:7">
      <c r="A1423" s="1">
        <v>41156</v>
      </c>
      <c r="B1423">
        <v>-4.2378930497711164E-3</v>
      </c>
      <c r="C1423">
        <v>2.8774904897509064E-2</v>
      </c>
      <c r="D1423">
        <v>-4.698364218415586E-3</v>
      </c>
      <c r="E1423">
        <v>-3.136765432689286E-3</v>
      </c>
      <c r="F1423">
        <v>-2.0211009749870339E-3</v>
      </c>
      <c r="G1423">
        <v>-3.6768126724110533E-3</v>
      </c>
    </row>
    <row r="1424" spans="1:7">
      <c r="A1424" s="1">
        <v>41157</v>
      </c>
      <c r="B1424">
        <v>1.4146274816298173E-3</v>
      </c>
      <c r="C1424">
        <v>-1.3438052162040926E-2</v>
      </c>
      <c r="D1424">
        <v>-5.2744063001031486E-3</v>
      </c>
      <c r="E1424">
        <v>-4.7236743477763283E-3</v>
      </c>
      <c r="F1424">
        <v>1.6183848554515826E-4</v>
      </c>
      <c r="G1424">
        <v>-3.6842590450824811E-4</v>
      </c>
    </row>
    <row r="1425" spans="1:7">
      <c r="A1425" s="1">
        <v>41158</v>
      </c>
      <c r="B1425">
        <v>2.0082541771664204E-2</v>
      </c>
      <c r="C1425">
        <v>-0.12855106262594199</v>
      </c>
      <c r="D1425">
        <v>2.1056032379147955E-2</v>
      </c>
      <c r="E1425">
        <v>-1.6791068111339551E-2</v>
      </c>
      <c r="F1425">
        <v>-2.6736900675469592E-3</v>
      </c>
      <c r="G1425">
        <v>-6.8404777732742192E-3</v>
      </c>
    </row>
    <row r="1426" spans="1:7">
      <c r="A1426" s="1">
        <v>41159</v>
      </c>
      <c r="B1426">
        <v>4.492836311630259E-3</v>
      </c>
      <c r="C1426">
        <v>-8.1432561962590674E-2</v>
      </c>
      <c r="D1426">
        <v>2.3275284542639409E-2</v>
      </c>
      <c r="E1426">
        <v>-4.6653881275379892E-3</v>
      </c>
      <c r="F1426">
        <v>1.1351659371903308E-3</v>
      </c>
      <c r="G1426">
        <v>1.2977384097897387E-3</v>
      </c>
    </row>
    <row r="1427" spans="1:7">
      <c r="A1427" s="1">
        <v>41162</v>
      </c>
      <c r="B1427">
        <v>-6.2262394150979878E-3</v>
      </c>
      <c r="C1427">
        <v>0.12409900828149364</v>
      </c>
      <c r="D1427">
        <v>-1.2118422660979516E-2</v>
      </c>
      <c r="E1427">
        <v>2.4158491376078963E-3</v>
      </c>
      <c r="F1427">
        <v>1.6206142163334138E-4</v>
      </c>
      <c r="G1427">
        <v>4.630701634033193E-4</v>
      </c>
    </row>
    <row r="1428" spans="1:7">
      <c r="A1428" s="1">
        <v>41163</v>
      </c>
      <c r="B1428">
        <v>2.4951496172245218E-3</v>
      </c>
      <c r="C1428">
        <v>7.9535445276052597E-3</v>
      </c>
      <c r="D1428">
        <v>1.0913167603665706E-2</v>
      </c>
      <c r="E1428">
        <v>-6.2933885302270641E-3</v>
      </c>
      <c r="F1428">
        <v>-6.4840332957407244E-4</v>
      </c>
      <c r="G1428">
        <v>-1.8535686493229438E-3</v>
      </c>
    </row>
    <row r="1429" spans="1:7">
      <c r="A1429" s="1">
        <v>41164</v>
      </c>
      <c r="B1429">
        <v>4.0069138238947788E-3</v>
      </c>
      <c r="C1429">
        <v>-3.7880965069078371E-2</v>
      </c>
      <c r="D1429">
        <v>4.3321367391345169E-3</v>
      </c>
      <c r="E1429">
        <v>-1.254292384737613E-2</v>
      </c>
      <c r="F1429">
        <v>-1.3792546099538876E-3</v>
      </c>
      <c r="G1429">
        <v>-4.9286378655588681E-3</v>
      </c>
    </row>
    <row r="1430" spans="1:7">
      <c r="A1430" s="1">
        <v>41165</v>
      </c>
      <c r="B1430">
        <v>1.5665402272667456E-2</v>
      </c>
      <c r="C1430">
        <v>-0.11738754425316639</v>
      </c>
      <c r="D1430">
        <v>2.5137676487810772E-2</v>
      </c>
      <c r="E1430">
        <v>-3.9418627045340274E-3</v>
      </c>
      <c r="F1430">
        <v>1.9466305116992949E-3</v>
      </c>
      <c r="G1430">
        <v>2.8857362357585857E-3</v>
      </c>
    </row>
    <row r="1431" spans="1:7">
      <c r="A1431" s="1">
        <v>41166</v>
      </c>
      <c r="B1431">
        <v>3.7261653491680331E-3</v>
      </c>
      <c r="C1431">
        <v>3.2215671116341646E-2</v>
      </c>
      <c r="D1431">
        <v>1.2104430844160928E-2</v>
      </c>
      <c r="E1431">
        <v>-2.6937374898367877E-2</v>
      </c>
      <c r="F1431">
        <v>-3.4904049397684908E-3</v>
      </c>
      <c r="G1431">
        <v>-9.4327106122318056E-3</v>
      </c>
    </row>
    <row r="1432" spans="1:7">
      <c r="A1432" s="1">
        <v>41169</v>
      </c>
      <c r="B1432">
        <v>-3.1154783072884526E-3</v>
      </c>
      <c r="C1432">
        <v>5.4982956385978762E-3</v>
      </c>
      <c r="D1432">
        <v>-8.8311054991917458E-3</v>
      </c>
      <c r="E1432">
        <v>1.1931912000157082E-2</v>
      </c>
      <c r="F1432">
        <v>1.6261484709380089E-4</v>
      </c>
      <c r="G1432">
        <v>2.0622429505892013E-3</v>
      </c>
    </row>
    <row r="1433" spans="1:7">
      <c r="A1433" s="1">
        <v>41170</v>
      </c>
      <c r="B1433">
        <v>-9.5011883632024191E-4</v>
      </c>
      <c r="C1433">
        <v>-2.8503841430712905E-2</v>
      </c>
      <c r="D1433">
        <v>-8.1732738509914427E-4</v>
      </c>
      <c r="E1433">
        <v>4.9991772170315087E-3</v>
      </c>
      <c r="F1433">
        <v>1.137564110646652E-3</v>
      </c>
      <c r="G1433">
        <v>2.5251357817812946E-3</v>
      </c>
    </row>
    <row r="1434" spans="1:7">
      <c r="A1434" s="1">
        <v>41171</v>
      </c>
      <c r="B1434">
        <v>7.4659792384410451E-4</v>
      </c>
      <c r="C1434">
        <v>-2.1383566025322962E-2</v>
      </c>
      <c r="D1434">
        <v>-1.1681560669796644E-4</v>
      </c>
      <c r="E1434">
        <v>6.5443633314294074E-3</v>
      </c>
      <c r="F1434">
        <v>4.8713161635524394E-4</v>
      </c>
      <c r="G1434">
        <v>2.3324169738007799E-3</v>
      </c>
    </row>
    <row r="1435" spans="1:7">
      <c r="A1435" s="1">
        <v>41172</v>
      </c>
      <c r="B1435">
        <v>-4.0716612940344324E-4</v>
      </c>
      <c r="C1435">
        <v>1.3595916047639317E-2</v>
      </c>
      <c r="D1435">
        <v>-4.9186186526288802E-3</v>
      </c>
      <c r="E1435">
        <v>2.4740240229247333E-3</v>
      </c>
      <c r="F1435">
        <v>1.6232448700521744E-4</v>
      </c>
      <c r="G1435">
        <v>5.5897150700808104E-4</v>
      </c>
    </row>
    <row r="1436" spans="1:7">
      <c r="A1436" s="1">
        <v>41173</v>
      </c>
      <c r="B1436">
        <v>-1.0865875432416214E-3</v>
      </c>
      <c r="C1436">
        <v>-6.4171343206334292E-3</v>
      </c>
      <c r="D1436">
        <v>1.5250164255359699E-3</v>
      </c>
      <c r="E1436">
        <v>1.1524532062485691E-3</v>
      </c>
      <c r="F1436">
        <v>1.0544673889409742E-3</v>
      </c>
      <c r="G1436">
        <v>2.1398342816398835E-3</v>
      </c>
    </row>
    <row r="1437" spans="1:7">
      <c r="A1437" s="1">
        <v>41176</v>
      </c>
      <c r="B1437">
        <v>-1.0197492300797848E-3</v>
      </c>
      <c r="C1437">
        <v>1.2086887283582494E-2</v>
      </c>
      <c r="D1437">
        <v>-1.2859258186821688E-2</v>
      </c>
      <c r="E1437">
        <v>7.7853292226494411E-3</v>
      </c>
      <c r="F1437">
        <v>4.8630248972640112E-4</v>
      </c>
      <c r="G1437">
        <v>2.2279994363129363E-3</v>
      </c>
    </row>
    <row r="1438" spans="1:7">
      <c r="A1438" s="1">
        <v>41177</v>
      </c>
      <c r="B1438">
        <v>-1.5491433250399984E-2</v>
      </c>
      <c r="C1438">
        <v>8.65990422858227E-2</v>
      </c>
      <c r="D1438">
        <v>-1.459181493718381E-2</v>
      </c>
      <c r="E1438">
        <v>9.8290868899584931E-3</v>
      </c>
      <c r="F1438">
        <v>4.8606611456008088E-4</v>
      </c>
      <c r="G1438">
        <v>3.7023366985355194E-3</v>
      </c>
    </row>
    <row r="1439" spans="1:7">
      <c r="A1439" s="1">
        <v>41178</v>
      </c>
      <c r="B1439">
        <v>-5.7501284209622427E-3</v>
      </c>
      <c r="C1439">
        <v>8.5660281045454742E-2</v>
      </c>
      <c r="D1439">
        <v>-4.7098692221840266E-3</v>
      </c>
      <c r="E1439">
        <v>1.0693569238480987E-2</v>
      </c>
      <c r="F1439">
        <v>1.8610678187899064E-3</v>
      </c>
      <c r="G1439">
        <v>4.1488097125629494E-3</v>
      </c>
    </row>
    <row r="1440" spans="1:7">
      <c r="A1440" s="1">
        <v>41179</v>
      </c>
      <c r="B1440">
        <v>9.5423210580252021E-3</v>
      </c>
      <c r="C1440">
        <v>-0.12464770968128973</v>
      </c>
      <c r="D1440">
        <v>1.5971519331030914E-2</v>
      </c>
      <c r="E1440">
        <v>-7.1431741590455575E-3</v>
      </c>
      <c r="F1440">
        <v>-4.0428543101701521E-4</v>
      </c>
      <c r="G1440">
        <v>-2.1183521621810533E-3</v>
      </c>
    </row>
    <row r="1441" spans="1:7">
      <c r="A1441" s="1">
        <v>41180</v>
      </c>
      <c r="B1441">
        <v>-6.2821648738786481E-3</v>
      </c>
      <c r="C1441">
        <v>5.824347933095203E-2</v>
      </c>
      <c r="D1441">
        <v>-5.9744472129278289E-3</v>
      </c>
      <c r="E1441">
        <v>5.6367517698119307E-4</v>
      </c>
      <c r="F1441">
        <v>5.6595384944351608E-4</v>
      </c>
      <c r="G1441">
        <v>0</v>
      </c>
    </row>
    <row r="1442" spans="1:7">
      <c r="A1442" s="1">
        <v>41183</v>
      </c>
      <c r="B1442">
        <v>3.5946395681503945E-3</v>
      </c>
      <c r="C1442">
        <v>3.6821632465774509E-2</v>
      </c>
      <c r="D1442">
        <v>1.0491274100535127E-2</v>
      </c>
      <c r="E1442">
        <v>1.6087519557167549E-3</v>
      </c>
      <c r="F1442">
        <v>-3.2336297775701451E-4</v>
      </c>
      <c r="G1442">
        <v>5.5304637781632018E-4</v>
      </c>
    </row>
    <row r="1443" spans="1:7">
      <c r="A1443" s="1">
        <v>41184</v>
      </c>
      <c r="B1443">
        <v>1.4480264553949917E-3</v>
      </c>
      <c r="C1443">
        <v>-3.809389726843114E-2</v>
      </c>
      <c r="D1443">
        <v>-7.1182824218162823E-4</v>
      </c>
      <c r="E1443">
        <v>-1.3672741101356095E-3</v>
      </c>
      <c r="F1443">
        <v>1.6169455933027531E-4</v>
      </c>
      <c r="G1443">
        <v>-6.4525051784751139E-4</v>
      </c>
    </row>
    <row r="1444" spans="1:7">
      <c r="A1444" s="1">
        <v>41185</v>
      </c>
      <c r="B1444">
        <v>3.6452463074975743E-3</v>
      </c>
      <c r="C1444">
        <v>-1.7983785892460358E-2</v>
      </c>
      <c r="D1444">
        <v>-5.235614053945163E-3</v>
      </c>
      <c r="E1444">
        <v>3.2187978068210751E-4</v>
      </c>
      <c r="F1444">
        <v>4.0412205035747853E-4</v>
      </c>
      <c r="G1444">
        <v>1.0137782537303131E-3</v>
      </c>
    </row>
    <row r="1445" spans="1:7">
      <c r="A1445" s="1">
        <v>41186</v>
      </c>
      <c r="B1445">
        <v>7.8640949615999059E-3</v>
      </c>
      <c r="C1445">
        <v>-5.8722672757567838E-2</v>
      </c>
      <c r="D1445">
        <v>9.2626241152522285E-3</v>
      </c>
      <c r="E1445">
        <v>-1.2549247796469246E-2</v>
      </c>
      <c r="F1445">
        <v>-1.2937658471555461E-3</v>
      </c>
      <c r="G1445">
        <v>-3.9688085691679965E-3</v>
      </c>
    </row>
    <row r="1446" spans="1:7">
      <c r="A1446" s="1">
        <v>41187</v>
      </c>
      <c r="B1446">
        <v>-7.4954860243300881E-4</v>
      </c>
      <c r="C1446">
        <v>-1.5235751777421097E-2</v>
      </c>
      <c r="D1446">
        <v>-7.0947147353357968E-4</v>
      </c>
      <c r="E1446">
        <v>-1.3038849698416064E-2</v>
      </c>
      <c r="F1446">
        <v>-1.700611820151596E-3</v>
      </c>
      <c r="G1446">
        <v>-4.5418810987406513E-3</v>
      </c>
    </row>
    <row r="1447" spans="1:7">
      <c r="A1447" s="1">
        <v>41190</v>
      </c>
      <c r="B1447">
        <v>-3.2773482837661189E-3</v>
      </c>
      <c r="C1447">
        <v>5.3001534444567615E-2</v>
      </c>
      <c r="D1447">
        <v>-9.2692285763623979E-3</v>
      </c>
      <c r="E1447">
        <v>8.3840701534336499E-3</v>
      </c>
      <c r="F1447">
        <v>1.45784426888852E-3</v>
      </c>
      <c r="G1447">
        <v>3.2463043859631536E-3</v>
      </c>
    </row>
    <row r="1448" spans="1:7">
      <c r="A1448" s="1">
        <v>41191</v>
      </c>
      <c r="B1448">
        <v>-9.4826519677294226E-3</v>
      </c>
      <c r="C1448">
        <v>8.0093615098395493E-2</v>
      </c>
      <c r="D1448">
        <v>-8.1515675543699911E-3</v>
      </c>
      <c r="E1448">
        <v>-1.8023927540391808E-3</v>
      </c>
      <c r="F1448">
        <v>-9.7165999547564391E-4</v>
      </c>
      <c r="G1448">
        <v>-2.0393036359280048E-3</v>
      </c>
    </row>
    <row r="1449" spans="1:7">
      <c r="A1449" s="1">
        <v>41192</v>
      </c>
      <c r="B1449">
        <v>-6.3026146228610446E-3</v>
      </c>
      <c r="C1449">
        <v>-4.8989687690898327E-3</v>
      </c>
      <c r="D1449">
        <v>-5.0681899243252811E-3</v>
      </c>
      <c r="E1449">
        <v>7.0273209603633514E-3</v>
      </c>
      <c r="F1449">
        <v>4.0497307482562301E-4</v>
      </c>
      <c r="G1449">
        <v>2.4096397201533296E-3</v>
      </c>
    </row>
    <row r="1450" spans="1:7">
      <c r="A1450" s="1">
        <v>41193</v>
      </c>
      <c r="B1450">
        <v>6.2510854614149117E-4</v>
      </c>
      <c r="C1450">
        <v>-4.3921739544268611E-2</v>
      </c>
      <c r="D1450">
        <v>9.3920016089307778E-3</v>
      </c>
      <c r="E1450">
        <v>6.89741850812988E-3</v>
      </c>
      <c r="F1450">
        <v>-8.0981495772412912E-5</v>
      </c>
      <c r="G1450">
        <v>9.2524062855215349E-4</v>
      </c>
    </row>
    <row r="1451" spans="1:7">
      <c r="A1451" s="1">
        <v>41194</v>
      </c>
      <c r="B1451">
        <v>-4.2445180795998806E-3</v>
      </c>
      <c r="C1451">
        <v>3.4670979772117638E-2</v>
      </c>
      <c r="D1451">
        <v>-2.8804628653540301E-3</v>
      </c>
      <c r="E1451">
        <v>2.5037367196328948E-3</v>
      </c>
      <c r="F1451">
        <v>2.4292481596446962E-4</v>
      </c>
      <c r="G1451">
        <v>9.2476996413219865E-5</v>
      </c>
    </row>
    <row r="1452" spans="1:7">
      <c r="A1452" s="1">
        <v>41197</v>
      </c>
      <c r="B1452">
        <v>8.2636489835433216E-3</v>
      </c>
      <c r="C1452">
        <v>-5.541054361126168E-2</v>
      </c>
      <c r="D1452">
        <v>6.7082187351184827E-3</v>
      </c>
      <c r="E1452">
        <v>-2.2611654631371774E-3</v>
      </c>
      <c r="F1452">
        <v>-3.2391287027081633E-4</v>
      </c>
      <c r="G1452">
        <v>2.7737968833937737E-4</v>
      </c>
    </row>
    <row r="1453" spans="1:7">
      <c r="A1453" s="1">
        <v>41198</v>
      </c>
      <c r="B1453">
        <v>1.1004237591013778E-2</v>
      </c>
      <c r="C1453">
        <v>-3.2797667970012483E-3</v>
      </c>
      <c r="D1453">
        <v>8.7959678008466026E-3</v>
      </c>
      <c r="E1453">
        <v>-1.3918879102055491E-2</v>
      </c>
      <c r="F1453">
        <v>-1.3778014093536585E-3</v>
      </c>
      <c r="G1453">
        <v>-4.7259505093870634E-3</v>
      </c>
    </row>
    <row r="1454" spans="1:7">
      <c r="A1454" s="1">
        <v>41199</v>
      </c>
      <c r="B1454">
        <v>3.9593198012387986E-3</v>
      </c>
      <c r="C1454">
        <v>-9.9043397951356846E-3</v>
      </c>
      <c r="D1454">
        <v>7.8977247898613136E-3</v>
      </c>
      <c r="E1454">
        <v>-9.3094491353708543E-3</v>
      </c>
      <c r="F1454">
        <v>-3.086672908014712E-3</v>
      </c>
      <c r="G1454">
        <v>-6.3362120297071039E-3</v>
      </c>
    </row>
    <row r="1455" spans="1:7">
      <c r="A1455" s="1">
        <v>41200</v>
      </c>
      <c r="B1455">
        <v>-2.1142377867009311E-3</v>
      </c>
      <c r="C1455">
        <v>-2.6578088735210574E-3</v>
      </c>
      <c r="D1455">
        <v>-2.7488727303522512E-3</v>
      </c>
      <c r="E1455">
        <v>-6.1421175830930321E-3</v>
      </c>
      <c r="F1455">
        <v>-8.1386836103078289E-4</v>
      </c>
      <c r="G1455">
        <v>-1.7776119196501723E-3</v>
      </c>
    </row>
    <row r="1456" spans="1:7">
      <c r="A1456" s="1">
        <v>41201</v>
      </c>
      <c r="B1456">
        <v>-1.7980024891005503E-2</v>
      </c>
      <c r="C1456">
        <v>0.12668833829864995</v>
      </c>
      <c r="D1456">
        <v>-1.5715727967110075E-2</v>
      </c>
      <c r="E1456">
        <v>1.3479633499379411E-2</v>
      </c>
      <c r="F1456">
        <v>1.4644864711644719E-3</v>
      </c>
      <c r="G1456">
        <v>4.2050241843045464E-3</v>
      </c>
    </row>
    <row r="1457" spans="1:7">
      <c r="A1457" s="1">
        <v>41204</v>
      </c>
      <c r="B1457">
        <v>1.1115743815105115E-3</v>
      </c>
      <c r="C1457">
        <v>-2.6129752636230755E-2</v>
      </c>
      <c r="D1457">
        <v>1.03301615024242E-2</v>
      </c>
      <c r="E1457">
        <v>-6.4277106345554634E-3</v>
      </c>
      <c r="F1457">
        <v>-1.6273396593754824E-3</v>
      </c>
      <c r="G1457">
        <v>-3.3626035794229671E-3</v>
      </c>
    </row>
    <row r="1458" spans="1:7">
      <c r="A1458" s="1">
        <v>41205</v>
      </c>
      <c r="B1458">
        <v>-1.4477295901740682E-2</v>
      </c>
      <c r="C1458">
        <v>0.12484455324175868</v>
      </c>
      <c r="D1458">
        <v>-2.1053409197832381E-2</v>
      </c>
      <c r="E1458">
        <v>1.4200936371868535E-2</v>
      </c>
      <c r="F1458">
        <v>1.7086371676517009E-3</v>
      </c>
      <c r="G1458">
        <v>4.7603580817896481E-3</v>
      </c>
    </row>
    <row r="1459" spans="1:7">
      <c r="A1459" s="1">
        <v>41206</v>
      </c>
      <c r="B1459">
        <v>-2.5393256221005675E-3</v>
      </c>
      <c r="C1459">
        <v>-2.6912280817447419E-2</v>
      </c>
      <c r="D1459">
        <v>1.6910258891367467E-3</v>
      </c>
      <c r="E1459">
        <v>-9.9112086255434308E-3</v>
      </c>
      <c r="F1459">
        <v>-1.6260162637461812E-4</v>
      </c>
      <c r="G1459">
        <v>-2.1440231937171752E-3</v>
      </c>
    </row>
    <row r="1460" spans="1:7">
      <c r="A1460" s="1">
        <v>41207</v>
      </c>
      <c r="B1460">
        <v>3.0323354570681994E-3</v>
      </c>
      <c r="C1460">
        <v>-1.1522761236780263E-2</v>
      </c>
      <c r="D1460">
        <v>9.8475636673571072E-3</v>
      </c>
      <c r="E1460">
        <v>-5.1167892441355617E-3</v>
      </c>
      <c r="F1460">
        <v>-2.1162306449021926E-3</v>
      </c>
      <c r="G1460">
        <v>-3.6460564861970084E-3</v>
      </c>
    </row>
    <row r="1461" spans="1:7">
      <c r="A1461" s="1">
        <v>41208</v>
      </c>
      <c r="B1461">
        <v>-6.3391444278119232E-4</v>
      </c>
      <c r="C1461">
        <v>-1.7256203313263132E-2</v>
      </c>
      <c r="D1461">
        <v>-6.9552984552104244E-3</v>
      </c>
      <c r="E1461">
        <v>1.4620383630146302E-2</v>
      </c>
      <c r="F1461">
        <v>2.4414074626605883E-3</v>
      </c>
      <c r="G1461">
        <v>6.3486348983084516E-3</v>
      </c>
    </row>
    <row r="1462" spans="1:7">
      <c r="A1462" s="1">
        <v>41213</v>
      </c>
      <c r="B1462">
        <v>-3.1756139738866626E-3</v>
      </c>
      <c r="C1462">
        <v>4.3401483417585415E-2</v>
      </c>
      <c r="D1462">
        <v>-1.3245832510458448E-3</v>
      </c>
      <c r="E1462">
        <v>5.8536752514607281E-3</v>
      </c>
      <c r="F1462">
        <v>1.7865848507218657E-3</v>
      </c>
      <c r="G1462">
        <v>4.086566474729228E-3</v>
      </c>
    </row>
    <row r="1463" spans="1:7">
      <c r="A1463" s="1">
        <v>41214</v>
      </c>
      <c r="B1463">
        <v>1.3897886361008535E-2</v>
      </c>
      <c r="C1463">
        <v>-0.10835184304541183</v>
      </c>
      <c r="D1463">
        <v>1.4356030739215988E-2</v>
      </c>
      <c r="E1463">
        <v>-8.2211199263387737E-3</v>
      </c>
      <c r="F1463">
        <v>-8.1168835625248571E-4</v>
      </c>
      <c r="G1463">
        <v>-3.3423111608137735E-3</v>
      </c>
    </row>
    <row r="1464" spans="1:7">
      <c r="A1464" s="1">
        <v>41215</v>
      </c>
      <c r="B1464">
        <v>-9.5252155952334754E-3</v>
      </c>
      <c r="C1464">
        <v>5.2520821075722944E-2</v>
      </c>
      <c r="D1464">
        <v>-6.0761490329597784E-3</v>
      </c>
      <c r="E1464">
        <v>-7.3586528810120255E-4</v>
      </c>
      <c r="F1464">
        <v>1.6239038684604459E-4</v>
      </c>
      <c r="G1464">
        <v>8.3662565883878704E-4</v>
      </c>
    </row>
    <row r="1465" spans="1:7">
      <c r="A1465" s="1">
        <v>41218</v>
      </c>
      <c r="B1465">
        <v>2.1791861282814415E-3</v>
      </c>
      <c r="C1465">
        <v>4.6106472077693993E-2</v>
      </c>
      <c r="D1465">
        <v>4.7687262520828728E-3</v>
      </c>
      <c r="E1465">
        <v>5.6278440616221526E-3</v>
      </c>
      <c r="F1465">
        <v>1.2170880645565616E-3</v>
      </c>
      <c r="G1465">
        <v>2.412994210255454E-3</v>
      </c>
    </row>
    <row r="1466" spans="1:7">
      <c r="A1466" s="1">
        <v>41219</v>
      </c>
      <c r="B1466">
        <v>7.6944979515039709E-3</v>
      </c>
      <c r="C1466">
        <v>-4.6675138570129983E-2</v>
      </c>
      <c r="D1466">
        <v>6.4019187232259136E-3</v>
      </c>
      <c r="E1466">
        <v>-9.4795185631823611E-3</v>
      </c>
      <c r="F1466">
        <v>-2.3584390035490915E-3</v>
      </c>
      <c r="G1466">
        <v>-4.5524304014040173E-3</v>
      </c>
    </row>
    <row r="1467" spans="1:7">
      <c r="A1467" s="1">
        <v>41220</v>
      </c>
      <c r="B1467">
        <v>-2.297817478003469E-2</v>
      </c>
      <c r="C1467">
        <v>8.1878773763109466E-2</v>
      </c>
      <c r="D1467">
        <v>-1.5311616151864398E-2</v>
      </c>
      <c r="E1467">
        <v>1.7983315506017773E-2</v>
      </c>
      <c r="F1467">
        <v>3.4930529513492849E-3</v>
      </c>
      <c r="G1467">
        <v>8.3457457701629628E-3</v>
      </c>
    </row>
    <row r="1468" spans="1:7">
      <c r="A1468" s="1">
        <v>41221</v>
      </c>
      <c r="B1468">
        <v>-1.1978768203570418E-2</v>
      </c>
      <c r="C1468">
        <v>-3.1410620621106999E-2</v>
      </c>
      <c r="D1468">
        <v>-1.2244937614262943E-2</v>
      </c>
      <c r="E1468">
        <v>1.4729693144985567E-2</v>
      </c>
      <c r="F1468">
        <v>1.6946591551967086E-3</v>
      </c>
      <c r="G1468">
        <v>4.4218280938980534E-3</v>
      </c>
    </row>
    <row r="1469" spans="1:7">
      <c r="A1469" s="1">
        <v>41222</v>
      </c>
      <c r="B1469">
        <v>1.4431055656757575E-4</v>
      </c>
      <c r="C1469">
        <v>6.4690252551259471E-3</v>
      </c>
      <c r="D1469">
        <v>3.6376904428244341E-3</v>
      </c>
      <c r="E1469">
        <v>1.1119054437606533E-3</v>
      </c>
      <c r="F1469">
        <v>-7.6011990523748162E-5</v>
      </c>
      <c r="G1469">
        <v>9.2852260628441014E-5</v>
      </c>
    </row>
    <row r="1470" spans="1:7">
      <c r="A1470" s="1">
        <v>41225</v>
      </c>
      <c r="B1470">
        <v>1.9461569554859697E-3</v>
      </c>
      <c r="C1470">
        <v>-0.10948867372355874</v>
      </c>
      <c r="D1470">
        <v>2.9006546806373116E-3</v>
      </c>
      <c r="E1470">
        <v>1.6655434710362215E-3</v>
      </c>
      <c r="F1470">
        <v>4.8508368644629095E-4</v>
      </c>
      <c r="G1470">
        <v>6.4329368574172021E-4</v>
      </c>
    </row>
    <row r="1471" spans="1:7">
      <c r="A1471" s="1">
        <v>41226</v>
      </c>
      <c r="B1471">
        <v>-3.9684023362538548E-3</v>
      </c>
      <c r="C1471">
        <v>-1.8001805041479657E-3</v>
      </c>
      <c r="D1471">
        <v>-9.4580552267963299E-3</v>
      </c>
      <c r="E1471">
        <v>3.3227878673424915E-3</v>
      </c>
      <c r="F1471">
        <v>4.0405673506197447E-4</v>
      </c>
      <c r="G1471">
        <v>1.1935914743958405E-3</v>
      </c>
    </row>
    <row r="1472" spans="1:7">
      <c r="A1472" s="1">
        <v>41227</v>
      </c>
      <c r="B1472">
        <v>-1.2659317842091771E-2</v>
      </c>
      <c r="C1472">
        <v>7.3507191120331813E-2</v>
      </c>
      <c r="D1472">
        <v>-1.4826723570702931E-2</v>
      </c>
      <c r="E1472">
        <v>9.473435618110235E-4</v>
      </c>
      <c r="F1472">
        <v>-1.6160310313120157E-4</v>
      </c>
      <c r="G1472">
        <v>2.752419853147912E-4</v>
      </c>
    </row>
    <row r="1473" spans="1:7">
      <c r="A1473" s="1">
        <v>41228</v>
      </c>
      <c r="B1473">
        <v>-2.1989307401775069E-3</v>
      </c>
      <c r="C1473">
        <v>3.8986404156571017E-3</v>
      </c>
      <c r="D1473">
        <v>3.5548571058575625E-3</v>
      </c>
      <c r="E1473">
        <v>-1.9398586890566013E-3</v>
      </c>
      <c r="F1473">
        <v>2.7067043615936089E-4</v>
      </c>
      <c r="G1473">
        <v>-4.615320468200556E-4</v>
      </c>
    </row>
    <row r="1474" spans="1:7">
      <c r="A1474" s="1">
        <v>41229</v>
      </c>
      <c r="B1474">
        <v>4.1007673166380638E-3</v>
      </c>
      <c r="C1474">
        <v>-9.1925142860442108E-2</v>
      </c>
      <c r="D1474">
        <v>2.4612367826906626E-3</v>
      </c>
      <c r="E1474">
        <v>-9.0486863432675646E-4</v>
      </c>
      <c r="F1474">
        <v>3.7558534204818898E-4</v>
      </c>
      <c r="G1474">
        <v>6.4223308478342028E-4</v>
      </c>
    </row>
    <row r="1475" spans="1:7">
      <c r="A1475" s="1">
        <v>41232</v>
      </c>
      <c r="B1475">
        <v>2.0971193014900798E-2</v>
      </c>
      <c r="C1475">
        <v>-7.3967354843499353E-2</v>
      </c>
      <c r="D1475">
        <v>1.7423529410409967E-2</v>
      </c>
      <c r="E1475">
        <v>-5.6342647957884646E-3</v>
      </c>
      <c r="F1475">
        <v>-8.8870941013830429E-4</v>
      </c>
      <c r="G1475">
        <v>-2.0382182017887733E-3</v>
      </c>
    </row>
    <row r="1476" spans="1:7">
      <c r="A1476" s="1">
        <v>41233</v>
      </c>
      <c r="B1476">
        <v>3.5774335873240987E-4</v>
      </c>
      <c r="C1476">
        <v>-1.0554187678690256E-2</v>
      </c>
      <c r="D1476">
        <v>-2.2830728842738752E-3</v>
      </c>
      <c r="E1476">
        <v>-1.0077666669721813E-2</v>
      </c>
      <c r="F1476">
        <v>-1.4559575491157439E-3</v>
      </c>
      <c r="G1476">
        <v>-4.1230867595473475E-3</v>
      </c>
    </row>
    <row r="1477" spans="1:7">
      <c r="A1477" s="1">
        <v>41234</v>
      </c>
      <c r="B1477">
        <v>2.0723914945594058E-3</v>
      </c>
      <c r="C1477">
        <v>1.5136847089782508E-2</v>
      </c>
      <c r="D1477">
        <v>-1.4683685577360863E-3</v>
      </c>
      <c r="E1477">
        <v>-5.6285934023294596E-4</v>
      </c>
      <c r="F1477">
        <v>-7.2877447656456663E-4</v>
      </c>
      <c r="G1477">
        <v>-1.4776508045132126E-3</v>
      </c>
    </row>
    <row r="1478" spans="1:7">
      <c r="A1478" s="1">
        <v>41236</v>
      </c>
      <c r="B1478">
        <v>1.2415469328919876E-2</v>
      </c>
      <c r="C1478">
        <v>-1.1165961660289693E-2</v>
      </c>
      <c r="D1478">
        <v>1.5399726853576996E-2</v>
      </c>
      <c r="E1478">
        <v>-9.6563940874381312E-4</v>
      </c>
      <c r="F1478">
        <v>-2.4304289826777181E-4</v>
      </c>
      <c r="G1478">
        <v>-5.5468245852238426E-4</v>
      </c>
    </row>
    <row r="1479" spans="1:7">
      <c r="A1479" s="1">
        <v>41239</v>
      </c>
      <c r="B1479">
        <v>-3.5259687964478653E-4</v>
      </c>
      <c r="C1479">
        <v>2.3499775915898163E-2</v>
      </c>
      <c r="D1479">
        <v>1.4316394714376703E-3</v>
      </c>
      <c r="E1479">
        <v>4.7387743792249278E-3</v>
      </c>
      <c r="F1479">
        <v>7.2895155700225241E-4</v>
      </c>
      <c r="G1479">
        <v>1.6631252101061062E-3</v>
      </c>
    </row>
    <row r="1480" spans="1:7">
      <c r="A1480" s="1">
        <v>41240</v>
      </c>
      <c r="B1480">
        <v>-6.013247223451746E-3</v>
      </c>
      <c r="C1480">
        <v>2.6736156491036021E-2</v>
      </c>
      <c r="D1480">
        <v>-8.3802717189534331E-3</v>
      </c>
      <c r="E1480">
        <v>3.918594322134177E-3</v>
      </c>
      <c r="F1480">
        <v>9.7110956891260437E-4</v>
      </c>
      <c r="G1480">
        <v>2.3053170797959605E-3</v>
      </c>
    </row>
    <row r="1481" spans="1:7">
      <c r="A1481" s="1">
        <v>41241</v>
      </c>
      <c r="B1481">
        <v>7.6341644535018009E-3</v>
      </c>
      <c r="C1481">
        <v>-2.6091203227789489E-2</v>
      </c>
      <c r="D1481">
        <v>4.7973227050035908E-3</v>
      </c>
      <c r="E1481">
        <v>-1.4376999281527361E-3</v>
      </c>
      <c r="F1481">
        <v>7.2771379803322355E-4</v>
      </c>
      <c r="G1481">
        <v>1.2886599721483498E-3</v>
      </c>
    </row>
    <row r="1482" spans="1:7">
      <c r="A1482" s="1">
        <v>41242</v>
      </c>
      <c r="B1482">
        <v>4.9171214553781666E-3</v>
      </c>
      <c r="C1482">
        <v>-2.9442754816699918E-2</v>
      </c>
      <c r="D1482">
        <v>6.9154919696303267E-3</v>
      </c>
      <c r="E1482">
        <v>1.598465476549006E-4</v>
      </c>
      <c r="F1482">
        <v>3.2325844794190339E-4</v>
      </c>
      <c r="G1482">
        <v>1.0113548418702295E-3</v>
      </c>
    </row>
    <row r="1483" spans="1:7">
      <c r="A1483" s="1">
        <v>41243</v>
      </c>
      <c r="B1483">
        <v>0</v>
      </c>
      <c r="C1483">
        <v>5.2388312166570139E-2</v>
      </c>
      <c r="D1483">
        <v>-1.5458710492728437E-3</v>
      </c>
      <c r="E1483">
        <v>-2.7208723572005574E-3</v>
      </c>
      <c r="F1483">
        <v>6.4620357660630137E-4</v>
      </c>
      <c r="G1483">
        <v>-1.8380663593703289E-4</v>
      </c>
    </row>
    <row r="1484" spans="1:7">
      <c r="A1484" s="1">
        <v>41246</v>
      </c>
      <c r="B1484">
        <v>-4.7058910374127277E-3</v>
      </c>
      <c r="C1484">
        <v>4.7378900854744992E-2</v>
      </c>
      <c r="D1484">
        <v>3.2602087060306577E-4</v>
      </c>
      <c r="E1484">
        <v>-1.0422931390584944E-3</v>
      </c>
      <c r="F1484">
        <v>-7.2700839261735954E-4</v>
      </c>
      <c r="G1484">
        <v>-1.6557818151429742E-3</v>
      </c>
    </row>
    <row r="1485" spans="1:7">
      <c r="A1485" s="1">
        <v>41247</v>
      </c>
      <c r="B1485">
        <v>-1.6910939768598886E-3</v>
      </c>
      <c r="C1485">
        <v>2.8437935320533625E-2</v>
      </c>
      <c r="D1485">
        <v>2.6446901252585105E-3</v>
      </c>
      <c r="E1485">
        <v>5.7590944651178602E-3</v>
      </c>
      <c r="F1485">
        <v>3.2318009491917273E-4</v>
      </c>
      <c r="G1485">
        <v>1.7476893562213876E-3</v>
      </c>
    </row>
    <row r="1486" spans="1:7">
      <c r="A1486" s="1">
        <v>41248</v>
      </c>
      <c r="B1486">
        <v>1.8318894716367121E-3</v>
      </c>
      <c r="C1486">
        <v>-3.9314175464672252E-2</v>
      </c>
      <c r="D1486">
        <v>1.132621829442796E-2</v>
      </c>
      <c r="E1486">
        <v>-4.7865976183150211E-4</v>
      </c>
      <c r="F1486">
        <v>6.4604702238975549E-4</v>
      </c>
      <c r="G1486">
        <v>8.2678797599421746E-4</v>
      </c>
    </row>
    <row r="1487" spans="1:7">
      <c r="A1487" s="1">
        <v>41249</v>
      </c>
      <c r="B1487">
        <v>3.0924961390413489E-3</v>
      </c>
      <c r="C1487">
        <v>7.2639544582250573E-3</v>
      </c>
      <c r="D1487">
        <v>6.3150718583181633E-3</v>
      </c>
      <c r="E1487">
        <v>2.1521669460443879E-3</v>
      </c>
      <c r="F1487">
        <v>1.6144656153885097E-4</v>
      </c>
      <c r="G1487">
        <v>5.5081246228743253E-4</v>
      </c>
    </row>
    <row r="1488" spans="1:7">
      <c r="A1488" s="1">
        <v>41250</v>
      </c>
      <c r="B1488">
        <v>3.5026305512020745E-3</v>
      </c>
      <c r="C1488">
        <v>-4.1878040480962997E-2</v>
      </c>
      <c r="D1488">
        <v>3.4912173247398392E-3</v>
      </c>
      <c r="E1488">
        <v>-9.2793242424954649E-3</v>
      </c>
      <c r="F1488">
        <v>-8.0749358392851812E-4</v>
      </c>
      <c r="G1488">
        <v>-2.8491356987634326E-3</v>
      </c>
    </row>
    <row r="1489" spans="1:7">
      <c r="A1489" s="1">
        <v>41253</v>
      </c>
      <c r="B1489">
        <v>9.0867793621811225E-4</v>
      </c>
      <c r="C1489">
        <v>9.3897403498391374E-3</v>
      </c>
      <c r="D1489">
        <v>6.5999197481407916E-3</v>
      </c>
      <c r="E1489">
        <v>4.4104157133958476E-3</v>
      </c>
      <c r="F1489">
        <v>3.0934709030322054E-4</v>
      </c>
      <c r="G1489">
        <v>9.1996326635479715E-4</v>
      </c>
    </row>
    <row r="1490" spans="1:7">
      <c r="A1490" s="1">
        <v>41254</v>
      </c>
      <c r="B1490">
        <v>5.7821750147046616E-3</v>
      </c>
      <c r="C1490">
        <v>-3.0362863730117935E-2</v>
      </c>
      <c r="D1490">
        <v>5.179867696841884E-3</v>
      </c>
      <c r="E1490">
        <v>-7.627833906970265E-3</v>
      </c>
      <c r="F1490">
        <v>-7.133385311795578E-4</v>
      </c>
      <c r="G1490">
        <v>-1.9329013335346403E-3</v>
      </c>
    </row>
    <row r="1491" spans="1:7">
      <c r="A1491" s="1">
        <v>41255</v>
      </c>
      <c r="B1491">
        <v>1.3883106491977865E-3</v>
      </c>
      <c r="C1491">
        <v>2.4112843384946545E-2</v>
      </c>
      <c r="D1491">
        <v>3.8959600098259555E-3</v>
      </c>
      <c r="E1491">
        <v>-1.1680436487062565E-2</v>
      </c>
      <c r="F1491">
        <v>-1.1320450792522919E-3</v>
      </c>
      <c r="G1491">
        <v>-4.2470749833154412E-3</v>
      </c>
    </row>
    <row r="1492" spans="1:7">
      <c r="A1492" s="1">
        <v>41256</v>
      </c>
      <c r="B1492">
        <v>-6.262632673722692E-3</v>
      </c>
      <c r="C1492">
        <v>3.7531319726260011E-2</v>
      </c>
      <c r="D1492">
        <v>-4.8148665757490978E-3</v>
      </c>
      <c r="E1492">
        <v>7.3388513914789469E-4</v>
      </c>
      <c r="F1492">
        <v>-1.4573721306695507E-3</v>
      </c>
      <c r="G1492">
        <v>-1.9448952646056253E-3</v>
      </c>
    </row>
    <row r="1493" spans="1:7">
      <c r="A1493" s="1">
        <v>41257</v>
      </c>
      <c r="B1493">
        <v>-3.4962625643455425E-3</v>
      </c>
      <c r="C1493">
        <v>2.6223195099102561E-2</v>
      </c>
      <c r="D1493">
        <v>5.0435686922405115E-3</v>
      </c>
      <c r="E1493">
        <v>7.4712057775395578E-3</v>
      </c>
      <c r="F1493">
        <v>5.670082368102392E-4</v>
      </c>
      <c r="G1493">
        <v>2.222428917342343E-3</v>
      </c>
    </row>
    <row r="1494" spans="1:7">
      <c r="A1494" s="1">
        <v>41260</v>
      </c>
      <c r="B1494">
        <v>1.1006729022167644E-2</v>
      </c>
      <c r="C1494">
        <v>-3.959725462435925E-2</v>
      </c>
      <c r="D1494">
        <v>2.3982196157197127E-3</v>
      </c>
      <c r="E1494">
        <v>-1.5080783060891199E-2</v>
      </c>
      <c r="F1494">
        <v>-2.1888055433063988E-3</v>
      </c>
      <c r="G1494">
        <v>-5.2863559231479491E-3</v>
      </c>
    </row>
    <row r="1495" spans="1:7">
      <c r="A1495" s="1">
        <v>41261</v>
      </c>
      <c r="B1495">
        <v>1.1777401189622961E-2</v>
      </c>
      <c r="C1495">
        <v>-4.8270103585949867E-2</v>
      </c>
      <c r="D1495">
        <v>6.2493949467728764E-3</v>
      </c>
      <c r="E1495">
        <v>-1.0237024923398574E-2</v>
      </c>
      <c r="F1495">
        <v>-1.7870202140070873E-3</v>
      </c>
      <c r="G1495">
        <v>-3.8832974052236528E-3</v>
      </c>
    </row>
    <row r="1496" spans="1:7">
      <c r="A1496" s="1">
        <v>41262</v>
      </c>
      <c r="B1496">
        <v>-1.3927417622791352E-2</v>
      </c>
      <c r="C1496">
        <v>0.10882272338629703</v>
      </c>
      <c r="D1496">
        <v>-1.356627605133421E-3</v>
      </c>
      <c r="E1496">
        <v>3.313730146854705E-3</v>
      </c>
      <c r="F1496">
        <v>8.9390928710619149E-4</v>
      </c>
      <c r="G1496">
        <v>1.3694466330293374E-3</v>
      </c>
    </row>
    <row r="1497" spans="1:7">
      <c r="A1497" s="1">
        <v>41263</v>
      </c>
      <c r="B1497">
        <v>5.5390296018063816E-3</v>
      </c>
      <c r="C1497">
        <v>1.7699577099401075E-2</v>
      </c>
      <c r="D1497">
        <v>-3.411032301062821E-3</v>
      </c>
      <c r="E1497">
        <v>1.6539861102891464E-4</v>
      </c>
      <c r="F1497">
        <v>-2.4371420568249547E-4</v>
      </c>
      <c r="G1497">
        <v>6.523461393449177E-4</v>
      </c>
    </row>
    <row r="1498" spans="1:7">
      <c r="A1498" s="1">
        <v>41264</v>
      </c>
      <c r="B1498">
        <v>-9.155921629924596E-3</v>
      </c>
      <c r="C1498">
        <v>9.5748408202582687E-3</v>
      </c>
      <c r="D1498">
        <v>-1.0994155630979803E-2</v>
      </c>
      <c r="E1498">
        <v>1.08562625577973E-2</v>
      </c>
      <c r="F1498">
        <v>1.2991232746261303E-3</v>
      </c>
      <c r="G1498">
        <v>2.6980525275240256E-3</v>
      </c>
    </row>
    <row r="1499" spans="1:7">
      <c r="A1499" s="1">
        <v>41267</v>
      </c>
      <c r="B1499">
        <v>-3.1405965026026377E-3</v>
      </c>
      <c r="C1499">
        <v>4.118067458148942E-2</v>
      </c>
      <c r="D1499">
        <v>-2.0749286983278259E-3</v>
      </c>
      <c r="E1499">
        <v>-1.801212211233229E-3</v>
      </c>
      <c r="F1499">
        <v>-4.0579475458438479E-4</v>
      </c>
      <c r="G1499">
        <v>-1.022542501367454E-3</v>
      </c>
    </row>
    <row r="1500" spans="1:7">
      <c r="A1500" s="1">
        <v>41269</v>
      </c>
      <c r="B1500">
        <v>-4.6943508873346709E-3</v>
      </c>
      <c r="C1500">
        <v>4.6764496481036338E-2</v>
      </c>
      <c r="D1500">
        <v>2.4203319600658931E-3</v>
      </c>
      <c r="E1500">
        <v>1.3921305937468914E-3</v>
      </c>
      <c r="F1500">
        <v>0</v>
      </c>
      <c r="G1500">
        <v>6.5082983097845912E-4</v>
      </c>
    </row>
    <row r="1501" spans="1:7">
      <c r="A1501" s="1">
        <v>41270</v>
      </c>
      <c r="B1501">
        <v>-9.8369878646285933E-4</v>
      </c>
      <c r="C1501">
        <v>-5.1347883028077278E-4</v>
      </c>
      <c r="D1501">
        <v>7.2260450917396276E-3</v>
      </c>
      <c r="E1501">
        <v>3.3495395068006903E-3</v>
      </c>
      <c r="F1501">
        <v>1.1358106040141147E-3</v>
      </c>
      <c r="G1501">
        <v>2.0427119452087073E-3</v>
      </c>
    </row>
    <row r="1502" spans="1:7">
      <c r="A1502" s="1">
        <v>41271</v>
      </c>
      <c r="B1502">
        <v>-1.1382639069573519E-2</v>
      </c>
      <c r="C1502">
        <v>0.15437077446884229</v>
      </c>
      <c r="D1502">
        <v>2.9670226034061143E-3</v>
      </c>
      <c r="E1502">
        <v>5.6929236381435301E-3</v>
      </c>
      <c r="F1502">
        <v>8.1050417794055365E-4</v>
      </c>
      <c r="G1502">
        <v>2.3162098648931801E-3</v>
      </c>
    </row>
    <row r="1503" spans="1:7">
      <c r="A1503" s="1">
        <v>41274</v>
      </c>
      <c r="B1503">
        <v>1.7619738373584513E-2</v>
      </c>
      <c r="C1503">
        <v>-0.23176334167275878</v>
      </c>
      <c r="D1503">
        <v>1.4704483926581456E-2</v>
      </c>
      <c r="E1503">
        <v>-1.7424466365596102E-2</v>
      </c>
      <c r="F1503">
        <v>-1.7028181694127285E-3</v>
      </c>
      <c r="G1503">
        <v>-5.2888084309476828E-3</v>
      </c>
    </row>
    <row r="1504" spans="1:7">
      <c r="A1504" s="1">
        <v>41276</v>
      </c>
      <c r="B1504">
        <v>2.4089234678536416E-2</v>
      </c>
      <c r="C1504">
        <v>-0.20499622899382236</v>
      </c>
      <c r="D1504">
        <v>2.0779679844265268E-2</v>
      </c>
      <c r="E1504">
        <v>-1.3458706101105914E-2</v>
      </c>
      <c r="F1504">
        <v>-6.4945610336054741E-4</v>
      </c>
      <c r="G1504">
        <v>-4.662447834456975E-3</v>
      </c>
    </row>
    <row r="1505" spans="1:7">
      <c r="A1505" s="1">
        <v>41277</v>
      </c>
      <c r="B1505">
        <v>-1.2966187369523282E-3</v>
      </c>
      <c r="C1505">
        <v>-8.207980417829509E-3</v>
      </c>
      <c r="D1505">
        <v>-5.8457123396906804E-3</v>
      </c>
      <c r="E1505">
        <v>-1.364231684337905E-2</v>
      </c>
      <c r="F1505">
        <v>-2.2764237472826872E-3</v>
      </c>
      <c r="G1505">
        <v>-5.0599808110266629E-3</v>
      </c>
    </row>
    <row r="1506" spans="1:7">
      <c r="A1506" s="1">
        <v>41278</v>
      </c>
      <c r="B1506">
        <v>4.9046419845381432E-3</v>
      </c>
      <c r="C1506">
        <v>-5.1437897091873117E-2</v>
      </c>
      <c r="D1506">
        <v>1.7683470567419492E-3</v>
      </c>
      <c r="E1506">
        <v>3.892701877547331E-3</v>
      </c>
      <c r="F1506">
        <v>5.6975256866627849E-6</v>
      </c>
      <c r="G1506">
        <v>3.7569268780382817E-4</v>
      </c>
    </row>
    <row r="1507" spans="1:7">
      <c r="A1507" s="1">
        <v>41281</v>
      </c>
      <c r="B1507">
        <v>-3.1307450876376353E-3</v>
      </c>
      <c r="C1507">
        <v>-2.8964538714564949E-3</v>
      </c>
      <c r="D1507">
        <v>-8.6503811010868042E-3</v>
      </c>
      <c r="E1507">
        <v>4.2136391645761434E-4</v>
      </c>
      <c r="F1507">
        <v>3.1982331052110596E-4</v>
      </c>
      <c r="G1507">
        <v>6.5712276478676278E-4</v>
      </c>
    </row>
    <row r="1508" spans="1:7">
      <c r="A1508" s="1">
        <v>41282</v>
      </c>
      <c r="B1508">
        <v>-2.7303771228572682E-3</v>
      </c>
      <c r="C1508">
        <v>-1.2404391083844141E-2</v>
      </c>
      <c r="D1508">
        <v>-8.2765263864966188E-3</v>
      </c>
      <c r="E1508">
        <v>6.5643144516776041E-3</v>
      </c>
      <c r="F1508">
        <v>1.1384891853446434E-3</v>
      </c>
      <c r="G1508">
        <v>2.4369681195452672E-3</v>
      </c>
    </row>
    <row r="1509" spans="1:7">
      <c r="A1509" s="1">
        <v>41283</v>
      </c>
      <c r="B1509">
        <v>2.662208473592699E-3</v>
      </c>
      <c r="C1509">
        <v>1.3853666699834439E-2</v>
      </c>
      <c r="D1509">
        <v>5.8230847632647327E-3</v>
      </c>
      <c r="E1509">
        <v>-9.2301244228707585E-4</v>
      </c>
      <c r="F1509">
        <v>7.3120204744625702E-4</v>
      </c>
      <c r="G1509">
        <v>5.6153487671125886E-4</v>
      </c>
    </row>
    <row r="1510" spans="1:7">
      <c r="A1510" s="1">
        <v>41284</v>
      </c>
      <c r="B1510">
        <v>7.5384920144300734E-3</v>
      </c>
      <c r="C1510">
        <v>-2.3444297201536256E-2</v>
      </c>
      <c r="D1510">
        <v>8.8928998692484554E-3</v>
      </c>
      <c r="E1510">
        <v>-2.7741600743052702E-3</v>
      </c>
      <c r="F1510">
        <v>-1.2189672794564413E-3</v>
      </c>
      <c r="G1510">
        <v>-2.9046635554708196E-3</v>
      </c>
    </row>
    <row r="1511" spans="1:7">
      <c r="A1511" s="1">
        <v>41285</v>
      </c>
      <c r="B1511">
        <v>4.7350087129457161E-4</v>
      </c>
      <c r="C1511">
        <v>-9.6835021111648916E-3</v>
      </c>
      <c r="D1511">
        <v>-7.5539128358979675E-3</v>
      </c>
      <c r="E1511">
        <v>8.8837325789451037E-3</v>
      </c>
      <c r="F1511">
        <v>1.3001789577404763E-3</v>
      </c>
      <c r="G1511">
        <v>3.185312792543762E-3</v>
      </c>
    </row>
    <row r="1512" spans="1:7">
      <c r="A1512" s="1">
        <v>41288</v>
      </c>
      <c r="B1512">
        <v>-8.795372848043496E-4</v>
      </c>
      <c r="C1512">
        <v>1.1904902506318458E-2</v>
      </c>
      <c r="D1512">
        <v>4.0062372746269186E-3</v>
      </c>
      <c r="E1512">
        <v>-2.7572394958861606E-3</v>
      </c>
      <c r="F1512">
        <v>0</v>
      </c>
      <c r="G1512">
        <v>-3.7421648860311703E-4</v>
      </c>
    </row>
    <row r="1513" spans="1:7">
      <c r="A1513" s="1">
        <v>41289</v>
      </c>
      <c r="B1513">
        <v>4.0603641350964664E-4</v>
      </c>
      <c r="C1513">
        <v>2.2164767108919688E-3</v>
      </c>
      <c r="D1513">
        <v>-3.7832469737810507E-3</v>
      </c>
      <c r="E1513">
        <v>4.5911846581193991E-3</v>
      </c>
      <c r="F1513">
        <v>7.3060846696767568E-4</v>
      </c>
      <c r="G1513">
        <v>2.4299077376614066E-3</v>
      </c>
    </row>
    <row r="1514" spans="1:7">
      <c r="A1514" s="1">
        <v>41290</v>
      </c>
      <c r="B1514">
        <v>-4.0603641350970144E-4</v>
      </c>
      <c r="C1514">
        <v>-9.6404157821742657E-3</v>
      </c>
      <c r="D1514">
        <v>-1.7853162519309443E-3</v>
      </c>
      <c r="E1514">
        <v>2.0799541589030502E-3</v>
      </c>
      <c r="F1514">
        <v>6.4898193240732493E-4</v>
      </c>
      <c r="G1514">
        <v>1.3059703348711194E-3</v>
      </c>
    </row>
    <row r="1515" spans="1:7">
      <c r="A1515" s="1">
        <v>41291</v>
      </c>
      <c r="B1515">
        <v>6.7458431745623434E-3</v>
      </c>
      <c r="C1515">
        <v>1.1115342303242102E-2</v>
      </c>
      <c r="D1515">
        <v>6.9004169187012986E-3</v>
      </c>
      <c r="E1515">
        <v>-1.0023471825776006E-2</v>
      </c>
      <c r="F1515">
        <v>-2.0294685700948498E-3</v>
      </c>
      <c r="G1515">
        <v>-4.5783775372976645E-3</v>
      </c>
    </row>
    <row r="1516" spans="1:7">
      <c r="A1516" s="1">
        <v>41292</v>
      </c>
      <c r="B1516">
        <v>2.6185934995366505E-3</v>
      </c>
      <c r="C1516">
        <v>-8.5337960487470679E-2</v>
      </c>
      <c r="D1516">
        <v>1.1085246673344399E-3</v>
      </c>
      <c r="E1516">
        <v>7.6936321964129126E-3</v>
      </c>
      <c r="F1516">
        <v>1.0558376615384304E-3</v>
      </c>
      <c r="G1516">
        <v>2.8055755801114726E-3</v>
      </c>
    </row>
    <row r="1517" spans="1:7">
      <c r="A1517" s="1">
        <v>41296</v>
      </c>
      <c r="B1517">
        <v>4.8831161614738324E-3</v>
      </c>
      <c r="C1517">
        <v>-2.4106078366873777E-3</v>
      </c>
      <c r="D1517">
        <v>-9.9761688703979535E-4</v>
      </c>
      <c r="E1517">
        <v>1.914194750358726E-3</v>
      </c>
      <c r="F1517">
        <v>5.6806656021441315E-4</v>
      </c>
      <c r="G1517">
        <v>8.4014007275402586E-4</v>
      </c>
    </row>
    <row r="1518" spans="1:7">
      <c r="A1518" s="1">
        <v>41297</v>
      </c>
      <c r="B1518">
        <v>1.8666672086914914E-3</v>
      </c>
      <c r="C1518">
        <v>2.4106078366873439E-3</v>
      </c>
      <c r="D1518">
        <v>-6.341457530930638E-3</v>
      </c>
      <c r="E1518">
        <v>-1.4977536499333251E-3</v>
      </c>
      <c r="F1518">
        <v>2.4335834636430404E-4</v>
      </c>
      <c r="G1518">
        <v>4.6643967448592368E-4</v>
      </c>
    </row>
    <row r="1519" spans="1:7">
      <c r="A1519" s="1">
        <v>41298</v>
      </c>
      <c r="B1519">
        <v>2.6638252688156866E-4</v>
      </c>
      <c r="C1519">
        <v>1.8290768366989018E-2</v>
      </c>
      <c r="D1519">
        <v>-2.9060040569120196E-3</v>
      </c>
      <c r="E1519">
        <v>-3.5035070871670378E-3</v>
      </c>
      <c r="F1519">
        <v>-8.9260362156415589E-4</v>
      </c>
      <c r="G1519">
        <v>-1.6802020194733218E-3</v>
      </c>
    </row>
    <row r="1520" spans="1:7">
      <c r="A1520" s="1">
        <v>41299</v>
      </c>
      <c r="B1520">
        <v>4.9153204243716653E-3</v>
      </c>
      <c r="C1520">
        <v>1.5637535224799749E-2</v>
      </c>
      <c r="D1520">
        <v>-2.4655397449987186E-3</v>
      </c>
      <c r="E1520">
        <v>-1.3799125144447344E-2</v>
      </c>
      <c r="F1520">
        <v>-3.1711210864758619E-3</v>
      </c>
      <c r="G1520">
        <v>-6.6551307169235973E-3</v>
      </c>
    </row>
    <row r="1521" spans="1:7">
      <c r="A1521" s="1">
        <v>41302</v>
      </c>
      <c r="B1521">
        <v>0</v>
      </c>
      <c r="C1521">
        <v>5.1409656895681659E-2</v>
      </c>
      <c r="D1521">
        <v>-7.4333037387933221E-3</v>
      </c>
      <c r="E1521">
        <v>-3.649793976451157E-3</v>
      </c>
      <c r="F1521">
        <v>-8.1473036932987967E-4</v>
      </c>
      <c r="G1521">
        <v>-2.0711737774958424E-3</v>
      </c>
    </row>
    <row r="1522" spans="1:7">
      <c r="A1522" s="1">
        <v>41303</v>
      </c>
      <c r="B1522">
        <v>3.30753757905083E-3</v>
      </c>
      <c r="C1522">
        <v>-1.9345841439757521E-2</v>
      </c>
      <c r="D1522">
        <v>1.1688152840628982E-2</v>
      </c>
      <c r="E1522">
        <v>-5.5425424343384776E-3</v>
      </c>
      <c r="F1522">
        <v>-3.2607809859312476E-4</v>
      </c>
      <c r="G1522">
        <v>-1.5090071711908785E-3</v>
      </c>
    </row>
    <row r="1523" spans="1:7">
      <c r="A1523" s="1">
        <v>41304</v>
      </c>
      <c r="B1523">
        <v>-3.705178249675623E-3</v>
      </c>
      <c r="C1523">
        <v>7.314152912547936E-2</v>
      </c>
      <c r="D1523">
        <v>-5.1529183135202794E-3</v>
      </c>
      <c r="E1523">
        <v>-1.7115964811813807E-3</v>
      </c>
      <c r="F1523">
        <v>6.5204990491860547E-4</v>
      </c>
      <c r="G1523">
        <v>5.6614457069819213E-4</v>
      </c>
    </row>
    <row r="1524" spans="1:7">
      <c r="A1524" s="1">
        <v>41305</v>
      </c>
      <c r="B1524">
        <v>-2.6549862934093561E-3</v>
      </c>
      <c r="C1524">
        <v>-2.7972046210612538E-3</v>
      </c>
      <c r="D1524">
        <v>8.9806921168440539E-4</v>
      </c>
      <c r="E1524">
        <v>4.8703475602435865E-3</v>
      </c>
      <c r="F1524">
        <v>8.1476351533872111E-5</v>
      </c>
      <c r="G1524">
        <v>8.4861633493102449E-4</v>
      </c>
    </row>
    <row r="1525" spans="1:7">
      <c r="A1525" s="1">
        <v>41306</v>
      </c>
      <c r="B1525">
        <v>1.0380601660668965E-2</v>
      </c>
      <c r="C1525">
        <v>-0.10163264554381189</v>
      </c>
      <c r="D1525">
        <v>6.7099334730336743E-3</v>
      </c>
      <c r="E1525">
        <v>-1.5288453756130704E-2</v>
      </c>
      <c r="F1525">
        <v>-1.4675909686697193E-3</v>
      </c>
      <c r="G1525">
        <v>-4.7236743477763283E-3</v>
      </c>
    </row>
    <row r="1526" spans="1:7">
      <c r="A1526" s="1">
        <v>41309</v>
      </c>
      <c r="B1526">
        <v>-1.0978946258515839E-2</v>
      </c>
      <c r="C1526">
        <v>0.12857728078726391</v>
      </c>
      <c r="D1526">
        <v>-1.3013421251626129E-2</v>
      </c>
      <c r="E1526">
        <v>1.2728070006970587E-2</v>
      </c>
      <c r="F1526">
        <v>2.6889403042247473E-3</v>
      </c>
      <c r="G1526">
        <v>5.759895061287228E-3</v>
      </c>
    </row>
    <row r="1527" spans="1:7">
      <c r="A1527" s="1">
        <v>41310</v>
      </c>
      <c r="B1527">
        <v>9.2014020925300123E-3</v>
      </c>
      <c r="C1527">
        <v>-6.6949969857151154E-2</v>
      </c>
      <c r="D1527">
        <v>2.9315614635747433E-3</v>
      </c>
      <c r="E1527">
        <v>-8.9270979117954952E-3</v>
      </c>
      <c r="F1527">
        <v>-1.4160888435609134E-3</v>
      </c>
      <c r="G1527">
        <v>-3.5842332278150498E-3</v>
      </c>
    </row>
    <row r="1528" spans="1:7">
      <c r="A1528" s="1">
        <v>41311</v>
      </c>
      <c r="B1528">
        <v>1.3170026926660864E-3</v>
      </c>
      <c r="C1528">
        <v>-2.2853925004151995E-2</v>
      </c>
      <c r="D1528">
        <v>-2.4799922529209072E-3</v>
      </c>
      <c r="E1528">
        <v>8.1577027039325956E-3</v>
      </c>
      <c r="F1528">
        <v>1.3347119464169328E-3</v>
      </c>
      <c r="G1528">
        <v>3.019155043632009E-3</v>
      </c>
    </row>
    <row r="1529" spans="1:7">
      <c r="A1529" s="1">
        <v>41312</v>
      </c>
      <c r="B1529">
        <v>-1.1852243436581171E-3</v>
      </c>
      <c r="C1529">
        <v>6.6889881507964889E-3</v>
      </c>
      <c r="D1529">
        <v>-8.1596100946258396E-3</v>
      </c>
      <c r="E1529">
        <v>-2.2260283164614925E-3</v>
      </c>
      <c r="F1529">
        <v>3.254678629220175E-4</v>
      </c>
      <c r="G1529">
        <v>4.7092065857343873E-4</v>
      </c>
    </row>
    <row r="1530" spans="1:7">
      <c r="A1530" s="1">
        <v>41313</v>
      </c>
      <c r="B1530">
        <v>5.0603071869120067E-3</v>
      </c>
      <c r="C1530">
        <v>-3.6203048663960589E-2</v>
      </c>
      <c r="D1530">
        <v>7.9338509786427251E-3</v>
      </c>
      <c r="E1530">
        <v>3.8496133772359534E-3</v>
      </c>
      <c r="F1530">
        <v>8.1350416965810118E-5</v>
      </c>
      <c r="G1530">
        <v>7.5301208377426027E-4</v>
      </c>
    </row>
    <row r="1531" spans="1:7">
      <c r="A1531" s="1">
        <v>41316</v>
      </c>
      <c r="B1531">
        <v>-3.278151152124017E-4</v>
      </c>
      <c r="C1531">
        <v>-6.163347707668688E-3</v>
      </c>
      <c r="D1531">
        <v>-4.5167119105709642E-4</v>
      </c>
      <c r="E1531">
        <v>-7.6873802632661313E-4</v>
      </c>
      <c r="F1531">
        <v>-4.8820179976977922E-4</v>
      </c>
      <c r="G1531">
        <v>-1.0355378661310441E-3</v>
      </c>
    </row>
    <row r="1532" spans="1:7">
      <c r="A1532" s="1">
        <v>41317</v>
      </c>
      <c r="B1532">
        <v>2.2270265312329838E-3</v>
      </c>
      <c r="C1532">
        <v>-2.3456900354043093E-2</v>
      </c>
      <c r="D1532">
        <v>1.5799574441156766E-3</v>
      </c>
      <c r="E1532">
        <v>-2.4810724110298772E-3</v>
      </c>
      <c r="F1532">
        <v>-7.3274988012957316E-4</v>
      </c>
      <c r="G1532">
        <v>-1.0366113164977494E-3</v>
      </c>
    </row>
    <row r="1533" spans="1:7">
      <c r="A1533" s="1">
        <v>41318</v>
      </c>
      <c r="B1533">
        <v>6.5406503737980043E-4</v>
      </c>
      <c r="C1533">
        <v>2.6543322557232494E-2</v>
      </c>
      <c r="D1533">
        <v>4.0513222191787242E-3</v>
      </c>
      <c r="E1533">
        <v>-8.1710341514631985E-3</v>
      </c>
      <c r="F1533">
        <v>-1.6302579417645793E-3</v>
      </c>
      <c r="G1533">
        <v>-3.4946906877280672E-3</v>
      </c>
    </row>
    <row r="1534" spans="1:7">
      <c r="A1534" s="1">
        <v>41319</v>
      </c>
      <c r="B1534">
        <v>1.1762400885651782E-3</v>
      </c>
      <c r="C1534">
        <v>-2.4962294559913834E-2</v>
      </c>
      <c r="D1534">
        <v>-8.9887646501727203E-4</v>
      </c>
      <c r="E1534">
        <v>9.0272718953585303E-3</v>
      </c>
      <c r="F1534">
        <v>2.037407493417387E-3</v>
      </c>
      <c r="G1534">
        <v>4.248696378493011E-3</v>
      </c>
    </row>
    <row r="1535" spans="1:7">
      <c r="A1535" s="1">
        <v>41320</v>
      </c>
      <c r="B1535">
        <v>-1.1108571077317474E-3</v>
      </c>
      <c r="C1535">
        <v>-1.5923903356723022E-2</v>
      </c>
      <c r="D1535">
        <v>-1.5749806383159965E-3</v>
      </c>
      <c r="E1535">
        <v>-2.9142045137849973E-3</v>
      </c>
      <c r="F1535">
        <v>-5.7005579946750205E-4</v>
      </c>
      <c r="G1535">
        <v>-9.4259597892411176E-4</v>
      </c>
    </row>
    <row r="1536" spans="1:7">
      <c r="A1536" s="1">
        <v>41324</v>
      </c>
      <c r="B1536">
        <v>6.8415318167167841E-3</v>
      </c>
      <c r="C1536">
        <v>-1.2111573162945021E-2</v>
      </c>
      <c r="D1536">
        <v>4.5024764380633748E-4</v>
      </c>
      <c r="E1536">
        <v>-4.9909749933282526E-3</v>
      </c>
      <c r="F1536">
        <v>-6.5189050548467508E-4</v>
      </c>
      <c r="G1536">
        <v>-1.6044550655363637E-3</v>
      </c>
    </row>
    <row r="1537" spans="1:7">
      <c r="A1537" s="1">
        <v>41325</v>
      </c>
      <c r="B1537">
        <v>-1.2677422613338582E-2</v>
      </c>
      <c r="C1537">
        <v>0.17607408299000737</v>
      </c>
      <c r="D1537">
        <v>-9.2708408495013762E-3</v>
      </c>
      <c r="E1537">
        <v>3.0147746680897736E-3</v>
      </c>
      <c r="F1537">
        <v>9.7767646699130611E-4</v>
      </c>
      <c r="G1537">
        <v>2.1701192646490491E-3</v>
      </c>
    </row>
    <row r="1538" spans="1:7">
      <c r="A1538" s="1">
        <v>41326</v>
      </c>
      <c r="B1538">
        <v>-5.803999936259901E-3</v>
      </c>
      <c r="C1538">
        <v>3.6124329247170295E-2</v>
      </c>
      <c r="D1538">
        <v>-1.1423473550628472E-2</v>
      </c>
      <c r="E1538">
        <v>5.8314203496711778E-3</v>
      </c>
      <c r="F1538">
        <v>1.0580719662076684E-3</v>
      </c>
      <c r="G1538">
        <v>1.9773086805765575E-3</v>
      </c>
    </row>
    <row r="1539" spans="1:7">
      <c r="A1539" s="1">
        <v>41327</v>
      </c>
      <c r="B1539">
        <v>9.545512063000014E-3</v>
      </c>
      <c r="C1539">
        <v>-7.1483298730950814E-2</v>
      </c>
      <c r="D1539">
        <v>3.8986404156571017E-3</v>
      </c>
      <c r="E1539">
        <v>6.8381915648677352E-4</v>
      </c>
      <c r="F1539">
        <v>4.87963575069368E-4</v>
      </c>
      <c r="G1539">
        <v>1.2220918089746325E-3</v>
      </c>
    </row>
    <row r="1540" spans="1:7">
      <c r="A1540" s="1">
        <v>41330</v>
      </c>
      <c r="B1540">
        <v>-1.8915907922726266E-2</v>
      </c>
      <c r="C1540">
        <v>0.29278547112160536</v>
      </c>
      <c r="D1540">
        <v>-1.4989327109815482E-2</v>
      </c>
      <c r="E1540">
        <v>1.9462452194889387E-2</v>
      </c>
      <c r="F1540">
        <v>3.1659725271733839E-3</v>
      </c>
      <c r="G1540">
        <v>7.6743474452906756E-3</v>
      </c>
    </row>
    <row r="1541" spans="1:7">
      <c r="A1541" s="1">
        <v>41331</v>
      </c>
      <c r="B1541">
        <v>6.7873563733999269E-3</v>
      </c>
      <c r="C1541">
        <v>-0.11837562826631749</v>
      </c>
      <c r="D1541">
        <v>6.7153198982889952E-3</v>
      </c>
      <c r="E1541">
        <v>-5.7990665518876695E-3</v>
      </c>
      <c r="F1541">
        <v>-3.2425421814578627E-4</v>
      </c>
      <c r="G1541">
        <v>-1.8663685895439679E-3</v>
      </c>
    </row>
    <row r="1542" spans="1:7">
      <c r="A1542" s="1">
        <v>41332</v>
      </c>
      <c r="B1542">
        <v>1.2128551549326539E-2</v>
      </c>
      <c r="C1542">
        <v>-0.13565066608333803</v>
      </c>
      <c r="D1542">
        <v>8.9604275565198423E-3</v>
      </c>
      <c r="E1542">
        <v>-2.9544612720311279E-3</v>
      </c>
      <c r="F1542">
        <v>8.1073412018952201E-5</v>
      </c>
      <c r="G1542">
        <v>-4.671369263253915E-4</v>
      </c>
    </row>
    <row r="1543" spans="1:7">
      <c r="A1543" s="1">
        <v>41333</v>
      </c>
      <c r="B1543">
        <v>-8.5209587956423436E-4</v>
      </c>
      <c r="C1543">
        <v>5.159874671390851E-2</v>
      </c>
      <c r="D1543">
        <v>-4.929789290349958E-3</v>
      </c>
      <c r="E1543">
        <v>1.8581086427116806E-3</v>
      </c>
      <c r="F1543">
        <v>5.6732991755517614E-4</v>
      </c>
      <c r="G1543">
        <v>1.4007566374979713E-3</v>
      </c>
    </row>
    <row r="1544" spans="1:7">
      <c r="A1544" s="1">
        <v>41334</v>
      </c>
      <c r="B1544">
        <v>2.4887038845512353E-3</v>
      </c>
      <c r="C1544">
        <v>-9.7182494689213392E-3</v>
      </c>
      <c r="D1544">
        <v>1.4929661113629129E-3</v>
      </c>
      <c r="E1544">
        <v>3.2854584963789724E-3</v>
      </c>
      <c r="F1544">
        <v>3.240440728288745E-4</v>
      </c>
      <c r="G1544">
        <v>1.3056049602448733E-3</v>
      </c>
    </row>
    <row r="1545" spans="1:7">
      <c r="A1545" s="1">
        <v>41337</v>
      </c>
      <c r="B1545">
        <v>4.9589035456864654E-3</v>
      </c>
      <c r="C1545">
        <v>-9.1995367370610467E-2</v>
      </c>
      <c r="D1545">
        <v>-8.7598531567411025E-3</v>
      </c>
      <c r="E1545">
        <v>-5.3126574337107454E-3</v>
      </c>
      <c r="F1545">
        <v>-4.8610549446233948E-4</v>
      </c>
      <c r="G1545">
        <v>-2.332634600960995E-3</v>
      </c>
    </row>
    <row r="1546" spans="1:7">
      <c r="A1546" s="1">
        <v>41338</v>
      </c>
      <c r="B1546">
        <v>9.0064431005668737E-3</v>
      </c>
      <c r="C1546">
        <v>-3.8564254864754573E-2</v>
      </c>
      <c r="D1546">
        <v>1.116686904751059E-2</v>
      </c>
      <c r="E1546">
        <v>-2.8789181611467585E-3</v>
      </c>
      <c r="F1546">
        <v>-7.2960158884837216E-4</v>
      </c>
      <c r="G1546">
        <v>-1.0280855151062369E-3</v>
      </c>
    </row>
    <row r="1547" spans="1:7">
      <c r="A1547" s="1">
        <v>41339</v>
      </c>
      <c r="B1547">
        <v>2.0619892607856329E-3</v>
      </c>
      <c r="C1547">
        <v>3.7023366985355194E-3</v>
      </c>
      <c r="D1547">
        <v>5.3662285535057558E-3</v>
      </c>
      <c r="E1547">
        <v>-9.1145909755877084E-3</v>
      </c>
      <c r="F1547">
        <v>-1.3795903993750235E-3</v>
      </c>
      <c r="G1547">
        <v>-3.1844177888413726E-3</v>
      </c>
    </row>
    <row r="1548" spans="1:7">
      <c r="A1548" s="1">
        <v>41340</v>
      </c>
      <c r="B1548">
        <v>1.7365023497276318E-3</v>
      </c>
      <c r="C1548">
        <v>-3.5355318334411606E-2</v>
      </c>
      <c r="D1548">
        <v>2.501991524689572E-3</v>
      </c>
      <c r="E1548">
        <v>-7.7313330728362335E-3</v>
      </c>
      <c r="F1548">
        <v>-1.9509029110749219E-3</v>
      </c>
      <c r="G1548">
        <v>-3.8535693159899662E-3</v>
      </c>
    </row>
    <row r="1549" spans="1:7">
      <c r="A1549" s="1">
        <v>41341</v>
      </c>
      <c r="B1549">
        <v>4.2321319980857582E-3</v>
      </c>
      <c r="C1549">
        <v>-3.6651275792029217E-2</v>
      </c>
      <c r="D1549">
        <v>9.0457423679657714E-3</v>
      </c>
      <c r="E1549">
        <v>-1.0489455112800158E-2</v>
      </c>
      <c r="F1549">
        <v>-1.8731935273285302E-3</v>
      </c>
      <c r="G1549">
        <v>-5.0981983536884283E-3</v>
      </c>
    </row>
    <row r="1550" spans="1:7">
      <c r="A1550" s="1">
        <v>41344</v>
      </c>
      <c r="B1550">
        <v>3.449380615906078E-3</v>
      </c>
      <c r="C1550">
        <v>-8.5351984812024329E-2</v>
      </c>
      <c r="D1550">
        <v>-4.5126430369812343E-3</v>
      </c>
      <c r="E1550">
        <v>9.581464954958182E-4</v>
      </c>
      <c r="F1550">
        <v>1.6302575843085728E-4</v>
      </c>
      <c r="G1550">
        <v>4.7314881412621707E-4</v>
      </c>
    </row>
    <row r="1551" spans="1:7">
      <c r="A1551" s="1">
        <v>41345</v>
      </c>
      <c r="B1551">
        <v>-2.3621806878847272E-3</v>
      </c>
      <c r="C1551">
        <v>5.960639547858855E-2</v>
      </c>
      <c r="D1551">
        <v>-1.0228524226496165E-2</v>
      </c>
      <c r="E1551">
        <v>7.2002046046471214E-3</v>
      </c>
      <c r="F1551">
        <v>1.0590200981615452E-3</v>
      </c>
      <c r="G1551">
        <v>2.739857162971602E-3</v>
      </c>
    </row>
    <row r="1552" spans="1:7">
      <c r="A1552" s="1">
        <v>41346</v>
      </c>
      <c r="B1552">
        <v>1.405212290504496E-3</v>
      </c>
      <c r="C1552">
        <v>-3.6518580732524598E-2</v>
      </c>
      <c r="D1552">
        <v>-9.641947976253144E-3</v>
      </c>
      <c r="E1552">
        <v>-1.0377930534476011E-3</v>
      </c>
      <c r="F1552">
        <v>-3.2573290190285672E-4</v>
      </c>
      <c r="G1552">
        <v>-8.494974318026834E-4</v>
      </c>
    </row>
    <row r="1553" spans="1:7">
      <c r="A1553" s="1">
        <v>41347</v>
      </c>
      <c r="B1553">
        <v>5.6011857978880489E-3</v>
      </c>
      <c r="C1553">
        <v>-4.5835952272000463E-2</v>
      </c>
      <c r="D1553">
        <v>5.0621369027998176E-3</v>
      </c>
      <c r="E1553">
        <v>-3.0330626831128137E-3</v>
      </c>
      <c r="F1553">
        <v>2.4430962294240725E-4</v>
      </c>
      <c r="G1553">
        <v>2.8324600104388467E-4</v>
      </c>
    </row>
    <row r="1554" spans="1:7">
      <c r="A1554" s="1">
        <v>41348</v>
      </c>
      <c r="B1554">
        <v>-1.1431475905106462E-3</v>
      </c>
      <c r="C1554">
        <v>0</v>
      </c>
      <c r="D1554">
        <v>-8.296890185508941E-3</v>
      </c>
      <c r="E1554">
        <v>4.675738018991374E-3</v>
      </c>
      <c r="F1554">
        <v>1.871060135041046E-3</v>
      </c>
      <c r="G1554">
        <v>3.4867867394974893E-3</v>
      </c>
    </row>
    <row r="1555" spans="1:7">
      <c r="A1555" s="1">
        <v>41351</v>
      </c>
      <c r="B1555">
        <v>-6.0550234393077582E-3</v>
      </c>
      <c r="C1555">
        <v>0.16746244239020472</v>
      </c>
      <c r="D1555">
        <v>-1.1170700287908295E-2</v>
      </c>
      <c r="E1555">
        <v>7.5731859371195769E-3</v>
      </c>
      <c r="F1555">
        <v>1.2183732165488E-3</v>
      </c>
      <c r="G1555">
        <v>3.2871595694574001E-3</v>
      </c>
    </row>
    <row r="1556" spans="1:7">
      <c r="A1556" s="1">
        <v>41352</v>
      </c>
      <c r="B1556">
        <v>-1.6635745086829522E-3</v>
      </c>
      <c r="C1556">
        <v>7.4268352790776843E-2</v>
      </c>
      <c r="D1556">
        <v>-7.7764726018100085E-3</v>
      </c>
      <c r="E1556">
        <v>6.7501431166417953E-3</v>
      </c>
      <c r="F1556">
        <v>1.1358106040141147E-3</v>
      </c>
      <c r="G1556">
        <v>3.089456185744458E-3</v>
      </c>
    </row>
    <row r="1557" spans="1:7">
      <c r="A1557" s="1">
        <v>41353</v>
      </c>
      <c r="B1557">
        <v>6.3832720254766622E-3</v>
      </c>
      <c r="C1557">
        <v>-0.12729652656622881</v>
      </c>
      <c r="D1557">
        <v>5.7852567169493357E-3</v>
      </c>
      <c r="E1557">
        <v>-1.1218272220560682E-2</v>
      </c>
      <c r="F1557">
        <v>-1.2169893189994941E-3</v>
      </c>
      <c r="G1557">
        <v>-3.8398548702393955E-3</v>
      </c>
    </row>
    <row r="1558" spans="1:7">
      <c r="A1558" s="1">
        <v>41354</v>
      </c>
      <c r="B1558">
        <v>-8.3062262748440259E-3</v>
      </c>
      <c r="C1558">
        <v>9.9105794344342052E-2</v>
      </c>
      <c r="D1558">
        <v>-9.0690215831623015E-3</v>
      </c>
      <c r="E1558">
        <v>9.5989766862624084E-3</v>
      </c>
      <c r="F1558">
        <v>6.4924527519990161E-4</v>
      </c>
      <c r="G1558">
        <v>2.6239355322918239E-3</v>
      </c>
    </row>
    <row r="1559" spans="1:7">
      <c r="A1559" s="1">
        <v>41355</v>
      </c>
      <c r="B1559">
        <v>7.7970612943939564E-3</v>
      </c>
      <c r="C1559">
        <v>-3.0481314830612071E-2</v>
      </c>
      <c r="D1559">
        <v>1.6550423449215924E-3</v>
      </c>
      <c r="E1559">
        <v>7.6736159284067915E-4</v>
      </c>
      <c r="F1559">
        <v>0</v>
      </c>
      <c r="G1559">
        <v>3.7428652069787163E-4</v>
      </c>
    </row>
    <row r="1560" spans="1:7">
      <c r="A1560" s="1">
        <v>41358</v>
      </c>
      <c r="B1560">
        <v>-8.0537348070969395E-3</v>
      </c>
      <c r="C1560">
        <v>1.244981294742557E-2</v>
      </c>
      <c r="D1560">
        <v>-2.1284151348261761E-3</v>
      </c>
      <c r="E1560">
        <v>-9.3796638724926351E-4</v>
      </c>
      <c r="F1560">
        <v>2.4335834636430404E-4</v>
      </c>
      <c r="G1560">
        <v>7.4815303218499847E-4</v>
      </c>
    </row>
    <row r="1561" spans="1:7">
      <c r="A1561" s="1">
        <v>41359</v>
      </c>
      <c r="B1561">
        <v>7.6080026847182543E-3</v>
      </c>
      <c r="C1561">
        <v>-7.3212616749755433E-2</v>
      </c>
      <c r="D1561">
        <v>1.1416589603648547E-2</v>
      </c>
      <c r="E1561">
        <v>1.1936227864431733E-3</v>
      </c>
      <c r="F1561">
        <v>7.2971990103107667E-4</v>
      </c>
      <c r="G1561">
        <v>1.0277973341121943E-3</v>
      </c>
    </row>
    <row r="1562" spans="1:7">
      <c r="A1562" s="1">
        <v>41360</v>
      </c>
      <c r="B1562">
        <v>-7.0083784844323976E-4</v>
      </c>
      <c r="C1562">
        <v>2.932308857932572E-2</v>
      </c>
      <c r="D1562">
        <v>3.621287760891947E-3</v>
      </c>
      <c r="E1562">
        <v>8.4846936972825509E-3</v>
      </c>
      <c r="F1562">
        <v>1.6196958513409244E-3</v>
      </c>
      <c r="G1562">
        <v>4.2866527293802768E-3</v>
      </c>
    </row>
    <row r="1563" spans="1:7">
      <c r="A1563" s="1">
        <v>41361</v>
      </c>
      <c r="B1563">
        <v>2.9275143418168292E-3</v>
      </c>
      <c r="C1563">
        <v>-3.4819765159228043E-2</v>
      </c>
      <c r="D1563">
        <v>3.4975226238209603E-4</v>
      </c>
      <c r="E1563">
        <v>-5.0821725514427997E-3</v>
      </c>
      <c r="F1563">
        <v>-7.285385031024508E-4</v>
      </c>
      <c r="G1563">
        <v>-1.8615046328492994E-3</v>
      </c>
    </row>
    <row r="1564" spans="1:7">
      <c r="A1564" s="1">
        <v>41365</v>
      </c>
      <c r="B1564">
        <v>-3.3099966566727539E-3</v>
      </c>
      <c r="C1564">
        <v>6.6996128666004531E-2</v>
      </c>
      <c r="D1564">
        <v>-8.7807155511814006E-3</v>
      </c>
      <c r="E1564">
        <v>5.3356044429787829E-3</v>
      </c>
      <c r="F1564">
        <v>1.6194332019206178E-4</v>
      </c>
      <c r="G1564">
        <v>1.3034169986076598E-3</v>
      </c>
    </row>
    <row r="1565" spans="1:7">
      <c r="A1565" s="1">
        <v>41366</v>
      </c>
      <c r="B1565">
        <v>4.7070883934112098E-3</v>
      </c>
      <c r="C1565">
        <v>-6.0716673181161335E-2</v>
      </c>
      <c r="D1565">
        <v>9.4029155964172153E-4</v>
      </c>
      <c r="E1565">
        <v>-4.0626378349629495E-3</v>
      </c>
      <c r="F1565">
        <v>-4.8590865873447101E-4</v>
      </c>
      <c r="G1565">
        <v>-1.9557631379527236E-3</v>
      </c>
    </row>
    <row r="1566" spans="1:7">
      <c r="A1566" s="1">
        <v>41367</v>
      </c>
      <c r="B1566">
        <v>-9.8208811790863638E-3</v>
      </c>
      <c r="C1566">
        <v>0.10606449315962067</v>
      </c>
      <c r="D1566">
        <v>-1.2531196016363591E-2</v>
      </c>
      <c r="E1566">
        <v>8.9413333841532501E-3</v>
      </c>
      <c r="F1566">
        <v>2.023063607253787E-3</v>
      </c>
      <c r="G1566">
        <v>4.1862473340602236E-3</v>
      </c>
    </row>
    <row r="1567" spans="1:7">
      <c r="A1567" s="1">
        <v>41368</v>
      </c>
      <c r="B1567">
        <v>3.8377941437445244E-3</v>
      </c>
      <c r="C1567">
        <v>-2.2776785342756924E-2</v>
      </c>
      <c r="D1567">
        <v>-2.3795360017087107E-4</v>
      </c>
      <c r="E1567">
        <v>1.187351797419995E-2</v>
      </c>
      <c r="F1567">
        <v>1.373349167666337E-3</v>
      </c>
      <c r="G1567">
        <v>3.9838844556696791E-3</v>
      </c>
    </row>
    <row r="1568" spans="1:7">
      <c r="A1568" s="1">
        <v>41369</v>
      </c>
      <c r="B1568">
        <v>-4.2864977184660655E-3</v>
      </c>
      <c r="C1568">
        <v>2.1574981400210927E-3</v>
      </c>
      <c r="D1568">
        <v>-1.4289118887580096E-3</v>
      </c>
      <c r="E1568">
        <v>1.9983395954318053E-2</v>
      </c>
      <c r="F1568">
        <v>4.0356754250467749E-4</v>
      </c>
      <c r="G1568">
        <v>3.138850435291371E-3</v>
      </c>
    </row>
    <row r="1569" spans="1:7">
      <c r="A1569" s="1">
        <v>41372</v>
      </c>
      <c r="B1569">
        <v>6.1361649868952785E-3</v>
      </c>
      <c r="C1569">
        <v>-5.3867688177050441E-2</v>
      </c>
      <c r="D1569">
        <v>2.6181140743331073E-3</v>
      </c>
      <c r="E1569">
        <v>-7.6829147837448762E-3</v>
      </c>
      <c r="F1569">
        <v>-1.04961456489426E-3</v>
      </c>
      <c r="G1569">
        <v>-3.2313188805004429E-3</v>
      </c>
    </row>
    <row r="1570" spans="1:7">
      <c r="A1570" s="1">
        <v>41373</v>
      </c>
      <c r="B1570">
        <v>3.6891022630145876E-3</v>
      </c>
      <c r="C1570">
        <v>-2.6893668467408129E-2</v>
      </c>
      <c r="D1570">
        <v>1.0404444768269109E-2</v>
      </c>
      <c r="E1570">
        <v>-2.4644717969318566E-3</v>
      </c>
      <c r="F1570">
        <v>5.6531396619588622E-4</v>
      </c>
      <c r="G1570">
        <v>3.6982248942221799E-4</v>
      </c>
    </row>
    <row r="1571" spans="1:7">
      <c r="A1571" s="1">
        <v>41374</v>
      </c>
      <c r="B1571">
        <v>1.2429574199510207E-2</v>
      </c>
      <c r="C1571">
        <v>-3.8099846232270404E-2</v>
      </c>
      <c r="D1571">
        <v>8.5495631154052926E-3</v>
      </c>
      <c r="E1571">
        <v>-1.3831020929234569E-2</v>
      </c>
      <c r="F1571">
        <v>-1.8586614910792577E-3</v>
      </c>
      <c r="G1571">
        <v>-4.168409537179737E-3</v>
      </c>
    </row>
    <row r="1572" spans="1:7">
      <c r="A1572" s="1">
        <v>41375</v>
      </c>
      <c r="B1572">
        <v>3.2552927206726755E-3</v>
      </c>
      <c r="C1572">
        <v>-9.7561749453645725E-3</v>
      </c>
      <c r="D1572">
        <v>-1.1662487621827452E-4</v>
      </c>
      <c r="E1572">
        <v>1.9162680306736436E-3</v>
      </c>
      <c r="F1572">
        <v>5.6604537960658948E-4</v>
      </c>
      <c r="G1572">
        <v>1.1132759290642237E-3</v>
      </c>
    </row>
    <row r="1573" spans="1:7">
      <c r="A1573" s="1">
        <v>41376</v>
      </c>
      <c r="B1573">
        <v>-2.6284513536919125E-3</v>
      </c>
      <c r="C1573">
        <v>-1.4815085785140587E-2</v>
      </c>
      <c r="D1573">
        <v>-1.244001490316648E-2</v>
      </c>
      <c r="E1573">
        <v>1.4789380150157983E-2</v>
      </c>
      <c r="F1573">
        <v>1.6962162299592361E-3</v>
      </c>
      <c r="G1573">
        <v>5.5478644377181833E-3</v>
      </c>
    </row>
    <row r="1574" spans="1:7">
      <c r="A1574" s="1">
        <v>41379</v>
      </c>
      <c r="B1574">
        <v>-2.3138175283340855E-2</v>
      </c>
      <c r="C1574">
        <v>0.35907670085954785</v>
      </c>
      <c r="D1574">
        <v>-2.6566118987910572E-2</v>
      </c>
      <c r="E1574">
        <v>8.6559416821456164E-3</v>
      </c>
      <c r="F1574">
        <v>6.4542156334915007E-4</v>
      </c>
      <c r="G1574">
        <v>2.2105563022121627E-3</v>
      </c>
    </row>
    <row r="1575" spans="1:7">
      <c r="A1575" s="1">
        <v>41380</v>
      </c>
      <c r="B1575">
        <v>1.4452866736759369E-2</v>
      </c>
      <c r="C1575">
        <v>-0.21277479482436074</v>
      </c>
      <c r="D1575">
        <v>2.1831261657234428E-2</v>
      </c>
      <c r="E1575">
        <v>-8.2459543860087629E-3</v>
      </c>
      <c r="F1575">
        <v>-9.682886256421005E-4</v>
      </c>
      <c r="G1575">
        <v>-2.8562234371274074E-3</v>
      </c>
    </row>
    <row r="1576" spans="1:7">
      <c r="A1576" s="1">
        <v>41381</v>
      </c>
      <c r="B1576">
        <v>-1.51585604308414E-2</v>
      </c>
      <c r="C1576">
        <v>0.16777016059781025</v>
      </c>
      <c r="D1576">
        <v>-1.4581350733380844E-2</v>
      </c>
      <c r="E1576">
        <v>6.6184823041110568E-3</v>
      </c>
      <c r="F1576">
        <v>4.8426151067431121E-4</v>
      </c>
      <c r="G1576">
        <v>1.8436583393369036E-3</v>
      </c>
    </row>
    <row r="1577" spans="1:7">
      <c r="A1577" s="1">
        <v>41382</v>
      </c>
      <c r="B1577">
        <v>-5.7926402561606248E-3</v>
      </c>
      <c r="C1577">
        <v>6.165733027493376E-2</v>
      </c>
      <c r="D1577">
        <v>2.164763322826212E-3</v>
      </c>
      <c r="E1577">
        <v>2.4402159497830464E-3</v>
      </c>
      <c r="F1577">
        <v>-1.6139444838144908E-4</v>
      </c>
      <c r="G1577">
        <v>5.5243533308095159E-4</v>
      </c>
    </row>
    <row r="1578" spans="1:7">
      <c r="A1578" s="1">
        <v>41383</v>
      </c>
      <c r="B1578">
        <v>8.0363028532030936E-3</v>
      </c>
      <c r="C1578">
        <v>-0.15957538977543348</v>
      </c>
      <c r="D1578">
        <v>1.4194787155974943E-2</v>
      </c>
      <c r="E1578">
        <v>-2.1145095712014877E-3</v>
      </c>
      <c r="F1578">
        <v>-4.0360011848664454E-4</v>
      </c>
      <c r="G1578">
        <v>-5.5243533308096645E-4</v>
      </c>
    </row>
    <row r="1579" spans="1:7">
      <c r="A1579" s="1">
        <v>41386</v>
      </c>
      <c r="B1579">
        <v>5.300647848553771E-3</v>
      </c>
      <c r="C1579">
        <v>-3.9514677532260505E-2</v>
      </c>
      <c r="D1579">
        <v>2.7204464113690075E-3</v>
      </c>
      <c r="E1579">
        <v>7.3245171128098426E-4</v>
      </c>
      <c r="F1579">
        <v>6.45682024046464E-4</v>
      </c>
      <c r="G1579">
        <v>5.5243533308095159E-4</v>
      </c>
    </row>
    <row r="1580" spans="1:7">
      <c r="A1580" s="1">
        <v>41387</v>
      </c>
      <c r="B1580">
        <v>1.0139503852439551E-2</v>
      </c>
      <c r="C1580">
        <v>-6.532641541511551E-2</v>
      </c>
      <c r="D1580">
        <v>4.9487552392588272E-3</v>
      </c>
      <c r="E1580">
        <v>-3.50434326268982E-3</v>
      </c>
      <c r="F1580">
        <v>-2.4208190555993645E-4</v>
      </c>
      <c r="G1580">
        <v>-6.4453756662534629E-4</v>
      </c>
    </row>
    <row r="1581" spans="1:7">
      <c r="A1581" s="1">
        <v>41388</v>
      </c>
      <c r="B1581">
        <v>-6.3053690238101207E-5</v>
      </c>
      <c r="C1581">
        <v>9.597711179213755E-3</v>
      </c>
      <c r="D1581">
        <v>6.2101084223578967E-3</v>
      </c>
      <c r="E1581">
        <v>2.5276217134480336E-3</v>
      </c>
      <c r="F1581">
        <v>1.6139444838149115E-4</v>
      </c>
      <c r="G1581">
        <v>4.6042636293855779E-4</v>
      </c>
    </row>
    <row r="1582" spans="1:7">
      <c r="A1582" s="1">
        <v>41389</v>
      </c>
      <c r="B1582">
        <v>4.7180284417105813E-3</v>
      </c>
      <c r="C1582">
        <v>7.3448405799165617E-4</v>
      </c>
      <c r="D1582">
        <v>8.490891372937185E-3</v>
      </c>
      <c r="E1582">
        <v>-4.325301556943377E-3</v>
      </c>
      <c r="F1582">
        <v>-1.6139444838144908E-4</v>
      </c>
      <c r="G1582">
        <v>-1.1053796261850104E-3</v>
      </c>
    </row>
    <row r="1583" spans="1:7">
      <c r="A1583" s="1">
        <v>41390</v>
      </c>
      <c r="B1583">
        <v>-2.136081731988467E-3</v>
      </c>
      <c r="C1583">
        <v>-7.3448405799160976E-4</v>
      </c>
      <c r="D1583">
        <v>-9.3088873285688545E-3</v>
      </c>
      <c r="E1583">
        <v>9.1183567543437361E-3</v>
      </c>
      <c r="F1583">
        <v>1.2904268263786249E-3</v>
      </c>
      <c r="G1583">
        <v>3.5880253774554383E-3</v>
      </c>
    </row>
    <row r="1584" spans="1:7">
      <c r="A1584" s="1">
        <v>41393</v>
      </c>
      <c r="B1584">
        <v>6.8944177824373648E-3</v>
      </c>
      <c r="C1584">
        <v>7.3206769108483966E-3</v>
      </c>
      <c r="D1584">
        <v>1.046642883992247E-2</v>
      </c>
      <c r="E1584">
        <v>-3.6536394315789997E-3</v>
      </c>
      <c r="F1584">
        <v>4.0291712539938752E-4</v>
      </c>
      <c r="G1584">
        <v>-3.6741067741321247E-4</v>
      </c>
    </row>
    <row r="1585" spans="1:7">
      <c r="A1585" s="1">
        <v>41394</v>
      </c>
      <c r="B1585">
        <v>2.183747553196779E-3</v>
      </c>
      <c r="C1585">
        <v>-1.3955422959405078E-2</v>
      </c>
      <c r="D1585">
        <v>1.2416807034985777E-2</v>
      </c>
      <c r="E1585">
        <v>5.6922140183037254E-4</v>
      </c>
      <c r="F1585">
        <v>0</v>
      </c>
      <c r="G1585">
        <v>-1.8375597258617207E-4</v>
      </c>
    </row>
    <row r="1586" spans="1:7">
      <c r="A1586" s="1">
        <v>41395</v>
      </c>
      <c r="B1586">
        <v>-8.4494322121246874E-3</v>
      </c>
      <c r="C1586">
        <v>6.9288685717772927E-2</v>
      </c>
      <c r="D1586">
        <v>-1.0521334795534576E-2</v>
      </c>
      <c r="E1586">
        <v>8.095748247080467E-3</v>
      </c>
      <c r="F1586">
        <v>5.6381137976176023E-4</v>
      </c>
      <c r="G1586">
        <v>2.0194609396678685E-3</v>
      </c>
    </row>
    <row r="1587" spans="1:7">
      <c r="A1587" s="1">
        <v>41396</v>
      </c>
      <c r="B1587">
        <v>9.0101973596895604E-3</v>
      </c>
      <c r="C1587">
        <v>-6.4124528169538675E-2</v>
      </c>
      <c r="D1587">
        <v>9.1492787833533824E-3</v>
      </c>
      <c r="E1587">
        <v>-1.2902451924056398E-3</v>
      </c>
      <c r="F1587">
        <v>3.2203526564446121E-4</v>
      </c>
      <c r="G1587">
        <v>0</v>
      </c>
    </row>
    <row r="1588" spans="1:7">
      <c r="A1588" s="1">
        <v>41397</v>
      </c>
      <c r="B1588">
        <v>9.8553498585469499E-3</v>
      </c>
      <c r="C1588">
        <v>-5.5990416821823562E-2</v>
      </c>
      <c r="D1588">
        <v>6.8415318167165638E-3</v>
      </c>
      <c r="E1588">
        <v>-2.3859290138184316E-2</v>
      </c>
      <c r="F1588">
        <v>-3.6288899143701253E-3</v>
      </c>
      <c r="G1588">
        <v>-8.5647712393910891E-3</v>
      </c>
    </row>
    <row r="1589" spans="1:7">
      <c r="A1589" s="1">
        <v>41400</v>
      </c>
      <c r="B1589">
        <v>2.648681828139383E-3</v>
      </c>
      <c r="C1589">
        <v>-1.4896394625198622E-2</v>
      </c>
      <c r="D1589">
        <v>1.135718463927207E-3</v>
      </c>
      <c r="E1589">
        <v>-2.483856219891905E-3</v>
      </c>
      <c r="F1589">
        <v>-3.2320620837273767E-4</v>
      </c>
      <c r="G1589">
        <v>-1.2956966181059868E-3</v>
      </c>
    </row>
    <row r="1590" spans="1:7">
      <c r="A1590" s="1">
        <v>41401</v>
      </c>
      <c r="B1590">
        <v>5.0928166526150254E-3</v>
      </c>
      <c r="C1590">
        <v>1.3338761911514941E-2</v>
      </c>
      <c r="D1590">
        <v>7.8014981021017086E-3</v>
      </c>
      <c r="E1590">
        <v>-3.903821561467671E-3</v>
      </c>
      <c r="F1590">
        <v>-3.2331070440046124E-4</v>
      </c>
      <c r="G1590">
        <v>-1.3901118961599571E-3</v>
      </c>
    </row>
    <row r="1591" spans="1:7">
      <c r="A1591" s="1">
        <v>41402</v>
      </c>
      <c r="B1591">
        <v>4.701580939672597E-3</v>
      </c>
      <c r="C1591">
        <v>-1.3338761911514924E-2</v>
      </c>
      <c r="D1591">
        <v>8.8580497349185095E-3</v>
      </c>
      <c r="E1591">
        <v>1.5799762132563419E-3</v>
      </c>
      <c r="F1591">
        <v>2.4249282744221202E-4</v>
      </c>
      <c r="G1591">
        <v>1.2048752558228772E-3</v>
      </c>
    </row>
    <row r="1592" spans="1:7">
      <c r="A1592" s="1">
        <v>41403</v>
      </c>
      <c r="B1592">
        <v>-2.6839103582024255E-3</v>
      </c>
      <c r="C1592">
        <v>3.6452271598674826E-2</v>
      </c>
      <c r="D1592">
        <v>-7.8449354477794896E-3</v>
      </c>
      <c r="E1592">
        <v>-2.5791436569144372E-3</v>
      </c>
      <c r="F1592">
        <v>-1.61655351144218E-4</v>
      </c>
      <c r="G1592">
        <v>-1.8527095930716053E-4</v>
      </c>
    </row>
    <row r="1593" spans="1:7">
      <c r="A1593" s="1">
        <v>41404</v>
      </c>
      <c r="B1593">
        <v>3.1102327252673003E-3</v>
      </c>
      <c r="C1593">
        <v>-4.1996840258449103E-2</v>
      </c>
      <c r="D1593">
        <v>-3.8327180273794704E-3</v>
      </c>
      <c r="E1593">
        <v>-1.0804577657415855E-2</v>
      </c>
      <c r="F1593">
        <v>-2.4279714096480842E-3</v>
      </c>
      <c r="G1593">
        <v>-5.6673166970636858E-3</v>
      </c>
    </row>
    <row r="1594" spans="1:7">
      <c r="A1594" s="1">
        <v>41407</v>
      </c>
      <c r="B1594">
        <v>8.5209986896468064E-4</v>
      </c>
      <c r="C1594">
        <v>-3.182182478462831E-3</v>
      </c>
      <c r="D1594">
        <v>-9.0765315659271373E-3</v>
      </c>
      <c r="E1594">
        <v>-7.6926707603757341E-3</v>
      </c>
      <c r="F1594">
        <v>-7.2954244714260616E-4</v>
      </c>
      <c r="G1594">
        <v>-1.7718100406187735E-3</v>
      </c>
    </row>
    <row r="1595" spans="1:7">
      <c r="A1595" s="1">
        <v>41408</v>
      </c>
      <c r="B1595">
        <v>1.0650630179953213E-2</v>
      </c>
      <c r="C1595">
        <v>1.7378004466654839E-2</v>
      </c>
      <c r="D1595">
        <v>4.7754496665364903E-3</v>
      </c>
      <c r="E1595">
        <v>-1.0921610267425424E-2</v>
      </c>
      <c r="F1595">
        <v>-1.2170880645565839E-3</v>
      </c>
      <c r="G1595">
        <v>-4.0215158243408671E-3</v>
      </c>
    </row>
    <row r="1596" spans="1:7">
      <c r="A1596" s="1">
        <v>41409</v>
      </c>
      <c r="B1596">
        <v>5.043541162478433E-3</v>
      </c>
      <c r="C1596">
        <v>3.1274458641949517E-3</v>
      </c>
      <c r="D1596">
        <v>-7.9432628289994407E-4</v>
      </c>
      <c r="E1596">
        <v>6.6780638175046262E-3</v>
      </c>
      <c r="F1596">
        <v>8.926760584673318E-4</v>
      </c>
      <c r="G1596">
        <v>2.6204975220417677E-3</v>
      </c>
    </row>
    <row r="1597" spans="1:7">
      <c r="A1597" s="1">
        <v>41410</v>
      </c>
      <c r="B1597">
        <v>-4.8027948477435863E-3</v>
      </c>
      <c r="C1597">
        <v>2.0093411727487725E-2</v>
      </c>
      <c r="D1597">
        <v>-3.9811233836365058E-3</v>
      </c>
      <c r="E1597">
        <v>1.033493584332275E-2</v>
      </c>
      <c r="F1597">
        <v>2.0258505368620431E-3</v>
      </c>
      <c r="G1597">
        <v>4.7554754172023329E-3</v>
      </c>
    </row>
    <row r="1598" spans="1:7">
      <c r="A1598" s="1">
        <v>41411</v>
      </c>
      <c r="B1598">
        <v>9.7614333199837287E-3</v>
      </c>
      <c r="C1598">
        <v>-4.8598904725414026E-2</v>
      </c>
      <c r="D1598">
        <v>3.4133609201930999E-3</v>
      </c>
      <c r="E1598">
        <v>-1.2732537684701879E-2</v>
      </c>
      <c r="F1598">
        <v>-1.8636313784237354E-3</v>
      </c>
      <c r="G1598">
        <v>-5.4099562969992026E-3</v>
      </c>
    </row>
    <row r="1599" spans="1:7">
      <c r="A1599" s="1">
        <v>41414</v>
      </c>
      <c r="B1599">
        <v>2.3835061488113092E-4</v>
      </c>
      <c r="C1599">
        <v>4.476601386970664E-2</v>
      </c>
      <c r="D1599">
        <v>2.2691182869859455E-3</v>
      </c>
      <c r="E1599">
        <v>-1.1795780530225518E-3</v>
      </c>
      <c r="F1599">
        <v>-2.4333860687052593E-4</v>
      </c>
      <c r="G1599">
        <v>-7.4850302895812905E-4</v>
      </c>
    </row>
    <row r="1600" spans="1:7">
      <c r="A1600" s="1">
        <v>41415</v>
      </c>
      <c r="B1600">
        <v>1.2504095231277179E-3</v>
      </c>
      <c r="C1600">
        <v>2.6526754333428604E-2</v>
      </c>
      <c r="D1600">
        <v>-6.801950154553619E-4</v>
      </c>
      <c r="E1600">
        <v>7.8207263443225011E-3</v>
      </c>
      <c r="F1600">
        <v>8.9195221806455415E-4</v>
      </c>
      <c r="G1600">
        <v>2.6173131411568774E-3</v>
      </c>
    </row>
    <row r="1601" spans="1:7">
      <c r="A1601" s="1">
        <v>41416</v>
      </c>
      <c r="B1601">
        <v>-7.5260180820330399E-3</v>
      </c>
      <c r="C1601">
        <v>3.3103427225672208E-2</v>
      </c>
      <c r="D1601">
        <v>-1.1405233119544986E-2</v>
      </c>
      <c r="E1601">
        <v>-1.4962019804430378E-2</v>
      </c>
      <c r="F1601">
        <v>-3.328600597136661E-3</v>
      </c>
      <c r="G1601">
        <v>-7.9666759983133776E-3</v>
      </c>
    </row>
    <row r="1602" spans="1:7">
      <c r="A1602" s="1">
        <v>41417</v>
      </c>
      <c r="B1602">
        <v>-2.9421498901996447E-3</v>
      </c>
      <c r="C1602">
        <v>1.7928052786773958E-2</v>
      </c>
      <c r="D1602">
        <v>-7.368212013507785E-3</v>
      </c>
      <c r="E1602">
        <v>4.7265159104036454E-3</v>
      </c>
      <c r="F1602">
        <v>3.2522969633781506E-4</v>
      </c>
      <c r="G1602">
        <v>1.0345639295676699E-3</v>
      </c>
    </row>
    <row r="1603" spans="1:7">
      <c r="A1603" s="1">
        <v>41418</v>
      </c>
      <c r="B1603">
        <v>-9.0239139827877834E-4</v>
      </c>
      <c r="C1603">
        <v>-5.7020824489078387E-3</v>
      </c>
      <c r="D1603">
        <v>-1.01040288207862E-2</v>
      </c>
      <c r="E1603">
        <v>1.3708021337786216E-3</v>
      </c>
      <c r="F1603">
        <v>0</v>
      </c>
      <c r="G1603">
        <v>3.7593985405175818E-4</v>
      </c>
    </row>
    <row r="1604" spans="1:7">
      <c r="A1604" s="1">
        <v>41422</v>
      </c>
      <c r="B1604">
        <v>6.1202639139360639E-3</v>
      </c>
      <c r="C1604">
        <v>3.442559828018061E-2</v>
      </c>
      <c r="D1604">
        <v>5.0067054577324892E-3</v>
      </c>
      <c r="E1604">
        <v>-2.5686685284075136E-2</v>
      </c>
      <c r="F1604">
        <v>-5.134694846299229E-3</v>
      </c>
      <c r="G1604">
        <v>-1.1815440636286227E-2</v>
      </c>
    </row>
    <row r="1605" spans="1:7">
      <c r="A1605" s="1">
        <v>41423</v>
      </c>
      <c r="B1605">
        <v>-6.7825355297013966E-3</v>
      </c>
      <c r="C1605">
        <v>2.3883769192270372E-2</v>
      </c>
      <c r="D1605">
        <v>-1.4035318116383368E-2</v>
      </c>
      <c r="E1605">
        <v>1.1181304142328929E-2</v>
      </c>
      <c r="F1605">
        <v>1.1433239301801409E-3</v>
      </c>
      <c r="G1605">
        <v>4.0802827402239951E-3</v>
      </c>
    </row>
    <row r="1606" spans="1:7">
      <c r="A1606" s="1">
        <v>41424</v>
      </c>
      <c r="B1606">
        <v>3.9670665719103507E-3</v>
      </c>
      <c r="C1606">
        <v>-2.0436678567649282E-2</v>
      </c>
      <c r="D1606">
        <v>-2.3584916592929396E-3</v>
      </c>
      <c r="E1606">
        <v>-2.4178339995172154E-3</v>
      </c>
      <c r="F1606">
        <v>0</v>
      </c>
      <c r="G1606">
        <v>9.4692486222116139E-5</v>
      </c>
    </row>
    <row r="1607" spans="1:7">
      <c r="A1607" s="1">
        <v>41425</v>
      </c>
      <c r="B1607">
        <v>-1.4501764713525812E-2</v>
      </c>
      <c r="C1607">
        <v>0.11494963023052521</v>
      </c>
      <c r="D1607">
        <v>-1.9335676122335634E-2</v>
      </c>
      <c r="E1607">
        <v>-3.4018088542875097E-3</v>
      </c>
      <c r="F1607">
        <v>-1.0616145703273262E-3</v>
      </c>
      <c r="G1607">
        <v>-2.7497291302744993E-3</v>
      </c>
    </row>
    <row r="1608" spans="1:7">
      <c r="A1608" s="1">
        <v>41428</v>
      </c>
      <c r="B1608">
        <v>5.2812214897764859E-3</v>
      </c>
      <c r="C1608">
        <v>-1.2277472383224036E-3</v>
      </c>
      <c r="D1608">
        <v>1.5787476066238301E-2</v>
      </c>
      <c r="E1608">
        <v>2.8792062816408127E-3</v>
      </c>
      <c r="F1608">
        <v>-1.6342539667030335E-4</v>
      </c>
      <c r="G1608">
        <v>9.4944220341980546E-5</v>
      </c>
    </row>
    <row r="1609" spans="1:7">
      <c r="A1609" s="1">
        <v>41429</v>
      </c>
      <c r="B1609">
        <v>-4.5511168090116372E-3</v>
      </c>
      <c r="C1609">
        <v>-6.1443934344788324E-4</v>
      </c>
      <c r="D1609">
        <v>-1.1439590909394544E-2</v>
      </c>
      <c r="E1609">
        <v>-9.2779658974175006E-3</v>
      </c>
      <c r="F1609">
        <v>-1.0629165793664907E-3</v>
      </c>
      <c r="G1609">
        <v>-2.5666633226349958E-3</v>
      </c>
    </row>
    <row r="1610" spans="1:7">
      <c r="A1610" s="1">
        <v>41430</v>
      </c>
      <c r="B1610">
        <v>-1.4580911389497549E-2</v>
      </c>
      <c r="C1610">
        <v>7.2877959698521969E-2</v>
      </c>
      <c r="D1610">
        <v>-2.0584332556385844E-2</v>
      </c>
      <c r="E1610">
        <v>1.3711406462063218E-2</v>
      </c>
      <c r="F1610">
        <v>1.4714300047133854E-3</v>
      </c>
      <c r="G1610">
        <v>4.8426244757879908E-3</v>
      </c>
    </row>
    <row r="1611" spans="1:7">
      <c r="A1611" s="1">
        <v>41431</v>
      </c>
      <c r="B1611">
        <v>9.0920886808500169E-3</v>
      </c>
      <c r="C1611">
        <v>-5.0992587724632173E-2</v>
      </c>
      <c r="D1611">
        <v>1.0224042321812975E-2</v>
      </c>
      <c r="E1611">
        <v>-6.0734894062525169E-4</v>
      </c>
      <c r="F1611">
        <v>3.2669062688458784E-4</v>
      </c>
      <c r="G1611">
        <v>1.2306528745884651E-3</v>
      </c>
    </row>
    <row r="1612" spans="1:7">
      <c r="A1612" s="1">
        <v>41432</v>
      </c>
      <c r="B1612">
        <v>1.276070059021427E-2</v>
      </c>
      <c r="C1612">
        <v>-9.3868045195533489E-2</v>
      </c>
      <c r="D1612">
        <v>-4.3689389882117938E-3</v>
      </c>
      <c r="E1612">
        <v>-1.8040597870870631E-2</v>
      </c>
      <c r="F1612">
        <v>-3.107878513661482E-3</v>
      </c>
      <c r="G1612">
        <v>-7.7880534207475935E-3</v>
      </c>
    </row>
    <row r="1613" spans="1:7">
      <c r="A1613" s="1">
        <v>41435</v>
      </c>
      <c r="B1613">
        <v>-1.2076565439478353E-4</v>
      </c>
      <c r="C1613">
        <v>1.9621296587327312E-2</v>
      </c>
      <c r="D1613">
        <v>-1.4208960269569778E-2</v>
      </c>
      <c r="E1613">
        <v>-4.7834266068939165E-3</v>
      </c>
      <c r="F1613">
        <v>-1.2294579639733729E-3</v>
      </c>
      <c r="G1613">
        <v>-2.4821015129793556E-3</v>
      </c>
    </row>
    <row r="1614" spans="1:7">
      <c r="A1614" s="1">
        <v>41436</v>
      </c>
      <c r="B1614">
        <v>-9.8917576893822017E-3</v>
      </c>
      <c r="C1614">
        <v>0.10036099220971927</v>
      </c>
      <c r="D1614">
        <v>-1.9935870813709684E-2</v>
      </c>
      <c r="E1614">
        <v>1.1828189803234997E-2</v>
      </c>
      <c r="F1614">
        <v>7.378561515329309E-4</v>
      </c>
      <c r="G1614">
        <v>2.4821015129793717E-3</v>
      </c>
    </row>
    <row r="1615" spans="1:7">
      <c r="A1615" s="1">
        <v>41437</v>
      </c>
      <c r="B1615">
        <v>-8.3902871480667982E-3</v>
      </c>
      <c r="C1615">
        <v>8.530126492700342E-2</v>
      </c>
      <c r="D1615">
        <v>-6.819069232038167E-3</v>
      </c>
      <c r="E1615">
        <v>-1.4406541976229583E-2</v>
      </c>
      <c r="F1615">
        <v>-1.886715624687139E-3</v>
      </c>
      <c r="G1615">
        <v>-4.4913831534253729E-3</v>
      </c>
    </row>
    <row r="1616" spans="1:7">
      <c r="A1616" s="1">
        <v>41438</v>
      </c>
      <c r="B1616">
        <v>1.5076429245739369E-2</v>
      </c>
      <c r="C1616">
        <v>-0.1247328966313531</v>
      </c>
      <c r="D1616">
        <v>2.2799434270380114E-2</v>
      </c>
      <c r="E1616">
        <v>1.5546642954800153E-2</v>
      </c>
      <c r="F1616">
        <v>3.4426263508899628E-3</v>
      </c>
      <c r="G1616">
        <v>7.537844001590471E-3</v>
      </c>
    </row>
    <row r="1617" spans="1:7">
      <c r="A1617" s="1">
        <v>41439</v>
      </c>
      <c r="B1617">
        <v>-6.3812547511843251E-3</v>
      </c>
      <c r="C1617">
        <v>4.4107268509949407E-2</v>
      </c>
      <c r="D1617">
        <v>-1.4471310426012128E-2</v>
      </c>
      <c r="E1617">
        <v>-2.3693574333002549E-3</v>
      </c>
      <c r="F1617">
        <v>1.3083655476675898E-3</v>
      </c>
      <c r="G1617">
        <v>1.3299137516336896E-3</v>
      </c>
    </row>
    <row r="1618" spans="1:7">
      <c r="A1618" s="1">
        <v>41442</v>
      </c>
      <c r="B1618">
        <v>8.1365437652477605E-3</v>
      </c>
      <c r="C1618">
        <v>-2.0619287202735592E-2</v>
      </c>
      <c r="D1618">
        <v>7.0123002092159527E-3</v>
      </c>
      <c r="E1618">
        <v>-5.2854245664638857E-3</v>
      </c>
      <c r="F1618">
        <v>-2.4518818315794223E-4</v>
      </c>
      <c r="G1618">
        <v>-2.3760881777381121E-3</v>
      </c>
    </row>
    <row r="1619" spans="1:7">
      <c r="A1619" s="1">
        <v>41443</v>
      </c>
      <c r="B1619">
        <v>7.2907261155035199E-3</v>
      </c>
      <c r="C1619">
        <v>-1.1373962784009808E-2</v>
      </c>
      <c r="D1619">
        <v>2.2435507354203869E-3</v>
      </c>
      <c r="E1619">
        <v>5.2980133689589377E-4</v>
      </c>
      <c r="F1619">
        <v>-4.9055679178510955E-4</v>
      </c>
      <c r="G1619">
        <v>-5.7110224282115412E-4</v>
      </c>
    </row>
    <row r="1620" spans="1:7">
      <c r="A1620" s="1">
        <v>41444</v>
      </c>
      <c r="B1620">
        <v>-1.3173987967597469E-2</v>
      </c>
      <c r="C1620">
        <v>1.8045117678591391E-3</v>
      </c>
      <c r="D1620">
        <v>-3.2391495791235285E-2</v>
      </c>
      <c r="E1620">
        <v>-1.0382097779907482E-2</v>
      </c>
      <c r="F1620">
        <v>-8.2115751285722158E-3</v>
      </c>
      <c r="G1620">
        <v>-1.3805223564673291E-2</v>
      </c>
    </row>
    <row r="1621" spans="1:7">
      <c r="A1621" s="1">
        <v>41445</v>
      </c>
      <c r="B1621">
        <v>-2.575619886279603E-2</v>
      </c>
      <c r="C1621">
        <v>0.20812752685774566</v>
      </c>
      <c r="D1621">
        <v>-4.4440071655259754E-2</v>
      </c>
      <c r="E1621">
        <v>-1.6548628394915173E-2</v>
      </c>
      <c r="F1621">
        <v>-1.4852713350150563E-3</v>
      </c>
      <c r="G1621">
        <v>-4.547441439078744E-3</v>
      </c>
    </row>
    <row r="1622" spans="1:7">
      <c r="A1622" s="1">
        <v>41446</v>
      </c>
      <c r="B1622">
        <v>3.053818084843772E-3</v>
      </c>
      <c r="C1622">
        <v>-8.0775040185211727E-2</v>
      </c>
      <c r="D1622">
        <v>1.7591071946479239E-2</v>
      </c>
      <c r="E1622">
        <v>-1.708536475074195E-2</v>
      </c>
      <c r="F1622">
        <v>-5.7971176843258461E-3</v>
      </c>
      <c r="G1622">
        <v>-1.0626470943718179E-2</v>
      </c>
    </row>
    <row r="1623" spans="1:7">
      <c r="A1623" s="1">
        <v>41449</v>
      </c>
      <c r="B1623">
        <v>-1.2901788531926348E-2</v>
      </c>
      <c r="C1623">
        <v>6.2055281718964045E-2</v>
      </c>
      <c r="D1623">
        <v>-3.6318719295011993E-2</v>
      </c>
      <c r="E1623">
        <v>4.124248660711329E-3</v>
      </c>
      <c r="F1623">
        <v>-1.4961352637046922E-3</v>
      </c>
      <c r="G1623">
        <v>-2.45326652652715E-3</v>
      </c>
    </row>
    <row r="1624" spans="1:7">
      <c r="A1624" s="1">
        <v>41450</v>
      </c>
      <c r="B1624">
        <v>9.8479704470825907E-3</v>
      </c>
      <c r="C1624">
        <v>-8.5069409573412164E-2</v>
      </c>
      <c r="D1624">
        <v>1.8996500690655085E-2</v>
      </c>
      <c r="E1624">
        <v>-8.9512894090271761E-3</v>
      </c>
      <c r="F1624">
        <v>-8.3184294853110876E-5</v>
      </c>
      <c r="G1624">
        <v>-1.1797091419302563E-3</v>
      </c>
    </row>
    <row r="1625" spans="1:7">
      <c r="A1625" s="1">
        <v>41451</v>
      </c>
      <c r="B1625">
        <v>4.7325575595151808E-3</v>
      </c>
      <c r="C1625">
        <v>-7.0657183987700461E-2</v>
      </c>
      <c r="D1625">
        <v>2.1014205920433335E-2</v>
      </c>
      <c r="E1625">
        <v>6.4677302057757468E-3</v>
      </c>
      <c r="F1625">
        <v>1.9945157447176509E-3</v>
      </c>
      <c r="G1625">
        <v>4.0249403966504419E-3</v>
      </c>
    </row>
    <row r="1626" spans="1:7">
      <c r="A1626" s="1">
        <v>41452</v>
      </c>
      <c r="B1626">
        <v>5.8226130805229476E-3</v>
      </c>
      <c r="C1626">
        <v>-2.0546657649738728E-2</v>
      </c>
      <c r="D1626">
        <v>1.5151805020602246E-2</v>
      </c>
      <c r="E1626">
        <v>1.0170976945937648E-2</v>
      </c>
      <c r="F1626">
        <v>2.9015564398340659E-3</v>
      </c>
      <c r="G1626">
        <v>5.3739930984117801E-3</v>
      </c>
    </row>
    <row r="1627" spans="1:7">
      <c r="A1627" s="1">
        <v>41453</v>
      </c>
      <c r="B1627">
        <v>-6.3818798342644882E-3</v>
      </c>
      <c r="C1627">
        <v>0</v>
      </c>
      <c r="D1627">
        <v>5.8166001257762183E-3</v>
      </c>
      <c r="E1627">
        <v>6.8141816387108948E-3</v>
      </c>
      <c r="F1627">
        <v>-4.96812132434438E-4</v>
      </c>
      <c r="G1627">
        <v>-1.1700469353559488E-3</v>
      </c>
    </row>
    <row r="1628" spans="1:7">
      <c r="A1628" s="1">
        <v>41456</v>
      </c>
      <c r="B1628">
        <v>8.2330465976266972E-3</v>
      </c>
      <c r="C1628">
        <v>-2.9493561190665825E-2</v>
      </c>
      <c r="D1628">
        <v>1.6740716033814055E-3</v>
      </c>
      <c r="E1628">
        <v>-2.7167761090805326E-4</v>
      </c>
      <c r="F1628">
        <v>3.3123551147508948E-4</v>
      </c>
      <c r="G1628">
        <v>-9.7608597305534866E-4</v>
      </c>
    </row>
    <row r="1629" spans="1:7">
      <c r="A1629" s="1">
        <v>41457</v>
      </c>
      <c r="B1629">
        <v>-1.6041464446850352E-3</v>
      </c>
      <c r="C1629">
        <v>4.2669982449902635E-3</v>
      </c>
      <c r="D1629">
        <v>-1.7129928336764428E-2</v>
      </c>
      <c r="E1629">
        <v>-6.3420160676085861E-4</v>
      </c>
      <c r="F1629">
        <v>1.6557662095948987E-4</v>
      </c>
      <c r="G1629">
        <v>3.905487259169503E-4</v>
      </c>
    </row>
    <row r="1630" spans="1:7">
      <c r="A1630" s="1">
        <v>41458</v>
      </c>
      <c r="B1630">
        <v>1.0491561427695489E-3</v>
      </c>
      <c r="C1630">
        <v>-1.4706147389695562E-2</v>
      </c>
      <c r="D1630">
        <v>-7.8844035241489828E-3</v>
      </c>
      <c r="E1630">
        <v>-2.9952370929403273E-3</v>
      </c>
      <c r="F1630">
        <v>-1.2424934296737982E-3</v>
      </c>
      <c r="G1630">
        <v>-1.9542707020998428E-3</v>
      </c>
    </row>
    <row r="1631" spans="1:7">
      <c r="A1631" s="1">
        <v>41460</v>
      </c>
      <c r="B1631">
        <v>1.0980694941160943E-2</v>
      </c>
      <c r="C1631">
        <v>-8.4321395542420727E-2</v>
      </c>
      <c r="D1631">
        <v>-4.7606543231238961E-3</v>
      </c>
      <c r="E1631">
        <v>-3.4682349728547161E-2</v>
      </c>
      <c r="F1631">
        <v>-7.9887251857616737E-3</v>
      </c>
      <c r="G1631">
        <v>-1.6966277953833209E-2</v>
      </c>
    </row>
    <row r="1632" spans="1:7">
      <c r="A1632" s="1">
        <v>41463</v>
      </c>
      <c r="B1632">
        <v>5.4757985448200533E-3</v>
      </c>
      <c r="C1632">
        <v>-7.4149311758619904E-3</v>
      </c>
      <c r="D1632">
        <v>1.5894043081068363E-3</v>
      </c>
      <c r="E1632">
        <v>9.6465276258577374E-3</v>
      </c>
      <c r="F1632">
        <v>3.9191211305455833E-3</v>
      </c>
      <c r="G1632">
        <v>5.8523204279162539E-3</v>
      </c>
    </row>
    <row r="1633" spans="1:7">
      <c r="A1633" s="1">
        <v>41464</v>
      </c>
      <c r="B1633">
        <v>7.1342503320393951E-3</v>
      </c>
      <c r="C1633">
        <v>-2.9524973314425551E-2</v>
      </c>
      <c r="D1633">
        <v>1.1840685634957835E-2</v>
      </c>
      <c r="E1633">
        <v>1.024733426109505E-3</v>
      </c>
      <c r="F1633">
        <v>6.6555742889448243E-4</v>
      </c>
      <c r="G1633">
        <v>1.6799252925584218E-3</v>
      </c>
    </row>
    <row r="1634" spans="1:7">
      <c r="A1634" s="1">
        <v>41465</v>
      </c>
      <c r="B1634">
        <v>4.216232557564131E-4</v>
      </c>
      <c r="C1634">
        <v>-9.8040000966207429E-3</v>
      </c>
      <c r="D1634">
        <v>-9.7254019271445485E-3</v>
      </c>
      <c r="E1634">
        <v>-7.8988983054750841E-3</v>
      </c>
      <c r="F1634">
        <v>-1.3315581195124599E-3</v>
      </c>
      <c r="G1634">
        <v>-3.5608346230090694E-3</v>
      </c>
    </row>
    <row r="1635" spans="1:7">
      <c r="A1635" s="1">
        <v>41466</v>
      </c>
      <c r="B1635">
        <v>1.4349164053333183E-2</v>
      </c>
      <c r="C1635">
        <v>-1.4174581760093681E-2</v>
      </c>
      <c r="D1635">
        <v>4.5312688636028456E-2</v>
      </c>
      <c r="E1635">
        <v>1.170913478173722E-2</v>
      </c>
      <c r="F1635">
        <v>5.4812860430736247E-3</v>
      </c>
      <c r="G1635">
        <v>9.958179407464577E-3</v>
      </c>
    </row>
    <row r="1636" spans="1:7">
      <c r="A1636" s="1">
        <v>41467</v>
      </c>
      <c r="B1636">
        <v>-3.56231078991308E-4</v>
      </c>
      <c r="C1636">
        <v>-1.220841015939207E-2</v>
      </c>
      <c r="D1636">
        <v>-1.0531087620788316E-2</v>
      </c>
      <c r="E1636">
        <v>-8.3515060762847878E-4</v>
      </c>
      <c r="F1636">
        <v>-7.4568129723924157E-4</v>
      </c>
      <c r="G1636">
        <v>-7.8516050750673707E-4</v>
      </c>
    </row>
    <row r="1637" spans="1:7">
      <c r="A1637" s="1">
        <v>41470</v>
      </c>
      <c r="B1637">
        <v>4.4437934184912275E-3</v>
      </c>
      <c r="C1637">
        <v>-3.6192583843130685E-3</v>
      </c>
      <c r="D1637">
        <v>1.2926298346743258E-2</v>
      </c>
      <c r="E1637">
        <v>5.2775456968900568E-3</v>
      </c>
      <c r="F1637">
        <v>1.4908069681759686E-3</v>
      </c>
      <c r="G1637">
        <v>3.1369499305174552E-3</v>
      </c>
    </row>
    <row r="1638" spans="1:7">
      <c r="A1638" s="1">
        <v>41471</v>
      </c>
      <c r="B1638">
        <v>-4.2062919329905364E-3</v>
      </c>
      <c r="C1638">
        <v>4.4672440051592599E-2</v>
      </c>
      <c r="D1638">
        <v>1.7612282826660478E-3</v>
      </c>
      <c r="E1638">
        <v>3.4109274830888808E-3</v>
      </c>
      <c r="F1638">
        <v>2.4825189419554178E-4</v>
      </c>
      <c r="G1638">
        <v>4.8926073680108514E-4</v>
      </c>
    </row>
    <row r="1639" spans="1:7">
      <c r="A1639" s="1">
        <v>41472</v>
      </c>
      <c r="B1639">
        <v>2.1349788681298216E-3</v>
      </c>
      <c r="C1639">
        <v>-4.5397866271290603E-2</v>
      </c>
      <c r="D1639">
        <v>8.2614063561353319E-3</v>
      </c>
      <c r="E1639">
        <v>1.838911882677082E-3</v>
      </c>
      <c r="F1639">
        <v>2.6441925834306914E-3</v>
      </c>
      <c r="G1639">
        <v>4.3926079707399587E-3</v>
      </c>
    </row>
    <row r="1640" spans="1:7">
      <c r="A1640" s="1">
        <v>41473</v>
      </c>
      <c r="B1640">
        <v>5.6710927038161026E-3</v>
      </c>
      <c r="C1640">
        <v>-7.2595284494901655E-4</v>
      </c>
      <c r="D1640">
        <v>-9.7708406049896931E-3</v>
      </c>
      <c r="E1640">
        <v>-1.2571805438336426E-2</v>
      </c>
      <c r="F1640">
        <v>-1.5691459634565911E-3</v>
      </c>
      <c r="G1640">
        <v>-4.6861356867557444E-3</v>
      </c>
    </row>
    <row r="1641" spans="1:7">
      <c r="A1641" s="1">
        <v>41474</v>
      </c>
      <c r="B1641">
        <v>2.2947260812418743E-3</v>
      </c>
      <c r="C1641">
        <v>-9.3568777535788822E-2</v>
      </c>
      <c r="D1641">
        <v>-4.2891449633089733E-3</v>
      </c>
      <c r="E1641">
        <v>1.5690215743087196E-2</v>
      </c>
      <c r="F1641">
        <v>1.9816702051055316E-3</v>
      </c>
      <c r="G1641">
        <v>5.4650277522263853E-3</v>
      </c>
    </row>
    <row r="1642" spans="1:7">
      <c r="A1642" s="1">
        <v>41477</v>
      </c>
      <c r="B1642">
        <v>1.5855774528950484E-3</v>
      </c>
      <c r="C1642">
        <v>-2.0137611626831194E-2</v>
      </c>
      <c r="D1642">
        <v>1.0563478509569246E-2</v>
      </c>
      <c r="E1642">
        <v>1.464129104889448E-3</v>
      </c>
      <c r="F1642">
        <v>2.4743288509261461E-4</v>
      </c>
      <c r="G1642">
        <v>-9.7328337222208546E-5</v>
      </c>
    </row>
    <row r="1643" spans="1:7">
      <c r="A1643" s="1">
        <v>41478</v>
      </c>
      <c r="B1643">
        <v>-2.055861395487856E-3</v>
      </c>
      <c r="C1643">
        <v>2.9661493138086699E-2</v>
      </c>
      <c r="D1643">
        <v>1.0948106367150118E-2</v>
      </c>
      <c r="E1643">
        <v>-4.2151624767793197E-3</v>
      </c>
      <c r="F1643">
        <v>-5.7743866318871553E-4</v>
      </c>
      <c r="G1643">
        <v>-1.1686795253029458E-3</v>
      </c>
    </row>
    <row r="1644" spans="1:7">
      <c r="A1644" s="1">
        <v>41479</v>
      </c>
      <c r="B1644">
        <v>-3.5341969990415854E-3</v>
      </c>
      <c r="C1644">
        <v>4.0253112358331081E-2</v>
      </c>
      <c r="D1644">
        <v>-1.2199827647118988E-2</v>
      </c>
      <c r="E1644">
        <v>-1.2753153164075435E-2</v>
      </c>
      <c r="F1644">
        <v>-2.7267110469835266E-3</v>
      </c>
      <c r="G1644">
        <v>-6.7465423334972466E-3</v>
      </c>
    </row>
    <row r="1645" spans="1:7">
      <c r="A1645" s="1">
        <v>41480</v>
      </c>
      <c r="B1645">
        <v>1.8864593226400825E-3</v>
      </c>
      <c r="C1645">
        <v>-1.6061530746008627E-2</v>
      </c>
      <c r="D1645">
        <v>6.740757017846509E-3</v>
      </c>
      <c r="E1645">
        <v>-3.7209302754885246E-4</v>
      </c>
      <c r="F1645">
        <v>1.0750466199740214E-3</v>
      </c>
      <c r="G1645">
        <v>1.4705164161581854E-3</v>
      </c>
    </row>
    <row r="1646" spans="1:7">
      <c r="A1646" s="1">
        <v>41481</v>
      </c>
      <c r="B1646">
        <v>1.3536978612924777E-3</v>
      </c>
      <c r="C1646">
        <v>-1.9463440416376428E-2</v>
      </c>
      <c r="D1646">
        <v>-3.239878223437462E-3</v>
      </c>
      <c r="E1646">
        <v>6.1219002065682074E-3</v>
      </c>
      <c r="F1646">
        <v>4.9578583068113846E-4</v>
      </c>
      <c r="G1646">
        <v>8.8127300685268098E-4</v>
      </c>
    </row>
    <row r="1647" spans="1:7">
      <c r="A1647" s="1">
        <v>41484</v>
      </c>
      <c r="B1647">
        <v>-2.945163229169153E-3</v>
      </c>
      <c r="C1647">
        <v>5.1332601791104965E-2</v>
      </c>
      <c r="D1647">
        <v>-1.2559823483160834E-2</v>
      </c>
      <c r="E1647">
        <v>-7.3321596290688634E-3</v>
      </c>
      <c r="F1647">
        <v>-3.3049657410630129E-4</v>
      </c>
      <c r="G1647">
        <v>-2.0575130954177145E-3</v>
      </c>
    </row>
    <row r="1648" spans="1:7">
      <c r="A1648" s="1">
        <v>41485</v>
      </c>
      <c r="B1648">
        <v>-1.7698593008054841E-4</v>
      </c>
      <c r="C1648">
        <v>0</v>
      </c>
      <c r="D1648">
        <v>-6.848473184143054E-3</v>
      </c>
      <c r="E1648">
        <v>-3.7268238575395205E-4</v>
      </c>
      <c r="F1648">
        <v>-3.306058382043675E-4</v>
      </c>
      <c r="G1648">
        <v>-2.9427632759319394E-4</v>
      </c>
    </row>
    <row r="1649" spans="1:7">
      <c r="A1649" s="1">
        <v>41486</v>
      </c>
      <c r="B1649">
        <v>3.5394054168464258E-4</v>
      </c>
      <c r="C1649">
        <v>4.470946344766853E-3</v>
      </c>
      <c r="D1649">
        <v>-5.8711081218354453E-3</v>
      </c>
      <c r="E1649">
        <v>3.6277422233068094E-3</v>
      </c>
      <c r="F1649">
        <v>8.2661707011304455E-5</v>
      </c>
      <c r="G1649">
        <v>6.8651010394959436E-4</v>
      </c>
    </row>
    <row r="1650" spans="1:7">
      <c r="A1650" s="1">
        <v>41487</v>
      </c>
      <c r="B1650">
        <v>1.1726900732811209E-2</v>
      </c>
      <c r="C1650">
        <v>-3.865581697509364E-2</v>
      </c>
      <c r="D1650">
        <v>1.8265347977293189E-2</v>
      </c>
      <c r="E1650">
        <v>-2.1965577600964317E-2</v>
      </c>
      <c r="F1650">
        <v>-5.0549102871247408E-3</v>
      </c>
      <c r="G1650">
        <v>-1.0248414491368107E-2</v>
      </c>
    </row>
    <row r="1651" spans="1:7">
      <c r="A1651" s="1">
        <v>41488</v>
      </c>
      <c r="B1651">
        <v>1.8054225806181934E-3</v>
      </c>
      <c r="C1651">
        <v>-7.7084696385451193E-2</v>
      </c>
      <c r="D1651">
        <v>5.0263886456587855E-4</v>
      </c>
      <c r="E1651">
        <v>1.0948754384352836E-2</v>
      </c>
      <c r="F1651">
        <v>5.3028544183176913E-3</v>
      </c>
      <c r="G1651">
        <v>8.4821496812869015E-3</v>
      </c>
    </row>
    <row r="1652" spans="1:7">
      <c r="A1652" s="1">
        <v>41491</v>
      </c>
      <c r="B1652">
        <v>-9.8966679595651353E-4</v>
      </c>
      <c r="C1652">
        <v>-1.1754963231443732E-2</v>
      </c>
      <c r="D1652">
        <v>-7.5662403833158132E-3</v>
      </c>
      <c r="E1652">
        <v>-7.7278680695394867E-3</v>
      </c>
      <c r="F1652">
        <v>-1.1575989385955664E-3</v>
      </c>
      <c r="G1652">
        <v>-3.147749992347884E-3</v>
      </c>
    </row>
    <row r="1653" spans="1:7">
      <c r="A1653" s="1">
        <v>41492</v>
      </c>
      <c r="B1653">
        <v>-5.3143466096604777E-3</v>
      </c>
      <c r="C1653">
        <v>7.169192845611648E-2</v>
      </c>
      <c r="D1653">
        <v>-1.2482648388511132E-2</v>
      </c>
      <c r="E1653">
        <v>2.9285364088144062E-3</v>
      </c>
      <c r="F1653">
        <v>-1.6548072187363641E-4</v>
      </c>
      <c r="G1653">
        <v>2.9552283128935234E-4</v>
      </c>
    </row>
    <row r="1654" spans="1:7">
      <c r="A1654" s="1">
        <v>41493</v>
      </c>
      <c r="B1654">
        <v>-3.9308918579685553E-3</v>
      </c>
      <c r="C1654">
        <v>2.0234153363967791E-2</v>
      </c>
      <c r="D1654">
        <v>-1.1602553776220154E-2</v>
      </c>
      <c r="E1654">
        <v>7.4244972410880388E-3</v>
      </c>
      <c r="F1654">
        <v>9.924738222649161E-4</v>
      </c>
      <c r="G1654">
        <v>3.6376189155477496E-3</v>
      </c>
    </row>
    <row r="1655" spans="1:7">
      <c r="A1655" s="1">
        <v>41494</v>
      </c>
      <c r="B1655">
        <v>3.4623431789032742E-3</v>
      </c>
      <c r="C1655">
        <v>-1.9448298706628793E-2</v>
      </c>
      <c r="D1655">
        <v>2.2057831982229201E-2</v>
      </c>
      <c r="E1655">
        <v>2.7116758866892626E-3</v>
      </c>
      <c r="F1655">
        <v>4.1324022241847431E-4</v>
      </c>
      <c r="G1655">
        <v>1.4709490271745819E-3</v>
      </c>
    </row>
    <row r="1656" spans="1:7">
      <c r="A1656" s="1">
        <v>41495</v>
      </c>
      <c r="B1656">
        <v>-2.7571659739158345E-3</v>
      </c>
      <c r="C1656">
        <v>5.2039284724271974E-2</v>
      </c>
      <c r="D1656">
        <v>4.0506384498455233E-3</v>
      </c>
      <c r="E1656">
        <v>1.5861911419954178E-3</v>
      </c>
      <c r="F1656">
        <v>5.7824957209949297E-4</v>
      </c>
      <c r="G1656">
        <v>6.8570311742936253E-4</v>
      </c>
    </row>
    <row r="1657" spans="1:7">
      <c r="A1657" s="1">
        <v>41498</v>
      </c>
      <c r="B1657">
        <v>-1.5285129372189618E-3</v>
      </c>
      <c r="C1657">
        <v>-4.5774581384944286E-2</v>
      </c>
      <c r="D1657">
        <v>8.0523837213981164E-3</v>
      </c>
      <c r="E1657">
        <v>-6.8291579316729365E-3</v>
      </c>
      <c r="F1657">
        <v>-7.4352516953390274E-4</v>
      </c>
      <c r="G1657">
        <v>-1.9604005494299331E-3</v>
      </c>
    </row>
    <row r="1658" spans="1:7">
      <c r="A1658" s="1">
        <v>41499</v>
      </c>
      <c r="B1658">
        <v>3.5824440017034912E-3</v>
      </c>
      <c r="C1658">
        <v>-3.9814175712280783E-2</v>
      </c>
      <c r="D1658">
        <v>4.0020063418544664E-3</v>
      </c>
      <c r="E1658">
        <v>-1.4561528096256313E-2</v>
      </c>
      <c r="F1658">
        <v>-4.1407926660313879E-3</v>
      </c>
      <c r="G1658">
        <v>-9.0676749825937975E-3</v>
      </c>
    </row>
    <row r="1659" spans="1:7">
      <c r="A1659" s="1">
        <v>41500</v>
      </c>
      <c r="B1659">
        <v>-5.3490208361154697E-3</v>
      </c>
      <c r="C1659">
        <v>5.7609616302144659E-2</v>
      </c>
      <c r="D1659">
        <v>2.9661408354226008E-3</v>
      </c>
      <c r="E1659">
        <v>1.522794621858968E-3</v>
      </c>
      <c r="F1659">
        <v>1.6596133139075471E-4</v>
      </c>
      <c r="G1659">
        <v>8.9069232470677547E-4</v>
      </c>
    </row>
    <row r="1660" spans="1:7">
      <c r="A1660" s="1">
        <v>41501</v>
      </c>
      <c r="B1660">
        <v>-1.4485263661816634E-2</v>
      </c>
      <c r="C1660">
        <v>0.12186467397603208</v>
      </c>
      <c r="D1660">
        <v>-1.1741425929934728E-2</v>
      </c>
      <c r="E1660">
        <v>-1.3596532704972122E-2</v>
      </c>
      <c r="F1660">
        <v>-2.0764989395751898E-3</v>
      </c>
      <c r="G1660">
        <v>-5.5450715186922987E-3</v>
      </c>
    </row>
    <row r="1661" spans="1:7">
      <c r="A1661" s="1">
        <v>41502</v>
      </c>
      <c r="B1661">
        <v>-3.0543518280292847E-3</v>
      </c>
      <c r="C1661">
        <v>-2.4743530383605401E-2</v>
      </c>
      <c r="D1661">
        <v>-1.0887561656894914E-2</v>
      </c>
      <c r="E1661">
        <v>-3.4765848633432675E-3</v>
      </c>
      <c r="F1661">
        <v>-1.8308926552630847E-3</v>
      </c>
      <c r="G1661">
        <v>-3.8969307454753085E-3</v>
      </c>
    </row>
    <row r="1662" spans="1:7">
      <c r="A1662" s="1">
        <v>41505</v>
      </c>
      <c r="B1662">
        <v>-6.438629819097136E-3</v>
      </c>
      <c r="C1662">
        <v>4.9552043729945192E-2</v>
      </c>
      <c r="D1662">
        <v>-1.9797535659447692E-2</v>
      </c>
      <c r="E1662">
        <v>-8.7447117687669135E-3</v>
      </c>
      <c r="F1662">
        <v>-1.5005004482537573E-3</v>
      </c>
      <c r="G1662">
        <v>-4.3032340610971677E-3</v>
      </c>
    </row>
    <row r="1663" spans="1:7">
      <c r="A1663" s="1">
        <v>41506</v>
      </c>
      <c r="B1663">
        <v>4.7577553688355747E-3</v>
      </c>
      <c r="C1663">
        <v>-1.2662615044231525E-2</v>
      </c>
      <c r="D1663">
        <v>-1.2992076661837637E-3</v>
      </c>
      <c r="E1663">
        <v>7.6800066398764744E-3</v>
      </c>
      <c r="F1663">
        <v>2.4163657968161601E-3</v>
      </c>
      <c r="G1663">
        <v>5.401093345977096E-3</v>
      </c>
    </row>
    <row r="1664" spans="1:7">
      <c r="A1664" s="1">
        <v>41507</v>
      </c>
      <c r="B1664">
        <v>-6.2076438606107421E-3</v>
      </c>
      <c r="C1664">
        <v>6.6799544585421977E-2</v>
      </c>
      <c r="D1664">
        <v>-2.2348767678388715E-2</v>
      </c>
      <c r="E1664">
        <v>-1.1003567861495568E-2</v>
      </c>
      <c r="F1664">
        <v>-3.5849802870723153E-3</v>
      </c>
      <c r="G1664">
        <v>-6.304118541541167E-3</v>
      </c>
    </row>
    <row r="1665" spans="1:7">
      <c r="A1665" s="1">
        <v>41508</v>
      </c>
      <c r="B1665">
        <v>9.0275047361962294E-3</v>
      </c>
      <c r="C1665">
        <v>-7.6910854189742528E-2</v>
      </c>
      <c r="D1665">
        <v>1.6088966329881851E-2</v>
      </c>
      <c r="E1665">
        <v>1.0131601522277102E-2</v>
      </c>
      <c r="F1665">
        <v>-1.7554863442451577E-3</v>
      </c>
      <c r="G1665">
        <v>-4.0160643110067918E-4</v>
      </c>
    </row>
    <row r="1666" spans="1:7">
      <c r="A1666" s="1">
        <v>41509</v>
      </c>
      <c r="B1666">
        <v>3.7673837353372815E-3</v>
      </c>
      <c r="C1666">
        <v>-5.4293082366662249E-2</v>
      </c>
      <c r="D1666">
        <v>1.1705166807078754E-2</v>
      </c>
      <c r="E1666">
        <v>1.0797367020836985E-2</v>
      </c>
      <c r="F1666">
        <v>2.0895155749081542E-3</v>
      </c>
      <c r="G1666">
        <v>5.6078656877620358E-3</v>
      </c>
    </row>
    <row r="1667" spans="1:7">
      <c r="A1667" s="1">
        <v>41512</v>
      </c>
      <c r="B1667">
        <v>-3.9471374732010858E-3</v>
      </c>
      <c r="C1667">
        <v>6.9755575308842091E-2</v>
      </c>
      <c r="D1667">
        <v>-1.1966844160397129E-2</v>
      </c>
      <c r="E1667">
        <v>4.9737070489643967E-3</v>
      </c>
      <c r="F1667">
        <v>1.7518252655316546E-3</v>
      </c>
      <c r="G1667">
        <v>1.9952121543082746E-3</v>
      </c>
    </row>
    <row r="1668" spans="1:7">
      <c r="A1668" s="1">
        <v>41513</v>
      </c>
      <c r="B1668">
        <v>-1.6250697428525803E-2</v>
      </c>
      <c r="C1668">
        <v>0.11220826372061105</v>
      </c>
      <c r="D1668">
        <v>-2.6251010244703953E-2</v>
      </c>
      <c r="E1668">
        <v>1.2515570591645184E-2</v>
      </c>
      <c r="F1668">
        <v>2.4141530975782472E-3</v>
      </c>
      <c r="G1668">
        <v>5.6646114203305316E-3</v>
      </c>
    </row>
    <row r="1669" spans="1:7">
      <c r="A1669" s="1">
        <v>41514</v>
      </c>
      <c r="B1669">
        <v>3.4048795586800384E-3</v>
      </c>
      <c r="C1669">
        <v>-1.6837439263610022E-2</v>
      </c>
      <c r="D1669">
        <v>-8.0634327712604135E-4</v>
      </c>
      <c r="E1669">
        <v>-8.1362795104976925E-3</v>
      </c>
      <c r="F1669">
        <v>-1.9975037852718726E-3</v>
      </c>
      <c r="G1669">
        <v>-4.0713029773069521E-3</v>
      </c>
    </row>
    <row r="1670" spans="1:7">
      <c r="A1670" s="1">
        <v>41515</v>
      </c>
      <c r="B1670">
        <v>1.7586953803798164E-3</v>
      </c>
      <c r="C1670">
        <v>1.9219810849016639E-2</v>
      </c>
      <c r="D1670">
        <v>5.8981404230760695E-3</v>
      </c>
      <c r="E1670">
        <v>7.9478136222654837E-3</v>
      </c>
      <c r="F1670">
        <v>4.9975013533855794E-4</v>
      </c>
      <c r="G1670">
        <v>9.945301665083635E-4</v>
      </c>
    </row>
    <row r="1671" spans="1:7">
      <c r="A1671" s="1">
        <v>41516</v>
      </c>
      <c r="B1671">
        <v>-3.8853861409167511E-3</v>
      </c>
      <c r="C1671">
        <v>1.1827458987246405E-2</v>
      </c>
      <c r="D1671">
        <v>8.2524094052021223E-3</v>
      </c>
      <c r="E1671">
        <v>-1.1315418463354106E-3</v>
      </c>
      <c r="F1671">
        <v>-1.0831077917836946E-3</v>
      </c>
      <c r="G1671">
        <v>-1.8904537742938615E-3</v>
      </c>
    </row>
    <row r="1672" spans="1:7">
      <c r="A1672" s="1">
        <v>41520</v>
      </c>
      <c r="B1672">
        <v>4.9754365122797314E-3</v>
      </c>
      <c r="C1672">
        <v>-2.379648278256704E-2</v>
      </c>
      <c r="D1672">
        <v>5.8155067416112817E-3</v>
      </c>
      <c r="E1672">
        <v>-1.6840700558094935E-2</v>
      </c>
      <c r="F1672">
        <v>-2.7547076979955063E-3</v>
      </c>
      <c r="G1672">
        <v>-7.1964328567323474E-3</v>
      </c>
    </row>
    <row r="1673" spans="1:7">
      <c r="A1673" s="1">
        <v>41521</v>
      </c>
      <c r="B1673">
        <v>8.2577847872663604E-3</v>
      </c>
      <c r="C1673">
        <v>-4.4944467806213778E-2</v>
      </c>
      <c r="D1673">
        <v>1.5431194131198069E-2</v>
      </c>
      <c r="E1673">
        <v>-2.2093088089271593E-3</v>
      </c>
      <c r="F1673">
        <v>-2.6784982951038412E-3</v>
      </c>
      <c r="G1673">
        <v>-3.3157528494439366E-3</v>
      </c>
    </row>
    <row r="1674" spans="1:7">
      <c r="A1674" s="1">
        <v>41522</v>
      </c>
      <c r="B1674">
        <v>1.0199490909705519E-3</v>
      </c>
      <c r="C1674">
        <v>-6.9510548440426994E-3</v>
      </c>
      <c r="D1674">
        <v>1.34057176476287E-2</v>
      </c>
      <c r="E1674">
        <v>-1.4041774316586764E-2</v>
      </c>
      <c r="F1674">
        <v>-4.4521052999947812E-3</v>
      </c>
      <c r="G1674">
        <v>-7.6783565765789364E-3</v>
      </c>
    </row>
    <row r="1675" spans="1:7">
      <c r="A1675" s="1">
        <v>41523</v>
      </c>
      <c r="B1675">
        <v>7.7925974271546251E-4</v>
      </c>
      <c r="C1675">
        <v>5.060099348342552E-3</v>
      </c>
      <c r="D1675">
        <v>1.3481063888724798E-2</v>
      </c>
      <c r="E1675">
        <v>4.9613409809135282E-3</v>
      </c>
      <c r="F1675">
        <v>3.8652262221564424E-3</v>
      </c>
      <c r="G1675">
        <v>6.066752682237362E-3</v>
      </c>
    </row>
    <row r="1676" spans="1:7">
      <c r="A1676" s="1">
        <v>41526</v>
      </c>
      <c r="B1676">
        <v>9.8975289247583385E-3</v>
      </c>
      <c r="C1676">
        <v>-1.3977355889904269E-2</v>
      </c>
      <c r="D1676">
        <v>2.9009192597763363E-2</v>
      </c>
      <c r="E1676">
        <v>4.8508368644606902E-4</v>
      </c>
      <c r="F1676">
        <v>1.8433184942893146E-3</v>
      </c>
      <c r="G1676">
        <v>2.0140993717011856E-3</v>
      </c>
    </row>
    <row r="1677" spans="1:7">
      <c r="A1677" s="1">
        <v>41527</v>
      </c>
      <c r="B1677">
        <v>6.9175786540543278E-3</v>
      </c>
      <c r="C1677">
        <v>-7.2976666851193778E-2</v>
      </c>
      <c r="D1677">
        <v>7.7012788186044453E-3</v>
      </c>
      <c r="E1677">
        <v>-7.0080099934770922E-3</v>
      </c>
      <c r="F1677">
        <v>-2.3466319853269937E-3</v>
      </c>
      <c r="G1677">
        <v>-4.5879734616615427E-3</v>
      </c>
    </row>
    <row r="1678" spans="1:7">
      <c r="A1678" s="1">
        <v>41528</v>
      </c>
      <c r="B1678">
        <v>3.3528457043892328E-3</v>
      </c>
      <c r="C1678">
        <v>-5.0098659242667633E-2</v>
      </c>
      <c r="D1678">
        <v>1.3386068320712216E-3</v>
      </c>
      <c r="E1678">
        <v>8.8491849891048878E-3</v>
      </c>
      <c r="F1678">
        <v>2.848766065674174E-3</v>
      </c>
      <c r="G1678">
        <v>4.9903070015886852E-3</v>
      </c>
    </row>
    <row r="1679" spans="1:7">
      <c r="A1679" s="1">
        <v>41529</v>
      </c>
      <c r="B1679">
        <v>-2.0574324631179846E-3</v>
      </c>
      <c r="C1679">
        <v>3.3443173602252137E-2</v>
      </c>
      <c r="D1679">
        <v>-1.3097684025190208E-2</v>
      </c>
      <c r="E1679">
        <v>-1.3563265012812788E-3</v>
      </c>
      <c r="F1679">
        <v>-1.6735001294182044E-4</v>
      </c>
      <c r="G1679">
        <v>1.0055809752561621E-4</v>
      </c>
    </row>
    <row r="1680" spans="1:7">
      <c r="A1680" s="1">
        <v>41530</v>
      </c>
      <c r="B1680">
        <v>1.4112668460160205E-3</v>
      </c>
      <c r="C1680">
        <v>-9.1389036762022941E-3</v>
      </c>
      <c r="D1680">
        <v>7.243294819748918E-3</v>
      </c>
      <c r="E1680">
        <v>3.8703483243323579E-3</v>
      </c>
      <c r="F1680">
        <v>7.5285460915078706E-4</v>
      </c>
      <c r="G1680">
        <v>1.306335914055457E-3</v>
      </c>
    </row>
    <row r="1681" spans="1:7">
      <c r="A1681" s="1">
        <v>41533</v>
      </c>
      <c r="B1681">
        <v>6.5597049086630471E-3</v>
      </c>
      <c r="C1681">
        <v>1.5417264027327033E-2</v>
      </c>
      <c r="D1681">
        <v>1.106999930622359E-2</v>
      </c>
      <c r="E1681">
        <v>-6.68574749482298E-3</v>
      </c>
      <c r="F1681">
        <v>2.5888360527523877E-3</v>
      </c>
      <c r="G1681">
        <v>2.2068421033815577E-3</v>
      </c>
    </row>
    <row r="1682" spans="1:7">
      <c r="A1682" s="1">
        <v>41534</v>
      </c>
      <c r="B1682">
        <v>4.0199302583267251E-3</v>
      </c>
      <c r="C1682">
        <v>1.0377125289290729E-2</v>
      </c>
      <c r="D1682">
        <v>-7.261285566539851E-4</v>
      </c>
      <c r="E1682">
        <v>8.229702254872729E-3</v>
      </c>
      <c r="F1682">
        <v>1.0836495037847582E-3</v>
      </c>
      <c r="G1682">
        <v>2.0020026706731903E-3</v>
      </c>
    </row>
    <row r="1683" spans="1:7">
      <c r="A1683" s="1">
        <v>41535</v>
      </c>
      <c r="B1683">
        <v>1.1676433239085888E-2</v>
      </c>
      <c r="C1683">
        <v>-6.6881249419139102E-2</v>
      </c>
      <c r="D1683">
        <v>3.9639697819916712E-2</v>
      </c>
      <c r="E1683">
        <v>1.2266564925207096E-2</v>
      </c>
      <c r="F1683">
        <v>7.0566064272306363E-3</v>
      </c>
      <c r="G1683">
        <v>1.2323749688831903E-2</v>
      </c>
    </row>
    <row r="1684" spans="1:7">
      <c r="A1684" s="1">
        <v>41536</v>
      </c>
      <c r="B1684">
        <v>-1.3226374164270584E-3</v>
      </c>
      <c r="C1684">
        <v>-3.2152302265881179E-2</v>
      </c>
      <c r="D1684">
        <v>-4.0809244533306366E-3</v>
      </c>
      <c r="E1684">
        <v>-5.9228296948894933E-3</v>
      </c>
      <c r="F1684">
        <v>-1.6559036736237362E-3</v>
      </c>
      <c r="G1684">
        <v>-3.4631212566352738E-3</v>
      </c>
    </row>
    <row r="1685" spans="1:7">
      <c r="A1685" s="1">
        <v>41537</v>
      </c>
      <c r="B1685">
        <v>-7.5668231077507253E-3</v>
      </c>
      <c r="C1685">
        <v>-3.044142381228244E-3</v>
      </c>
      <c r="D1685">
        <v>-2.4003517205153348E-2</v>
      </c>
      <c r="E1685">
        <v>5.3035313876941886E-3</v>
      </c>
      <c r="F1685">
        <v>-8.286720535100747E-5</v>
      </c>
      <c r="G1685">
        <v>9.906876181774956E-4</v>
      </c>
    </row>
    <row r="1686" spans="1:7">
      <c r="A1686" s="1">
        <v>41540</v>
      </c>
      <c r="B1686">
        <v>-4.1833772008504824E-3</v>
      </c>
      <c r="C1686">
        <v>8.6820810052416653E-2</v>
      </c>
      <c r="D1686">
        <v>-3.2364427411158345E-3</v>
      </c>
      <c r="E1686">
        <v>7.2644718016013033E-3</v>
      </c>
      <c r="F1686">
        <v>1.5733038479031143E-3</v>
      </c>
      <c r="G1686">
        <v>3.7556873558427669E-3</v>
      </c>
    </row>
    <row r="1687" spans="1:7">
      <c r="A1687" s="1">
        <v>41541</v>
      </c>
      <c r="B1687">
        <v>-7.07005778855523E-3</v>
      </c>
      <c r="C1687">
        <v>-1.6203242838463219E-2</v>
      </c>
      <c r="D1687">
        <v>-1.001516666849527E-2</v>
      </c>
      <c r="E1687">
        <v>1.0728504936539998E-2</v>
      </c>
      <c r="F1687">
        <v>1.2816539222110747E-3</v>
      </c>
      <c r="G1687">
        <v>3.6433500003105884E-3</v>
      </c>
    </row>
    <row r="1688" spans="1:7">
      <c r="A1688" s="1">
        <v>41542</v>
      </c>
      <c r="B1688">
        <v>-2.8773618606989988E-3</v>
      </c>
      <c r="C1688">
        <v>-4.9839903809807372E-3</v>
      </c>
      <c r="D1688">
        <v>-5.9600006138145626E-3</v>
      </c>
      <c r="E1688">
        <v>2.0572290778957027E-3</v>
      </c>
      <c r="F1688">
        <v>1.5275687795906073E-3</v>
      </c>
      <c r="G1688">
        <v>2.6993219010927137E-3</v>
      </c>
    </row>
    <row r="1689" spans="1:7">
      <c r="A1689" s="1">
        <v>41543</v>
      </c>
      <c r="B1689">
        <v>3.1118834377590106E-3</v>
      </c>
      <c r="C1689">
        <v>3.5625260336033114E-3</v>
      </c>
      <c r="D1689">
        <v>2.8019753971950077E-3</v>
      </c>
      <c r="E1689">
        <v>-7.0307296877895739E-3</v>
      </c>
      <c r="F1689">
        <v>-9.0800286893912192E-4</v>
      </c>
      <c r="G1689">
        <v>-2.1097571792894182E-3</v>
      </c>
    </row>
    <row r="1690" spans="1:7">
      <c r="A1690" s="1">
        <v>41544</v>
      </c>
      <c r="B1690">
        <v>-4.2887002843705856E-3</v>
      </c>
      <c r="C1690">
        <v>9.4922156776757124E-2</v>
      </c>
      <c r="D1690">
        <v>-1.4335845589500391E-2</v>
      </c>
      <c r="E1690">
        <v>2.4429214441767377E-3</v>
      </c>
      <c r="F1690">
        <v>1.3204590513175895E-3</v>
      </c>
      <c r="G1690">
        <v>1.3743007954732048E-3</v>
      </c>
    </row>
    <row r="1691" spans="1:7">
      <c r="A1691" s="1">
        <v>41547</v>
      </c>
      <c r="B1691">
        <v>-5.6088707928384713E-3</v>
      </c>
      <c r="C1691">
        <v>7.1146652203221736E-2</v>
      </c>
      <c r="D1691">
        <v>-9.4235043291484837E-3</v>
      </c>
      <c r="E1691">
        <v>-1.5026298845350185E-3</v>
      </c>
      <c r="F1691">
        <v>6.5957624618911959E-4</v>
      </c>
      <c r="G1691">
        <v>1.6662586555510669E-3</v>
      </c>
    </row>
    <row r="1692" spans="1:7">
      <c r="A1692" s="1">
        <v>41548</v>
      </c>
      <c r="B1692">
        <v>8.0785886187981857E-3</v>
      </c>
      <c r="C1692">
        <v>-6.5985350422996261E-2</v>
      </c>
      <c r="D1692">
        <v>1.9614518920771609E-2</v>
      </c>
      <c r="E1692">
        <v>-5.6550574833450998E-3</v>
      </c>
      <c r="F1692">
        <v>-2.3930365836811536E-3</v>
      </c>
      <c r="G1692">
        <v>-3.7284187617895805E-3</v>
      </c>
    </row>
    <row r="1693" spans="1:7">
      <c r="A1693" s="1">
        <v>41549</v>
      </c>
      <c r="B1693">
        <v>-1.5281535829151116E-3</v>
      </c>
      <c r="C1693">
        <v>6.5985350422996317E-2</v>
      </c>
      <c r="D1693">
        <v>3.1711210864758528E-3</v>
      </c>
      <c r="E1693">
        <v>1.5111449796700075E-3</v>
      </c>
      <c r="F1693">
        <v>1.5684982783914054E-3</v>
      </c>
      <c r="G1693">
        <v>1.6696954230221214E-3</v>
      </c>
    </row>
    <row r="1694" spans="1:7">
      <c r="A1694" s="1">
        <v>41550</v>
      </c>
      <c r="B1694">
        <v>-8.624817169567707E-3</v>
      </c>
      <c r="C1694">
        <v>6.2465590969107525E-2</v>
      </c>
      <c r="D1694">
        <v>-2.6826012917090507E-3</v>
      </c>
      <c r="E1694">
        <v>-1.6056674051856882E-3</v>
      </c>
      <c r="F1694">
        <v>8.2453830528969824E-4</v>
      </c>
      <c r="G1694">
        <v>1.3729530449315664E-3</v>
      </c>
    </row>
    <row r="1695" spans="1:7">
      <c r="A1695" s="1">
        <v>41551</v>
      </c>
      <c r="B1695">
        <v>7.3299376478505388E-3</v>
      </c>
      <c r="C1695">
        <v>-5.4067221270275939E-2</v>
      </c>
      <c r="D1695">
        <v>1.3341616937574137E-2</v>
      </c>
      <c r="E1695">
        <v>-7.5650121811162232E-4</v>
      </c>
      <c r="F1695">
        <v>-1.7323163746429788E-3</v>
      </c>
      <c r="G1695">
        <v>-2.7477936817986159E-3</v>
      </c>
    </row>
    <row r="1696" spans="1:7">
      <c r="A1696" s="1">
        <v>41554</v>
      </c>
      <c r="B1696">
        <v>-8.5766355444902992E-3</v>
      </c>
      <c r="C1696">
        <v>0.14798733211958964</v>
      </c>
      <c r="D1696">
        <v>-8.9556449943198873E-3</v>
      </c>
      <c r="E1696">
        <v>4.0594816191774083E-3</v>
      </c>
      <c r="F1696">
        <v>3.3019646989794553E-4</v>
      </c>
      <c r="G1696">
        <v>8.8404308100266881E-4</v>
      </c>
    </row>
    <row r="1697" spans="1:7">
      <c r="A1697" s="1">
        <v>41555</v>
      </c>
      <c r="B1697">
        <v>-1.1471030311146307E-2</v>
      </c>
      <c r="C1697">
        <v>4.6800993439494988E-2</v>
      </c>
      <c r="D1697">
        <v>-9.5273714436729957E-3</v>
      </c>
      <c r="E1697">
        <v>2.8260562573283735E-4</v>
      </c>
      <c r="F1697">
        <v>-1.238799349075305E-3</v>
      </c>
      <c r="G1697">
        <v>-4.9103855639245518E-4</v>
      </c>
    </row>
    <row r="1698" spans="1:7">
      <c r="A1698" s="1">
        <v>41556</v>
      </c>
      <c r="B1698">
        <v>4.2053408447710871E-4</v>
      </c>
      <c r="C1698">
        <v>-3.7059824383942265E-2</v>
      </c>
      <c r="D1698">
        <v>7.8240007921277256E-3</v>
      </c>
      <c r="E1698">
        <v>-8.0382483973731461E-3</v>
      </c>
      <c r="F1698">
        <v>-1.6528925657471413E-4</v>
      </c>
      <c r="G1698">
        <v>-1.7697379508364891E-3</v>
      </c>
    </row>
    <row r="1699" spans="1:7">
      <c r="A1699" s="1">
        <v>41557</v>
      </c>
      <c r="B1699">
        <v>2.1686379990977389E-2</v>
      </c>
      <c r="C1699">
        <v>-0.17338204175514593</v>
      </c>
      <c r="D1699">
        <v>2.2158902801699201E-2</v>
      </c>
      <c r="E1699">
        <v>1.6128270656087787E-3</v>
      </c>
      <c r="F1699">
        <v>-8.2654874618192308E-5</v>
      </c>
      <c r="G1699">
        <v>-2.167275008503001E-3</v>
      </c>
    </row>
    <row r="1700" spans="1:7">
      <c r="A1700" s="1">
        <v>41558</v>
      </c>
      <c r="B1700">
        <v>6.2108361599035374E-3</v>
      </c>
      <c r="C1700">
        <v>-4.7213737480265132E-2</v>
      </c>
      <c r="D1700">
        <v>4.0413700553776329E-3</v>
      </c>
      <c r="E1700">
        <v>-3.318400561394476E-4</v>
      </c>
      <c r="F1700">
        <v>8.2624147474968869E-4</v>
      </c>
      <c r="G1700">
        <v>1.4781968693107436E-3</v>
      </c>
    </row>
    <row r="1701" spans="1:7">
      <c r="A1701" s="1">
        <v>41561</v>
      </c>
      <c r="B1701">
        <v>4.4875792884665347E-3</v>
      </c>
      <c r="C1701">
        <v>2.2020392748360776E-2</v>
      </c>
      <c r="D1701">
        <v>6.3852646886719718E-3</v>
      </c>
      <c r="E1701">
        <v>-8.0451722819083783E-3</v>
      </c>
      <c r="F1701">
        <v>-1.9427514635778577E-3</v>
      </c>
      <c r="G1701">
        <v>-3.3537218255838513E-3</v>
      </c>
    </row>
    <row r="1702" spans="1:7">
      <c r="A1702" s="1">
        <v>41562</v>
      </c>
      <c r="B1702">
        <v>-8.1156481051445836E-3</v>
      </c>
      <c r="C1702">
        <v>0.14942801566977656</v>
      </c>
      <c r="D1702">
        <v>-1.2095487199556387E-2</v>
      </c>
      <c r="E1702">
        <v>-6.6937607089368443E-4</v>
      </c>
      <c r="F1702">
        <v>8.6850436609634777E-4</v>
      </c>
      <c r="G1702">
        <v>1.9758940985056979E-4</v>
      </c>
    </row>
    <row r="1703" spans="1:7">
      <c r="A1703" s="1">
        <v>41563</v>
      </c>
      <c r="B1703">
        <v>1.4318386753839733E-2</v>
      </c>
      <c r="C1703">
        <v>-0.23785466080585158</v>
      </c>
      <c r="D1703">
        <v>7.1326978574272866E-3</v>
      </c>
      <c r="E1703">
        <v>1.2453224296098206E-2</v>
      </c>
      <c r="F1703">
        <v>2.4772927615561912E-3</v>
      </c>
      <c r="G1703">
        <v>4.8287849432585355E-3</v>
      </c>
    </row>
    <row r="1704" spans="1:7">
      <c r="A1704" s="1">
        <v>41564</v>
      </c>
      <c r="B1704">
        <v>6.3942151672069202E-3</v>
      </c>
      <c r="C1704">
        <v>-8.7320429129185181E-2</v>
      </c>
      <c r="D1704">
        <v>6.8469161359636559E-3</v>
      </c>
      <c r="E1704">
        <v>9.0285575207299778E-3</v>
      </c>
      <c r="F1704">
        <v>2.3148444522291668E-3</v>
      </c>
      <c r="G1704">
        <v>5.6857324036618338E-3</v>
      </c>
    </row>
    <row r="1705" spans="1:7">
      <c r="A1705" s="1">
        <v>41565</v>
      </c>
      <c r="B1705">
        <v>6.7529156700267311E-3</v>
      </c>
      <c r="C1705">
        <v>-3.3185548985654213E-2</v>
      </c>
      <c r="D1705">
        <v>-1.1765397978160611E-4</v>
      </c>
      <c r="E1705">
        <v>2.1510412783142742E-3</v>
      </c>
      <c r="F1705">
        <v>1.5632649231059372E-4</v>
      </c>
      <c r="G1705">
        <v>9.7746933267930908E-5</v>
      </c>
    </row>
    <row r="1706" spans="1:7">
      <c r="A1706" s="1">
        <v>41568</v>
      </c>
      <c r="B1706">
        <v>1.7109127761366557E-4</v>
      </c>
      <c r="C1706">
        <v>9.1603693986644155E-3</v>
      </c>
      <c r="D1706">
        <v>4.7053288716629736E-4</v>
      </c>
      <c r="E1706">
        <v>-3.1814380722106931E-3</v>
      </c>
      <c r="F1706">
        <v>-4.9374589548158631E-4</v>
      </c>
      <c r="G1706">
        <v>-6.8442926162399348E-4</v>
      </c>
    </row>
    <row r="1707" spans="1:7">
      <c r="A1707" s="1">
        <v>41569</v>
      </c>
      <c r="B1707">
        <v>5.3460856441738735E-3</v>
      </c>
      <c r="C1707">
        <v>1.2835208293446072E-2</v>
      </c>
      <c r="D1707">
        <v>9.2479441656775109E-3</v>
      </c>
      <c r="E1707">
        <v>1.1091031255540987E-2</v>
      </c>
      <c r="F1707">
        <v>2.7946754996652848E-3</v>
      </c>
      <c r="G1707">
        <v>6.920442844573757E-3</v>
      </c>
    </row>
    <row r="1708" spans="1:7">
      <c r="A1708" s="1">
        <v>41570</v>
      </c>
      <c r="B1708">
        <v>-3.8645194719751502E-3</v>
      </c>
      <c r="C1708">
        <v>6.7289973529183807E-3</v>
      </c>
      <c r="D1708">
        <v>-2.2268961468642306E-2</v>
      </c>
      <c r="E1708">
        <v>3.8852962843970418E-3</v>
      </c>
      <c r="F1708">
        <v>4.1032375119220467E-4</v>
      </c>
      <c r="G1708">
        <v>1.6984111810465531E-3</v>
      </c>
    </row>
    <row r="1709" spans="1:7">
      <c r="A1709" s="1">
        <v>41571</v>
      </c>
      <c r="B1709">
        <v>3.2971435702295118E-3</v>
      </c>
      <c r="C1709">
        <v>-1.6529301951210582E-2</v>
      </c>
      <c r="D1709">
        <v>-2.1469473895604761E-3</v>
      </c>
      <c r="E1709">
        <v>-3.885296284397024E-3</v>
      </c>
      <c r="F1709">
        <v>-5.7450040564065619E-4</v>
      </c>
      <c r="G1709">
        <v>-1.9898572413016092E-3</v>
      </c>
    </row>
    <row r="1710" spans="1:7">
      <c r="A1710" s="1">
        <v>41572</v>
      </c>
      <c r="B1710">
        <v>4.473520300583427E-3</v>
      </c>
      <c r="C1710">
        <v>-8.3682496705165792E-3</v>
      </c>
      <c r="D1710">
        <v>5.83369712054409E-3</v>
      </c>
      <c r="E1710">
        <v>3.7006240770394712E-3</v>
      </c>
      <c r="F1710">
        <v>8.2061386518721342E-4</v>
      </c>
      <c r="G1710">
        <v>1.7474036093708142E-3</v>
      </c>
    </row>
    <row r="1711" spans="1:7">
      <c r="A1711" s="1">
        <v>41575</v>
      </c>
      <c r="B1711">
        <v>1.1293693673156103E-3</v>
      </c>
      <c r="C1711">
        <v>1.6667052485211643E-2</v>
      </c>
      <c r="D1711">
        <v>2.8449521322313448E-3</v>
      </c>
      <c r="E1711">
        <v>-3.4226017407876525E-3</v>
      </c>
      <c r="F1711">
        <v>-2.4611345954656791E-4</v>
      </c>
      <c r="G1711">
        <v>-9.704027932784053E-4</v>
      </c>
    </row>
    <row r="1712" spans="1:7">
      <c r="A1712" s="1">
        <v>41576</v>
      </c>
      <c r="B1712">
        <v>5.9083535689413141E-3</v>
      </c>
      <c r="C1712">
        <v>7.4850648865669271E-3</v>
      </c>
      <c r="D1712">
        <v>2.8368813351995355E-3</v>
      </c>
      <c r="E1712">
        <v>1.2964165164192972E-3</v>
      </c>
      <c r="F1712">
        <v>7.3815873763874028E-4</v>
      </c>
      <c r="G1712">
        <v>1.3583003931771792E-3</v>
      </c>
    </row>
    <row r="1713" spans="1:7">
      <c r="A1713" s="1">
        <v>41577</v>
      </c>
      <c r="B1713">
        <v>-4.8930105214241631E-3</v>
      </c>
      <c r="C1713">
        <v>1.773882433738163E-2</v>
      </c>
      <c r="D1713">
        <v>-5.0884672837601423E-3</v>
      </c>
      <c r="E1713">
        <v>-6.0333408059641833E-3</v>
      </c>
      <c r="F1713">
        <v>-1.0664042682404559E-3</v>
      </c>
      <c r="G1713">
        <v>-2.6212334798741926E-3</v>
      </c>
    </row>
    <row r="1714" spans="1:7">
      <c r="A1714" s="1">
        <v>41578</v>
      </c>
      <c r="B1714">
        <v>-3.8411615889363637E-3</v>
      </c>
      <c r="C1714">
        <v>7.2993024816115351E-3</v>
      </c>
      <c r="D1714">
        <v>-6.665897793050303E-3</v>
      </c>
      <c r="E1714">
        <v>2.1390382487494423E-3</v>
      </c>
      <c r="F1714">
        <v>0</v>
      </c>
      <c r="G1714">
        <v>-1.1672017665946765E-3</v>
      </c>
    </row>
    <row r="1715" spans="1:7">
      <c r="A1715" s="1">
        <v>41579</v>
      </c>
      <c r="B1715">
        <v>2.9386853586949231E-3</v>
      </c>
      <c r="C1715">
        <v>-3.477968006429253E-2</v>
      </c>
      <c r="D1715">
        <v>-4.7784017155785716E-4</v>
      </c>
      <c r="E1715">
        <v>-1.3562383442950909E-2</v>
      </c>
      <c r="F1715">
        <v>-3.4530988846184301E-3</v>
      </c>
      <c r="G1715">
        <v>-7.1299808815635602E-3</v>
      </c>
    </row>
    <row r="1716" spans="1:7">
      <c r="A1716" s="1">
        <v>41582</v>
      </c>
      <c r="B1716">
        <v>3.3800944806028862E-3</v>
      </c>
      <c r="C1716">
        <v>-2.6708951264521677E-2</v>
      </c>
      <c r="D1716">
        <v>6.5266298086906257E-3</v>
      </c>
      <c r="E1716">
        <v>9.4126512973618669E-4</v>
      </c>
      <c r="F1716">
        <v>1.1523583463043253E-3</v>
      </c>
      <c r="G1716">
        <v>1.9584808453530418E-3</v>
      </c>
    </row>
    <row r="1717" spans="1:7">
      <c r="A1717" s="1">
        <v>41583</v>
      </c>
      <c r="B1717">
        <v>-2.8159513989593284E-3</v>
      </c>
      <c r="C1717">
        <v>2.5955655560350073E-2</v>
      </c>
      <c r="D1717">
        <v>-2.0120824120220624E-2</v>
      </c>
      <c r="E1717">
        <v>-1.2020399335777181E-2</v>
      </c>
      <c r="F1717">
        <v>-1.3994651388800293E-3</v>
      </c>
      <c r="G1717">
        <v>-4.5102537483214262E-3</v>
      </c>
    </row>
    <row r="1718" spans="1:7">
      <c r="A1718" s="1">
        <v>41584</v>
      </c>
      <c r="B1718">
        <v>4.7824098802150983E-3</v>
      </c>
      <c r="C1718">
        <v>-4.6268854011068464E-2</v>
      </c>
      <c r="D1718">
        <v>3.6271349160032097E-3</v>
      </c>
      <c r="E1718">
        <v>4.759864909705624E-4</v>
      </c>
      <c r="F1718">
        <v>2.1395663198194468E-3</v>
      </c>
      <c r="G1718">
        <v>3.041752823594797E-3</v>
      </c>
    </row>
    <row r="1719" spans="1:7">
      <c r="A1719" s="1">
        <v>41585</v>
      </c>
      <c r="B1719">
        <v>-1.270952233829804E-2</v>
      </c>
      <c r="C1719">
        <v>9.337101160230378E-2</v>
      </c>
      <c r="D1719">
        <v>-1.7531493574422963E-2</v>
      </c>
      <c r="E1719">
        <v>8.4348697031850477E-3</v>
      </c>
      <c r="F1719">
        <v>9.8595028938444802E-4</v>
      </c>
      <c r="G1719">
        <v>2.6417509615389249E-3</v>
      </c>
    </row>
    <row r="1720" spans="1:7">
      <c r="A1720" s="1">
        <v>41586</v>
      </c>
      <c r="B1720">
        <v>1.3495024258280586E-2</v>
      </c>
      <c r="C1720">
        <v>-7.5380694567725059E-2</v>
      </c>
      <c r="D1720">
        <v>-3.4448852965316013E-3</v>
      </c>
      <c r="E1720">
        <v>-2.4359995206985275E-2</v>
      </c>
      <c r="F1720">
        <v>-4.691945883701901E-3</v>
      </c>
      <c r="G1720">
        <v>-1.1300665635277207E-2</v>
      </c>
    </row>
    <row r="1721" spans="1:7">
      <c r="A1721" s="1">
        <v>41589</v>
      </c>
      <c r="B1721">
        <v>0</v>
      </c>
      <c r="C1721">
        <v>-2.9101542459649618E-2</v>
      </c>
      <c r="D1721">
        <v>-4.8180956755352229E-3</v>
      </c>
      <c r="E1721">
        <v>-3.7785250594445014E-3</v>
      </c>
      <c r="F1721">
        <v>-2.4755539178288738E-4</v>
      </c>
      <c r="G1721">
        <v>-4.9424208983160319E-4</v>
      </c>
    </row>
    <row r="1722" spans="1:7">
      <c r="A1722" s="1">
        <v>41590</v>
      </c>
      <c r="B1722">
        <v>-2.2459301973052439E-3</v>
      </c>
      <c r="C1722">
        <v>2.2880682584547032E-2</v>
      </c>
      <c r="D1722">
        <v>-6.8344472302970328E-3</v>
      </c>
      <c r="E1722">
        <v>4.6484685679846951E-3</v>
      </c>
      <c r="F1722">
        <v>-9.0822777988999379E-4</v>
      </c>
      <c r="G1722">
        <v>-8.9025180220694941E-4</v>
      </c>
    </row>
    <row r="1723" spans="1:7">
      <c r="A1723" s="1">
        <v>41591</v>
      </c>
      <c r="B1723">
        <v>7.7272348208820953E-3</v>
      </c>
      <c r="C1723">
        <v>-2.3679085820571551E-2</v>
      </c>
      <c r="D1723">
        <v>3.9820858991219416E-3</v>
      </c>
      <c r="E1723">
        <v>3.6647740891239738E-3</v>
      </c>
      <c r="F1723">
        <v>2.3926417090691619E-3</v>
      </c>
      <c r="G1723">
        <v>4.1477444413615125E-3</v>
      </c>
    </row>
    <row r="1724" spans="1:7">
      <c r="A1724" s="1">
        <v>41592</v>
      </c>
      <c r="B1724">
        <v>5.9505778568763688E-3</v>
      </c>
      <c r="C1724">
        <v>-1.2053179267556009E-2</v>
      </c>
      <c r="D1724">
        <v>1.6382703045553219E-2</v>
      </c>
      <c r="E1724">
        <v>6.1420538578641493E-3</v>
      </c>
      <c r="F1724">
        <v>2.8800678208711393E-3</v>
      </c>
      <c r="G1724">
        <v>4.817391216923054E-3</v>
      </c>
    </row>
    <row r="1725" spans="1:7">
      <c r="A1725" s="1">
        <v>41593</v>
      </c>
      <c r="B1725">
        <v>4.2603876652700734E-3</v>
      </c>
      <c r="C1725">
        <v>-1.4658242911216337E-2</v>
      </c>
      <c r="D1725">
        <v>1.6599399737651271E-2</v>
      </c>
      <c r="E1725">
        <v>2.0071691326427736E-3</v>
      </c>
      <c r="F1725">
        <v>-2.4653819412374554E-4</v>
      </c>
      <c r="G1725">
        <v>-7.8492939665844152E-4</v>
      </c>
    </row>
    <row r="1726" spans="1:7">
      <c r="A1726" s="1">
        <v>41596</v>
      </c>
      <c r="B1726">
        <v>-3.3182200560176985E-3</v>
      </c>
      <c r="C1726">
        <v>7.1996286713925661E-2</v>
      </c>
      <c r="D1726">
        <v>9.8051724220044999E-3</v>
      </c>
      <c r="E1726">
        <v>5.9974476499712621E-3</v>
      </c>
      <c r="F1726">
        <v>1.3962467875486993E-3</v>
      </c>
      <c r="G1726">
        <v>3.5273405179684406E-3</v>
      </c>
    </row>
    <row r="1727" spans="1:7">
      <c r="A1727" s="1">
        <v>41597</v>
      </c>
      <c r="B1727">
        <v>-2.4403783603236182E-3</v>
      </c>
      <c r="C1727">
        <v>2.1895929495975391E-2</v>
      </c>
      <c r="D1727">
        <v>-9.5648744513661746E-3</v>
      </c>
      <c r="E1727">
        <v>-7.6219881190590115E-3</v>
      </c>
      <c r="F1727">
        <v>-1.6428457777425182E-3</v>
      </c>
      <c r="G1727">
        <v>-3.7236691727660287E-3</v>
      </c>
    </row>
    <row r="1728" spans="1:7">
      <c r="A1728" s="1">
        <v>41598</v>
      </c>
      <c r="B1728">
        <v>-3.1702799154981584E-3</v>
      </c>
      <c r="C1728">
        <v>7.4654725378456299E-4</v>
      </c>
      <c r="D1728">
        <v>-1.2572699463299314E-2</v>
      </c>
      <c r="E1728">
        <v>-1.7170287751883007E-2</v>
      </c>
      <c r="F1728">
        <v>-9.0471692645496652E-4</v>
      </c>
      <c r="G1728">
        <v>-5.5129102018208649E-3</v>
      </c>
    </row>
    <row r="1729" spans="1:7">
      <c r="A1729" s="1">
        <v>41599</v>
      </c>
      <c r="B1729">
        <v>7.7134757182707493E-3</v>
      </c>
      <c r="C1729">
        <v>-5.6807290240835515E-2</v>
      </c>
      <c r="D1729">
        <v>-2.4333860687052593E-4</v>
      </c>
      <c r="E1729">
        <v>1.6526519097148761E-3</v>
      </c>
      <c r="F1729">
        <v>3.2908268499370365E-4</v>
      </c>
      <c r="G1729">
        <v>8.8805570985074037E-4</v>
      </c>
    </row>
    <row r="1730" spans="1:7">
      <c r="A1730" s="1">
        <v>41600</v>
      </c>
      <c r="B1730">
        <v>5.1827871430382257E-3</v>
      </c>
      <c r="C1730">
        <v>-3.2105486207964856E-2</v>
      </c>
      <c r="D1730">
        <v>6.3076385743818146E-3</v>
      </c>
      <c r="E1730">
        <v>9.2817063907567506E-3</v>
      </c>
      <c r="F1730">
        <v>7.4004032485676125E-4</v>
      </c>
      <c r="G1730">
        <v>2.8561599167103236E-3</v>
      </c>
    </row>
    <row r="1731" spans="1:7">
      <c r="A1731" s="1">
        <v>41603</v>
      </c>
      <c r="B1731">
        <v>-9.9037147022034517E-4</v>
      </c>
      <c r="C1731">
        <v>4.2321685082685835E-2</v>
      </c>
      <c r="D1731">
        <v>-1.2165600163688476E-2</v>
      </c>
      <c r="E1731">
        <v>2.8829541397806897E-3</v>
      </c>
      <c r="F1731">
        <v>5.752085289457673E-4</v>
      </c>
      <c r="G1731">
        <v>7.8647271061335459E-4</v>
      </c>
    </row>
    <row r="1732" spans="1:7">
      <c r="A1732" s="1">
        <v>41604</v>
      </c>
      <c r="B1732">
        <v>1.6513004028161175E-4</v>
      </c>
      <c r="C1732">
        <v>1.5625003178916343E-3</v>
      </c>
      <c r="D1732">
        <v>7.3412458943709631E-4</v>
      </c>
      <c r="E1732">
        <v>3.7354576264865256E-3</v>
      </c>
      <c r="F1732">
        <v>8.2115294481105384E-4</v>
      </c>
      <c r="G1732">
        <v>2.1596160351975875E-3</v>
      </c>
    </row>
    <row r="1733" spans="1:7">
      <c r="A1733" s="1">
        <v>41605</v>
      </c>
      <c r="B1733">
        <v>2.473684025323318E-3</v>
      </c>
      <c r="C1733">
        <v>1.3183595367301073E-2</v>
      </c>
      <c r="D1733">
        <v>6.3399383293621563E-3</v>
      </c>
      <c r="E1733">
        <v>-1.722323648416137E-3</v>
      </c>
      <c r="F1733">
        <v>-6.5686840361689003E-4</v>
      </c>
      <c r="G1733">
        <v>-2.2578913043053688E-3</v>
      </c>
    </row>
    <row r="1734" spans="1:7">
      <c r="A1734" s="1">
        <v>41607</v>
      </c>
      <c r="B1734">
        <v>-9.8873943786903723E-4</v>
      </c>
      <c r="C1734">
        <v>5.3986121558135272E-2</v>
      </c>
      <c r="D1734">
        <v>8.2304991365154435E-3</v>
      </c>
      <c r="E1734">
        <v>2.8726002016856025E-4</v>
      </c>
      <c r="F1734">
        <v>0</v>
      </c>
      <c r="G1734">
        <v>-5.8985451965826868E-4</v>
      </c>
    </row>
    <row r="1735" spans="1:7">
      <c r="A1735" s="1">
        <v>41610</v>
      </c>
      <c r="B1735">
        <v>-2.1456284192278492E-3</v>
      </c>
      <c r="C1735">
        <v>3.7956579267681839E-2</v>
      </c>
      <c r="D1735">
        <v>-1.898329091277717E-2</v>
      </c>
      <c r="E1735">
        <v>-1.0780737776311246E-2</v>
      </c>
      <c r="F1735">
        <v>-2.9612590529868774E-3</v>
      </c>
      <c r="G1735">
        <v>-5.9177606370798422E-3</v>
      </c>
    </row>
    <row r="1736" spans="1:7">
      <c r="A1736" s="1">
        <v>41611</v>
      </c>
      <c r="B1736">
        <v>-3.8074263128612244E-3</v>
      </c>
      <c r="C1736">
        <v>2.2238581515740444E-2</v>
      </c>
      <c r="D1736">
        <v>-3.692311887127491E-3</v>
      </c>
      <c r="E1736">
        <v>3.6707923753791869E-3</v>
      </c>
      <c r="F1736">
        <v>9.0575987089080447E-4</v>
      </c>
      <c r="G1736">
        <v>1.7790081782274258E-3</v>
      </c>
    </row>
    <row r="1737" spans="1:7">
      <c r="A1737" s="1">
        <v>41612</v>
      </c>
      <c r="B1737">
        <v>-1.1616651838786164E-3</v>
      </c>
      <c r="C1737">
        <v>1.0256500167189061E-2</v>
      </c>
      <c r="D1737">
        <v>2.4657872150585475E-4</v>
      </c>
      <c r="E1737">
        <v>-9.5917026599917563E-3</v>
      </c>
      <c r="F1737">
        <v>-1.8123408865416035E-3</v>
      </c>
      <c r="G1737">
        <v>-4.5526602783433553E-3</v>
      </c>
    </row>
    <row r="1738" spans="1:7">
      <c r="A1738" s="1">
        <v>41613</v>
      </c>
      <c r="B1738">
        <v>-3.7708689944479195E-3</v>
      </c>
      <c r="C1738">
        <v>2.5521868795119553E-2</v>
      </c>
      <c r="D1738">
        <v>-3.2102756302483213E-3</v>
      </c>
      <c r="E1738">
        <v>-2.8272014932077096E-3</v>
      </c>
      <c r="F1738">
        <v>-1.320132204922844E-3</v>
      </c>
      <c r="G1738">
        <v>-2.4829927838581779E-3</v>
      </c>
    </row>
    <row r="1739" spans="1:7">
      <c r="A1739" s="1">
        <v>41614</v>
      </c>
      <c r="B1739">
        <v>1.1050446720927646E-2</v>
      </c>
      <c r="C1739">
        <v>-8.9425670774599592E-2</v>
      </c>
      <c r="D1739">
        <v>2.2016544870961538E-2</v>
      </c>
      <c r="E1739">
        <v>4.7723489651002298E-3</v>
      </c>
      <c r="F1739">
        <v>-4.9549922559752704E-4</v>
      </c>
      <c r="G1739">
        <v>8.9458780380859604E-4</v>
      </c>
    </row>
    <row r="1740" spans="1:7">
      <c r="A1740" s="1">
        <v>41617</v>
      </c>
      <c r="B1740">
        <v>2.1955110635906543E-3</v>
      </c>
      <c r="C1740">
        <v>-2.19950215855459E-2</v>
      </c>
      <c r="D1740">
        <v>1.2097018099800774E-4</v>
      </c>
      <c r="E1740">
        <v>2.3291935996004516E-3</v>
      </c>
      <c r="F1740">
        <v>1.6519368997667928E-4</v>
      </c>
      <c r="G1740">
        <v>1.1915402065104219E-3</v>
      </c>
    </row>
    <row r="1741" spans="1:7">
      <c r="A1741" s="1">
        <v>41618</v>
      </c>
      <c r="B1741">
        <v>-3.0750669446028269E-3</v>
      </c>
      <c r="C1741">
        <v>3.0659335715687023E-2</v>
      </c>
      <c r="D1741">
        <v>2.0542572627992154E-3</v>
      </c>
      <c r="E1741">
        <v>7.1477170920377199E-3</v>
      </c>
      <c r="F1741">
        <v>1.7328881672714698E-3</v>
      </c>
      <c r="G1741">
        <v>4.1592454493576134E-3</v>
      </c>
    </row>
    <row r="1742" spans="1:7">
      <c r="A1742" s="1">
        <v>41619</v>
      </c>
      <c r="B1742">
        <v>-1.1672100429344178E-2</v>
      </c>
      <c r="C1742">
        <v>0.10305736219983193</v>
      </c>
      <c r="D1742">
        <v>-2.0488521569769515E-2</v>
      </c>
      <c r="E1742">
        <v>-7.7295070822675513E-3</v>
      </c>
      <c r="F1742">
        <v>-1.4025826316506134E-3</v>
      </c>
      <c r="G1742">
        <v>-3.8615821044003071E-3</v>
      </c>
    </row>
    <row r="1743" spans="1:7">
      <c r="A1743" s="1">
        <v>41620</v>
      </c>
      <c r="B1743">
        <v>-3.0650083901527015E-3</v>
      </c>
      <c r="C1743">
        <v>7.7519768043179237E-3</v>
      </c>
      <c r="D1743">
        <v>-8.9109500531626851E-3</v>
      </c>
      <c r="E1743">
        <v>-3.7899078452013112E-3</v>
      </c>
      <c r="F1743">
        <v>-1.9007484752381113E-3</v>
      </c>
      <c r="G1743">
        <v>-2.8811306006196464E-3</v>
      </c>
    </row>
    <row r="1744" spans="1:7">
      <c r="A1744" s="1">
        <v>41621</v>
      </c>
      <c r="B1744">
        <v>-3.9076674514049663E-4</v>
      </c>
      <c r="C1744">
        <v>1.405773949023173E-2</v>
      </c>
      <c r="D1744">
        <v>2.9791481815598375E-3</v>
      </c>
      <c r="E1744">
        <v>4.8562644001289585E-3</v>
      </c>
      <c r="F1744">
        <v>-1.6545334253488013E-4</v>
      </c>
      <c r="G1744">
        <v>1.4912763115653941E-3</v>
      </c>
    </row>
    <row r="1745" spans="1:7">
      <c r="A1745" s="1">
        <v>41624</v>
      </c>
      <c r="B1745">
        <v>5.9565405609427391E-3</v>
      </c>
      <c r="C1745">
        <v>1.6986882191728499E-2</v>
      </c>
      <c r="D1745">
        <v>4.9456084977881178E-3</v>
      </c>
      <c r="E1745">
        <v>-3.6886083367426623E-3</v>
      </c>
      <c r="F1745">
        <v>4.1358203989160013E-4</v>
      </c>
      <c r="G1745">
        <v>-4.9684504425458902E-4</v>
      </c>
    </row>
    <row r="1746" spans="1:7">
      <c r="A1746" s="1">
        <v>41625</v>
      </c>
      <c r="B1746">
        <v>-3.3914357138773005E-3</v>
      </c>
      <c r="C1746">
        <v>1.1166369126123081E-2</v>
      </c>
      <c r="D1746">
        <v>-6.6823661604911233E-3</v>
      </c>
      <c r="E1746">
        <v>4.4634267774428128E-3</v>
      </c>
      <c r="F1746">
        <v>1.5700536217017514E-3</v>
      </c>
      <c r="G1746">
        <v>3.1755509468089872E-3</v>
      </c>
    </row>
    <row r="1747" spans="1:7">
      <c r="A1747" s="1">
        <v>41626</v>
      </c>
      <c r="B1747">
        <v>1.7171832374861012E-2</v>
      </c>
      <c r="C1747">
        <v>-0.16095974358442577</v>
      </c>
      <c r="D1747">
        <v>1.6256515640948845E-2</v>
      </c>
      <c r="E1747">
        <v>-5.0470843815604207E-3</v>
      </c>
      <c r="F1747">
        <v>-1.6527563468037491E-3</v>
      </c>
      <c r="G1747">
        <v>-3.772091032107126E-3</v>
      </c>
    </row>
    <row r="1748" spans="1:7">
      <c r="A1748" s="1">
        <v>41627</v>
      </c>
      <c r="B1748">
        <v>-6.0236017482677689E-4</v>
      </c>
      <c r="C1748">
        <v>2.5046031926087516E-2</v>
      </c>
      <c r="D1748">
        <v>-1.675328663973925E-2</v>
      </c>
      <c r="E1748">
        <v>-9.7352032610826243E-4</v>
      </c>
      <c r="F1748">
        <v>-2.8159700569360176E-3</v>
      </c>
      <c r="G1748">
        <v>-4.1857744989496366E-3</v>
      </c>
    </row>
    <row r="1749" spans="1:7">
      <c r="A1749" s="1">
        <v>41628</v>
      </c>
      <c r="B1749">
        <v>5.2992557566151951E-3</v>
      </c>
      <c r="C1749">
        <v>-2.5770932284036326E-2</v>
      </c>
      <c r="D1749">
        <v>-7.4813316522886284E-3</v>
      </c>
      <c r="E1749">
        <v>1.5271899368037386E-2</v>
      </c>
      <c r="F1749">
        <v>-9.9576806833902689E-4</v>
      </c>
      <c r="G1749">
        <v>3.0911925696728796E-3</v>
      </c>
    </row>
    <row r="1750" spans="1:7">
      <c r="A1750" s="1">
        <v>41631</v>
      </c>
      <c r="B1750">
        <v>3.2686860173352717E-4</v>
      </c>
      <c r="C1750">
        <v>-5.5922135306703591E-2</v>
      </c>
      <c r="D1750">
        <v>7.2328535792000577E-3</v>
      </c>
      <c r="E1750">
        <v>-5.6755479173503159E-3</v>
      </c>
      <c r="F1750">
        <v>-9.9676061080920461E-4</v>
      </c>
      <c r="G1750">
        <v>-3.1910677258107033E-3</v>
      </c>
    </row>
    <row r="1751" spans="1:7">
      <c r="A1751" s="1">
        <v>41632</v>
      </c>
      <c r="B1751">
        <v>2.8827084769265411E-3</v>
      </c>
      <c r="C1751">
        <v>-4.3894193557225146E-2</v>
      </c>
      <c r="D1751">
        <v>5.2051177130168717E-3</v>
      </c>
      <c r="E1751">
        <v>-8.0391735204612784E-3</v>
      </c>
      <c r="F1751">
        <v>-1.9965067774792653E-3</v>
      </c>
      <c r="G1751">
        <v>-3.9029321497968698E-3</v>
      </c>
    </row>
    <row r="1752" spans="1:7">
      <c r="A1752" s="1">
        <v>41634</v>
      </c>
      <c r="B1752">
        <v>4.8221587224704029E-3</v>
      </c>
      <c r="C1752">
        <v>-1.2092045765028746E-2</v>
      </c>
      <c r="D1752">
        <v>-6.4484350433910275E-3</v>
      </c>
      <c r="E1752">
        <v>-7.1244140704793662E-3</v>
      </c>
      <c r="F1752">
        <v>-6.6638902924198609E-4</v>
      </c>
      <c r="G1752">
        <v>-2.509915478572653E-3</v>
      </c>
    </row>
    <row r="1753" spans="1:7">
      <c r="A1753" s="1">
        <v>41635</v>
      </c>
      <c r="B1753">
        <v>-2.1622790505351281E-4</v>
      </c>
      <c r="C1753">
        <v>1.0488196183054179E-2</v>
      </c>
      <c r="D1753">
        <v>1.1872511458023455E-2</v>
      </c>
      <c r="E1753">
        <v>-2.8443940515154287E-3</v>
      </c>
      <c r="F1753">
        <v>-8.3329861304075426E-5</v>
      </c>
      <c r="G1753">
        <v>-6.0331826867740035E-4</v>
      </c>
    </row>
    <row r="1754" spans="1:7">
      <c r="A1754" s="1">
        <v>41638</v>
      </c>
      <c r="B1754">
        <v>-4.8668380033240843E-4</v>
      </c>
      <c r="C1754">
        <v>8.4600769152942332E-2</v>
      </c>
      <c r="D1754">
        <v>3.6814374625656239E-3</v>
      </c>
      <c r="E1754">
        <v>6.8520236762059242E-3</v>
      </c>
      <c r="F1754">
        <v>1.4156641411623484E-3</v>
      </c>
      <c r="G1754">
        <v>2.7120703680860968E-3</v>
      </c>
    </row>
    <row r="1755" spans="1:7">
      <c r="A1755" s="1">
        <v>41639</v>
      </c>
      <c r="B1755">
        <v>4.1562146569637777E-3</v>
      </c>
      <c r="C1755">
        <v>1.17303397854896E-2</v>
      </c>
      <c r="D1755">
        <v>7.8087268431124915E-3</v>
      </c>
      <c r="E1755">
        <v>-6.3610333388516979E-3</v>
      </c>
      <c r="F1755">
        <v>-1.1656953859550089E-3</v>
      </c>
      <c r="G1755">
        <v>-4.5242122110124138E-3</v>
      </c>
    </row>
    <row r="1756" spans="1:7">
      <c r="A1756" s="1">
        <v>41641</v>
      </c>
      <c r="B1756">
        <v>-8.8730766648061933E-3</v>
      </c>
      <c r="C1756">
        <v>3.6497789804021762E-2</v>
      </c>
      <c r="D1756">
        <v>-3.5629696531666345E-2</v>
      </c>
      <c r="E1756">
        <v>3.0387711468736443E-3</v>
      </c>
      <c r="F1756">
        <v>9.9925064522450591E-4</v>
      </c>
      <c r="G1756">
        <v>3.9221652331645814E-3</v>
      </c>
    </row>
    <row r="1757" spans="1:7">
      <c r="A1757" s="1">
        <v>41642</v>
      </c>
      <c r="B1757">
        <v>-4.3485351557659408E-4</v>
      </c>
      <c r="C1757">
        <v>-3.3586579596563464E-2</v>
      </c>
      <c r="D1757">
        <v>-1.2602396122878884E-3</v>
      </c>
      <c r="E1757">
        <v>0</v>
      </c>
      <c r="F1757">
        <v>-7.4934435878094537E-4</v>
      </c>
      <c r="G1757">
        <v>-6.0240965677202244E-4</v>
      </c>
    </row>
    <row r="1758" spans="1:7">
      <c r="A1758" s="1">
        <v>41645</v>
      </c>
      <c r="B1758">
        <v>-2.7221271164469289E-3</v>
      </c>
      <c r="C1758">
        <v>-1.5379285179487667E-2</v>
      </c>
      <c r="D1758">
        <v>-9.6300794909386523E-3</v>
      </c>
      <c r="E1758">
        <v>4.1998401333368518E-3</v>
      </c>
      <c r="F1758">
        <v>1.5812911621734653E-3</v>
      </c>
      <c r="G1758">
        <v>2.8081454618312566E-3</v>
      </c>
    </row>
    <row r="1759" spans="1:7">
      <c r="A1759" s="1">
        <v>41646</v>
      </c>
      <c r="B1759">
        <v>6.1414905392388171E-3</v>
      </c>
      <c r="C1759">
        <v>-4.7610048971254156E-2</v>
      </c>
      <c r="D1759">
        <v>4.0660792996175628E-3</v>
      </c>
      <c r="E1759">
        <v>2.5309076101009665E-3</v>
      </c>
      <c r="F1759">
        <v>8.3125524321028474E-4</v>
      </c>
      <c r="G1759">
        <v>1.6011211266006506E-3</v>
      </c>
    </row>
    <row r="1760" spans="1:7">
      <c r="A1760" s="1">
        <v>41647</v>
      </c>
      <c r="B1760">
        <v>5.4168247898365594E-4</v>
      </c>
      <c r="C1760">
        <v>-3.8774767464205412E-3</v>
      </c>
      <c r="D1760">
        <v>-1.7768757054831079E-3</v>
      </c>
      <c r="E1760">
        <v>-2.7258583856477922E-3</v>
      </c>
      <c r="F1760">
        <v>-3.7461021956123092E-3</v>
      </c>
      <c r="G1760">
        <v>-4.9115519975553995E-3</v>
      </c>
    </row>
    <row r="1761" spans="1:7">
      <c r="A1761" s="1">
        <v>41648</v>
      </c>
      <c r="B1761">
        <v>4.8726348382939526E-4</v>
      </c>
      <c r="C1761">
        <v>1.55279534306082E-3</v>
      </c>
      <c r="D1761">
        <v>-6.371883416629919E-3</v>
      </c>
      <c r="E1761">
        <v>5.8320538553816295E-3</v>
      </c>
      <c r="F1761">
        <v>1.2502606337936289E-3</v>
      </c>
      <c r="G1761">
        <v>2.6091334420219555E-3</v>
      </c>
    </row>
    <row r="1762" spans="1:7">
      <c r="A1762" s="1">
        <v>41649</v>
      </c>
      <c r="B1762">
        <v>2.5947363063203574E-3</v>
      </c>
      <c r="C1762">
        <v>-5.9946031319743846E-2</v>
      </c>
      <c r="D1762">
        <v>1.924597262584082E-2</v>
      </c>
      <c r="E1762">
        <v>1.1850420485514936E-2</v>
      </c>
      <c r="F1762">
        <v>4.9854694037786808E-3</v>
      </c>
      <c r="G1762">
        <v>8.3832826302811889E-3</v>
      </c>
    </row>
    <row r="1763" spans="1:7">
      <c r="A1763" s="1">
        <v>41652</v>
      </c>
      <c r="B1763">
        <v>-1.3315052290576031E-2</v>
      </c>
      <c r="C1763">
        <v>8.9753358416935547E-2</v>
      </c>
      <c r="D1763">
        <v>-1.2620056437617462E-2</v>
      </c>
      <c r="E1763">
        <v>4.9680048678007746E-3</v>
      </c>
      <c r="F1763">
        <v>1.73905886237163E-3</v>
      </c>
      <c r="G1763">
        <v>2.8779854132647636E-3</v>
      </c>
    </row>
    <row r="1764" spans="1:7">
      <c r="A1764" s="1">
        <v>41653</v>
      </c>
      <c r="B1764">
        <v>1.0612055726490386E-2</v>
      </c>
      <c r="C1764">
        <v>-7.8287221329291445E-2</v>
      </c>
      <c r="D1764">
        <v>1.1114032056579713E-2</v>
      </c>
      <c r="E1764">
        <v>-4.5849731672449306E-3</v>
      </c>
      <c r="F1764">
        <v>-2.6512028785143564E-3</v>
      </c>
      <c r="G1764">
        <v>-3.7728400591086307E-3</v>
      </c>
    </row>
    <row r="1765" spans="1:7">
      <c r="A1765" s="1">
        <v>41654</v>
      </c>
      <c r="B1765">
        <v>5.6678783888288366E-3</v>
      </c>
      <c r="C1765">
        <v>0</v>
      </c>
      <c r="D1765">
        <v>-2.512247218339292E-4</v>
      </c>
      <c r="E1765">
        <v>-1.0536904083280755E-3</v>
      </c>
      <c r="F1765">
        <v>-9.1297678250950426E-4</v>
      </c>
      <c r="G1765">
        <v>-8.9565612794451728E-4</v>
      </c>
    </row>
    <row r="1766" spans="1:7">
      <c r="A1766" s="1">
        <v>41655</v>
      </c>
      <c r="B1766">
        <v>-1.7239525872947772E-3</v>
      </c>
      <c r="C1766">
        <v>2.0153846188980428E-2</v>
      </c>
      <c r="D1766">
        <v>-5.5429721159722762E-3</v>
      </c>
      <c r="E1766">
        <v>6.6864324002941138E-3</v>
      </c>
      <c r="F1766">
        <v>1.327690843112582E-3</v>
      </c>
      <c r="G1766">
        <v>2.7838554467075768E-3</v>
      </c>
    </row>
    <row r="1767" spans="1:7">
      <c r="A1767" s="1">
        <v>41656</v>
      </c>
      <c r="B1767">
        <v>-3.8356655437688501E-3</v>
      </c>
      <c r="C1767">
        <v>-7.2086815969435005E-3</v>
      </c>
      <c r="D1767">
        <v>-3.5434104399849784E-3</v>
      </c>
      <c r="E1767">
        <v>4.1801314905452304E-3</v>
      </c>
      <c r="F1767">
        <v>1.0774523440923588E-3</v>
      </c>
      <c r="G1767">
        <v>2.3800090568113275E-3</v>
      </c>
    </row>
    <row r="1768" spans="1:7">
      <c r="A1768" s="1">
        <v>41660</v>
      </c>
      <c r="B1768">
        <v>2.7566839975701951E-3</v>
      </c>
      <c r="C1768">
        <v>3.3981934297001845E-2</v>
      </c>
      <c r="D1768">
        <v>-3.0472344554687463E-3</v>
      </c>
      <c r="E1768">
        <v>7.5815015003741551E-4</v>
      </c>
      <c r="F1768">
        <v>-1.2433173303740275E-3</v>
      </c>
      <c r="G1768">
        <v>-1.090134392682217E-3</v>
      </c>
    </row>
    <row r="1769" spans="1:7">
      <c r="A1769" s="1">
        <v>41661</v>
      </c>
      <c r="B1769">
        <v>7.0147041861941479E-4</v>
      </c>
      <c r="C1769">
        <v>-2.3337233462201001E-3</v>
      </c>
      <c r="D1769">
        <v>1.2636003357084452E-2</v>
      </c>
      <c r="E1769">
        <v>-2.4660924951935542E-3</v>
      </c>
      <c r="F1769">
        <v>-1.6601647375759406E-3</v>
      </c>
      <c r="G1769">
        <v>-2.7802619438317515E-3</v>
      </c>
    </row>
    <row r="1770" spans="1:7">
      <c r="A1770" s="1">
        <v>41662</v>
      </c>
      <c r="B1770">
        <v>-8.2327280787507853E-3</v>
      </c>
      <c r="C1770">
        <v>6.9927014478748245E-2</v>
      </c>
      <c r="D1770">
        <v>-2.3118011639588126E-2</v>
      </c>
      <c r="E1770">
        <v>1.4050870043524084E-2</v>
      </c>
      <c r="F1770">
        <v>3.8970241268277113E-3</v>
      </c>
      <c r="G1770">
        <v>6.7387035302595944E-3</v>
      </c>
    </row>
    <row r="1771" spans="1:7">
      <c r="A1771" s="1">
        <v>41663</v>
      </c>
      <c r="B1771">
        <v>-2.1827845209262689E-2</v>
      </c>
      <c r="C1771">
        <v>0.27562713194642718</v>
      </c>
      <c r="D1771">
        <v>-2.4718313254734954E-2</v>
      </c>
      <c r="E1771">
        <v>6.4404945638366811E-3</v>
      </c>
      <c r="F1771">
        <v>1.9841276350466854E-3</v>
      </c>
      <c r="G1771">
        <v>4.0412060321078106E-3</v>
      </c>
    </row>
    <row r="1772" spans="1:7">
      <c r="A1772" s="1">
        <v>41666</v>
      </c>
      <c r="B1772">
        <v>-5.238823774613233E-3</v>
      </c>
      <c r="C1772">
        <v>-4.0500473262633715E-2</v>
      </c>
      <c r="D1772">
        <v>-6.607662471461345E-3</v>
      </c>
      <c r="E1772">
        <v>-7.0025028214168433E-3</v>
      </c>
      <c r="F1772">
        <v>-1.1569293084511042E-3</v>
      </c>
      <c r="G1772">
        <v>-3.054039120747463E-3</v>
      </c>
    </row>
    <row r="1773" spans="1:7">
      <c r="A1773" s="1">
        <v>41667</v>
      </c>
      <c r="B1773">
        <v>6.4609782514967592E-3</v>
      </c>
      <c r="C1773">
        <v>-9.7609031391435702E-2</v>
      </c>
      <c r="D1773">
        <v>6.6076624714613234E-3</v>
      </c>
      <c r="E1773">
        <v>2.4330912246414292E-3</v>
      </c>
      <c r="F1773">
        <v>1.3220957139796466E-3</v>
      </c>
      <c r="G1773">
        <v>1.4789255838329929E-3</v>
      </c>
    </row>
    <row r="1774" spans="1:7">
      <c r="A1774" s="1">
        <v>41668</v>
      </c>
      <c r="B1774">
        <v>-9.7071891953095877E-3</v>
      </c>
      <c r="C1774">
        <v>9.3582566359947147E-2</v>
      </c>
      <c r="D1774">
        <v>-1.7807779550997743E-2</v>
      </c>
      <c r="E1774">
        <v>8.191426236822558E-3</v>
      </c>
      <c r="F1774">
        <v>2.0622816135638222E-3</v>
      </c>
      <c r="G1774">
        <v>4.7179171451676586E-3</v>
      </c>
    </row>
    <row r="1775" spans="1:7">
      <c r="A1775" s="1">
        <v>41669</v>
      </c>
      <c r="B1775">
        <v>1.0706023971210293E-2</v>
      </c>
      <c r="C1775">
        <v>-3.464206697669238E-3</v>
      </c>
      <c r="D1775">
        <v>1.0404255517432889E-2</v>
      </c>
      <c r="E1775">
        <v>-2.8779669866737527E-3</v>
      </c>
      <c r="F1775">
        <v>-4.1211622260588264E-4</v>
      </c>
      <c r="G1775">
        <v>-9.8106551575352814E-4</v>
      </c>
    </row>
    <row r="1776" spans="1:7">
      <c r="A1776" s="1">
        <v>41670</v>
      </c>
      <c r="B1776">
        <v>-6.287054397465173E-3</v>
      </c>
      <c r="C1776">
        <v>6.2765695549787517E-2</v>
      </c>
      <c r="D1776">
        <v>-2.654280042125806E-4</v>
      </c>
      <c r="E1776">
        <v>6.6716333454364535E-3</v>
      </c>
      <c r="F1776">
        <v>2.2234126176980096E-3</v>
      </c>
      <c r="G1776">
        <v>3.9185003117295659E-3</v>
      </c>
    </row>
    <row r="1777" spans="1:7">
      <c r="A1777" s="1">
        <v>41673</v>
      </c>
      <c r="B1777">
        <v>-2.2578144848250704E-2</v>
      </c>
      <c r="C1777">
        <v>0.15236434095761489</v>
      </c>
      <c r="D1777">
        <v>-2.6905039620715093E-2</v>
      </c>
      <c r="E1777">
        <v>9.5588963137667633E-3</v>
      </c>
      <c r="F1777">
        <v>2.0543168406358782E-3</v>
      </c>
      <c r="G1777">
        <v>3.7084067091712452E-3</v>
      </c>
    </row>
    <row r="1778" spans="1:7">
      <c r="A1778" s="1">
        <v>41674</v>
      </c>
      <c r="B1778">
        <v>6.827130118717461E-3</v>
      </c>
      <c r="C1778">
        <v>-0.11504657795041962</v>
      </c>
      <c r="D1778">
        <v>2.2915142054789294E-2</v>
      </c>
      <c r="E1778">
        <v>-1.0667748765213307E-2</v>
      </c>
      <c r="F1778">
        <v>-1.1498974573009857E-3</v>
      </c>
      <c r="G1778">
        <v>-3.0242450248585836E-3</v>
      </c>
    </row>
    <row r="1779" spans="1:7">
      <c r="A1779" s="1">
        <v>41675</v>
      </c>
      <c r="B1779">
        <v>-1.3049277049599118E-3</v>
      </c>
      <c r="C1779">
        <v>4.3017385083690858E-2</v>
      </c>
      <c r="D1779">
        <v>-3.4708351490016203E-3</v>
      </c>
      <c r="E1779">
        <v>-9.2885676182459208E-3</v>
      </c>
      <c r="F1779">
        <v>-1.6450077734894424E-3</v>
      </c>
      <c r="G1779">
        <v>-3.6215964802887627E-3</v>
      </c>
    </row>
    <row r="1780" spans="1:7">
      <c r="A1780" s="1">
        <v>41676</v>
      </c>
      <c r="B1780">
        <v>1.325344386410301E-2</v>
      </c>
      <c r="C1780">
        <v>-0.14657709279603415</v>
      </c>
      <c r="D1780">
        <v>1.959808488045001E-2</v>
      </c>
      <c r="E1780">
        <v>-4.3018863687002513E-3</v>
      </c>
      <c r="F1780">
        <v>-1.0295057223253031E-3</v>
      </c>
      <c r="G1780">
        <v>-1.8648481627611812E-3</v>
      </c>
    </row>
    <row r="1781" spans="1:7">
      <c r="A1781" s="1">
        <v>41677</v>
      </c>
      <c r="B1781">
        <v>1.296948406780378E-2</v>
      </c>
      <c r="C1781">
        <v>-0.11945303059886743</v>
      </c>
      <c r="D1781">
        <v>3.9261927152811149E-3</v>
      </c>
      <c r="E1781">
        <v>8.4313087574612404E-4</v>
      </c>
      <c r="F1781">
        <v>2.0579526525574847E-3</v>
      </c>
      <c r="G1781">
        <v>2.6490081715768625E-3</v>
      </c>
    </row>
    <row r="1782" spans="1:7">
      <c r="A1782" s="1">
        <v>41680</v>
      </c>
      <c r="B1782">
        <v>1.3816355233308019E-3</v>
      </c>
      <c r="C1782">
        <v>-1.9639940846599437E-3</v>
      </c>
      <c r="D1782">
        <v>-1.1296586701295724E-2</v>
      </c>
      <c r="E1782">
        <v>2.8053132293298644E-3</v>
      </c>
      <c r="F1782">
        <v>-2.0560478720381905E-4</v>
      </c>
      <c r="G1782">
        <v>4.8978793162119142E-4</v>
      </c>
    </row>
    <row r="1783" spans="1:7">
      <c r="A1783" s="1">
        <v>41681</v>
      </c>
      <c r="B1783">
        <v>1.0984896530372212E-2</v>
      </c>
      <c r="C1783">
        <v>-5.0396958960214476E-2</v>
      </c>
      <c r="D1783">
        <v>2.0915795149973038E-2</v>
      </c>
      <c r="E1783">
        <v>-5.8063470862688826E-3</v>
      </c>
      <c r="F1783">
        <v>-2.3056663705719816E-3</v>
      </c>
      <c r="G1783">
        <v>-4.4167515486901645E-3</v>
      </c>
    </row>
    <row r="1784" spans="1:7">
      <c r="A1784" s="1">
        <v>41682</v>
      </c>
      <c r="B1784">
        <v>8.1902322413937535E-4</v>
      </c>
      <c r="C1784">
        <v>-1.4578529630234862E-2</v>
      </c>
      <c r="D1784">
        <v>-1.5535994839034014E-3</v>
      </c>
      <c r="E1784">
        <v>-5.1791631378167282E-3</v>
      </c>
      <c r="F1784">
        <v>-1.4024669212935913E-3</v>
      </c>
      <c r="G1784">
        <v>-2.3636016518834169E-3</v>
      </c>
    </row>
    <row r="1785" spans="1:7">
      <c r="A1785" s="1">
        <v>41683</v>
      </c>
      <c r="B1785">
        <v>4.845788482052896E-3</v>
      </c>
      <c r="C1785">
        <v>-1.1251876797434919E-2</v>
      </c>
      <c r="D1785">
        <v>1.0360011286625582E-3</v>
      </c>
      <c r="E1785">
        <v>5.6486687570333413E-3</v>
      </c>
      <c r="F1785">
        <v>2.5559646186089848E-3</v>
      </c>
      <c r="G1785">
        <v>4.721629861806082E-3</v>
      </c>
    </row>
    <row r="1786" spans="1:7">
      <c r="A1786" s="1">
        <v>41684</v>
      </c>
      <c r="B1786">
        <v>5.308788199510044E-3</v>
      </c>
      <c r="C1786">
        <v>-4.1146186621648928E-2</v>
      </c>
      <c r="D1786">
        <v>1.2093290313130084E-2</v>
      </c>
      <c r="E1786">
        <v>5.6311592290473104E-4</v>
      </c>
      <c r="F1786">
        <v>-2.4706609143592615E-4</v>
      </c>
      <c r="G1786">
        <v>-6.8718404510509357E-4</v>
      </c>
    </row>
    <row r="1787" spans="1:7">
      <c r="A1787" s="1">
        <v>41688</v>
      </c>
      <c r="B1787">
        <v>1.5116344723725438E-3</v>
      </c>
      <c r="C1787">
        <v>2.1866760479962354E-2</v>
      </c>
      <c r="D1787">
        <v>-8.4757153084822397E-3</v>
      </c>
      <c r="E1787">
        <v>2.2492980429881129E-3</v>
      </c>
      <c r="F1787">
        <v>1.6870696317058667E-3</v>
      </c>
      <c r="G1787">
        <v>2.4520634129057317E-3</v>
      </c>
    </row>
    <row r="1788" spans="1:7">
      <c r="A1788" s="1">
        <v>41689</v>
      </c>
      <c r="B1788">
        <v>-6.6574898812982062E-3</v>
      </c>
      <c r="C1788">
        <v>0.11111178959846076</v>
      </c>
      <c r="D1788">
        <v>-4.3944752120526421E-3</v>
      </c>
      <c r="E1788">
        <v>-4.2215926480506675E-3</v>
      </c>
      <c r="F1788">
        <v>-1.1106770100415342E-3</v>
      </c>
      <c r="G1788">
        <v>-1.9611694852235441E-3</v>
      </c>
    </row>
    <row r="1789" spans="1:7">
      <c r="A1789" s="1">
        <v>41690</v>
      </c>
      <c r="B1789">
        <v>5.6319871602013962E-3</v>
      </c>
      <c r="C1789">
        <v>-4.6888747202492594E-2</v>
      </c>
      <c r="D1789">
        <v>5.1679701584423773E-3</v>
      </c>
      <c r="E1789">
        <v>-2.4472903780745937E-3</v>
      </c>
      <c r="F1789">
        <v>-1.1531176633962018E-3</v>
      </c>
      <c r="G1789">
        <v>-1.0802849074160444E-3</v>
      </c>
    </row>
    <row r="1790" spans="1:7">
      <c r="A1790" s="1">
        <v>41691</v>
      </c>
      <c r="B1790">
        <v>-5.4016098110216417E-4</v>
      </c>
      <c r="C1790">
        <v>-7.4652535363388664E-3</v>
      </c>
      <c r="D1790">
        <v>6.9346624377514352E-3</v>
      </c>
      <c r="E1790">
        <v>5.2636647518925668E-3</v>
      </c>
      <c r="F1790">
        <v>2.4720860411828487E-4</v>
      </c>
      <c r="G1790">
        <v>1.2765750248390686E-3</v>
      </c>
    </row>
    <row r="1791" spans="1:7">
      <c r="A1791" s="1">
        <v>41694</v>
      </c>
      <c r="B1791">
        <v>4.2055380903945182E-3</v>
      </c>
      <c r="C1791">
        <v>-3.1133611084608444E-2</v>
      </c>
      <c r="D1791">
        <v>-1.0243278744556392E-3</v>
      </c>
      <c r="E1791">
        <v>-2.534379729847369E-3</v>
      </c>
      <c r="F1791">
        <v>-4.1204829788984125E-4</v>
      </c>
      <c r="G1791">
        <v>-9.8183611225681304E-4</v>
      </c>
    </row>
    <row r="1792" spans="1:7">
      <c r="A1792" s="1">
        <v>41695</v>
      </c>
      <c r="B1792">
        <v>4.8411824188574197E-4</v>
      </c>
      <c r="C1792">
        <v>-4.0148761365902841E-2</v>
      </c>
      <c r="D1792">
        <v>-1.2633918206303295E-2</v>
      </c>
      <c r="E1792">
        <v>8.8889474172459942E-3</v>
      </c>
      <c r="F1792">
        <v>1.6060291301839783E-3</v>
      </c>
      <c r="G1792">
        <v>3.4322171472087096E-3</v>
      </c>
    </row>
    <row r="1793" spans="1:7">
      <c r="A1793" s="1">
        <v>41696</v>
      </c>
      <c r="B1793">
        <v>0</v>
      </c>
      <c r="C1793">
        <v>4.8546291469771831E-2</v>
      </c>
      <c r="D1793">
        <v>-2.5980788841286745E-3</v>
      </c>
      <c r="E1793">
        <v>5.2956875747105026E-3</v>
      </c>
      <c r="F1793">
        <v>1.521288042917306E-3</v>
      </c>
      <c r="G1793">
        <v>2.9325534212777198E-3</v>
      </c>
    </row>
    <row r="1794" spans="1:7">
      <c r="A1794" s="1">
        <v>41697</v>
      </c>
      <c r="B1794">
        <v>5.3098893833584222E-3</v>
      </c>
      <c r="C1794">
        <v>-2.1839543607965122E-2</v>
      </c>
      <c r="D1794">
        <v>1.9578162694325201E-2</v>
      </c>
      <c r="E1794">
        <v>5.4521227326158649E-3</v>
      </c>
      <c r="F1794">
        <v>3.2862307229676119E-4</v>
      </c>
      <c r="G1794">
        <v>1.1706176344107827E-3</v>
      </c>
    </row>
    <row r="1795" spans="1:7">
      <c r="A1795" s="1">
        <v>41698</v>
      </c>
      <c r="B1795">
        <v>2.1374380265471293E-3</v>
      </c>
      <c r="C1795">
        <v>-2.8530689824063991E-3</v>
      </c>
      <c r="D1795">
        <v>-7.9395986287610042E-3</v>
      </c>
      <c r="E1795">
        <v>5.5279161164443482E-4</v>
      </c>
      <c r="F1795">
        <v>-8.217602566143791E-4</v>
      </c>
      <c r="G1795">
        <v>-9.7541950769305366E-4</v>
      </c>
    </row>
    <row r="1796" spans="1:7">
      <c r="A1796" s="1">
        <v>41701</v>
      </c>
      <c r="B1796">
        <v>-6.6947201278486669E-3</v>
      </c>
      <c r="C1796">
        <v>0.13353139262452257</v>
      </c>
      <c r="D1796">
        <v>-1.7639886708847374E-2</v>
      </c>
      <c r="E1796">
        <v>4.2279474745296154E-3</v>
      </c>
      <c r="F1796">
        <v>1.6428457777425856E-3</v>
      </c>
      <c r="G1796">
        <v>3.3125517430005924E-3</v>
      </c>
    </row>
    <row r="1797" spans="1:7">
      <c r="A1797" s="1">
        <v>41702</v>
      </c>
      <c r="B1797">
        <v>1.4563752651234644E-2</v>
      </c>
      <c r="C1797">
        <v>-0.12641392485565867</v>
      </c>
      <c r="D1797">
        <v>1.635338196431568E-2</v>
      </c>
      <c r="E1797">
        <v>-1.5156005848165316E-2</v>
      </c>
      <c r="F1797">
        <v>-3.6178299615084912E-3</v>
      </c>
      <c r="G1797">
        <v>-7.7137520598467568E-3</v>
      </c>
    </row>
    <row r="1798" spans="1:7">
      <c r="A1798" s="1">
        <v>41703</v>
      </c>
      <c r="B1798">
        <v>-4.2377371118347031E-4</v>
      </c>
      <c r="C1798">
        <v>-1.5005640617870162E-2</v>
      </c>
      <c r="D1798">
        <v>3.084835351210095E-3</v>
      </c>
      <c r="E1798">
        <v>2.1394361911486041E-3</v>
      </c>
      <c r="F1798">
        <v>3.2943502192181391E-4</v>
      </c>
      <c r="G1798">
        <v>1.0776390952271816E-3</v>
      </c>
    </row>
    <row r="1799" spans="1:7">
      <c r="A1799" s="1">
        <v>41704</v>
      </c>
      <c r="B1799">
        <v>2.8569936368895549E-3</v>
      </c>
      <c r="C1799">
        <v>2.2776785342756931E-2</v>
      </c>
      <c r="D1799">
        <v>1.3765193132741832E-2</v>
      </c>
      <c r="E1799">
        <v>-9.8982972691946426E-3</v>
      </c>
      <c r="F1799">
        <v>-1.7307458888277587E-3</v>
      </c>
      <c r="G1799">
        <v>-4.3175417869615327E-3</v>
      </c>
    </row>
    <row r="1800" spans="1:7">
      <c r="A1800" s="1">
        <v>41705</v>
      </c>
      <c r="B1800">
        <v>6.3378052190118613E-4</v>
      </c>
      <c r="C1800">
        <v>-7.0621762442867686E-3</v>
      </c>
      <c r="D1800">
        <v>-1.4021899590318876E-2</v>
      </c>
      <c r="E1800">
        <v>-6.3073873497159171E-3</v>
      </c>
      <c r="F1800">
        <v>-2.6431005723367229E-3</v>
      </c>
      <c r="G1800">
        <v>-4.3362638163975337E-3</v>
      </c>
    </row>
    <row r="1801" spans="1:7">
      <c r="A1801" s="1">
        <v>41708</v>
      </c>
      <c r="B1801">
        <v>-4.2247571393068552E-4</v>
      </c>
      <c r="C1801">
        <v>6.358198742492503E-3</v>
      </c>
      <c r="D1801">
        <v>-5.9225099083811145E-3</v>
      </c>
      <c r="E1801">
        <v>1.4155619784617505E-3</v>
      </c>
      <c r="F1801">
        <v>4.1344524506739083E-4</v>
      </c>
      <c r="G1801">
        <v>1.0858300262351027E-3</v>
      </c>
    </row>
    <row r="1802" spans="1:7">
      <c r="A1802" s="1">
        <v>41709</v>
      </c>
      <c r="B1802">
        <v>-4.9775056433761337E-3</v>
      </c>
      <c r="C1802">
        <v>4.1385216162854489E-2</v>
      </c>
      <c r="D1802">
        <v>-1.16899629707653E-2</v>
      </c>
      <c r="E1802">
        <v>2.6370329841649493E-3</v>
      </c>
      <c r="F1802">
        <v>5.7853631928958689E-4</v>
      </c>
      <c r="G1802">
        <v>9.8609612566021737E-4</v>
      </c>
    </row>
    <row r="1803" spans="1:7">
      <c r="A1803" s="1">
        <v>41710</v>
      </c>
      <c r="B1803">
        <v>1.0616274759174855E-4</v>
      </c>
      <c r="C1803">
        <v>-2.2549640126676936E-2</v>
      </c>
      <c r="D1803">
        <v>3.9118579027996288E-3</v>
      </c>
      <c r="E1803">
        <v>6.9360105602453989E-3</v>
      </c>
      <c r="F1803">
        <v>1.4036248847015956E-3</v>
      </c>
      <c r="G1803">
        <v>3.9346893179146728E-3</v>
      </c>
    </row>
    <row r="1804" spans="1:7">
      <c r="A1804" s="1">
        <v>41711</v>
      </c>
      <c r="B1804">
        <v>-1.1370128097351535E-2</v>
      </c>
      <c r="C1804">
        <v>0.11416750804387432</v>
      </c>
      <c r="D1804">
        <v>-1.7327816063110776E-2</v>
      </c>
      <c r="E1804">
        <v>1.3360748015278886E-2</v>
      </c>
      <c r="F1804">
        <v>2.8013530719950145E-3</v>
      </c>
      <c r="G1804">
        <v>5.8731570545976636E-3</v>
      </c>
    </row>
    <row r="1805" spans="1:7">
      <c r="A1805" s="1">
        <v>41712</v>
      </c>
      <c r="B1805">
        <v>-2.7417160953298841E-3</v>
      </c>
      <c r="C1805">
        <v>9.4076373355396384E-2</v>
      </c>
      <c r="D1805">
        <v>6.5989417238574329E-3</v>
      </c>
      <c r="E1805">
        <v>1.8431481021671269E-4</v>
      </c>
      <c r="F1805">
        <v>8.2274054923057359E-5</v>
      </c>
      <c r="G1805">
        <v>9.7594300570277815E-5</v>
      </c>
    </row>
    <row r="1806" spans="1:7">
      <c r="A1806" s="1">
        <v>41715</v>
      </c>
      <c r="B1806">
        <v>9.1099713687583777E-3</v>
      </c>
      <c r="C1806">
        <v>-0.13048968692549823</v>
      </c>
      <c r="D1806">
        <v>1.0728874339253361E-2</v>
      </c>
      <c r="E1806">
        <v>-7.4920574280522099E-3</v>
      </c>
      <c r="F1806">
        <v>-2.0588848121279027E-3</v>
      </c>
      <c r="G1806">
        <v>-4.0091971758010707E-3</v>
      </c>
    </row>
    <row r="1807" spans="1:7">
      <c r="A1807" s="1">
        <v>41716</v>
      </c>
      <c r="B1807">
        <v>7.3346063597461526E-3</v>
      </c>
      <c r="C1807">
        <v>-7.4304725720514997E-2</v>
      </c>
      <c r="D1807">
        <v>1.5239866178154518E-2</v>
      </c>
      <c r="E1807">
        <v>3.6142942824838506E-3</v>
      </c>
      <c r="F1807">
        <v>1.4828242275437074E-3</v>
      </c>
      <c r="G1807">
        <v>2.4465442550231234E-3</v>
      </c>
    </row>
    <row r="1808" spans="1:7">
      <c r="A1808" s="1">
        <v>41717</v>
      </c>
      <c r="B1808">
        <v>-5.5225289039234435E-3</v>
      </c>
      <c r="C1808">
        <v>4.0491361354736993E-2</v>
      </c>
      <c r="D1808">
        <v>-1.9935935335364488E-2</v>
      </c>
      <c r="E1808">
        <v>-7.8009310903833879E-3</v>
      </c>
      <c r="F1808">
        <v>-6.607225886687669E-3</v>
      </c>
      <c r="G1808">
        <v>-9.3288838779650093E-3</v>
      </c>
    </row>
    <row r="1809" spans="1:7">
      <c r="A1809" s="1">
        <v>41718</v>
      </c>
      <c r="B1809">
        <v>5.8402077333012817E-3</v>
      </c>
      <c r="C1809">
        <v>-4.0491361354736875E-2</v>
      </c>
      <c r="D1809">
        <v>4.6960691572100035E-3</v>
      </c>
      <c r="E1809">
        <v>-1.7729673846005878E-3</v>
      </c>
      <c r="F1809">
        <v>-3.3151003121441129E-4</v>
      </c>
      <c r="G1809">
        <v>1.9729703131966857E-4</v>
      </c>
    </row>
    <row r="1810" spans="1:7">
      <c r="A1810" s="1">
        <v>41719</v>
      </c>
      <c r="B1810">
        <v>-3.7656837307023195E-3</v>
      </c>
      <c r="C1810">
        <v>3.2523191705560145E-2</v>
      </c>
      <c r="D1810">
        <v>5.9686176930203155E-3</v>
      </c>
      <c r="E1810">
        <v>1.0775766136876443E-2</v>
      </c>
      <c r="F1810">
        <v>-8.2894682353616681E-5</v>
      </c>
      <c r="G1810">
        <v>1.8723829072064279E-3</v>
      </c>
    </row>
    <row r="1811" spans="1:7">
      <c r="A1811" s="1">
        <v>41722</v>
      </c>
      <c r="B1811">
        <v>-4.2067209724396841E-3</v>
      </c>
      <c r="C1811">
        <v>5.9820716775474689E-3</v>
      </c>
      <c r="D1811">
        <v>8.7584279610749757E-3</v>
      </c>
      <c r="E1811">
        <v>7.0892899220887156E-3</v>
      </c>
      <c r="F1811">
        <v>-9.1229531519184477E-4</v>
      </c>
      <c r="G1811">
        <v>3.93739546380349E-4</v>
      </c>
    </row>
    <row r="1812" spans="1:7">
      <c r="A1812" s="1">
        <v>41723</v>
      </c>
      <c r="B1812">
        <v>4.8014085053756019E-4</v>
      </c>
      <c r="C1812">
        <v>-7.354739117331352E-2</v>
      </c>
      <c r="D1812">
        <v>1.2742272304052105E-2</v>
      </c>
      <c r="E1812">
        <v>-3.7685600003346375E-3</v>
      </c>
      <c r="F1812">
        <v>-8.2977222799856908E-5</v>
      </c>
      <c r="G1812">
        <v>-5.9066747139636987E-4</v>
      </c>
    </row>
    <row r="1813" spans="1:7">
      <c r="A1813" s="1">
        <v>41724</v>
      </c>
      <c r="B1813">
        <v>-7.4950830017235931E-3</v>
      </c>
      <c r="C1813">
        <v>6.288772994465501E-2</v>
      </c>
      <c r="D1813">
        <v>2.5319660851803096E-4</v>
      </c>
      <c r="E1813">
        <v>7.7971316454312437E-3</v>
      </c>
      <c r="F1813">
        <v>2.8173701101913383E-3</v>
      </c>
      <c r="G1813">
        <v>4.2254276006160755E-3</v>
      </c>
    </row>
    <row r="1814" spans="1:7">
      <c r="A1814" s="1">
        <v>41725</v>
      </c>
      <c r="B1814">
        <v>-1.7210782498230147E-3</v>
      </c>
      <c r="C1814">
        <v>-2.0982157229466569E-2</v>
      </c>
      <c r="D1814">
        <v>1.1578281873276515E-2</v>
      </c>
      <c r="E1814">
        <v>5.0129986947848671E-3</v>
      </c>
      <c r="F1814">
        <v>-3.3104361801947701E-4</v>
      </c>
      <c r="G1814">
        <v>9.8010396947006929E-4</v>
      </c>
    </row>
    <row r="1815" spans="1:7">
      <c r="A1815" s="1">
        <v>41726</v>
      </c>
      <c r="B1815">
        <v>4.2435537588146402E-3</v>
      </c>
      <c r="C1815">
        <v>-1.4468044310201718E-2</v>
      </c>
      <c r="D1815">
        <v>7.9761140700088176E-3</v>
      </c>
      <c r="E1815">
        <v>-5.6528232218907336E-3</v>
      </c>
      <c r="F1815">
        <v>-1.8227014159713081E-3</v>
      </c>
      <c r="G1815">
        <v>-3.5328790425608681E-3</v>
      </c>
    </row>
    <row r="1816" spans="1:7">
      <c r="A1816" s="1">
        <v>41729</v>
      </c>
      <c r="B1816">
        <v>8.4334633816778217E-3</v>
      </c>
      <c r="C1816">
        <v>-3.7473454932772203E-2</v>
      </c>
      <c r="D1816">
        <v>7.4202665473070044E-3</v>
      </c>
      <c r="E1816">
        <v>-2.4717365081093966E-3</v>
      </c>
      <c r="F1816">
        <v>9.9461259753443358E-4</v>
      </c>
      <c r="G1816">
        <v>9.8304251738117262E-5</v>
      </c>
    </row>
    <row r="1817" spans="1:7">
      <c r="A1817" s="1">
        <v>41730</v>
      </c>
      <c r="B1817">
        <v>6.5692120115486523E-3</v>
      </c>
      <c r="C1817">
        <v>-5.7836724871552683E-2</v>
      </c>
      <c r="D1817">
        <v>9.5647571611110118E-3</v>
      </c>
      <c r="E1817">
        <v>-1.1152703275776379E-2</v>
      </c>
      <c r="F1817">
        <v>-1.4922901127833821E-3</v>
      </c>
      <c r="G1817">
        <v>-3.9397273454308294E-3</v>
      </c>
    </row>
    <row r="1818" spans="1:7">
      <c r="A1818" s="1">
        <v>41731</v>
      </c>
      <c r="B1818">
        <v>3.215860641094677E-3</v>
      </c>
      <c r="C1818">
        <v>-7.6365028529733333E-4</v>
      </c>
      <c r="D1818">
        <v>3.6545295881299472E-3</v>
      </c>
      <c r="E1818">
        <v>-5.7631689539109363E-3</v>
      </c>
      <c r="F1818">
        <v>-2.6584712840893479E-3</v>
      </c>
      <c r="G1818">
        <v>-4.3517030399381979E-3</v>
      </c>
    </row>
    <row r="1819" spans="1:7">
      <c r="A1819" s="1">
        <v>41732</v>
      </c>
      <c r="B1819">
        <v>-9.4786736954608419E-4</v>
      </c>
      <c r="C1819">
        <v>2.1164811192043116E-2</v>
      </c>
      <c r="D1819">
        <v>-5.8536752514605408E-3</v>
      </c>
      <c r="E1819">
        <v>4.3718966430498843E-3</v>
      </c>
      <c r="F1819">
        <v>8.3184294853068172E-5</v>
      </c>
      <c r="G1819">
        <v>6.9358437261514384E-4</v>
      </c>
    </row>
    <row r="1820" spans="1:7">
      <c r="A1820" s="1">
        <v>41733</v>
      </c>
      <c r="B1820">
        <v>-1.1924777605517091E-2</v>
      </c>
      <c r="C1820">
        <v>4.3182706220374685E-2</v>
      </c>
      <c r="D1820">
        <v>-1.7137964777347416E-3</v>
      </c>
      <c r="E1820">
        <v>6.6605241605267995E-3</v>
      </c>
      <c r="F1820">
        <v>3.9018770187904742E-3</v>
      </c>
      <c r="G1820">
        <v>6.1222665801959689E-3</v>
      </c>
    </row>
    <row r="1821" spans="1:7">
      <c r="A1821" s="1">
        <v>41736</v>
      </c>
      <c r="B1821">
        <v>-1.1529205111623579E-2</v>
      </c>
      <c r="C1821">
        <v>0.10914988851168059</v>
      </c>
      <c r="D1821">
        <v>5.3763570363802747E-3</v>
      </c>
      <c r="E1821">
        <v>5.9751062540927278E-3</v>
      </c>
      <c r="F1821">
        <v>1.0765600807885792E-3</v>
      </c>
      <c r="G1821">
        <v>2.3598831010909478E-3</v>
      </c>
    </row>
    <row r="1822" spans="1:7">
      <c r="A1822" s="1">
        <v>41737</v>
      </c>
      <c r="B1822">
        <v>4.4665754333109969E-3</v>
      </c>
      <c r="C1822">
        <v>-4.4656139149989338E-2</v>
      </c>
      <c r="D1822">
        <v>9.2188911033809946E-3</v>
      </c>
      <c r="E1822">
        <v>2.3800816801271751E-3</v>
      </c>
      <c r="F1822">
        <v>9.1003108658897227E-4</v>
      </c>
      <c r="G1822">
        <v>1.3740310337247686E-3</v>
      </c>
    </row>
    <row r="1823" spans="1:7">
      <c r="A1823" s="1">
        <v>41738</v>
      </c>
      <c r="B1823">
        <v>1.0681579876034004E-2</v>
      </c>
      <c r="C1823">
        <v>-7.4573028356393747E-2</v>
      </c>
      <c r="D1823">
        <v>7.9375040915790306E-3</v>
      </c>
      <c r="E1823">
        <v>-4.9495976391641383E-3</v>
      </c>
      <c r="F1823">
        <v>1.6524832315265147E-3</v>
      </c>
      <c r="G1823">
        <v>-2.9427632759319394E-4</v>
      </c>
    </row>
    <row r="1824" spans="1:7">
      <c r="A1824" s="1">
        <v>41739</v>
      </c>
      <c r="B1824">
        <v>-2.1532767409689551E-2</v>
      </c>
      <c r="C1824">
        <v>0.13957316220910071</v>
      </c>
      <c r="D1824">
        <v>-9.6293473954324471E-3</v>
      </c>
      <c r="E1824">
        <v>9.2377297517454438E-3</v>
      </c>
      <c r="F1824">
        <v>1.8145831438995011E-3</v>
      </c>
      <c r="G1824">
        <v>4.2097081112666655E-3</v>
      </c>
    </row>
    <row r="1825" spans="1:7">
      <c r="A1825" s="1">
        <v>41740</v>
      </c>
      <c r="B1825">
        <v>-8.8870088485494287E-3</v>
      </c>
      <c r="C1825">
        <v>6.9286514125972226E-2</v>
      </c>
      <c r="D1825">
        <v>-4.8391000218443107E-4</v>
      </c>
      <c r="E1825">
        <v>8.0700442503011845E-3</v>
      </c>
      <c r="F1825">
        <v>8.2372327557122258E-4</v>
      </c>
      <c r="G1825">
        <v>2.0494810277315724E-3</v>
      </c>
    </row>
    <row r="1826" spans="1:7">
      <c r="A1826" s="1">
        <v>41743</v>
      </c>
      <c r="B1826">
        <v>7.8008196362350192E-3</v>
      </c>
      <c r="C1826">
        <v>-5.5536297485714044E-2</v>
      </c>
      <c r="D1826">
        <v>-1.4531366083321388E-3</v>
      </c>
      <c r="E1826">
        <v>-2.6224186480632225E-3</v>
      </c>
      <c r="F1826">
        <v>-1.2358394981770949E-3</v>
      </c>
      <c r="G1826">
        <v>-1.5611282319733634E-3</v>
      </c>
    </row>
    <row r="1827" spans="1:7">
      <c r="A1827" s="1">
        <v>41744</v>
      </c>
      <c r="B1827">
        <v>7.2010923270177619E-3</v>
      </c>
      <c r="C1827">
        <v>-3.1528462661542279E-2</v>
      </c>
      <c r="D1827">
        <v>-1.4894671649286175E-2</v>
      </c>
      <c r="E1827">
        <v>6.2283001356014406E-3</v>
      </c>
      <c r="F1827">
        <v>-8.2443629215198997E-5</v>
      </c>
      <c r="G1827">
        <v>1.17107459465362E-3</v>
      </c>
    </row>
    <row r="1828" spans="1:7">
      <c r="A1828" s="1">
        <v>41745</v>
      </c>
      <c r="B1828">
        <v>1.0144742273207941E-2</v>
      </c>
      <c r="C1828">
        <v>-9.6079213423359289E-2</v>
      </c>
      <c r="D1828">
        <v>1.0279091974647695E-2</v>
      </c>
      <c r="E1828">
        <v>1.2589929720540336E-3</v>
      </c>
      <c r="F1828">
        <v>-1.6503015545142868E-3</v>
      </c>
      <c r="G1828">
        <v>-1.561737750320391E-3</v>
      </c>
    </row>
    <row r="1829" spans="1:7">
      <c r="A1829" s="1">
        <v>41746</v>
      </c>
      <c r="B1829">
        <v>1.5475335941502705E-3</v>
      </c>
      <c r="C1829">
        <v>-5.9567352995481798E-2</v>
      </c>
      <c r="D1829">
        <v>1.1860238262559459E-2</v>
      </c>
      <c r="E1829">
        <v>-1.1024872197138423E-2</v>
      </c>
      <c r="F1829">
        <v>-3.4745236807655366E-3</v>
      </c>
      <c r="G1829">
        <v>-5.6818334674309462E-3</v>
      </c>
    </row>
    <row r="1830" spans="1:7">
      <c r="A1830" s="1">
        <v>41750</v>
      </c>
      <c r="B1830">
        <v>3.6193354391626216E-3</v>
      </c>
      <c r="C1830">
        <v>-8.2676156762683632E-3</v>
      </c>
      <c r="D1830">
        <v>-6.5178263330278926E-3</v>
      </c>
      <c r="E1830">
        <v>-8.1814467542573436E-4</v>
      </c>
      <c r="F1830">
        <v>9.1116179424564371E-4</v>
      </c>
      <c r="G1830">
        <v>-1.9650226040841178E-4</v>
      </c>
    </row>
    <row r="1831" spans="1:7">
      <c r="A1831" s="1">
        <v>41751</v>
      </c>
      <c r="B1831">
        <v>4.1884322822232029E-3</v>
      </c>
      <c r="C1831">
        <v>-4.5385857030080731E-3</v>
      </c>
      <c r="D1831">
        <v>-3.3964127749201117E-3</v>
      </c>
      <c r="E1831">
        <v>3.3592114751698934E-3</v>
      </c>
      <c r="F1831">
        <v>-9.9403586713952955E-4</v>
      </c>
      <c r="G1831">
        <v>-3.93120398183158E-4</v>
      </c>
    </row>
    <row r="1832" spans="1:7">
      <c r="A1832" s="1">
        <v>41752</v>
      </c>
      <c r="B1832">
        <v>-2.0655145971261368E-3</v>
      </c>
      <c r="C1832">
        <v>6.046881614892907E-3</v>
      </c>
      <c r="D1832">
        <v>-5.3606366187671289E-3</v>
      </c>
      <c r="E1832">
        <v>5.6939012343614204E-3</v>
      </c>
      <c r="F1832">
        <v>1.4079260266011756E-3</v>
      </c>
      <c r="G1832">
        <v>2.5525244567696976E-3</v>
      </c>
    </row>
    <row r="1833" spans="1:7">
      <c r="A1833" s="1">
        <v>41753</v>
      </c>
      <c r="B1833">
        <v>2.1184204511712147E-3</v>
      </c>
      <c r="C1833">
        <v>3.760816768126919E-3</v>
      </c>
      <c r="D1833">
        <v>0</v>
      </c>
      <c r="E1833">
        <v>1.8907852389474617E-3</v>
      </c>
      <c r="F1833">
        <v>-3.3109842202977912E-4</v>
      </c>
      <c r="G1833">
        <v>-2.9418975451209206E-4</v>
      </c>
    </row>
    <row r="1834" spans="1:7">
      <c r="A1834" s="1">
        <v>41754</v>
      </c>
      <c r="B1834">
        <v>-8.3406863849891117E-3</v>
      </c>
      <c r="C1834">
        <v>5.4067221270275793E-2</v>
      </c>
      <c r="D1834">
        <v>-1.1549458764712254E-2</v>
      </c>
      <c r="E1834">
        <v>1.4382024950923057E-3</v>
      </c>
      <c r="F1834">
        <v>9.9296656896816909E-4</v>
      </c>
      <c r="G1834">
        <v>1.3721456627052457E-3</v>
      </c>
    </row>
    <row r="1835" spans="1:7">
      <c r="A1835" s="1">
        <v>41757</v>
      </c>
      <c r="B1835">
        <v>3.3020907720657925E-3</v>
      </c>
      <c r="C1835">
        <v>-6.4217131136483953E-3</v>
      </c>
      <c r="D1835">
        <v>2.9615026580692276E-3</v>
      </c>
      <c r="E1835">
        <v>-4.8622462080343022E-3</v>
      </c>
      <c r="F1835">
        <v>-7.4463247556021844E-4</v>
      </c>
      <c r="G1835">
        <v>-1.470228150155594E-3</v>
      </c>
    </row>
    <row r="1836" spans="1:7">
      <c r="A1836" s="1">
        <v>41758</v>
      </c>
      <c r="B1836">
        <v>4.2447137537679498E-3</v>
      </c>
      <c r="C1836">
        <v>-1.8786679694647371E-2</v>
      </c>
      <c r="D1836">
        <v>9.5647571611110118E-3</v>
      </c>
      <c r="E1836">
        <v>-1.3548301760788143E-3</v>
      </c>
      <c r="F1836">
        <v>5.7920650330544308E-4</v>
      </c>
      <c r="G1836">
        <v>8.8239625314652081E-4</v>
      </c>
    </row>
    <row r="1837" spans="1:7">
      <c r="A1837" s="1">
        <v>41759</v>
      </c>
      <c r="B1837">
        <v>3.5411363342940779E-3</v>
      </c>
      <c r="C1837">
        <v>-2.2124796280635871E-2</v>
      </c>
      <c r="D1837">
        <v>-7.3251132563623459E-4</v>
      </c>
      <c r="E1837">
        <v>4.1490092890815412E-3</v>
      </c>
      <c r="F1837">
        <v>2.3960023029425612E-3</v>
      </c>
      <c r="G1837">
        <v>2.6425266172379696E-3</v>
      </c>
    </row>
    <row r="1838" spans="1:7">
      <c r="A1838" s="1">
        <v>41760</v>
      </c>
      <c r="B1838">
        <v>-6.333122440935542E-4</v>
      </c>
      <c r="C1838">
        <v>-1.2003144861355973E-2</v>
      </c>
      <c r="D1838">
        <v>7.3251132563619556E-4</v>
      </c>
      <c r="E1838">
        <v>8.2467301361020436E-3</v>
      </c>
      <c r="F1838">
        <v>8.2518463552873738E-5</v>
      </c>
      <c r="G1838">
        <v>9.7694419649759553E-4</v>
      </c>
    </row>
    <row r="1839" spans="1:7">
      <c r="A1839" s="1">
        <v>41761</v>
      </c>
      <c r="B1839">
        <v>-8.4504071786864607E-4</v>
      </c>
      <c r="C1839">
        <v>-2.5995347573680102E-2</v>
      </c>
      <c r="D1839">
        <v>6.5685675899794455E-3</v>
      </c>
      <c r="E1839">
        <v>6.1407214723008911E-3</v>
      </c>
      <c r="F1839">
        <v>-4.9521295168524783E-4</v>
      </c>
      <c r="G1839">
        <v>1.4636290850136595E-3</v>
      </c>
    </row>
    <row r="1840" spans="1:7">
      <c r="A1840" s="1">
        <v>41764</v>
      </c>
      <c r="B1840">
        <v>1.7948587408348992E-3</v>
      </c>
      <c r="C1840">
        <v>2.9009667866602779E-2</v>
      </c>
      <c r="D1840">
        <v>-4.3742475579716476E-3</v>
      </c>
      <c r="E1840">
        <v>-6.0514556833552672E-3</v>
      </c>
      <c r="F1840">
        <v>-2.4769846966431783E-4</v>
      </c>
      <c r="G1840">
        <v>-5.851945938970274E-4</v>
      </c>
    </row>
    <row r="1841" spans="1:7">
      <c r="A1841" s="1">
        <v>41765</v>
      </c>
      <c r="B1841">
        <v>-8.6874155863064326E-3</v>
      </c>
      <c r="C1841">
        <v>3.7656719438005137E-2</v>
      </c>
      <c r="D1841">
        <v>3.8891638715253542E-3</v>
      </c>
      <c r="E1841">
        <v>4.0087354917229551E-3</v>
      </c>
      <c r="F1841">
        <v>1.6513913009214918E-4</v>
      </c>
      <c r="G1841">
        <v>1.1700469353558708E-3</v>
      </c>
    </row>
    <row r="1842" spans="1:7">
      <c r="A1842" s="1">
        <v>41766</v>
      </c>
      <c r="B1842">
        <v>5.464929372331207E-3</v>
      </c>
      <c r="C1842">
        <v>-2.9413885206293341E-2</v>
      </c>
      <c r="D1842">
        <v>6.2878078990136338E-3</v>
      </c>
      <c r="E1842">
        <v>-3.5625260336033093E-3</v>
      </c>
      <c r="F1842">
        <v>1.1552109544459128E-3</v>
      </c>
      <c r="G1842">
        <v>7.7927142069386007E-4</v>
      </c>
    </row>
    <row r="1843" spans="1:7">
      <c r="A1843" s="1">
        <v>41767</v>
      </c>
      <c r="B1843">
        <v>-6.3515589919145728E-4</v>
      </c>
      <c r="C1843">
        <v>2.2363035782805166E-3</v>
      </c>
      <c r="D1843">
        <v>-2.6554028880064443E-3</v>
      </c>
      <c r="E1843">
        <v>-4.2918520815410323E-3</v>
      </c>
      <c r="F1843">
        <v>1.4009644221429556E-3</v>
      </c>
      <c r="G1843">
        <v>1.0705076201145294E-3</v>
      </c>
    </row>
    <row r="1844" spans="1:7">
      <c r="A1844" s="1">
        <v>41768</v>
      </c>
      <c r="B1844">
        <v>1.7985616359148977E-3</v>
      </c>
      <c r="C1844">
        <v>-3.8714512180690393E-2</v>
      </c>
      <c r="D1844">
        <v>-7.2542621969777575E-4</v>
      </c>
      <c r="E1844">
        <v>-3.2310205814464203E-3</v>
      </c>
      <c r="F1844">
        <v>8.234858159212314E-5</v>
      </c>
      <c r="G1844">
        <v>-7.5896900627823744E-4</v>
      </c>
    </row>
    <row r="1845" spans="1:7">
      <c r="A1845" s="1">
        <v>41771</v>
      </c>
      <c r="B1845">
        <v>8.7874490059364051E-3</v>
      </c>
      <c r="C1845">
        <v>-5.4884548655374753E-2</v>
      </c>
      <c r="D1845">
        <v>1.6077130927668295E-2</v>
      </c>
      <c r="E1845">
        <v>-4.0535118331824944E-3</v>
      </c>
      <c r="F1845">
        <v>-1.3183917532582244E-3</v>
      </c>
      <c r="G1845">
        <v>-2.6511770372927689E-3</v>
      </c>
    </row>
    <row r="1846" spans="1:7">
      <c r="A1846" s="1">
        <v>41772</v>
      </c>
      <c r="B1846">
        <v>1.3611854884276677E-3</v>
      </c>
      <c r="C1846">
        <v>-8.2102267431222002E-3</v>
      </c>
      <c r="D1846">
        <v>4.2755409549566168E-3</v>
      </c>
      <c r="E1846">
        <v>8.6277159610966669E-3</v>
      </c>
      <c r="F1846">
        <v>1.7300329725891972E-3</v>
      </c>
      <c r="G1846">
        <v>3.8963618357140276E-3</v>
      </c>
    </row>
    <row r="1847" spans="1:7">
      <c r="A1847" s="1">
        <v>41773</v>
      </c>
      <c r="B1847">
        <v>-4.9825713444638271E-3</v>
      </c>
      <c r="C1847">
        <v>3.2921840434768767E-3</v>
      </c>
      <c r="D1847">
        <v>6.6147181889325895E-3</v>
      </c>
      <c r="E1847">
        <v>1.0769540251253658E-2</v>
      </c>
      <c r="F1847">
        <v>2.3020646522653289E-3</v>
      </c>
      <c r="G1847">
        <v>4.5589098794934458E-3</v>
      </c>
    </row>
    <row r="1848" spans="1:7">
      <c r="A1848" s="1">
        <v>41774</v>
      </c>
      <c r="B1848">
        <v>-8.6603487892034803E-3</v>
      </c>
      <c r="C1848">
        <v>7.896760875575394E-2</v>
      </c>
      <c r="D1848">
        <v>-8.9877615427004214E-3</v>
      </c>
      <c r="E1848">
        <v>7.9358497780038853E-3</v>
      </c>
      <c r="F1848">
        <v>1.4771051430132233E-3</v>
      </c>
      <c r="G1848">
        <v>3.5743650092182108E-3</v>
      </c>
    </row>
    <row r="1849" spans="1:7">
      <c r="A1849" s="1">
        <v>41775</v>
      </c>
      <c r="B1849">
        <v>3.6528270585812588E-3</v>
      </c>
      <c r="C1849">
        <v>-5.7024428444156269E-2</v>
      </c>
      <c r="D1849">
        <v>1.2278784729341215E-2</v>
      </c>
      <c r="E1849">
        <v>-2.8144257803556501E-3</v>
      </c>
      <c r="F1849">
        <v>-8.2034459071415801E-4</v>
      </c>
      <c r="G1849">
        <v>-2.1237579176532624E-3</v>
      </c>
    </row>
    <row r="1850" spans="1:7">
      <c r="A1850" s="1">
        <v>41778</v>
      </c>
      <c r="B1850">
        <v>3.3235766923763606E-3</v>
      </c>
      <c r="C1850">
        <v>-1.6090108057006626E-3</v>
      </c>
      <c r="D1850">
        <v>3.7542822722610981E-4</v>
      </c>
      <c r="E1850">
        <v>-7.4257766968495384E-3</v>
      </c>
      <c r="F1850">
        <v>1.6412276419583847E-4</v>
      </c>
      <c r="G1850">
        <v>-1.2570711900512029E-3</v>
      </c>
    </row>
    <row r="1851" spans="1:7">
      <c r="A1851" s="1">
        <v>41779</v>
      </c>
      <c r="B1851">
        <v>-6.287169039262735E-3</v>
      </c>
      <c r="C1851">
        <v>4.2559614418795903E-2</v>
      </c>
      <c r="D1851">
        <v>-8.3867811603482965E-3</v>
      </c>
      <c r="E1851">
        <v>2.2158218682815597E-3</v>
      </c>
      <c r="F1851">
        <v>1.6397478462971446E-3</v>
      </c>
      <c r="G1851">
        <v>2.8985527540114791E-3</v>
      </c>
    </row>
    <row r="1852" spans="1:7">
      <c r="A1852" s="1">
        <v>41780</v>
      </c>
      <c r="B1852">
        <v>8.3390993622498542E-3</v>
      </c>
      <c r="C1852">
        <v>-8.4489307556919982E-2</v>
      </c>
      <c r="D1852">
        <v>7.072165261362312E-3</v>
      </c>
      <c r="E1852">
        <v>-6.1276333999590437E-3</v>
      </c>
      <c r="F1852">
        <v>-6.5557652106201098E-4</v>
      </c>
      <c r="G1852">
        <v>-1.5448492017070235E-3</v>
      </c>
    </row>
    <row r="1853" spans="1:7">
      <c r="A1853" s="1">
        <v>41781</v>
      </c>
      <c r="B1853">
        <v>2.5196863724554555E-3</v>
      </c>
      <c r="C1853">
        <v>1.0025146619378646E-2</v>
      </c>
      <c r="D1853">
        <v>7.7220460939103185E-3</v>
      </c>
      <c r="E1853">
        <v>-1.4262794359391699E-3</v>
      </c>
      <c r="F1853">
        <v>-1.066229340297895E-3</v>
      </c>
      <c r="G1853">
        <v>-1.0634699121883741E-3</v>
      </c>
    </row>
    <row r="1854" spans="1:7">
      <c r="A1854" s="1">
        <v>41782</v>
      </c>
      <c r="B1854">
        <v>4.2376269958917471E-3</v>
      </c>
      <c r="C1854">
        <v>-5.7305116693582271E-2</v>
      </c>
      <c r="D1854">
        <v>0</v>
      </c>
      <c r="E1854">
        <v>5.3380909676163995E-3</v>
      </c>
      <c r="F1854">
        <v>9.0226803479856292E-4</v>
      </c>
      <c r="G1854">
        <v>2.0292803021174032E-3</v>
      </c>
    </row>
    <row r="1855" spans="1:7">
      <c r="A1855" s="1">
        <v>41786</v>
      </c>
      <c r="B1855">
        <v>6.1413745643020745E-3</v>
      </c>
      <c r="C1855">
        <v>1.3117809440786049E-2</v>
      </c>
      <c r="D1855">
        <v>-8.1919709145881463E-3</v>
      </c>
      <c r="E1855">
        <v>5.8391743366943052E-3</v>
      </c>
      <c r="F1855">
        <v>4.9180328860128184E-4</v>
      </c>
      <c r="G1855">
        <v>2.8956131663167214E-4</v>
      </c>
    </row>
    <row r="1856" spans="1:7">
      <c r="A1856" s="1">
        <v>41787</v>
      </c>
      <c r="B1856">
        <v>-8.8245223614361588E-4</v>
      </c>
      <c r="C1856">
        <v>1.4661754666289764E-2</v>
      </c>
      <c r="D1856">
        <v>3.7532298339921504E-3</v>
      </c>
      <c r="E1856">
        <v>1.2274395730739181E-2</v>
      </c>
      <c r="F1856">
        <v>2.2918893555236007E-3</v>
      </c>
      <c r="G1856">
        <v>5.4857940374501372E-3</v>
      </c>
    </row>
    <row r="1857" spans="1:7">
      <c r="A1857" s="1">
        <v>41788</v>
      </c>
      <c r="B1857">
        <v>5.0247457374435617E-3</v>
      </c>
      <c r="C1857">
        <v>-9.462436194495747E-3</v>
      </c>
      <c r="D1857">
        <v>1.1700013034693217E-3</v>
      </c>
      <c r="E1857">
        <v>-5.3296181373594705E-3</v>
      </c>
      <c r="F1857">
        <v>-7.3610603250231577E-4</v>
      </c>
      <c r="G1857">
        <v>-1.2484995619348868E-3</v>
      </c>
    </row>
    <row r="1858" spans="1:7">
      <c r="A1858" s="1">
        <v>41789</v>
      </c>
      <c r="B1858">
        <v>1.755292138856217E-3</v>
      </c>
      <c r="C1858">
        <v>-1.4802185805135388E-2</v>
      </c>
      <c r="D1858">
        <v>-1.2945926362437075E-2</v>
      </c>
      <c r="E1858">
        <v>-4.3811610777463834E-4</v>
      </c>
      <c r="F1858">
        <v>-9.0042162183897104E-4</v>
      </c>
      <c r="G1858">
        <v>-7.6908290658767823E-4</v>
      </c>
    </row>
    <row r="1859" spans="1:7">
      <c r="A1859" s="1">
        <v>41792</v>
      </c>
      <c r="B1859">
        <v>1.2371773318839623E-3</v>
      </c>
      <c r="C1859">
        <v>1.5666116744399456E-2</v>
      </c>
      <c r="D1859">
        <v>4.9627893421290972E-3</v>
      </c>
      <c r="E1859">
        <v>-1.0041483123097982E-2</v>
      </c>
      <c r="F1859">
        <v>-3.4454504962218016E-3</v>
      </c>
      <c r="G1859">
        <v>-6.2708227293061698E-3</v>
      </c>
    </row>
    <row r="1860" spans="1:7">
      <c r="A1860" s="1">
        <v>41793</v>
      </c>
      <c r="B1860">
        <v>-6.1839733998538535E-4</v>
      </c>
      <c r="C1860">
        <v>2.4734736476727425E-2</v>
      </c>
      <c r="D1860">
        <v>5.6417639066680941E-3</v>
      </c>
      <c r="E1860">
        <v>-1.2381577139843614E-2</v>
      </c>
      <c r="F1860">
        <v>-2.138862282981038E-3</v>
      </c>
      <c r="G1860">
        <v>-5.0451256716364159E-3</v>
      </c>
    </row>
    <row r="1861" spans="1:7">
      <c r="A1861" s="1">
        <v>41794</v>
      </c>
      <c r="B1861">
        <v>1.8025910682782794E-3</v>
      </c>
      <c r="C1861">
        <v>1.7536983885092335E-2</v>
      </c>
      <c r="D1861">
        <v>-5.6417639066680143E-3</v>
      </c>
      <c r="E1861">
        <v>-2.689256436806461E-4</v>
      </c>
      <c r="F1861">
        <v>8.234858159212314E-5</v>
      </c>
      <c r="G1861">
        <v>-7.7843732645477477E-4</v>
      </c>
    </row>
    <row r="1862" spans="1:7">
      <c r="A1862" s="1">
        <v>41795</v>
      </c>
      <c r="B1862">
        <v>6.6159176619276696E-3</v>
      </c>
      <c r="C1862">
        <v>-3.3673215106587953E-2</v>
      </c>
      <c r="D1862">
        <v>1.1251876797434847E-2</v>
      </c>
      <c r="E1862">
        <v>4.4816923620217343E-4</v>
      </c>
      <c r="F1862">
        <v>7.4083223538916375E-4</v>
      </c>
      <c r="G1862">
        <v>1.4590732611369517E-3</v>
      </c>
    </row>
    <row r="1863" spans="1:7">
      <c r="A1863" s="1">
        <v>41796</v>
      </c>
      <c r="B1863">
        <v>5.0478118655575928E-3</v>
      </c>
      <c r="C1863">
        <v>-8.48344207574738E-2</v>
      </c>
      <c r="D1863">
        <v>1.0665531197419585E-2</v>
      </c>
      <c r="E1863">
        <v>0</v>
      </c>
      <c r="F1863">
        <v>-9.0553618042089098E-4</v>
      </c>
      <c r="G1863">
        <v>-7.7790746824445926E-4</v>
      </c>
    </row>
    <row r="1864" spans="1:7">
      <c r="A1864" s="1">
        <v>41799</v>
      </c>
      <c r="B1864">
        <v>1.1182840589991901E-3</v>
      </c>
      <c r="C1864">
        <v>3.839594126352075E-2</v>
      </c>
      <c r="D1864">
        <v>6.207630004127618E-3</v>
      </c>
      <c r="E1864">
        <v>-1.4348491386472271E-3</v>
      </c>
      <c r="F1864">
        <v>-1.3186090587033045E-3</v>
      </c>
      <c r="G1864">
        <v>-1.4602095561220389E-3</v>
      </c>
    </row>
    <row r="1865" spans="1:7">
      <c r="A1865" s="1">
        <v>41800</v>
      </c>
      <c r="B1865">
        <v>-2.0323137962434084E-4</v>
      </c>
      <c r="C1865">
        <v>-1.445372949059779E-2</v>
      </c>
      <c r="D1865">
        <v>3.8888302468821109E-3</v>
      </c>
      <c r="E1865">
        <v>-3.6862257969473879E-3</v>
      </c>
      <c r="F1865">
        <v>-1.0726516148738946E-3</v>
      </c>
      <c r="G1865">
        <v>-1.7550706533160877E-3</v>
      </c>
    </row>
    <row r="1866" spans="1:7">
      <c r="A1866" s="1">
        <v>41801</v>
      </c>
      <c r="B1866">
        <v>-3.2063543768588694E-3</v>
      </c>
      <c r="C1866">
        <v>5.4019329696788833E-2</v>
      </c>
      <c r="D1866">
        <v>-3.4305350967892482E-3</v>
      </c>
      <c r="E1866">
        <v>1.7998564974027122E-3</v>
      </c>
      <c r="F1866">
        <v>8.2521872978130858E-4</v>
      </c>
      <c r="G1866">
        <v>1.3653210624913453E-3</v>
      </c>
    </row>
    <row r="1867" spans="1:7">
      <c r="A1867" s="1">
        <v>41802</v>
      </c>
      <c r="B1867">
        <v>-7.3676465278073155E-3</v>
      </c>
      <c r="C1867">
        <v>7.9512062927733815E-2</v>
      </c>
      <c r="D1867">
        <v>-4.5924305742100387E-3</v>
      </c>
      <c r="E1867">
        <v>8.8618939173569344E-3</v>
      </c>
      <c r="F1867">
        <v>1.9777509536874358E-3</v>
      </c>
      <c r="G1867">
        <v>3.8906770214843654E-3</v>
      </c>
    </row>
    <row r="1868" spans="1:7">
      <c r="A1868" s="1">
        <v>41803</v>
      </c>
      <c r="B1868">
        <v>3.2300266489077231E-3</v>
      </c>
      <c r="C1868">
        <v>-3.0721898758301704E-2</v>
      </c>
      <c r="D1868">
        <v>3.6756301432739947E-3</v>
      </c>
      <c r="E1868">
        <v>-5.3485471055745204E-4</v>
      </c>
      <c r="F1868">
        <v>-1.4829463913902344E-3</v>
      </c>
      <c r="G1868">
        <v>-1.9434463409749368E-3</v>
      </c>
    </row>
    <row r="1869" spans="1:7">
      <c r="A1869" s="1">
        <v>41806</v>
      </c>
      <c r="B1869">
        <v>9.2095171513045977E-4</v>
      </c>
      <c r="C1869">
        <v>3.7861952891778287E-2</v>
      </c>
      <c r="D1869">
        <v>-6.4412461028571051E-3</v>
      </c>
      <c r="E1869">
        <v>2.4935447954508227E-3</v>
      </c>
      <c r="F1869">
        <v>-3.2984250319661811E-4</v>
      </c>
      <c r="G1869">
        <v>0</v>
      </c>
    </row>
    <row r="1870" spans="1:7">
      <c r="A1870" s="1">
        <v>41807</v>
      </c>
      <c r="B1870">
        <v>2.3496971529921706E-3</v>
      </c>
      <c r="C1870">
        <v>-4.7763023874489809E-2</v>
      </c>
      <c r="D1870">
        <v>6.9212137957282117E-4</v>
      </c>
      <c r="E1870">
        <v>-7.9475348002606278E-3</v>
      </c>
      <c r="F1870">
        <v>-2.6426640204084517E-3</v>
      </c>
      <c r="G1870">
        <v>-4.1912435251899886E-3</v>
      </c>
    </row>
    <row r="1871" spans="1:7">
      <c r="A1871" s="1">
        <v>41808</v>
      </c>
      <c r="B1871">
        <v>7.7758123093919652E-3</v>
      </c>
      <c r="C1871">
        <v>-0.12809723867314768</v>
      </c>
      <c r="D1871">
        <v>1.1465385858351294E-2</v>
      </c>
      <c r="E1871">
        <v>7.6806664981829698E-3</v>
      </c>
      <c r="F1871">
        <v>2.9725065236051668E-3</v>
      </c>
      <c r="G1871">
        <v>5.2606063841062452E-3</v>
      </c>
    </row>
    <row r="1872" spans="1:7">
      <c r="A1872" s="1">
        <v>41809</v>
      </c>
      <c r="B1872">
        <v>8.0967566793680042E-4</v>
      </c>
      <c r="C1872">
        <v>9.4206318790093649E-4</v>
      </c>
      <c r="D1872">
        <v>-6.1749767394407625E-3</v>
      </c>
      <c r="E1872">
        <v>-1.2894161453014644E-2</v>
      </c>
      <c r="F1872">
        <v>-8.2450426727722858E-5</v>
      </c>
      <c r="G1872">
        <v>-2.5294302813863986E-3</v>
      </c>
    </row>
    <row r="1873" spans="1:7">
      <c r="A1873" s="1">
        <v>41810</v>
      </c>
      <c r="B1873">
        <v>1.8698678853105517E-3</v>
      </c>
      <c r="C1873">
        <v>2.1426064172675896E-2</v>
      </c>
      <c r="D1873">
        <v>4.5871560437381738E-4</v>
      </c>
      <c r="E1873">
        <v>7.541784714422608E-3</v>
      </c>
      <c r="F1873">
        <v>-2.4739207646892817E-4</v>
      </c>
      <c r="G1873">
        <v>1.1682244319265267E-3</v>
      </c>
    </row>
    <row r="1874" spans="1:7">
      <c r="A1874" s="1">
        <v>41813</v>
      </c>
      <c r="B1874">
        <v>2.0193861134863177E-4</v>
      </c>
      <c r="C1874">
        <v>1.191035609491603E-2</v>
      </c>
      <c r="D1874">
        <v>-4.5966525431730054E-3</v>
      </c>
      <c r="E1874">
        <v>-3.1355008891208592E-3</v>
      </c>
      <c r="F1874">
        <v>-2.4745329445356886E-4</v>
      </c>
      <c r="G1874">
        <v>-6.8129838637068631E-4</v>
      </c>
    </row>
    <row r="1875" spans="1:7">
      <c r="A1875" s="1">
        <v>41814</v>
      </c>
      <c r="B1875">
        <v>-1.065729447398798E-2</v>
      </c>
      <c r="C1875">
        <v>9.9606286874574262E-2</v>
      </c>
      <c r="D1875">
        <v>-1.1118947075032831E-2</v>
      </c>
      <c r="E1875">
        <v>1.0088020204002587E-2</v>
      </c>
      <c r="F1875">
        <v>1.3190438845701326E-3</v>
      </c>
      <c r="G1875">
        <v>4.0808451502646025E-3</v>
      </c>
    </row>
    <row r="1876" spans="1:7">
      <c r="A1876" s="1">
        <v>41815</v>
      </c>
      <c r="B1876">
        <v>4.0733253876358688E-3</v>
      </c>
      <c r="C1876">
        <v>-4.5539065604298518E-2</v>
      </c>
      <c r="D1876">
        <v>4.1841065225740907E-3</v>
      </c>
      <c r="E1876">
        <v>2.5726339316544003E-3</v>
      </c>
      <c r="F1876">
        <v>1.1527378798082617E-3</v>
      </c>
      <c r="G1876">
        <v>9.6918014952116014E-4</v>
      </c>
    </row>
    <row r="1877" spans="1:7">
      <c r="A1877" s="1">
        <v>41816</v>
      </c>
      <c r="B1877">
        <v>-7.1163526614300993E-4</v>
      </c>
      <c r="C1877">
        <v>3.4453091789128248E-3</v>
      </c>
      <c r="D1877">
        <v>-4.6403713129654936E-4</v>
      </c>
      <c r="E1877">
        <v>4.7728568597041627E-3</v>
      </c>
      <c r="F1877">
        <v>1.2336035118403798E-3</v>
      </c>
      <c r="G1877">
        <v>2.6121042279249611E-3</v>
      </c>
    </row>
    <row r="1878" spans="1:7">
      <c r="A1878" s="1">
        <v>41817</v>
      </c>
      <c r="B1878">
        <v>3.0463061738372189E-3</v>
      </c>
      <c r="C1878">
        <v>-3.2331343819028857E-2</v>
      </c>
      <c r="D1878">
        <v>2.5495436223179698E-3</v>
      </c>
      <c r="E1878">
        <v>-1.5001105835403105E-3</v>
      </c>
      <c r="F1878">
        <v>5.7516126642058029E-4</v>
      </c>
      <c r="G1878">
        <v>0</v>
      </c>
    </row>
    <row r="1879" spans="1:7">
      <c r="A1879" s="1">
        <v>41820</v>
      </c>
      <c r="B1879">
        <v>-1.3189267878588721E-3</v>
      </c>
      <c r="C1879">
        <v>2.7158918494040996E-2</v>
      </c>
      <c r="D1879">
        <v>-1.6216845903128179E-3</v>
      </c>
      <c r="E1879">
        <v>2.4695726080883229E-3</v>
      </c>
      <c r="F1879">
        <v>4.9273221001834675E-4</v>
      </c>
      <c r="G1879">
        <v>7.7264829032162462E-4</v>
      </c>
    </row>
    <row r="1880" spans="1:7">
      <c r="A1880" s="1">
        <v>41821</v>
      </c>
      <c r="B1880">
        <v>6.577306787761905E-3</v>
      </c>
      <c r="C1880">
        <v>-3.6976043299457445E-2</v>
      </c>
      <c r="D1880">
        <v>9.0017918879355136E-3</v>
      </c>
      <c r="E1880">
        <v>-1.0983281358105416E-2</v>
      </c>
      <c r="F1880">
        <v>-2.5484004091458931E-3</v>
      </c>
      <c r="G1880">
        <v>-5.1299536592774248E-3</v>
      </c>
    </row>
    <row r="1881" spans="1:7">
      <c r="A1881" s="1">
        <v>41822</v>
      </c>
      <c r="B1881">
        <v>9.5768549873598437E-4</v>
      </c>
      <c r="C1881">
        <v>-3.0043224487792321E-2</v>
      </c>
      <c r="D1881">
        <v>5.9564895470295897E-3</v>
      </c>
      <c r="E1881">
        <v>-1.0745089055083007E-2</v>
      </c>
      <c r="F1881">
        <v>-2.2248783435117629E-3</v>
      </c>
      <c r="G1881">
        <v>-4.0840196788450604E-3</v>
      </c>
    </row>
    <row r="1882" spans="1:7">
      <c r="A1882" s="1">
        <v>41823</v>
      </c>
      <c r="B1882">
        <v>5.1256393624835661E-3</v>
      </c>
      <c r="C1882">
        <v>-4.7312513364918818E-2</v>
      </c>
      <c r="D1882">
        <v>5.2397887282831668E-3</v>
      </c>
      <c r="E1882">
        <v>-3.607507519873611E-3</v>
      </c>
      <c r="F1882">
        <v>-1.3207860595978017E-3</v>
      </c>
      <c r="G1882">
        <v>-2.0482816232187057E-3</v>
      </c>
    </row>
    <row r="1883" spans="1:7">
      <c r="A1883" s="1">
        <v>41827</v>
      </c>
      <c r="B1883">
        <v>-3.3135887332701452E-3</v>
      </c>
      <c r="C1883">
        <v>9.3370314986498226E-2</v>
      </c>
      <c r="D1883">
        <v>2.042901629800331E-3</v>
      </c>
      <c r="E1883">
        <v>7.291745860754849E-3</v>
      </c>
      <c r="F1883">
        <v>4.1293306941796832E-4</v>
      </c>
      <c r="G1883">
        <v>2.4379552764690299E-3</v>
      </c>
    </row>
    <row r="1884" spans="1:7">
      <c r="A1884" s="1">
        <v>41828</v>
      </c>
      <c r="B1884">
        <v>-6.4578197283859974E-3</v>
      </c>
      <c r="C1884">
        <v>5.5784517647388433E-2</v>
      </c>
      <c r="D1884">
        <v>-4.3176978791742964E-3</v>
      </c>
      <c r="E1884">
        <v>1.1149381873948825E-2</v>
      </c>
      <c r="F1884">
        <v>1.5675924170453811E-3</v>
      </c>
      <c r="G1884">
        <v>4.5673273119395865E-3</v>
      </c>
    </row>
    <row r="1885" spans="1:7">
      <c r="A1885" s="1">
        <v>41829</v>
      </c>
      <c r="B1885">
        <v>4.4442273037605682E-3</v>
      </c>
      <c r="C1885">
        <v>-2.793241267559372E-2</v>
      </c>
      <c r="D1885">
        <v>5.9037410348091127E-3</v>
      </c>
      <c r="E1885">
        <v>7.9797849692572905E-4</v>
      </c>
      <c r="F1885">
        <v>5.7691516826573305E-4</v>
      </c>
      <c r="G1885">
        <v>1.9389239033106422E-4</v>
      </c>
    </row>
    <row r="1886" spans="1:7">
      <c r="A1886" s="1">
        <v>41830</v>
      </c>
      <c r="B1886">
        <v>-4.4948435566501965E-3</v>
      </c>
      <c r="C1886">
        <v>7.7596668044546249E-2</v>
      </c>
      <c r="D1886">
        <v>-6.1315055273094771E-3</v>
      </c>
      <c r="E1886">
        <v>2.658513906392744E-4</v>
      </c>
      <c r="F1886">
        <v>1.3996955889390033E-3</v>
      </c>
      <c r="G1886">
        <v>2.1303387547491237E-3</v>
      </c>
    </row>
    <row r="1887" spans="1:7">
      <c r="A1887" s="1">
        <v>41831</v>
      </c>
      <c r="B1887">
        <v>1.7195169360960656E-3</v>
      </c>
      <c r="C1887">
        <v>-4.1351655549586933E-2</v>
      </c>
      <c r="D1887">
        <v>1.8206650454895017E-3</v>
      </c>
      <c r="E1887">
        <v>6.3593219082924216E-3</v>
      </c>
      <c r="F1887">
        <v>8.2243610195459837E-4</v>
      </c>
      <c r="G1887">
        <v>1.6430680736998588E-3</v>
      </c>
    </row>
    <row r="1888" spans="1:7">
      <c r="A1888" s="1">
        <v>41834</v>
      </c>
      <c r="B1888">
        <v>4.7889190451795832E-3</v>
      </c>
      <c r="C1888">
        <v>-2.175818052871669E-2</v>
      </c>
      <c r="D1888">
        <v>7.7010573124133772E-3</v>
      </c>
      <c r="E1888">
        <v>-4.3234725660508382E-3</v>
      </c>
      <c r="F1888">
        <v>-1.316222631615857E-3</v>
      </c>
      <c r="G1888">
        <v>-2.2236196139534098E-3</v>
      </c>
    </row>
    <row r="1889" spans="1:7">
      <c r="A1889" s="1">
        <v>41835</v>
      </c>
      <c r="B1889">
        <v>-1.8120506292132765E-3</v>
      </c>
      <c r="C1889">
        <v>1.1774736544533537E-2</v>
      </c>
      <c r="D1889">
        <v>-1.354707816124789E-3</v>
      </c>
      <c r="E1889">
        <v>-2.0358493422415682E-3</v>
      </c>
      <c r="F1889">
        <v>-9.0590905927785291E-4</v>
      </c>
      <c r="G1889">
        <v>-8.7145975014097483E-4</v>
      </c>
    </row>
    <row r="1890" spans="1:7">
      <c r="A1890" s="1">
        <v>41836</v>
      </c>
      <c r="B1890">
        <v>4.0223293207731726E-3</v>
      </c>
      <c r="C1890">
        <v>-8.3672475724115195E-2</v>
      </c>
      <c r="D1890">
        <v>3.1581348152754218E-3</v>
      </c>
      <c r="E1890">
        <v>5.302239357427037E-3</v>
      </c>
      <c r="F1890">
        <v>-1.6479894565976107E-4</v>
      </c>
      <c r="G1890">
        <v>1.4520112903944702E-3</v>
      </c>
    </row>
    <row r="1891" spans="1:7">
      <c r="A1891" s="1">
        <v>41837</v>
      </c>
      <c r="B1891">
        <v>-1.1557321607270974E-2</v>
      </c>
      <c r="C1891">
        <v>0.27900819930700271</v>
      </c>
      <c r="D1891">
        <v>-1.9329766139667352E-2</v>
      </c>
      <c r="E1891">
        <v>1.2524796966852313E-2</v>
      </c>
      <c r="F1891">
        <v>2.7978951760983866E-3</v>
      </c>
      <c r="G1891">
        <v>5.7870531876765812E-3</v>
      </c>
    </row>
    <row r="1892" spans="1:7">
      <c r="A1892" s="1">
        <v>41838</v>
      </c>
      <c r="B1892">
        <v>9.7995429862793651E-3</v>
      </c>
      <c r="C1892">
        <v>-0.18700928080633378</v>
      </c>
      <c r="D1892">
        <v>1.5493588581723595E-2</v>
      </c>
      <c r="E1892">
        <v>-3.2256686353592068E-3</v>
      </c>
      <c r="F1892">
        <v>-1.6448724820579228E-3</v>
      </c>
      <c r="G1892">
        <v>-2.0216613383827278E-3</v>
      </c>
    </row>
    <row r="1893" spans="1:7">
      <c r="A1893" s="1">
        <v>41841</v>
      </c>
      <c r="B1893">
        <v>-1.8615889253267945E-3</v>
      </c>
      <c r="C1893">
        <v>6.0331924609603488E-2</v>
      </c>
      <c r="D1893">
        <v>3.6109269657086181E-3</v>
      </c>
      <c r="E1893">
        <v>4.9649507504855783E-3</v>
      </c>
      <c r="F1893">
        <v>-2.4696439722153297E-4</v>
      </c>
      <c r="G1893">
        <v>2.8905911460114648E-4</v>
      </c>
    </row>
    <row r="1894" spans="1:7">
      <c r="A1894" s="1">
        <v>41842</v>
      </c>
      <c r="B1894">
        <v>4.7226775880287149E-3</v>
      </c>
      <c r="C1894">
        <v>-4.5516838824462905E-2</v>
      </c>
      <c r="D1894">
        <v>1.0309369658861287E-2</v>
      </c>
      <c r="E1894">
        <v>2.0831532574475207E-3</v>
      </c>
      <c r="F1894">
        <v>1.1519790626373433E-3</v>
      </c>
      <c r="G1894">
        <v>1.2516248685420564E-3</v>
      </c>
    </row>
    <row r="1895" spans="1:7">
      <c r="A1895" s="1">
        <v>41843</v>
      </c>
      <c r="B1895">
        <v>1.9528811193846533E-3</v>
      </c>
      <c r="C1895">
        <v>-6.0624621816434854E-2</v>
      </c>
      <c r="D1895">
        <v>2.2294058725710444E-4</v>
      </c>
      <c r="E1895">
        <v>-1.3014621593209403E-3</v>
      </c>
      <c r="F1895">
        <v>2.4668009827836314E-4</v>
      </c>
      <c r="G1895">
        <v>-9.6223237986202621E-5</v>
      </c>
    </row>
    <row r="1896" spans="1:7">
      <c r="A1896" s="1">
        <v>41844</v>
      </c>
      <c r="B1896">
        <v>-5.0026263799062833E-5</v>
      </c>
      <c r="C1896">
        <v>2.7398974188114562E-2</v>
      </c>
      <c r="D1896">
        <v>4.8921600795132124E-3</v>
      </c>
      <c r="E1896">
        <v>-7.4945884569145036E-3</v>
      </c>
      <c r="F1896">
        <v>-2.6343968475169436E-3</v>
      </c>
      <c r="G1896">
        <v>-4.0497596569203046E-3</v>
      </c>
    </row>
    <row r="1897" spans="1:7">
      <c r="A1897" s="1">
        <v>41845</v>
      </c>
      <c r="B1897">
        <v>-4.4121405243336938E-3</v>
      </c>
      <c r="C1897">
        <v>6.9330652270436693E-2</v>
      </c>
      <c r="D1897">
        <v>-4.0008944233669418E-3</v>
      </c>
      <c r="E1897">
        <v>1.1739775685698216E-2</v>
      </c>
      <c r="F1897">
        <v>1.4003873947201213E-3</v>
      </c>
      <c r="G1897">
        <v>3.8572853997580945E-3</v>
      </c>
    </row>
    <row r="1898" spans="1:7">
      <c r="A1898" s="1">
        <v>41848</v>
      </c>
      <c r="B1898">
        <v>3.5167927213193047E-4</v>
      </c>
      <c r="C1898">
        <v>-1.0297120686243577E-2</v>
      </c>
      <c r="D1898">
        <v>5.3309766411810192E-3</v>
      </c>
      <c r="E1898">
        <v>-1.3842030067211819E-3</v>
      </c>
      <c r="F1898">
        <v>-5.7639262166416048E-4</v>
      </c>
      <c r="G1898">
        <v>-1.1556241655882185E-3</v>
      </c>
    </row>
    <row r="1899" spans="1:7">
      <c r="A1899" s="1">
        <v>41849</v>
      </c>
      <c r="B1899">
        <v>-4.4805874540971196E-3</v>
      </c>
      <c r="C1899">
        <v>5.5741983008235164E-2</v>
      </c>
      <c r="D1899">
        <v>-9.1243539446329344E-3</v>
      </c>
      <c r="E1899">
        <v>3.6294543817210778E-3</v>
      </c>
      <c r="F1899">
        <v>3.2940789229763605E-4</v>
      </c>
      <c r="G1899">
        <v>1.3480984227505651E-3</v>
      </c>
    </row>
    <row r="1900" spans="1:7">
      <c r="A1900" s="1">
        <v>41850</v>
      </c>
      <c r="B1900">
        <v>3.0269397870101475E-4</v>
      </c>
      <c r="C1900">
        <v>3.7579901423296655E-3</v>
      </c>
      <c r="D1900">
        <v>-5.155228272562159E-3</v>
      </c>
      <c r="E1900">
        <v>-1.3985027060698253E-2</v>
      </c>
      <c r="F1900">
        <v>-3.1337647285326715E-3</v>
      </c>
      <c r="G1900">
        <v>-7.0494232347211314E-3</v>
      </c>
    </row>
    <row r="1901" spans="1:7">
      <c r="A1901" s="1">
        <v>41851</v>
      </c>
      <c r="B1901">
        <v>-2.0382871267200557E-2</v>
      </c>
      <c r="C1901">
        <v>0.24025069963584186</v>
      </c>
      <c r="D1901">
        <v>-1.7683525863856697E-2</v>
      </c>
      <c r="E1901">
        <v>-2.9785392147583631E-3</v>
      </c>
      <c r="F1901">
        <v>3.3033281331030183E-4</v>
      </c>
      <c r="G1901">
        <v>-2.9076811447897356E-4</v>
      </c>
    </row>
    <row r="1902" spans="1:7">
      <c r="A1902" s="1">
        <v>41852</v>
      </c>
      <c r="B1902">
        <v>-2.6289352495179152E-3</v>
      </c>
      <c r="C1902">
        <v>4.7086608481377561E-3</v>
      </c>
      <c r="D1902">
        <v>5.9293218182771678E-3</v>
      </c>
      <c r="E1902">
        <v>5.0757088054820421E-3</v>
      </c>
      <c r="F1902">
        <v>3.132731333691545E-3</v>
      </c>
      <c r="G1902">
        <v>3.9665315876433018E-3</v>
      </c>
    </row>
    <row r="1903" spans="1:7">
      <c r="A1903" s="1">
        <v>41855</v>
      </c>
      <c r="B1903">
        <v>7.0976999094260196E-3</v>
      </c>
      <c r="C1903">
        <v>-0.11895812392321012</v>
      </c>
      <c r="D1903">
        <v>1.1192248425283741E-2</v>
      </c>
      <c r="E1903">
        <v>-2.6221499160189771E-3</v>
      </c>
      <c r="F1903">
        <v>9.0501466541583159E-4</v>
      </c>
      <c r="G1903">
        <v>5.7915059533850393E-4</v>
      </c>
    </row>
    <row r="1904" spans="1:7">
      <c r="A1904" s="1">
        <v>41856</v>
      </c>
      <c r="B1904">
        <v>-9.8888321292473109E-3</v>
      </c>
      <c r="C1904">
        <v>0.10951852580649016</v>
      </c>
      <c r="D1904">
        <v>-1.5065131726091753E-2</v>
      </c>
      <c r="E1904">
        <v>3.2329968306016648E-3</v>
      </c>
      <c r="F1904">
        <v>-1.6448721149013793E-4</v>
      </c>
      <c r="G1904">
        <v>4.8236940783872245E-4</v>
      </c>
    </row>
    <row r="1905" spans="1:7">
      <c r="A1905" s="1">
        <v>41857</v>
      </c>
      <c r="B1905">
        <v>3.6225321895894661E-4</v>
      </c>
      <c r="C1905">
        <v>-3.0086505174833404E-2</v>
      </c>
      <c r="D1905">
        <v>-7.1011637311686974E-3</v>
      </c>
      <c r="E1905">
        <v>6.1047400840675279E-4</v>
      </c>
      <c r="F1905">
        <v>4.1116730976867093E-4</v>
      </c>
      <c r="G1905">
        <v>8.6767901322228004E-4</v>
      </c>
    </row>
    <row r="1906" spans="1:7">
      <c r="A1906" s="1">
        <v>41858</v>
      </c>
      <c r="B1906">
        <v>-5.2915666116230544E-3</v>
      </c>
      <c r="C1906">
        <v>1.7560245355652981E-2</v>
      </c>
      <c r="D1906">
        <v>-4.6083030861943297E-3</v>
      </c>
      <c r="E1906">
        <v>9.2854400823120919E-3</v>
      </c>
      <c r="F1906">
        <v>1.9712532050659751E-3</v>
      </c>
      <c r="G1906">
        <v>4.5190211994026227E-3</v>
      </c>
    </row>
    <row r="1907" spans="1:7">
      <c r="A1907" s="1">
        <v>41859</v>
      </c>
      <c r="B1907">
        <v>1.148130113103743E-2</v>
      </c>
      <c r="C1907">
        <v>-5.4901235763749619E-2</v>
      </c>
      <c r="D1907">
        <v>1.1024457086272784E-2</v>
      </c>
      <c r="E1907">
        <v>-2.1617890731209966E-3</v>
      </c>
      <c r="F1907">
        <v>-5.7454755961435433E-4</v>
      </c>
      <c r="G1907">
        <v>-8.637651096085957E-4</v>
      </c>
    </row>
    <row r="1908" spans="1:7">
      <c r="A1908" s="1">
        <v>41862</v>
      </c>
      <c r="B1908">
        <v>3.1318213250609169E-3</v>
      </c>
      <c r="C1908">
        <v>-0.10275698887318598</v>
      </c>
      <c r="D1908">
        <v>1.4287577209293908E-2</v>
      </c>
      <c r="E1908">
        <v>-8.6568843927062471E-5</v>
      </c>
      <c r="F1908">
        <v>1.6419013254181488E-4</v>
      </c>
      <c r="G1908">
        <v>-4.8019208605795433E-4</v>
      </c>
    </row>
    <row r="1909" spans="1:7">
      <c r="A1909" s="1">
        <v>41863</v>
      </c>
      <c r="B1909">
        <v>-1.4363396334170916E-3</v>
      </c>
      <c r="C1909">
        <v>-7.0522154053249469E-3</v>
      </c>
      <c r="D1909">
        <v>2.2514916227054884E-4</v>
      </c>
      <c r="E1909">
        <v>-6.5141151874248526E-3</v>
      </c>
      <c r="F1909">
        <v>-3.2840722791046645E-4</v>
      </c>
      <c r="G1909">
        <v>-1.441961316901184E-3</v>
      </c>
    </row>
    <row r="1910" spans="1:7">
      <c r="A1910" s="1">
        <v>41864</v>
      </c>
      <c r="B1910">
        <v>6.702335084313232E-3</v>
      </c>
      <c r="C1910">
        <v>-9.1072885328809625E-2</v>
      </c>
      <c r="D1910">
        <v>4.2682306738919176E-3</v>
      </c>
      <c r="E1910">
        <v>6.5141151874248031E-3</v>
      </c>
      <c r="F1910">
        <v>1.8868704068149751E-3</v>
      </c>
      <c r="G1910">
        <v>3.2654658290996092E-3</v>
      </c>
    </row>
    <row r="1911" spans="1:7">
      <c r="A1911" s="1">
        <v>41865</v>
      </c>
      <c r="B1911">
        <v>4.2741631241667577E-3</v>
      </c>
      <c r="C1911">
        <v>-3.7919234862293726E-2</v>
      </c>
      <c r="D1911">
        <v>6.7226893288223496E-4</v>
      </c>
      <c r="E1911">
        <v>8.01901257683354E-3</v>
      </c>
      <c r="F1911">
        <v>5.7355894890389844E-4</v>
      </c>
      <c r="G1911">
        <v>2.0115912717440319E-3</v>
      </c>
    </row>
    <row r="1912" spans="1:7">
      <c r="A1912" s="1">
        <v>41866</v>
      </c>
      <c r="B1912">
        <v>3.5535701061837201E-4</v>
      </c>
      <c r="C1912">
        <v>5.7113682118440888E-2</v>
      </c>
      <c r="D1912">
        <v>-1.3449901153326995E-3</v>
      </c>
      <c r="E1912">
        <v>1.0847853546966742E-2</v>
      </c>
      <c r="F1912">
        <v>1.0643089137623431E-3</v>
      </c>
      <c r="G1912">
        <v>4.0110835938072893E-3</v>
      </c>
    </row>
    <row r="1913" spans="1:7">
      <c r="A1913" s="1">
        <v>41869</v>
      </c>
      <c r="B1913">
        <v>8.0882050476794899E-3</v>
      </c>
      <c r="C1913">
        <v>-6.5197800518399851E-2</v>
      </c>
      <c r="D1913">
        <v>1.0265655873712205E-2</v>
      </c>
      <c r="E1913">
        <v>-9.9894107094610027E-3</v>
      </c>
      <c r="F1913">
        <v>-1.0643089137622418E-3</v>
      </c>
      <c r="G1913">
        <v>-3.1502102324961374E-3</v>
      </c>
    </row>
    <row r="1914" spans="1:7">
      <c r="A1914" s="1">
        <v>41870</v>
      </c>
      <c r="B1914">
        <v>5.4728628055094328E-3</v>
      </c>
      <c r="C1914">
        <v>-8.9686699827603751E-3</v>
      </c>
      <c r="D1914">
        <v>5.7560486575533899E-3</v>
      </c>
      <c r="E1914">
        <v>-3.0938491505416695E-3</v>
      </c>
      <c r="F1914">
        <v>-1.638404197979279E-4</v>
      </c>
      <c r="G1914">
        <v>-1.0522792380558397E-3</v>
      </c>
    </row>
    <row r="1915" spans="1:7">
      <c r="A1915" s="1">
        <v>41871</v>
      </c>
      <c r="B1915">
        <v>2.6503328427968345E-3</v>
      </c>
      <c r="C1915">
        <v>-3.5852109899172792E-2</v>
      </c>
      <c r="D1915">
        <v>-1.5464489992365348E-3</v>
      </c>
      <c r="E1915">
        <v>-1.6367320706016418E-3</v>
      </c>
      <c r="F1915">
        <v>-2.378707597432844E-3</v>
      </c>
      <c r="G1915">
        <v>-2.9714855317635328E-3</v>
      </c>
    </row>
    <row r="1916" spans="1:7">
      <c r="A1916" s="1">
        <v>41872</v>
      </c>
      <c r="B1916">
        <v>2.5437057033522873E-3</v>
      </c>
      <c r="C1916">
        <v>-1.6992357529598016E-3</v>
      </c>
      <c r="D1916">
        <v>-8.847600665634652E-4</v>
      </c>
      <c r="E1916">
        <v>5.5882877665631219E-3</v>
      </c>
      <c r="F1916">
        <v>5.7468906799048474E-4</v>
      </c>
      <c r="G1916">
        <v>2.1097054238496567E-3</v>
      </c>
    </row>
    <row r="1917" spans="1:7">
      <c r="A1917" s="1">
        <v>41873</v>
      </c>
      <c r="B1917">
        <v>-1.445627230150875E-3</v>
      </c>
      <c r="C1917">
        <v>-2.4969011329201481E-2</v>
      </c>
      <c r="D1917">
        <v>-4.4355805701072875E-3</v>
      </c>
      <c r="E1917">
        <v>5.5572322730656912E-3</v>
      </c>
      <c r="F1917">
        <v>-8.2108552112801719E-4</v>
      </c>
      <c r="G1917">
        <v>9.5790028331423554E-5</v>
      </c>
    </row>
    <row r="1918" spans="1:7">
      <c r="A1918" s="1">
        <v>41876</v>
      </c>
      <c r="B1918">
        <v>5.1746557900174874E-3</v>
      </c>
      <c r="C1918">
        <v>1.9853910662430953E-2</v>
      </c>
      <c r="D1918">
        <v>8.4108508227915373E-3</v>
      </c>
      <c r="E1918">
        <v>3.744366556691683E-3</v>
      </c>
      <c r="F1918">
        <v>-4.9297511474081189E-4</v>
      </c>
      <c r="G1918">
        <v>7.6599007958263706E-4</v>
      </c>
    </row>
    <row r="1919" spans="1:7">
      <c r="A1919" s="1">
        <v>41877</v>
      </c>
      <c r="B1919">
        <v>7.44139932639519E-4</v>
      </c>
      <c r="C1919">
        <v>-6.0008752731372447E-3</v>
      </c>
      <c r="D1919">
        <v>5.4951231803694808E-3</v>
      </c>
      <c r="E1919">
        <v>-3.2329447930729495E-3</v>
      </c>
      <c r="F1919">
        <v>7.3937156787844864E-4</v>
      </c>
      <c r="G1919">
        <v>-1.9144251996835437E-4</v>
      </c>
    </row>
    <row r="1920" spans="1:7">
      <c r="A1920" s="1">
        <v>41878</v>
      </c>
      <c r="B1920">
        <v>-1.9838317775721016E-4</v>
      </c>
      <c r="C1920">
        <v>1.2815211692867506E-2</v>
      </c>
      <c r="D1920">
        <v>5.0289818462320385E-3</v>
      </c>
      <c r="E1920">
        <v>8.4854136629603713E-3</v>
      </c>
      <c r="F1920">
        <v>9.029345985922825E-4</v>
      </c>
      <c r="G1920">
        <v>2.7723357940945361E-3</v>
      </c>
    </row>
    <row r="1921" spans="1:7">
      <c r="A1921" s="1">
        <v>41879</v>
      </c>
      <c r="B1921">
        <v>-9.4285792162149469E-4</v>
      </c>
      <c r="C1921">
        <v>2.2661481713223405E-2</v>
      </c>
      <c r="D1921">
        <v>-9.2025189311620067E-3</v>
      </c>
      <c r="E1921">
        <v>5.2250245284417877E-3</v>
      </c>
      <c r="F1921">
        <v>9.8409061574821692E-4</v>
      </c>
      <c r="G1921">
        <v>1.3356231712653352E-3</v>
      </c>
    </row>
    <row r="1922" spans="1:7">
      <c r="A1922" s="1">
        <v>41880</v>
      </c>
      <c r="B1922">
        <v>2.6773777707163942E-3</v>
      </c>
      <c r="C1922">
        <v>-5.8260672493606908E-3</v>
      </c>
      <c r="D1922">
        <v>-6.6057472400967863E-4</v>
      </c>
      <c r="E1922">
        <v>6.722124444370753E-4</v>
      </c>
      <c r="F1922">
        <v>6.5552280289039758E-4</v>
      </c>
      <c r="G1922">
        <v>9.5333428739057362E-5</v>
      </c>
    </row>
    <row r="1923" spans="1:7">
      <c r="A1923" s="1">
        <v>41884</v>
      </c>
      <c r="B1923">
        <v>-3.961965186534137E-4</v>
      </c>
      <c r="C1923">
        <v>2.2287344303432613E-2</v>
      </c>
      <c r="D1923">
        <v>1.980416534610467E-3</v>
      </c>
      <c r="E1923">
        <v>-1.9679997268299842E-2</v>
      </c>
      <c r="F1923">
        <v>-4.268599487554519E-3</v>
      </c>
      <c r="G1923">
        <v>-8.1359625626081008E-3</v>
      </c>
    </row>
    <row r="1924" spans="1:7">
      <c r="A1924" s="1">
        <v>41885</v>
      </c>
      <c r="B1924">
        <v>-1.4861417311182534E-4</v>
      </c>
      <c r="C1924">
        <v>8.9395150388086077E-3</v>
      </c>
      <c r="D1924">
        <v>1.6568942376521394E-2</v>
      </c>
      <c r="E1924">
        <v>5.5529594656165684E-3</v>
      </c>
      <c r="F1924">
        <v>6.5789476057165753E-4</v>
      </c>
      <c r="G1924">
        <v>1.4405764796230885E-3</v>
      </c>
    </row>
    <row r="1925" spans="1:7">
      <c r="A1925" s="1">
        <v>41886</v>
      </c>
      <c r="B1925">
        <v>-1.6858393520669953E-3</v>
      </c>
      <c r="C1925">
        <v>2.2400936689166713E-2</v>
      </c>
      <c r="D1925">
        <v>-4.3337012571184157E-3</v>
      </c>
      <c r="E1925">
        <v>-1.2257471428647748E-2</v>
      </c>
      <c r="F1925">
        <v>-1.316222631615857E-3</v>
      </c>
      <c r="G1925">
        <v>-3.5571830039039885E-3</v>
      </c>
    </row>
    <row r="1926" spans="1:7">
      <c r="A1926" s="1">
        <v>41887</v>
      </c>
      <c r="B1926">
        <v>4.5551398266030748E-3</v>
      </c>
      <c r="C1926">
        <v>-4.4487724092010066E-2</v>
      </c>
      <c r="D1926">
        <v>9.5094730011776544E-3</v>
      </c>
      <c r="E1926">
        <v>-1.8991718415543124E-3</v>
      </c>
      <c r="F1926">
        <v>8.2284214302846923E-4</v>
      </c>
      <c r="G1926">
        <v>2.8889210081040246E-4</v>
      </c>
    </row>
    <row r="1927" spans="1:7">
      <c r="A1927" s="1">
        <v>41890</v>
      </c>
      <c r="B1927">
        <v>-2.4730450827545498E-3</v>
      </c>
      <c r="C1927">
        <v>4.6068752089328931E-2</v>
      </c>
      <c r="D1927">
        <v>-1.1683386900797338E-2</v>
      </c>
      <c r="E1927">
        <v>4.3194679087216485E-4</v>
      </c>
      <c r="F1927">
        <v>-1.3168726182884252E-3</v>
      </c>
      <c r="G1927">
        <v>-1.0596793053651852E-3</v>
      </c>
    </row>
    <row r="1928" spans="1:7">
      <c r="A1928" s="1">
        <v>41891</v>
      </c>
      <c r="B1928">
        <v>-6.2593348923051127E-3</v>
      </c>
      <c r="C1928">
        <v>6.424226872835366E-2</v>
      </c>
      <c r="D1928">
        <v>-1.2262032333321843E-2</v>
      </c>
      <c r="E1928">
        <v>-7.7763861006107835E-4</v>
      </c>
      <c r="F1928">
        <v>-1.6485331791490203E-3</v>
      </c>
      <c r="G1928">
        <v>-2.3159327151487754E-3</v>
      </c>
    </row>
    <row r="1929" spans="1:7">
      <c r="A1929" s="1">
        <v>41892</v>
      </c>
      <c r="B1929">
        <v>3.7801586919064675E-3</v>
      </c>
      <c r="C1929">
        <v>-4.7013964768176091E-2</v>
      </c>
      <c r="D1929">
        <v>-4.4159930451860164E-3</v>
      </c>
      <c r="E1929">
        <v>-6.3299582700280504E-3</v>
      </c>
      <c r="F1929">
        <v>-9.0785299017978279E-4</v>
      </c>
      <c r="G1929">
        <v>-2.5149945545167376E-3</v>
      </c>
    </row>
    <row r="1930" spans="1:7">
      <c r="A1930" s="1">
        <v>41893</v>
      </c>
      <c r="B1930">
        <v>9.4281113546285892E-4</v>
      </c>
      <c r="C1930">
        <v>-6.2305497506360864E-3</v>
      </c>
      <c r="D1930">
        <v>-7.1064034352963032E-3</v>
      </c>
      <c r="E1930">
        <v>-3.3109727903376769E-3</v>
      </c>
      <c r="F1930">
        <v>-2.4773937944130457E-4</v>
      </c>
      <c r="G1930">
        <v>-1.2598732102101532E-3</v>
      </c>
    </row>
    <row r="1931" spans="1:7">
      <c r="A1931" s="1">
        <v>41894</v>
      </c>
      <c r="B1931">
        <v>-5.6702464780374008E-3</v>
      </c>
      <c r="C1931">
        <v>3.9070461481448743E-2</v>
      </c>
      <c r="D1931">
        <v>-1.3688085364988408E-2</v>
      </c>
      <c r="E1931">
        <v>-1.0528260084274084E-2</v>
      </c>
      <c r="F1931">
        <v>-1.2396183563336781E-3</v>
      </c>
      <c r="G1931">
        <v>-3.7891714027596213E-3</v>
      </c>
    </row>
    <row r="1932" spans="1:7">
      <c r="A1932" s="1">
        <v>41897</v>
      </c>
      <c r="B1932">
        <v>-1.0979688681014531E-3</v>
      </c>
      <c r="C1932">
        <v>5.9076599658075754E-2</v>
      </c>
      <c r="D1932">
        <v>-4.3020557690078729E-3</v>
      </c>
      <c r="E1932">
        <v>1.498259655409949E-3</v>
      </c>
      <c r="F1932">
        <v>1.0744246663569946E-3</v>
      </c>
      <c r="G1932">
        <v>1.8478001853711014E-3</v>
      </c>
    </row>
    <row r="1933" spans="1:7">
      <c r="A1933" s="1">
        <v>41898</v>
      </c>
      <c r="B1933">
        <v>7.6605856398519068E-3</v>
      </c>
      <c r="C1933">
        <v>-0.10363081949578079</v>
      </c>
      <c r="D1933">
        <v>1.2626999787282987E-2</v>
      </c>
      <c r="E1933">
        <v>-4.0593066683318165E-3</v>
      </c>
      <c r="F1933">
        <v>6.6061108926000669E-4</v>
      </c>
      <c r="G1933">
        <v>-2.9153102582459104E-4</v>
      </c>
    </row>
    <row r="1934" spans="1:7">
      <c r="A1934" s="1">
        <v>41899</v>
      </c>
      <c r="B1934">
        <v>1.2380836049740989E-3</v>
      </c>
      <c r="C1934">
        <v>-6.3041973957858929E-3</v>
      </c>
      <c r="D1934">
        <v>-9.6814895575260754E-3</v>
      </c>
      <c r="E1934">
        <v>-2.5676228192771473E-3</v>
      </c>
      <c r="F1934">
        <v>-2.1485835883169918E-3</v>
      </c>
      <c r="G1934">
        <v>-2.5301687300958824E-3</v>
      </c>
    </row>
    <row r="1935" spans="1:7">
      <c r="A1935" s="1">
        <v>41900</v>
      </c>
      <c r="B1935">
        <v>5.2325126789115961E-3</v>
      </c>
      <c r="C1935">
        <v>-5.0253685186941788E-2</v>
      </c>
      <c r="D1935">
        <v>2.259887967437283E-3</v>
      </c>
      <c r="E1935">
        <v>3.1864073694080021E-3</v>
      </c>
      <c r="F1935">
        <v>-7.4481734729700663E-4</v>
      </c>
      <c r="G1935">
        <v>-6.8229448526300118E-4</v>
      </c>
    </row>
    <row r="1936" spans="1:7">
      <c r="A1936" s="1">
        <v>41901</v>
      </c>
      <c r="B1936">
        <v>-1.1823243901562871E-3</v>
      </c>
      <c r="C1936">
        <v>6.628027578413331E-3</v>
      </c>
      <c r="D1936">
        <v>-7.4770938583711135E-3</v>
      </c>
      <c r="E1936">
        <v>1.2645057847272793E-2</v>
      </c>
      <c r="F1936">
        <v>1.2410542278796411E-3</v>
      </c>
      <c r="G1936">
        <v>3.7954403014386273E-3</v>
      </c>
    </row>
    <row r="1937" spans="1:7">
      <c r="A1937" s="1">
        <v>41904</v>
      </c>
      <c r="B1937">
        <v>-7.3220531944682681E-3</v>
      </c>
      <c r="C1937">
        <v>0.12263408173535656</v>
      </c>
      <c r="D1937">
        <v>-1.4893161059928854E-2</v>
      </c>
      <c r="E1937">
        <v>1.220894893085868E-3</v>
      </c>
      <c r="F1937">
        <v>1.8174313139695992E-3</v>
      </c>
      <c r="G1937">
        <v>2.1346796384859577E-3</v>
      </c>
    </row>
    <row r="1938" spans="1:7">
      <c r="A1938" s="1">
        <v>41905</v>
      </c>
      <c r="B1938">
        <v>-5.5269391570257915E-3</v>
      </c>
      <c r="C1938">
        <v>8.6706972250741449E-2</v>
      </c>
      <c r="D1938">
        <v>-6.4845062792609357E-3</v>
      </c>
      <c r="E1938">
        <v>6.1688366267794864E-3</v>
      </c>
      <c r="F1938">
        <v>7.4254365855604501E-4</v>
      </c>
      <c r="G1938">
        <v>2.1301324863171323E-3</v>
      </c>
    </row>
    <row r="1939" spans="1:7">
      <c r="A1939" s="1">
        <v>41906</v>
      </c>
      <c r="B1939">
        <v>3.0411071123139814E-3</v>
      </c>
      <c r="C1939">
        <v>-0.11786676320698289</v>
      </c>
      <c r="D1939">
        <v>5.0985046713835974E-3</v>
      </c>
      <c r="E1939">
        <v>-5.5589476947838163E-3</v>
      </c>
      <c r="F1939">
        <v>-1.32045905131765E-3</v>
      </c>
      <c r="G1939">
        <v>-2.8088545756875917E-3</v>
      </c>
    </row>
    <row r="1940" spans="1:7">
      <c r="A1940" s="1">
        <v>41907</v>
      </c>
      <c r="B1940">
        <v>-1.6563317828331817E-2</v>
      </c>
      <c r="C1940">
        <v>0.16432588677304896</v>
      </c>
      <c r="D1940">
        <v>-2.3387408337002095E-2</v>
      </c>
      <c r="E1940">
        <v>1.1776047419662941E-2</v>
      </c>
      <c r="F1940">
        <v>2.5568078591230556E-3</v>
      </c>
      <c r="G1940">
        <v>4.8379388024684502E-3</v>
      </c>
    </row>
    <row r="1941" spans="1:7">
      <c r="A1941" s="1">
        <v>41908</v>
      </c>
      <c r="B1941">
        <v>8.5668735995334654E-3</v>
      </c>
      <c r="C1941">
        <v>-5.1831869868456407E-2</v>
      </c>
      <c r="D1941">
        <v>6.3686970776316073E-3</v>
      </c>
      <c r="E1941">
        <v>-1.464444419018834E-3</v>
      </c>
      <c r="F1941">
        <v>-1.7313166450019747E-3</v>
      </c>
      <c r="G1941">
        <v>-2.1258100574893923E-3</v>
      </c>
    </row>
    <row r="1942" spans="1:7">
      <c r="A1942" s="1">
        <v>41911</v>
      </c>
      <c r="B1942">
        <v>-2.5623648053999517E-3</v>
      </c>
      <c r="C1942">
        <v>7.3338075089420099E-2</v>
      </c>
      <c r="D1942">
        <v>-2.1628888300053849E-2</v>
      </c>
      <c r="E1942">
        <v>7.985274045862592E-3</v>
      </c>
      <c r="F1942">
        <v>1.4017730598808117E-3</v>
      </c>
      <c r="G1942">
        <v>3.1870228337495376E-3</v>
      </c>
    </row>
    <row r="1943" spans="1:7">
      <c r="A1943" s="1">
        <v>41912</v>
      </c>
      <c r="B1943">
        <v>-2.6193849351081743E-3</v>
      </c>
      <c r="C1943">
        <v>2.0440476294793682E-2</v>
      </c>
      <c r="D1943">
        <v>2.1600872433656976E-3</v>
      </c>
      <c r="E1943">
        <v>-5.6603924717103671E-3</v>
      </c>
      <c r="F1943">
        <v>-3.2965221989646865E-4</v>
      </c>
      <c r="G1943">
        <v>-8.6818121500053711E-4</v>
      </c>
    </row>
    <row r="1944" spans="1:7">
      <c r="A1944" s="1">
        <v>41913</v>
      </c>
      <c r="B1944">
        <v>-1.3200841575468643E-2</v>
      </c>
      <c r="C1944">
        <v>2.4228925974379954E-2</v>
      </c>
      <c r="D1944">
        <v>-1.9366376267546746E-2</v>
      </c>
      <c r="E1944">
        <v>1.6716807194505266E-2</v>
      </c>
      <c r="F1944">
        <v>3.3737946011247297E-3</v>
      </c>
      <c r="G1944">
        <v>6.5410006200844464E-3</v>
      </c>
    </row>
    <row r="1945" spans="1:7">
      <c r="A1945" s="1">
        <v>41914</v>
      </c>
      <c r="B1945">
        <v>1.0221290957944272E-4</v>
      </c>
      <c r="C1945">
        <v>-3.3468289514353038E-2</v>
      </c>
      <c r="D1945">
        <v>6.0923790245416363E-3</v>
      </c>
      <c r="E1945">
        <v>-8.750002732109765E-3</v>
      </c>
      <c r="F1945">
        <v>-1.1507481131781464E-3</v>
      </c>
      <c r="G1945">
        <v>-2.9766213345853408E-3</v>
      </c>
    </row>
    <row r="1946" spans="1:7">
      <c r="A1946" s="1">
        <v>41915</v>
      </c>
      <c r="B1946">
        <v>1.0876854372832355E-2</v>
      </c>
      <c r="C1946">
        <v>-0.10494805947544772</v>
      </c>
      <c r="D1946">
        <v>8.2265162708038131E-3</v>
      </c>
      <c r="E1946">
        <v>4.2571371233186897E-3</v>
      </c>
      <c r="F1946">
        <v>-9.8741059614742437E-4</v>
      </c>
      <c r="G1946">
        <v>-2.8853089885193305E-4</v>
      </c>
    </row>
    <row r="1947" spans="1:7">
      <c r="A1947" s="1">
        <v>41918</v>
      </c>
      <c r="B1947">
        <v>-1.3151906392705295E-3</v>
      </c>
      <c r="C1947">
        <v>6.0665049541774381E-2</v>
      </c>
      <c r="D1947">
        <v>1.7674212161353394E-2</v>
      </c>
      <c r="E1947">
        <v>5.9455558722594146E-4</v>
      </c>
      <c r="F1947">
        <v>1.480750517352156E-3</v>
      </c>
      <c r="G1947">
        <v>1.6339087685150646E-3</v>
      </c>
    </row>
    <row r="1948" spans="1:7">
      <c r="A1948" s="1">
        <v>41919</v>
      </c>
      <c r="B1948">
        <v>-1.5301736894621946E-2</v>
      </c>
      <c r="C1948">
        <v>0.10665334066013141</v>
      </c>
      <c r="D1948">
        <v>-9.7538539438990299E-3</v>
      </c>
      <c r="E1948">
        <v>1.3410566601993742E-2</v>
      </c>
      <c r="F1948">
        <v>3.036896494174678E-3</v>
      </c>
      <c r="G1948">
        <v>5.8409703095369464E-3</v>
      </c>
    </row>
    <row r="1949" spans="1:7">
      <c r="A1949" s="1">
        <v>41920</v>
      </c>
      <c r="B1949">
        <v>1.7223355690742754E-2</v>
      </c>
      <c r="C1949">
        <v>-0.1295526075347592</v>
      </c>
      <c r="D1949">
        <v>1.5184158871072648E-2</v>
      </c>
      <c r="E1949">
        <v>2.5130890184616789E-4</v>
      </c>
      <c r="F1949">
        <v>3.5994803261019948E-3</v>
      </c>
      <c r="G1949">
        <v>3.52633198392151E-3</v>
      </c>
    </row>
    <row r="1950" spans="1:7">
      <c r="A1950" s="1">
        <v>41921</v>
      </c>
      <c r="B1950">
        <v>-2.0621392219938927E-2</v>
      </c>
      <c r="C1950">
        <v>0.21637016729343048</v>
      </c>
      <c r="D1950">
        <v>-1.3989558322843616E-2</v>
      </c>
      <c r="E1950">
        <v>-4.3649863647639044E-3</v>
      </c>
      <c r="F1950">
        <v>-1.2256405505366142E-3</v>
      </c>
      <c r="G1950">
        <v>-1.7139596654433646E-3</v>
      </c>
    </row>
    <row r="1951" spans="1:7">
      <c r="A1951" s="1">
        <v>41922</v>
      </c>
      <c r="B1951">
        <v>-1.0889399799268206E-2</v>
      </c>
      <c r="C1951">
        <v>0.12415925279565927</v>
      </c>
      <c r="D1951">
        <v>-2.2945095498024558E-2</v>
      </c>
      <c r="E1951">
        <v>9.8778636747291863E-3</v>
      </c>
      <c r="F1951">
        <v>1.3072965339242493E-3</v>
      </c>
      <c r="G1951">
        <v>3.8997528854236769E-3</v>
      </c>
    </row>
    <row r="1952" spans="1:7">
      <c r="A1952" s="1">
        <v>41925</v>
      </c>
      <c r="B1952">
        <v>-1.7036903821462172E-2</v>
      </c>
      <c r="C1952">
        <v>0.14848494229158105</v>
      </c>
      <c r="D1952">
        <v>1.2141965584998844E-2</v>
      </c>
      <c r="E1952">
        <v>6.0623862124929177E-3</v>
      </c>
      <c r="F1952">
        <v>3.992997197144384E-3</v>
      </c>
      <c r="G1952">
        <v>5.2076053871198385E-3</v>
      </c>
    </row>
    <row r="1953" spans="1:7">
      <c r="A1953" s="1">
        <v>41926</v>
      </c>
      <c r="B1953">
        <v>2.3307564317666123E-3</v>
      </c>
      <c r="C1953">
        <v>-7.8049295407726205E-2</v>
      </c>
      <c r="D1953">
        <v>4.5755648761778627E-3</v>
      </c>
      <c r="E1953">
        <v>6.5195196879474712E-3</v>
      </c>
      <c r="F1953">
        <v>6.5040652699362904E-4</v>
      </c>
      <c r="G1953">
        <v>1.981226177574381E-3</v>
      </c>
    </row>
    <row r="1954" spans="1:7">
      <c r="A1954" s="1">
        <v>41927</v>
      </c>
      <c r="B1954">
        <v>-8.021504404783001E-3</v>
      </c>
      <c r="C1954">
        <v>0.14134414578003993</v>
      </c>
      <c r="D1954">
        <v>-1.403362010297423E-2</v>
      </c>
      <c r="E1954">
        <v>7.8656693936527116E-3</v>
      </c>
      <c r="F1954">
        <v>4.4601298443101515E-3</v>
      </c>
      <c r="G1954">
        <v>5.6391126877702469E-3</v>
      </c>
    </row>
    <row r="1955" spans="1:7">
      <c r="A1955" s="1">
        <v>41928</v>
      </c>
      <c r="B1955">
        <v>-3.2006828396570171E-4</v>
      </c>
      <c r="C1955">
        <v>-4.0821994520255166E-2</v>
      </c>
      <c r="D1955">
        <v>-1.0040490862878665E-2</v>
      </c>
      <c r="E1955">
        <v>-6.3861359986559698E-3</v>
      </c>
      <c r="F1955">
        <v>-1.700611820151596E-3</v>
      </c>
      <c r="G1955">
        <v>-2.721600854067589E-3</v>
      </c>
    </row>
    <row r="1956" spans="1:7">
      <c r="A1956" s="1">
        <v>41929</v>
      </c>
      <c r="B1956">
        <v>1.2407370194993907E-2</v>
      </c>
      <c r="C1956">
        <v>-0.13625618995070779</v>
      </c>
      <c r="D1956">
        <v>1.2717217123443279E-2</v>
      </c>
      <c r="E1956">
        <v>-5.6008712430502886E-3</v>
      </c>
      <c r="F1956">
        <v>-2.028315976712494E-3</v>
      </c>
      <c r="G1956">
        <v>-2.917511833702733E-3</v>
      </c>
    </row>
    <row r="1957" spans="1:7">
      <c r="A1957" s="1">
        <v>41932</v>
      </c>
      <c r="B1957">
        <v>9.4926633888582183E-3</v>
      </c>
      <c r="C1957">
        <v>-0.16904042920205534</v>
      </c>
      <c r="D1957">
        <v>7.2877447656453866E-4</v>
      </c>
      <c r="E1957">
        <v>3.6276732008716467E-3</v>
      </c>
      <c r="F1957">
        <v>1.1363637586480103E-3</v>
      </c>
      <c r="G1957">
        <v>1.4127621845887635E-3</v>
      </c>
    </row>
    <row r="1958" spans="1:7">
      <c r="A1958" s="1">
        <v>41933</v>
      </c>
      <c r="B1958">
        <v>1.9487345546333825E-2</v>
      </c>
      <c r="C1958">
        <v>-0.14397111161379419</v>
      </c>
      <c r="D1958">
        <v>4.6032788736766785E-3</v>
      </c>
      <c r="E1958">
        <v>-8.0149158656223438E-3</v>
      </c>
      <c r="F1958">
        <v>-1.0551520803640212E-3</v>
      </c>
      <c r="G1958">
        <v>-2.7331434006573527E-3</v>
      </c>
    </row>
    <row r="1959" spans="1:7">
      <c r="A1959" s="1">
        <v>41934</v>
      </c>
      <c r="B1959">
        <v>-6.9346624377514023E-3</v>
      </c>
      <c r="C1959">
        <v>0.10554706542051655</v>
      </c>
      <c r="D1959">
        <v>-8.0087796108059845E-3</v>
      </c>
      <c r="E1959">
        <v>1.0778990306112869E-3</v>
      </c>
      <c r="F1959">
        <v>-2.4365482354041706E-4</v>
      </c>
      <c r="G1959">
        <v>-2.8316579546414539E-4</v>
      </c>
    </row>
    <row r="1960" spans="1:7">
      <c r="A1960" s="1">
        <v>41935</v>
      </c>
      <c r="B1960">
        <v>1.1684052158374562E-2</v>
      </c>
      <c r="C1960">
        <v>-7.7946417338403878E-2</v>
      </c>
      <c r="D1960">
        <v>9.7418419784341429E-4</v>
      </c>
      <c r="E1960">
        <v>-8.9067055689781675E-3</v>
      </c>
      <c r="F1960">
        <v>-2.358395758270447E-3</v>
      </c>
      <c r="G1960">
        <v>-4.1623369146874109E-3</v>
      </c>
    </row>
    <row r="1961" spans="1:7">
      <c r="A1961" s="1">
        <v>41936</v>
      </c>
      <c r="B1961">
        <v>7.1073504586520184E-3</v>
      </c>
      <c r="C1961">
        <v>-2.5736714644049936E-2</v>
      </c>
      <c r="D1961">
        <v>9.4488891979325092E-3</v>
      </c>
      <c r="E1961">
        <v>1.0028414679667992E-3</v>
      </c>
      <c r="F1961">
        <v>8.1416649749833697E-5</v>
      </c>
      <c r="G1961">
        <v>8.5279770175274584E-4</v>
      </c>
    </row>
    <row r="1962" spans="1:7">
      <c r="A1962" s="1">
        <v>41939</v>
      </c>
      <c r="B1962">
        <v>-1.2654705442172261E-3</v>
      </c>
      <c r="C1962">
        <v>-4.3545947505146251E-3</v>
      </c>
      <c r="D1962">
        <v>-1.042307339577583E-2</v>
      </c>
      <c r="E1962">
        <v>1.8359347558655416E-3</v>
      </c>
      <c r="F1962">
        <v>7.3245171128098426E-4</v>
      </c>
      <c r="G1962">
        <v>1.0413216257857336E-3</v>
      </c>
    </row>
    <row r="1963" spans="1:7">
      <c r="A1963" s="1">
        <v>41940</v>
      </c>
      <c r="B1963">
        <v>1.1281912662668659E-2</v>
      </c>
      <c r="C1963">
        <v>-0.10855208153909193</v>
      </c>
      <c r="D1963">
        <v>2.0738626065577883E-2</v>
      </c>
      <c r="E1963">
        <v>-6.2727592457463748E-3</v>
      </c>
      <c r="F1963">
        <v>-1.22105106953536E-3</v>
      </c>
      <c r="G1963">
        <v>-2.4630554323976368E-3</v>
      </c>
    </row>
    <row r="1964" spans="1:7">
      <c r="A1964" s="1">
        <v>41941</v>
      </c>
      <c r="B1964">
        <v>-1.1525645835037208E-3</v>
      </c>
      <c r="C1964">
        <v>5.1467011056101623E-2</v>
      </c>
      <c r="D1964">
        <v>-1.9111329276044809E-3</v>
      </c>
      <c r="E1964">
        <v>2.2627288095425444E-3</v>
      </c>
      <c r="F1964">
        <v>-3.4268963040678456E-3</v>
      </c>
      <c r="G1964">
        <v>-3.3252607715192044E-3</v>
      </c>
    </row>
    <row r="1965" spans="1:7">
      <c r="A1965" s="1">
        <v>41942</v>
      </c>
      <c r="B1965">
        <v>6.8457481590660455E-3</v>
      </c>
      <c r="C1965">
        <v>-4.2473522558728154E-2</v>
      </c>
      <c r="D1965">
        <v>1.1412392051744765E-2</v>
      </c>
      <c r="E1965">
        <v>8.3675011157723436E-4</v>
      </c>
      <c r="F1965">
        <v>8.9865616112774001E-4</v>
      </c>
      <c r="G1965">
        <v>1.0462739338435922E-3</v>
      </c>
    </row>
    <row r="1966" spans="1:7">
      <c r="A1966" s="1">
        <v>41943</v>
      </c>
      <c r="B1966">
        <v>1.0797529370308017E-2</v>
      </c>
      <c r="C1966">
        <v>-3.4329115282280435E-2</v>
      </c>
      <c r="D1966">
        <v>8.0056938053569369E-3</v>
      </c>
      <c r="E1966">
        <v>-2.5962076472865704E-3</v>
      </c>
      <c r="F1966">
        <v>-8.9865616112773134E-4</v>
      </c>
      <c r="G1966">
        <v>-1.6174305414694801E-3</v>
      </c>
    </row>
    <row r="1967" spans="1:7">
      <c r="A1967" s="1">
        <v>41946</v>
      </c>
      <c r="B1967">
        <v>5.9098745871787679E-4</v>
      </c>
      <c r="C1967">
        <v>4.8688336360169393E-2</v>
      </c>
      <c r="D1967">
        <v>-6.8243587595256975E-3</v>
      </c>
      <c r="E1967">
        <v>-2.4348276165510161E-3</v>
      </c>
      <c r="F1967">
        <v>-1.9635120437501543E-3</v>
      </c>
      <c r="G1967">
        <v>-2.0970363227714303E-3</v>
      </c>
    </row>
    <row r="1968" spans="1:7">
      <c r="A1968" s="1">
        <v>41947</v>
      </c>
      <c r="B1968">
        <v>-3.3535564299083894E-3</v>
      </c>
      <c r="C1968">
        <v>1.0803616221378811E-2</v>
      </c>
      <c r="D1968">
        <v>9.4406426648230356E-4</v>
      </c>
      <c r="E1968">
        <v>3.1054622296646872E-3</v>
      </c>
      <c r="F1968">
        <v>0</v>
      </c>
      <c r="G1968">
        <v>-9.5424400091443442E-5</v>
      </c>
    </row>
    <row r="1969" spans="1:7">
      <c r="A1969" s="1">
        <v>41948</v>
      </c>
      <c r="B1969">
        <v>6.4014400203238021E-3</v>
      </c>
      <c r="C1969">
        <v>-4.9562792993328574E-2</v>
      </c>
      <c r="D1969">
        <v>-5.9150769885028117E-3</v>
      </c>
      <c r="E1969">
        <v>-1.4256365364828407E-3</v>
      </c>
      <c r="F1969">
        <v>8.1890021746756011E-5</v>
      </c>
      <c r="G1969">
        <v>2.8624588716985653E-4</v>
      </c>
    </row>
    <row r="1970" spans="1:7">
      <c r="A1970" s="1">
        <v>41949</v>
      </c>
      <c r="B1970">
        <v>3.7723876890466638E-3</v>
      </c>
      <c r="C1970">
        <v>-3.5923402966730876E-2</v>
      </c>
      <c r="D1970">
        <v>-1.434058992807671E-2</v>
      </c>
      <c r="E1970">
        <v>-6.4828684215366339E-3</v>
      </c>
      <c r="F1970">
        <v>-1.3110457466231832E-3</v>
      </c>
      <c r="G1970">
        <v>-3.0575219691544109E-3</v>
      </c>
    </row>
    <row r="1971" spans="1:7">
      <c r="A1971" s="1">
        <v>41950</v>
      </c>
      <c r="B1971">
        <v>1.2705861065260282E-3</v>
      </c>
      <c r="C1971">
        <v>-4.1065867219915245E-2</v>
      </c>
      <c r="D1971">
        <v>6.4787269205073984E-3</v>
      </c>
      <c r="E1971">
        <v>1.1421976867479828E-2</v>
      </c>
      <c r="F1971">
        <v>3.5195452741930218E-3</v>
      </c>
      <c r="G1971">
        <v>6.3910171270712699E-3</v>
      </c>
    </row>
    <row r="1972" spans="1:7">
      <c r="A1972" s="1">
        <v>41953</v>
      </c>
      <c r="B1972">
        <v>2.6337624355053948E-3</v>
      </c>
      <c r="C1972">
        <v>-3.4900789182895305E-2</v>
      </c>
      <c r="D1972">
        <v>7.1727438819389516E-4</v>
      </c>
      <c r="E1972">
        <v>-9.2282534092519714E-3</v>
      </c>
      <c r="F1972">
        <v>-2.2084995275700099E-3</v>
      </c>
      <c r="G1972">
        <v>-4.0969996805954997E-3</v>
      </c>
    </row>
    <row r="1973" spans="1:7">
      <c r="A1973" s="1">
        <v>41954</v>
      </c>
      <c r="B1973">
        <v>1.0710287767402814E-3</v>
      </c>
      <c r="C1973">
        <v>1.9539504021408072E-2</v>
      </c>
      <c r="D1973">
        <v>1.671642180312443E-3</v>
      </c>
      <c r="E1973">
        <v>6.7402479592824872E-4</v>
      </c>
      <c r="F1973">
        <v>-8.1890021746646751E-5</v>
      </c>
      <c r="G1973">
        <v>9.5469950905587849E-5</v>
      </c>
    </row>
    <row r="1974" spans="1:7">
      <c r="A1974" s="1">
        <v>41955</v>
      </c>
      <c r="B1974">
        <v>-7.7881623874309983E-4</v>
      </c>
      <c r="C1974">
        <v>7.7101384259672615E-3</v>
      </c>
      <c r="D1974">
        <v>-2.8673854771560912E-3</v>
      </c>
      <c r="E1974">
        <v>-8.4260200468899216E-4</v>
      </c>
      <c r="F1974">
        <v>3.2751985881910385E-4</v>
      </c>
      <c r="G1974">
        <v>-3.8193450287646801E-4</v>
      </c>
    </row>
    <row r="1975" spans="1:7">
      <c r="A1975" s="1">
        <v>41956</v>
      </c>
      <c r="B1975">
        <v>6.3283438889378911E-4</v>
      </c>
      <c r="C1975">
        <v>5.7457055024787214E-2</v>
      </c>
      <c r="D1975">
        <v>-2.3957845671185793E-3</v>
      </c>
      <c r="E1975">
        <v>2.3574987764755193E-3</v>
      </c>
      <c r="F1975">
        <v>6.5471808542183583E-4</v>
      </c>
      <c r="G1975">
        <v>1.622215156073659E-3</v>
      </c>
    </row>
    <row r="1976" spans="1:7">
      <c r="A1976" s="1">
        <v>41957</v>
      </c>
      <c r="B1976">
        <v>4.3788163299707998E-4</v>
      </c>
      <c r="C1976">
        <v>-3.5428059398190104E-2</v>
      </c>
      <c r="D1976">
        <v>1.0498784098219789E-2</v>
      </c>
      <c r="E1976">
        <v>4.865781412174983E-3</v>
      </c>
      <c r="F1976">
        <v>1.0711760655623343E-3</v>
      </c>
      <c r="G1976">
        <v>2.0954384274610603E-3</v>
      </c>
    </row>
    <row r="1977" spans="1:7">
      <c r="A1977" s="1">
        <v>41960</v>
      </c>
      <c r="B1977">
        <v>3.8906721626865646E-4</v>
      </c>
      <c r="C1977">
        <v>4.9827156270369474E-2</v>
      </c>
      <c r="D1977">
        <v>-1.2659908723707539E-2</v>
      </c>
      <c r="E1977">
        <v>-2.5138273670452177E-3</v>
      </c>
      <c r="F1977">
        <v>-4.9864916160719962E-4</v>
      </c>
      <c r="G1977">
        <v>-1.1424220587516799E-3</v>
      </c>
    </row>
    <row r="1978" spans="1:7">
      <c r="A1978" s="1">
        <v>41961</v>
      </c>
      <c r="B1978">
        <v>6.0595963102649981E-3</v>
      </c>
      <c r="C1978">
        <v>-9.3357949156326406E-3</v>
      </c>
      <c r="D1978">
        <v>5.0353781012560835E-3</v>
      </c>
      <c r="E1978">
        <v>2.7648628898897958E-3</v>
      </c>
      <c r="F1978">
        <v>7.3562470112039724E-4</v>
      </c>
      <c r="G1978">
        <v>1.1424220587517308E-3</v>
      </c>
    </row>
    <row r="1979" spans="1:7">
      <c r="A1979" s="1">
        <v>41962</v>
      </c>
      <c r="B1979">
        <v>-1.4993594257713728E-3</v>
      </c>
      <c r="C1979">
        <v>7.1891035724692557E-3</v>
      </c>
      <c r="D1979">
        <v>1.9115895904699219E-3</v>
      </c>
      <c r="E1979">
        <v>-6.3790714889480904E-3</v>
      </c>
      <c r="F1979">
        <v>-1.389967927477599E-3</v>
      </c>
      <c r="G1979">
        <v>-2.6676845088852842E-3</v>
      </c>
    </row>
    <row r="1980" spans="1:7">
      <c r="A1980" s="1">
        <v>41963</v>
      </c>
      <c r="B1980">
        <v>1.5476884497760341E-3</v>
      </c>
      <c r="C1980">
        <v>-2.7597975203676402E-2</v>
      </c>
      <c r="D1980">
        <v>-1.6724409584559716E-3</v>
      </c>
      <c r="E1980">
        <v>5.2070328449447057E-3</v>
      </c>
      <c r="F1980">
        <v>8.9961159205554828E-4</v>
      </c>
      <c r="G1980">
        <v>1.8109903438819379E-3</v>
      </c>
    </row>
    <row r="1981" spans="1:7">
      <c r="A1981" s="1">
        <v>41964</v>
      </c>
      <c r="B1981">
        <v>5.3981237695573097E-3</v>
      </c>
      <c r="C1981">
        <v>-5.1370810762923567E-2</v>
      </c>
      <c r="D1981">
        <v>3.0380294758555658E-2</v>
      </c>
      <c r="E1981">
        <v>6.0130463454340592E-3</v>
      </c>
      <c r="F1981">
        <v>1.0621349909833693E-3</v>
      </c>
      <c r="G1981">
        <v>1.9978125847590106E-3</v>
      </c>
    </row>
    <row r="1982" spans="1:7">
      <c r="A1982" s="1">
        <v>41967</v>
      </c>
      <c r="B1982">
        <v>3.0716092493202722E-3</v>
      </c>
      <c r="C1982">
        <v>-2.1944454254559417E-2</v>
      </c>
      <c r="D1982">
        <v>-7.6842851047836556E-3</v>
      </c>
      <c r="E1982">
        <v>8.3229301516936946E-4</v>
      </c>
      <c r="F1982">
        <v>6.5306124770018342E-4</v>
      </c>
      <c r="G1982">
        <v>1.1398177525821121E-3</v>
      </c>
    </row>
    <row r="1983" spans="1:7">
      <c r="A1983" s="1">
        <v>41968</v>
      </c>
      <c r="B1983">
        <v>-6.7110879274495476E-4</v>
      </c>
      <c r="C1983">
        <v>-2.9756920122331051E-2</v>
      </c>
      <c r="D1983">
        <v>-6.5666277238884425E-3</v>
      </c>
      <c r="E1983">
        <v>8.2850515341068645E-3</v>
      </c>
      <c r="F1983">
        <v>1.0603157471521022E-3</v>
      </c>
      <c r="G1983">
        <v>2.465157216917742E-3</v>
      </c>
    </row>
    <row r="1984" spans="1:7">
      <c r="A1984" s="1">
        <v>41969</v>
      </c>
      <c r="B1984">
        <v>2.3947518509099515E-3</v>
      </c>
      <c r="C1984">
        <v>-1.4802901881295811E-2</v>
      </c>
      <c r="D1984">
        <v>1.0299716520263692E-2</v>
      </c>
      <c r="E1984">
        <v>2.7190722474946952E-3</v>
      </c>
      <c r="F1984">
        <v>1.2220458565925388E-3</v>
      </c>
      <c r="G1984">
        <v>1.7030943656727656E-3</v>
      </c>
    </row>
    <row r="1985" spans="1:7">
      <c r="A1985" s="1">
        <v>41971</v>
      </c>
      <c r="B1985">
        <v>-2.2029605192901516E-3</v>
      </c>
      <c r="C1985">
        <v>9.9294099081177103E-2</v>
      </c>
      <c r="D1985">
        <v>-1.8094724692166352E-2</v>
      </c>
      <c r="E1985">
        <v>7.868248116885199E-3</v>
      </c>
      <c r="F1985">
        <v>1.7896368560808022E-3</v>
      </c>
      <c r="G1985">
        <v>3.8684767779203319E-3</v>
      </c>
    </row>
    <row r="1986" spans="1:7">
      <c r="A1986" s="1">
        <v>41974</v>
      </c>
      <c r="B1986">
        <v>-6.7346800631109139E-3</v>
      </c>
      <c r="C1986">
        <v>6.9542857751158635E-2</v>
      </c>
      <c r="D1986">
        <v>-1.8548967167699278E-2</v>
      </c>
      <c r="E1986">
        <v>-8.1151312189908457E-3</v>
      </c>
      <c r="F1986">
        <v>-1.5454067901457724E-3</v>
      </c>
      <c r="G1986">
        <v>-4.1521244893668423E-3</v>
      </c>
    </row>
    <row r="1987" spans="1:7">
      <c r="A1987" s="1">
        <v>41975</v>
      </c>
      <c r="B1987">
        <v>6.2551327465789662E-3</v>
      </c>
      <c r="C1987">
        <v>-0.10621618060054716</v>
      </c>
      <c r="D1987">
        <v>-3.6242827337218441E-4</v>
      </c>
      <c r="E1987">
        <v>-9.7594025790734631E-3</v>
      </c>
      <c r="F1987">
        <v>-3.0163476177597227E-3</v>
      </c>
      <c r="G1987">
        <v>-4.4543503493803087E-3</v>
      </c>
    </row>
    <row r="1988" spans="1:7">
      <c r="A1988" s="1">
        <v>41976</v>
      </c>
      <c r="B1988">
        <v>3.925516075419193E-3</v>
      </c>
      <c r="C1988">
        <v>-3.0018051649283613E-2</v>
      </c>
      <c r="D1988">
        <v>5.0620814374234399E-3</v>
      </c>
      <c r="E1988">
        <v>3.8986404156573229E-3</v>
      </c>
      <c r="F1988">
        <v>-4.0831326360428417E-4</v>
      </c>
      <c r="G1988">
        <v>3.7986705110148149E-4</v>
      </c>
    </row>
    <row r="1989" spans="1:7">
      <c r="A1989" s="1">
        <v>41977</v>
      </c>
      <c r="B1989">
        <v>-1.1951716493800435E-3</v>
      </c>
      <c r="C1989">
        <v>-7.2434924354950253E-3</v>
      </c>
      <c r="D1989">
        <v>-1.2029353068541897E-3</v>
      </c>
      <c r="E1989">
        <v>8.3268546586095504E-3</v>
      </c>
      <c r="F1989">
        <v>1.3060160210788788E-3</v>
      </c>
      <c r="G1989">
        <v>3.5069463931473571E-3</v>
      </c>
    </row>
    <row r="1990" spans="1:7">
      <c r="A1990" s="1">
        <v>41978</v>
      </c>
      <c r="B1990">
        <v>1.8638443590158077E-3</v>
      </c>
      <c r="C1990">
        <v>-4.6289255278497914E-2</v>
      </c>
      <c r="D1990">
        <v>-7.2245638301884517E-4</v>
      </c>
      <c r="E1990">
        <v>-5.8462845095217288E-3</v>
      </c>
      <c r="F1990">
        <v>-4.4146572679338442E-3</v>
      </c>
      <c r="G1990">
        <v>-5.5980031383505453E-3</v>
      </c>
    </row>
    <row r="1991" spans="1:7">
      <c r="A1991" s="1">
        <v>41981</v>
      </c>
      <c r="B1991">
        <v>-6.9953809295031262E-3</v>
      </c>
      <c r="C1991">
        <v>0.18415293013105719</v>
      </c>
      <c r="D1991">
        <v>-1.6272368768482409E-2</v>
      </c>
      <c r="E1991">
        <v>1.2148224586798892E-2</v>
      </c>
      <c r="F1991">
        <v>8.190008647804177E-4</v>
      </c>
      <c r="G1991">
        <v>3.3246290418783211E-3</v>
      </c>
    </row>
    <row r="1992" spans="1:7">
      <c r="A1992" s="1">
        <v>41982</v>
      </c>
      <c r="B1992">
        <v>-6.7336830979718089E-4</v>
      </c>
      <c r="C1992">
        <v>4.6743904586908414E-2</v>
      </c>
      <c r="D1992">
        <v>-1.1327380411773381E-2</v>
      </c>
      <c r="E1992">
        <v>5.1267557463457424E-3</v>
      </c>
      <c r="F1992">
        <v>1.9628696904975674E-3</v>
      </c>
      <c r="G1992">
        <v>3.6916128819165579E-3</v>
      </c>
    </row>
    <row r="1993" spans="1:7">
      <c r="A1993" s="1">
        <v>41983</v>
      </c>
      <c r="B1993">
        <v>-1.5711699404763333E-2</v>
      </c>
      <c r="C1993">
        <v>0.21870119360135082</v>
      </c>
      <c r="D1993">
        <v>-1.446770059429959E-2</v>
      </c>
      <c r="E1993">
        <v>7.2786411111420771E-3</v>
      </c>
      <c r="F1993">
        <v>3.0185623572882912E-3</v>
      </c>
      <c r="G1993">
        <v>4.5248945982895028E-3</v>
      </c>
    </row>
    <row r="1994" spans="1:7">
      <c r="A1994" s="1">
        <v>41984</v>
      </c>
      <c r="B1994">
        <v>4.5838086794009652E-3</v>
      </c>
      <c r="C1994">
        <v>8.0333254526259876E-2</v>
      </c>
      <c r="D1994">
        <v>-9.3399644008561791E-3</v>
      </c>
      <c r="E1994">
        <v>4.101167744214828E-3</v>
      </c>
      <c r="F1994">
        <v>-1.8753317901802962E-3</v>
      </c>
      <c r="G1994">
        <v>-1.7415457085824828E-3</v>
      </c>
    </row>
    <row r="1995" spans="1:7">
      <c r="A1995" s="1">
        <v>41985</v>
      </c>
      <c r="B1995">
        <v>-1.613610625832592E-2</v>
      </c>
      <c r="C1995">
        <v>4.8600428849633087E-2</v>
      </c>
      <c r="D1995">
        <v>-1.5076304466411589E-2</v>
      </c>
      <c r="E1995">
        <v>1.3471169401669258E-2</v>
      </c>
      <c r="F1995">
        <v>4.1536077959786252E-3</v>
      </c>
      <c r="G1995">
        <v>8.2104193425026964E-3</v>
      </c>
    </row>
    <row r="1996" spans="1:7">
      <c r="A1996" s="1">
        <v>41988</v>
      </c>
      <c r="B1996">
        <v>-7.0955714873108412E-3</v>
      </c>
      <c r="C1996">
        <v>-3.1809910936641907E-2</v>
      </c>
      <c r="D1996">
        <v>-2.0286781555120783E-2</v>
      </c>
      <c r="E1996">
        <v>-2.0607124673714932E-3</v>
      </c>
      <c r="F1996">
        <v>-2.7671540404681691E-3</v>
      </c>
      <c r="G1996">
        <v>-3.6511766442948535E-3</v>
      </c>
    </row>
    <row r="1997" spans="1:7">
      <c r="A1997" s="1">
        <v>41989</v>
      </c>
      <c r="B1997">
        <v>-7.7984798345800124E-3</v>
      </c>
      <c r="C1997">
        <v>0.14345990421152027</v>
      </c>
      <c r="D1997">
        <v>-9.2385505977377411E-3</v>
      </c>
      <c r="E1997">
        <v>1.2301054021615581E-2</v>
      </c>
      <c r="F1997">
        <v>2.9296895954785264E-3</v>
      </c>
      <c r="G1997">
        <v>5.0052729920240305E-3</v>
      </c>
    </row>
    <row r="1998" spans="1:7">
      <c r="A1998" s="1">
        <v>41990</v>
      </c>
      <c r="B1998">
        <v>1.9235663548953629E-2</v>
      </c>
      <c r="C1998">
        <v>-0.19264191791574664</v>
      </c>
      <c r="D1998">
        <v>3.0554668321972667E-2</v>
      </c>
      <c r="E1998">
        <v>-9.0541886214415817E-3</v>
      </c>
      <c r="F1998">
        <v>-4.6426473127502586E-3</v>
      </c>
      <c r="G1998">
        <v>-6.882855218415882E-3</v>
      </c>
    </row>
    <row r="1999" spans="1:7">
      <c r="A1999" s="1">
        <v>41991</v>
      </c>
      <c r="B1999">
        <v>2.4220617899656027E-2</v>
      </c>
      <c r="C1999">
        <v>-0.14535885161176892</v>
      </c>
      <c r="D1999">
        <v>1.5314234973042356E-2</v>
      </c>
      <c r="E1999">
        <v>-1.7953012789869455E-2</v>
      </c>
      <c r="F1999">
        <v>-2.4521836711631352E-3</v>
      </c>
      <c r="G1999">
        <v>-5.6539916922376792E-3</v>
      </c>
    </row>
    <row r="2000" spans="1:7">
      <c r="A2000" s="1">
        <v>41992</v>
      </c>
      <c r="B2000">
        <v>4.3153116448174768E-3</v>
      </c>
      <c r="C2000">
        <v>-1.9219810849016781E-2</v>
      </c>
      <c r="D2000">
        <v>4.8010199609579947E-3</v>
      </c>
      <c r="E2000">
        <v>1.3356458804035127E-2</v>
      </c>
      <c r="F2000">
        <v>1.2268434859880144E-3</v>
      </c>
      <c r="G2000">
        <v>3.6787288574625884E-3</v>
      </c>
    </row>
    <row r="2001" spans="1:7">
      <c r="A2001" s="1">
        <v>41995</v>
      </c>
      <c r="B2001">
        <v>4.6778128258896934E-3</v>
      </c>
      <c r="C2001">
        <v>-7.8174633518086858E-2</v>
      </c>
      <c r="D2001">
        <v>8.5341883429049005E-3</v>
      </c>
      <c r="E2001">
        <v>1.3496885856603437E-3</v>
      </c>
      <c r="F2001">
        <v>-3.2701112129213811E-4</v>
      </c>
      <c r="G2001">
        <v>0</v>
      </c>
    </row>
    <row r="2002" spans="1:7">
      <c r="A2002" s="1">
        <v>41996</v>
      </c>
      <c r="B2002">
        <v>1.5702698855988944E-3</v>
      </c>
      <c r="C2002">
        <v>-2.9952322283351217E-2</v>
      </c>
      <c r="D2002">
        <v>-8.0301560741697121E-3</v>
      </c>
      <c r="E2002">
        <v>-2.0034326621320799E-2</v>
      </c>
      <c r="F2002">
        <v>-3.4400885756183837E-3</v>
      </c>
      <c r="G2002">
        <v>-8.3199874849976332E-3</v>
      </c>
    </row>
    <row r="2003" spans="1:7">
      <c r="A2003" s="1">
        <v>41997</v>
      </c>
      <c r="B2003">
        <v>-4.909330419739402E-3</v>
      </c>
      <c r="C2003">
        <v>-2.9484480679135915E-2</v>
      </c>
      <c r="D2003">
        <v>2.0135924246254084E-3</v>
      </c>
      <c r="E2003">
        <v>3.3132682134464197E-3</v>
      </c>
      <c r="F2003">
        <v>-1.067192154809128E-3</v>
      </c>
      <c r="G2003">
        <v>-7.5980628595972532E-4</v>
      </c>
    </row>
    <row r="2004" spans="1:7">
      <c r="A2004" s="1">
        <v>41999</v>
      </c>
      <c r="B2004">
        <v>2.6721397777135026E-3</v>
      </c>
      <c r="C2004">
        <v>9.0059493355951602E-3</v>
      </c>
      <c r="D2004">
        <v>6.7660952274205275E-3</v>
      </c>
      <c r="E2004">
        <v>3.7043044452001583E-3</v>
      </c>
      <c r="F2004">
        <v>8.2132150676595257E-5</v>
      </c>
      <c r="G2004">
        <v>1.3292823833545712E-3</v>
      </c>
    </row>
    <row r="2005" spans="1:7">
      <c r="A2005" s="1">
        <v>42002</v>
      </c>
      <c r="B2005">
        <v>1.714041270952488E-3</v>
      </c>
      <c r="C2005">
        <v>3.7893572945218792E-2</v>
      </c>
      <c r="D2005">
        <v>-3.2520353863773432E-3</v>
      </c>
      <c r="E2005">
        <v>7.4474818701298524E-3</v>
      </c>
      <c r="F2005">
        <v>1.969150619880896E-3</v>
      </c>
      <c r="G2005">
        <v>3.4100629805419642E-3</v>
      </c>
    </row>
    <row r="2006" spans="1:7">
      <c r="A2006" s="1">
        <v>42003</v>
      </c>
      <c r="B2006">
        <v>-5.7249333404150934E-3</v>
      </c>
      <c r="C2006">
        <v>5.5533958044489386E-2</v>
      </c>
      <c r="D2006">
        <v>2.7524100949450178E-3</v>
      </c>
      <c r="E2006">
        <v>2.7089491508364193E-3</v>
      </c>
      <c r="F2006">
        <v>1.3924726827120367E-3</v>
      </c>
      <c r="G2006">
        <v>1.1341084289011743E-3</v>
      </c>
    </row>
    <row r="2007" spans="1:7">
      <c r="A2007" s="1">
        <v>42004</v>
      </c>
      <c r="B2007">
        <v>-1.0291521055179279E-2</v>
      </c>
      <c r="C2007">
        <v>0.18733409861749881</v>
      </c>
      <c r="D2007">
        <v>0</v>
      </c>
      <c r="E2007">
        <v>1.9077907217274193E-3</v>
      </c>
      <c r="F2007">
        <v>1.1452880833033624E-3</v>
      </c>
      <c r="G2007">
        <v>1.1328236838750194E-3</v>
      </c>
    </row>
    <row r="2008" spans="1:7">
      <c r="A2008" s="1">
        <v>42006</v>
      </c>
      <c r="B2008">
        <v>-6.7698261773167876E-4</v>
      </c>
      <c r="C2008">
        <v>-7.6273777355992139E-2</v>
      </c>
      <c r="D2008">
        <v>-1.1560822401075971E-2</v>
      </c>
      <c r="E2008">
        <v>1.1056817744798822E-2</v>
      </c>
      <c r="F2008">
        <v>2.2050725583139755E-3</v>
      </c>
      <c r="G2008">
        <v>5.0818855839428441E-3</v>
      </c>
    </row>
    <row r="2009" spans="1:7">
      <c r="A2009" s="1">
        <v>42009</v>
      </c>
      <c r="B2009">
        <v>-1.7715125450887246E-2</v>
      </c>
      <c r="C2009">
        <v>0.1130877504787085</v>
      </c>
      <c r="D2009">
        <v>-1.6053345132147092E-2</v>
      </c>
      <c r="E2009">
        <v>1.5586350443340252E-2</v>
      </c>
      <c r="F2009">
        <v>2.2816176781957028E-3</v>
      </c>
      <c r="G2009">
        <v>6.0830284435980549E-3</v>
      </c>
    </row>
    <row r="2010" spans="1:7">
      <c r="A2010" s="1">
        <v>42010</v>
      </c>
      <c r="B2010">
        <v>-9.0511783434325237E-3</v>
      </c>
      <c r="C2010">
        <v>5.8496206681608418E-2</v>
      </c>
      <c r="D2010">
        <v>-4.8925036435144946E-3</v>
      </c>
      <c r="E2010">
        <v>1.7856933085086065E-2</v>
      </c>
      <c r="F2010">
        <v>3.088177992685767E-3</v>
      </c>
      <c r="G2010">
        <v>6.6952081973846826E-3</v>
      </c>
    </row>
    <row r="2011" spans="1:7">
      <c r="A2011" s="1">
        <v>42011</v>
      </c>
      <c r="B2011">
        <v>1.2295540428295075E-2</v>
      </c>
      <c r="C2011">
        <v>-8.959736239763777E-2</v>
      </c>
      <c r="D2011">
        <v>2.2713749223493746E-2</v>
      </c>
      <c r="E2011">
        <v>-1.9768862885877667E-3</v>
      </c>
      <c r="F2011">
        <v>8.9216924689857727E-4</v>
      </c>
      <c r="G2011">
        <v>-1.8537399255985989E-4</v>
      </c>
    </row>
    <row r="2012" spans="1:7">
      <c r="A2012" s="1">
        <v>42012</v>
      </c>
      <c r="B2012">
        <v>1.7706465124225367E-2</v>
      </c>
      <c r="C2012">
        <v>-0.12682169003265253</v>
      </c>
      <c r="D2012">
        <v>1.6765061750293624E-2</v>
      </c>
      <c r="E2012">
        <v>-1.3331487669057215E-2</v>
      </c>
      <c r="F2012">
        <v>-1.2167918759462676E-3</v>
      </c>
      <c r="G2012">
        <v>-4.0869460565471118E-3</v>
      </c>
    </row>
    <row r="2013" spans="1:7">
      <c r="A2013" s="1">
        <v>42013</v>
      </c>
      <c r="B2013">
        <v>-8.4736011189938849E-3</v>
      </c>
      <c r="C2013">
        <v>3.1252543504104315E-2</v>
      </c>
      <c r="D2013">
        <v>-4.975134640113732E-3</v>
      </c>
      <c r="E2013">
        <v>1.0893019646780808E-2</v>
      </c>
      <c r="F2013">
        <v>2.9178169509616243E-3</v>
      </c>
      <c r="G2013">
        <v>4.9208585440668621E-3</v>
      </c>
    </row>
    <row r="2014" spans="1:7">
      <c r="A2014" s="1">
        <v>42016</v>
      </c>
      <c r="B2014">
        <v>-7.6146216513539788E-3</v>
      </c>
      <c r="C2014">
        <v>0.11047561632459668</v>
      </c>
      <c r="D2014">
        <v>-9.0180971888527521E-3</v>
      </c>
      <c r="E2014">
        <v>5.7058239931196192E-3</v>
      </c>
      <c r="F2014">
        <v>2.1827891766261738E-3</v>
      </c>
      <c r="G2014">
        <v>3.5133172233189299E-3</v>
      </c>
    </row>
    <row r="2015" spans="1:7">
      <c r="A2015" s="1">
        <v>42017</v>
      </c>
      <c r="B2015">
        <v>-2.6002713044471614E-3</v>
      </c>
      <c r="C2015">
        <v>4.7817874350492735E-2</v>
      </c>
      <c r="D2015">
        <v>7.021092031916653E-3</v>
      </c>
      <c r="E2015">
        <v>0</v>
      </c>
      <c r="F2015">
        <v>9.6860125419225278E-4</v>
      </c>
      <c r="G2015">
        <v>9.2250929051537051E-4</v>
      </c>
    </row>
    <row r="2016" spans="1:7">
      <c r="A2016" s="1">
        <v>42018</v>
      </c>
      <c r="B2016">
        <v>-6.0607739295286522E-3</v>
      </c>
      <c r="C2016">
        <v>4.3774829053699643E-2</v>
      </c>
      <c r="D2016">
        <v>-3.75516776232388E-3</v>
      </c>
      <c r="E2016">
        <v>7.5574724879937808E-3</v>
      </c>
      <c r="F2016">
        <v>2.6588260436470599E-3</v>
      </c>
      <c r="G2016">
        <v>4.5998241177454807E-3</v>
      </c>
    </row>
    <row r="2017" spans="1:7">
      <c r="A2017" s="1">
        <v>42019</v>
      </c>
      <c r="B2017">
        <v>-9.4349691856075932E-3</v>
      </c>
      <c r="C2017">
        <v>4.1492160969999595E-2</v>
      </c>
      <c r="D2017">
        <v>3.0052614654635166E-3</v>
      </c>
      <c r="E2017">
        <v>1.5613061338158204E-2</v>
      </c>
      <c r="F2017">
        <v>5.5366239728455134E-3</v>
      </c>
      <c r="G2017">
        <v>8.4997998364442478E-3</v>
      </c>
    </row>
    <row r="2018" spans="1:7">
      <c r="A2018" s="1">
        <v>42020</v>
      </c>
      <c r="B2018">
        <v>1.2740920436291565E-2</v>
      </c>
      <c r="C2018">
        <v>-6.6475784242516725E-2</v>
      </c>
      <c r="D2018">
        <v>9.9528067165945023E-3</v>
      </c>
      <c r="E2018">
        <v>-1.2831209237786493E-2</v>
      </c>
      <c r="F2018">
        <v>-4.4911455712926566E-3</v>
      </c>
      <c r="G2018">
        <v>-7.3989832864215675E-3</v>
      </c>
    </row>
    <row r="2019" spans="1:7">
      <c r="A2019" s="1">
        <v>42024</v>
      </c>
      <c r="B2019">
        <v>2.460025840862399E-3</v>
      </c>
      <c r="C2019">
        <v>-5.1921553502265821E-2</v>
      </c>
      <c r="D2019">
        <v>-3.4722257107490922E-3</v>
      </c>
      <c r="E2019">
        <v>1.320175802477374E-2</v>
      </c>
      <c r="F2019">
        <v>2.411091030367357E-4</v>
      </c>
      <c r="G2019">
        <v>2.2894831192158097E-3</v>
      </c>
    </row>
    <row r="2020" spans="1:7">
      <c r="A2020" s="1">
        <v>42025</v>
      </c>
      <c r="B2020">
        <v>4.9019706002066876E-3</v>
      </c>
      <c r="C2020">
        <v>-5.3704178971860986E-2</v>
      </c>
      <c r="D2020">
        <v>2.2113923258506439E-2</v>
      </c>
      <c r="E2020">
        <v>-1.1626304756189589E-2</v>
      </c>
      <c r="F2020">
        <v>-2.2526155945276341E-3</v>
      </c>
      <c r="G2020">
        <v>-4.7680266380250285E-3</v>
      </c>
    </row>
    <row r="2021" spans="1:7">
      <c r="A2021" s="1">
        <v>42026</v>
      </c>
      <c r="B2021">
        <v>1.456336418789651E-2</v>
      </c>
      <c r="C2021">
        <v>-0.13923157906386718</v>
      </c>
      <c r="D2021">
        <v>2.0921768293775695E-2</v>
      </c>
      <c r="E2021">
        <v>-3.6046899951299072E-3</v>
      </c>
      <c r="F2021">
        <v>-1.4507941611352207E-3</v>
      </c>
      <c r="G2021">
        <v>-2.4847019639186339E-3</v>
      </c>
    </row>
    <row r="2022" spans="1:7">
      <c r="A2022" s="1">
        <v>42027</v>
      </c>
      <c r="B2022">
        <v>-5.3637568494688172E-3</v>
      </c>
      <c r="C2022">
        <v>1.5729301908543908E-2</v>
      </c>
      <c r="D2022">
        <v>-8.6042595840285542E-3</v>
      </c>
      <c r="E2022">
        <v>1.3822178294674569E-2</v>
      </c>
      <c r="F2022">
        <v>2.9799079756401962E-3</v>
      </c>
      <c r="G2022">
        <v>6.5206641475806992E-3</v>
      </c>
    </row>
    <row r="2023" spans="1:7">
      <c r="A2023" s="1">
        <v>42030</v>
      </c>
      <c r="B2023">
        <v>2.6613133555203946E-3</v>
      </c>
      <c r="C2023">
        <v>-7.0881121983623951E-2</v>
      </c>
      <c r="D2023">
        <v>1.1994723760279933E-3</v>
      </c>
      <c r="E2023">
        <v>-3.0468570369758738E-3</v>
      </c>
      <c r="F2023">
        <v>-1.5291138145049833E-3</v>
      </c>
      <c r="G2023">
        <v>-2.2911617042840476E-3</v>
      </c>
    </row>
    <row r="2024" spans="1:7">
      <c r="A2024" s="1">
        <v>42031</v>
      </c>
      <c r="B2024">
        <v>-1.3524896020379434E-2</v>
      </c>
      <c r="C2024">
        <v>0.10394198424451211</v>
      </c>
      <c r="D2024">
        <v>-5.2884738640773515E-3</v>
      </c>
      <c r="E2024">
        <v>1.561745009357974E-3</v>
      </c>
      <c r="F2024">
        <v>9.6602808993814131E-4</v>
      </c>
      <c r="G2024">
        <v>1.3753268568656954E-3</v>
      </c>
    </row>
    <row r="2025" spans="1:7">
      <c r="A2025" s="1">
        <v>42032</v>
      </c>
      <c r="B2025">
        <v>-1.3015368112070248E-2</v>
      </c>
      <c r="C2025">
        <v>0.17142226633591914</v>
      </c>
      <c r="D2025">
        <v>-1.1880367640468792E-2</v>
      </c>
      <c r="E2025">
        <v>1.6216173140009719E-2</v>
      </c>
      <c r="F2025">
        <v>3.6143166127711743E-3</v>
      </c>
      <c r="G2025">
        <v>7.6670693215827356E-3</v>
      </c>
    </row>
    <row r="2026" spans="1:7">
      <c r="A2026" s="1">
        <v>42033</v>
      </c>
      <c r="B2026">
        <v>9.5316424033440074E-3</v>
      </c>
      <c r="C2026">
        <v>-8.576682175742506E-2</v>
      </c>
      <c r="D2026">
        <v>9.7513415820629139E-4</v>
      </c>
      <c r="E2026">
        <v>-6.6021366572275794E-3</v>
      </c>
      <c r="F2026">
        <v>-1.4441594294284008E-3</v>
      </c>
      <c r="G2026">
        <v>-3.5524016043677721E-3</v>
      </c>
    </row>
    <row r="2027" spans="1:7">
      <c r="A2027" s="1">
        <v>42034</v>
      </c>
      <c r="B2027">
        <v>-1.2762341801242062E-2</v>
      </c>
      <c r="C2027">
        <v>0.11136590133574976</v>
      </c>
      <c r="D2027">
        <v>-2.7168872874844922E-2</v>
      </c>
      <c r="E2027">
        <v>1.7582068817191612E-2</v>
      </c>
      <c r="F2027">
        <v>4.7258688620280152E-3</v>
      </c>
      <c r="G2027">
        <v>8.7217778281543472E-3</v>
      </c>
    </row>
    <row r="2028" spans="1:7">
      <c r="A2028" s="1">
        <v>42037</v>
      </c>
      <c r="B2028">
        <v>1.2073975169674449E-2</v>
      </c>
      <c r="C2028">
        <v>-7.6274581524479884E-2</v>
      </c>
      <c r="D2028">
        <v>1.7620508006150393E-2</v>
      </c>
      <c r="E2028">
        <v>-5.8021630717907443E-3</v>
      </c>
      <c r="F2028">
        <v>-1.6795301264795608E-3</v>
      </c>
      <c r="G2028">
        <v>-2.898815328231154E-3</v>
      </c>
    </row>
    <row r="2029" spans="1:7">
      <c r="A2029" s="1">
        <v>42038</v>
      </c>
      <c r="B2029">
        <v>1.4114663766728189E-2</v>
      </c>
      <c r="C2029">
        <v>-0.1143791596618341</v>
      </c>
      <c r="D2029">
        <v>1.7557144479500519E-2</v>
      </c>
      <c r="E2029">
        <v>-2.1393942228183072E-2</v>
      </c>
      <c r="F2029">
        <v>-4.0906413568642273E-3</v>
      </c>
      <c r="G2029">
        <v>-8.4726967927313077E-3</v>
      </c>
    </row>
    <row r="2030" spans="1:7">
      <c r="A2030" s="1">
        <v>42039</v>
      </c>
      <c r="B2030">
        <v>-3.5465337049359869E-3</v>
      </c>
      <c r="C2030">
        <v>5.6099958124098917E-2</v>
      </c>
      <c r="D2030">
        <v>-6.7911975780016211E-3</v>
      </c>
      <c r="E2030">
        <v>1.7076887247566869E-3</v>
      </c>
      <c r="F2030">
        <v>5.6245230682073566E-4</v>
      </c>
      <c r="G2030">
        <v>1.6454889899855734E-3</v>
      </c>
    </row>
    <row r="2031" spans="1:7">
      <c r="A2031" s="1">
        <v>42040</v>
      </c>
      <c r="B2031">
        <v>1.0409447887175781E-2</v>
      </c>
      <c r="C2031">
        <v>-8.4188405053242696E-2</v>
      </c>
      <c r="D2031">
        <v>7.5160979359501778E-3</v>
      </c>
      <c r="E2031">
        <v>-1.1039945038667847E-2</v>
      </c>
      <c r="F2031">
        <v>-1.3665047743572274E-3</v>
      </c>
      <c r="G2031">
        <v>-3.6603261950906301E-3</v>
      </c>
    </row>
    <row r="2032" spans="1:7">
      <c r="A2032" s="1">
        <v>42041</v>
      </c>
      <c r="B2032">
        <v>-3.2322675703579532E-3</v>
      </c>
      <c r="C2032">
        <v>2.5777642896828285E-2</v>
      </c>
      <c r="D2032">
        <v>-1.6561508589001427E-2</v>
      </c>
      <c r="E2032">
        <v>-1.7860320376659342E-2</v>
      </c>
      <c r="F2032">
        <v>-7.9141170559904189E-3</v>
      </c>
      <c r="G2032">
        <v>-1.1247468068306763E-2</v>
      </c>
    </row>
    <row r="2033" spans="1:7">
      <c r="A2033" s="1">
        <v>42044</v>
      </c>
      <c r="B2033">
        <v>-4.3098296778193452E-3</v>
      </c>
      <c r="C2033">
        <v>7.0341489358245038E-2</v>
      </c>
      <c r="D2033">
        <v>-1.2286523231340946E-3</v>
      </c>
      <c r="E2033">
        <v>-1.6048301178472426E-3</v>
      </c>
      <c r="F2033">
        <v>-4.8657855148645605E-4</v>
      </c>
      <c r="G2033">
        <v>-4.6367135805437415E-4</v>
      </c>
    </row>
    <row r="2034" spans="1:7">
      <c r="A2034" s="1">
        <v>42045</v>
      </c>
      <c r="B2034">
        <v>1.0763950916369639E-2</v>
      </c>
      <c r="C2034">
        <v>-7.3817738513605957E-2</v>
      </c>
      <c r="D2034">
        <v>-1.7226533114461818E-3</v>
      </c>
      <c r="E2034">
        <v>-7.9859135924504887E-3</v>
      </c>
      <c r="F2034">
        <v>-1.298701481236461E-3</v>
      </c>
      <c r="G2034">
        <v>-2.5075471694944469E-3</v>
      </c>
    </row>
    <row r="2035" spans="1:7">
      <c r="A2035" s="1">
        <v>42046</v>
      </c>
      <c r="B2035">
        <v>4.7998464970660116E-4</v>
      </c>
      <c r="C2035">
        <v>-1.5794420176081264E-2</v>
      </c>
      <c r="D2035">
        <v>-4.4433546322119669E-3</v>
      </c>
      <c r="E2035">
        <v>1.8485717349173993E-3</v>
      </c>
      <c r="F2035">
        <v>-2.4369440841938398E-4</v>
      </c>
      <c r="G2035">
        <v>-3.720238138146394E-4</v>
      </c>
    </row>
    <row r="2036" spans="1:7">
      <c r="A2036" s="1">
        <v>42047</v>
      </c>
      <c r="B2036">
        <v>9.2664018039878178E-3</v>
      </c>
      <c r="C2036">
        <v>-0.10039383442464694</v>
      </c>
      <c r="D2036">
        <v>2.2989518224698781E-2</v>
      </c>
      <c r="E2036">
        <v>-3.3144517181193955E-3</v>
      </c>
      <c r="F2036">
        <v>1.1367328278274261E-3</v>
      </c>
      <c r="G2036">
        <v>3.720238138145274E-4</v>
      </c>
    </row>
    <row r="2037" spans="1:7">
      <c r="A2037" s="1">
        <v>42048</v>
      </c>
      <c r="B2037">
        <v>4.5065421018907949E-3</v>
      </c>
      <c r="C2037">
        <v>-4.3296805753324188E-2</v>
      </c>
      <c r="D2037">
        <v>1.0103525928246013E-2</v>
      </c>
      <c r="E2037">
        <v>-1.0321771045336558E-2</v>
      </c>
      <c r="F2037">
        <v>-1.1367328278273116E-3</v>
      </c>
      <c r="G2037">
        <v>-3.3532073148278582E-3</v>
      </c>
    </row>
    <row r="2038" spans="1:7">
      <c r="A2038" s="1">
        <v>42052</v>
      </c>
      <c r="B2038">
        <v>1.7969456767016347E-3</v>
      </c>
      <c r="C2038">
        <v>7.2842949847135255E-2</v>
      </c>
      <c r="D2038">
        <v>-3.1163875155680392E-3</v>
      </c>
      <c r="E2038">
        <v>-1.5170265384563668E-2</v>
      </c>
      <c r="F2038">
        <v>-3.6625605586457356E-3</v>
      </c>
      <c r="G2038">
        <v>-7.1161348984810063E-3</v>
      </c>
    </row>
    <row r="2039" spans="1:7">
      <c r="A2039" s="1">
        <v>42053</v>
      </c>
      <c r="B2039">
        <v>-1.890001895627422E-4</v>
      </c>
      <c r="C2039">
        <v>-2.2400936689166772E-2</v>
      </c>
      <c r="D2039">
        <v>9.5992327985376007E-4</v>
      </c>
      <c r="E2039">
        <v>5.9225505767485729E-3</v>
      </c>
      <c r="F2039">
        <v>3.5813158902823642E-3</v>
      </c>
      <c r="G2039">
        <v>4.7808856003421158E-3</v>
      </c>
    </row>
    <row r="2040" spans="1:7">
      <c r="A2040" s="1">
        <v>42054</v>
      </c>
      <c r="B2040">
        <v>-8.0364955751816838E-4</v>
      </c>
      <c r="C2040">
        <v>-1.0409983402783523E-2</v>
      </c>
      <c r="D2040">
        <v>-3.1231256616788233E-3</v>
      </c>
      <c r="E2040">
        <v>-6.6356195765782432E-3</v>
      </c>
      <c r="F2040">
        <v>-1.7890547180596926E-3</v>
      </c>
      <c r="G2040">
        <v>-2.5282095961091651E-3</v>
      </c>
    </row>
    <row r="2041" spans="1:7">
      <c r="A2041" s="1">
        <v>42055</v>
      </c>
      <c r="B2041">
        <v>6.0821989050213925E-3</v>
      </c>
      <c r="C2041">
        <v>-6.6939482675109269E-2</v>
      </c>
      <c r="D2041">
        <v>5.0402122780573884E-3</v>
      </c>
      <c r="E2041">
        <v>2.9282597790883597E-3</v>
      </c>
      <c r="F2041">
        <v>-7.3280954303278981E-4</v>
      </c>
      <c r="G2041">
        <v>-5.6269344071198434E-4</v>
      </c>
    </row>
    <row r="2042" spans="1:7">
      <c r="A2042" s="1">
        <v>42058</v>
      </c>
      <c r="B2042">
        <v>-3.2909428848311087E-4</v>
      </c>
      <c r="C2042">
        <v>1.8018505502678212E-2</v>
      </c>
      <c r="D2042">
        <v>-9.6223980357640088E-3</v>
      </c>
      <c r="E2042">
        <v>1.1393672148962178E-2</v>
      </c>
      <c r="F2042">
        <v>2.3593551195957296E-3</v>
      </c>
      <c r="G2042">
        <v>4.5860906810396345E-3</v>
      </c>
    </row>
    <row r="2043" spans="1:7">
      <c r="A2043" s="1">
        <v>42059</v>
      </c>
      <c r="B2043">
        <v>3.0048381686906566E-3</v>
      </c>
      <c r="C2043">
        <v>-6.1612403468182517E-2</v>
      </c>
      <c r="D2043">
        <v>1.368404500045378E-2</v>
      </c>
      <c r="E2043">
        <v>1.3040625693092528E-2</v>
      </c>
      <c r="F2043">
        <v>3.8929489554088638E-3</v>
      </c>
      <c r="G2043">
        <v>6.6080560621131048E-3</v>
      </c>
    </row>
    <row r="2044" spans="1:7">
      <c r="A2044" s="1">
        <v>42060</v>
      </c>
      <c r="B2044">
        <v>-7.5036349250695686E-4</v>
      </c>
      <c r="C2044">
        <v>1.0897310889166048E-2</v>
      </c>
      <c r="D2044">
        <v>-3.3436859430632658E-3</v>
      </c>
      <c r="E2044">
        <v>4.3093564188190154E-3</v>
      </c>
      <c r="F2044">
        <v>4.046453338910065E-4</v>
      </c>
      <c r="G2044">
        <v>9.272137891922675E-4</v>
      </c>
    </row>
    <row r="2045" spans="1:7">
      <c r="A2045" s="1">
        <v>42061</v>
      </c>
      <c r="B2045">
        <v>-1.1266020062181711E-3</v>
      </c>
      <c r="C2045">
        <v>5.0450557458279971E-3</v>
      </c>
      <c r="D2045">
        <v>-7.1796102162648211E-4</v>
      </c>
      <c r="E2045">
        <v>-1.3762394423719296E-2</v>
      </c>
      <c r="F2045">
        <v>-3.8913709421204896E-3</v>
      </c>
      <c r="G2045">
        <v>-5.9490787093098105E-3</v>
      </c>
    </row>
    <row r="2046" spans="1:7">
      <c r="A2046" s="1">
        <v>42062</v>
      </c>
      <c r="B2046">
        <v>-3.2931907820428576E-3</v>
      </c>
      <c r="C2046">
        <v>-4.1840965447873857E-2</v>
      </c>
      <c r="D2046">
        <v>7.1796102162656396E-4</v>
      </c>
      <c r="E2046">
        <v>8.3727909862721852E-3</v>
      </c>
      <c r="F2046">
        <v>1.785424918373135E-3</v>
      </c>
      <c r="G2046">
        <v>3.536532303925951E-3</v>
      </c>
    </row>
    <row r="2047" spans="1:7">
      <c r="A2047" s="1">
        <v>42065</v>
      </c>
      <c r="B2047">
        <v>6.3414732090271379E-3</v>
      </c>
      <c r="C2047">
        <v>-2.2745483988970857E-2</v>
      </c>
      <c r="D2047">
        <v>-1.4364378816558022E-3</v>
      </c>
      <c r="E2047">
        <v>-2.0749574389657643E-2</v>
      </c>
      <c r="F2047">
        <v>-4.38811040547539E-3</v>
      </c>
      <c r="G2047">
        <v>-9.0523692213135606E-3</v>
      </c>
    </row>
    <row r="2048" spans="1:7">
      <c r="A2048" s="1">
        <v>42066</v>
      </c>
      <c r="B2048">
        <v>-4.5053577241379074E-3</v>
      </c>
      <c r="C2048">
        <v>6.0985437263250251E-2</v>
      </c>
      <c r="D2048">
        <v>-9.1456714488811122E-3</v>
      </c>
      <c r="E2048">
        <v>-3.6323476450406782E-3</v>
      </c>
      <c r="F2048">
        <v>-1.2223446088627324E-3</v>
      </c>
      <c r="G2048">
        <v>-2.1585105279030613E-3</v>
      </c>
    </row>
    <row r="2049" spans="1:7">
      <c r="A2049" s="1">
        <v>42067</v>
      </c>
      <c r="B2049">
        <v>-4.195052226998972E-3</v>
      </c>
      <c r="C2049">
        <v>2.6345418340003795E-2</v>
      </c>
      <c r="D2049">
        <v>-1.1673284304724621E-2</v>
      </c>
      <c r="E2049">
        <v>3.1638060850802685E-4</v>
      </c>
      <c r="F2049">
        <v>9.7718059005623458E-4</v>
      </c>
      <c r="G2049">
        <v>7.5131483624311132E-4</v>
      </c>
    </row>
    <row r="2050" spans="1:7">
      <c r="A2050" s="1">
        <v>42068</v>
      </c>
      <c r="B2050">
        <v>1.038617787634141E-3</v>
      </c>
      <c r="C2050">
        <v>-1.3442013504096042E-2</v>
      </c>
      <c r="D2050">
        <v>-1.9588644853331455E-3</v>
      </c>
      <c r="E2050">
        <v>-1.266123457895472E-3</v>
      </c>
      <c r="F2050">
        <v>8.1508058216649517E-4</v>
      </c>
      <c r="G2050">
        <v>5.6311592290473104E-4</v>
      </c>
    </row>
    <row r="2051" spans="1:7">
      <c r="A2051" s="1">
        <v>42069</v>
      </c>
      <c r="B2051">
        <v>-1.4017477862517926E-2</v>
      </c>
      <c r="C2051">
        <v>7.9385029254565712E-2</v>
      </c>
      <c r="D2051">
        <v>-1.6308738041923874E-2</v>
      </c>
      <c r="E2051">
        <v>-2.2339693590046894E-2</v>
      </c>
      <c r="F2051">
        <v>-5.6319783198128847E-3</v>
      </c>
      <c r="G2051">
        <v>-1.027971517491881E-2</v>
      </c>
    </row>
    <row r="2052" spans="1:7">
      <c r="A2052" s="1">
        <v>42072</v>
      </c>
      <c r="B2052">
        <v>4.1544361736351159E-3</v>
      </c>
      <c r="C2052">
        <v>-9.2532054804831589E-3</v>
      </c>
      <c r="D2052">
        <v>-3.9940142959381765E-3</v>
      </c>
      <c r="E2052">
        <v>9.1884260544061701E-3</v>
      </c>
      <c r="F2052">
        <v>2.452584617227365E-3</v>
      </c>
      <c r="G2052">
        <v>4.6342353708987514E-3</v>
      </c>
    </row>
    <row r="2053" spans="1:7">
      <c r="A2053" s="1">
        <v>42073</v>
      </c>
      <c r="B2053">
        <v>-1.6480061641812642E-2</v>
      </c>
      <c r="C2053">
        <v>0.10276751530199631</v>
      </c>
      <c r="D2053">
        <v>-2.0953364177489622E-2</v>
      </c>
      <c r="E2053">
        <v>1.3072081567352701E-2</v>
      </c>
      <c r="F2053">
        <v>1.8762496836698473E-3</v>
      </c>
      <c r="G2053">
        <v>4.2370949883369056E-3</v>
      </c>
    </row>
    <row r="2054" spans="1:7">
      <c r="A2054" s="1">
        <v>42074</v>
      </c>
      <c r="B2054">
        <v>-2.1338514401315015E-3</v>
      </c>
      <c r="C2054">
        <v>1.0727158884133238E-2</v>
      </c>
      <c r="D2054">
        <v>7.8615356997050537E-3</v>
      </c>
      <c r="E2054">
        <v>7.2589872162308064E-3</v>
      </c>
      <c r="F2054">
        <v>5.7033447588275934E-4</v>
      </c>
      <c r="G2054">
        <v>1.7836193416620654E-3</v>
      </c>
    </row>
    <row r="2055" spans="1:7">
      <c r="A2055" s="1">
        <v>42075</v>
      </c>
      <c r="B2055">
        <v>1.2399743945298729E-2</v>
      </c>
      <c r="C2055">
        <v>-8.9871528422693525E-2</v>
      </c>
      <c r="D2055">
        <v>5.5597818222026798E-3</v>
      </c>
      <c r="E2055">
        <v>-7.0779759944426931E-4</v>
      </c>
      <c r="F2055">
        <v>8.1419968673131736E-4</v>
      </c>
      <c r="G2055">
        <v>9.374707726985625E-4</v>
      </c>
    </row>
    <row r="2056" spans="1:7">
      <c r="A2056" s="1">
        <v>42076</v>
      </c>
      <c r="B2056">
        <v>-6.1565294741410077E-3</v>
      </c>
      <c r="C2056">
        <v>3.6923354104597891E-2</v>
      </c>
      <c r="D2056">
        <v>-1.2170535620255066E-2</v>
      </c>
      <c r="E2056">
        <v>-3.0729252404617735E-3</v>
      </c>
      <c r="F2056">
        <v>-2.4419030685822072E-4</v>
      </c>
      <c r="G2056">
        <v>-1.5003753752345652E-3</v>
      </c>
    </row>
    <row r="2057" spans="1:7">
      <c r="A2057" s="1">
        <v>42079</v>
      </c>
      <c r="B2057">
        <v>1.3751684091815805E-2</v>
      </c>
      <c r="C2057">
        <v>-2.467698771244058E-2</v>
      </c>
      <c r="D2057">
        <v>1.1666376295232929E-2</v>
      </c>
      <c r="E2057">
        <v>9.5814759558758931E-3</v>
      </c>
      <c r="F2057">
        <v>1.3016597997959167E-3</v>
      </c>
      <c r="G2057">
        <v>3.4662079764863291E-3</v>
      </c>
    </row>
    <row r="2058" spans="1:7">
      <c r="A2058" s="1">
        <v>42080</v>
      </c>
      <c r="B2058">
        <v>-3.3844206102093318E-3</v>
      </c>
      <c r="C2058">
        <v>3.1979560353162929E-3</v>
      </c>
      <c r="D2058">
        <v>6.2837959689926639E-3</v>
      </c>
      <c r="E2058">
        <v>8.2510003396804883E-3</v>
      </c>
      <c r="F2058">
        <v>7.3143974978691416E-4</v>
      </c>
      <c r="G2058">
        <v>2.055307151020831E-3</v>
      </c>
    </row>
    <row r="2059" spans="1:7">
      <c r="A2059" s="1">
        <v>42081</v>
      </c>
      <c r="B2059">
        <v>1.1724910623833571E-2</v>
      </c>
      <c r="C2059">
        <v>-0.11419751729378658</v>
      </c>
      <c r="D2059">
        <v>2.5480661172500942E-2</v>
      </c>
      <c r="E2059">
        <v>1.9118398737155363E-2</v>
      </c>
      <c r="F2059">
        <v>7.1238057278509258E-3</v>
      </c>
      <c r="G2059">
        <v>1.1413848218381943E-2</v>
      </c>
    </row>
    <row r="2060" spans="1:7">
      <c r="A2060" s="1">
        <v>42082</v>
      </c>
      <c r="B2060">
        <v>-4.3037262862167802E-3</v>
      </c>
      <c r="C2060">
        <v>7.1326978574272866E-3</v>
      </c>
      <c r="D2060">
        <v>-1.7743195888637483E-2</v>
      </c>
      <c r="E2060">
        <v>-5.1084705657608873E-3</v>
      </c>
      <c r="F2060">
        <v>-3.6365145735894567E-3</v>
      </c>
      <c r="G2060">
        <v>-4.716771750630391E-3</v>
      </c>
    </row>
    <row r="2061" spans="1:7">
      <c r="A2061" s="1">
        <v>42083</v>
      </c>
      <c r="B2061">
        <v>8.7769532861247165E-3</v>
      </c>
      <c r="C2061">
        <v>-7.755823434587461E-2</v>
      </c>
      <c r="D2061">
        <v>1.235498789776123E-2</v>
      </c>
      <c r="E2061">
        <v>5.2605618208067858E-3</v>
      </c>
      <c r="F2061">
        <v>3.1524093519355633E-3</v>
      </c>
      <c r="G2061">
        <v>4.0706874603080364E-3</v>
      </c>
    </row>
    <row r="2062" spans="1:7">
      <c r="A2062" s="1">
        <v>42086</v>
      </c>
      <c r="B2062">
        <v>-1.645703909689806E-3</v>
      </c>
      <c r="C2062">
        <v>2.9514060513164006E-2</v>
      </c>
      <c r="D2062">
        <v>2.9426210541975781E-3</v>
      </c>
      <c r="E2062">
        <v>-1.2173782223246403E-3</v>
      </c>
      <c r="F2062">
        <v>7.2606997663541585E-4</v>
      </c>
      <c r="G2062">
        <v>1.2917514252375776E-3</v>
      </c>
    </row>
    <row r="2063" spans="1:7">
      <c r="A2063" s="1">
        <v>42087</v>
      </c>
      <c r="B2063">
        <v>-6.2784920763217008E-3</v>
      </c>
      <c r="C2063">
        <v>1.5538603427779166E-2</v>
      </c>
      <c r="D2063">
        <v>3.9100734078428186E-3</v>
      </c>
      <c r="E2063">
        <v>9.6223798091727864E-3</v>
      </c>
      <c r="F2063">
        <v>1.6116038943416128E-3</v>
      </c>
      <c r="G2063">
        <v>3.0382567219312917E-3</v>
      </c>
    </row>
    <row r="2064" spans="1:7">
      <c r="A2064" s="1">
        <v>42088</v>
      </c>
      <c r="B2064">
        <v>-1.9027249615758694E-2</v>
      </c>
      <c r="C2064">
        <v>0.12542224387526374</v>
      </c>
      <c r="D2064">
        <v>-1.9207682359801834E-2</v>
      </c>
      <c r="E2064">
        <v>-8.4810443229023473E-3</v>
      </c>
      <c r="F2064">
        <v>-2.0955919654170193E-3</v>
      </c>
      <c r="G2064">
        <v>-4.3300081471689018E-3</v>
      </c>
    </row>
    <row r="2065" spans="1:7">
      <c r="A2065" s="1">
        <v>42089</v>
      </c>
      <c r="B2065">
        <v>-2.4645432534072605E-3</v>
      </c>
      <c r="C2065">
        <v>2.3048395436291089E-2</v>
      </c>
      <c r="D2065">
        <v>-5.7349614857789329E-3</v>
      </c>
      <c r="E2065">
        <v>-1.5712145420272699E-2</v>
      </c>
      <c r="F2065">
        <v>-2.3425835665361631E-3</v>
      </c>
      <c r="G2065">
        <v>-5.6479016853029276E-3</v>
      </c>
    </row>
    <row r="2066" spans="1:7">
      <c r="A2066" s="1">
        <v>42090</v>
      </c>
      <c r="B2066">
        <v>2.0300649825545245E-3</v>
      </c>
      <c r="C2066">
        <v>-4.7303927394517054E-2</v>
      </c>
      <c r="D2066">
        <v>2.2480339178823487E-3</v>
      </c>
      <c r="E2066">
        <v>1.2360527413804355E-2</v>
      </c>
      <c r="F2066">
        <v>1.6969015424896799E-3</v>
      </c>
      <c r="G2066">
        <v>3.8921372459039616E-3</v>
      </c>
    </row>
    <row r="2067" spans="1:7">
      <c r="A2067" s="1">
        <v>42093</v>
      </c>
      <c r="B2067">
        <v>1.2094599340492932E-2</v>
      </c>
      <c r="C2067">
        <v>-3.7867945742307618E-2</v>
      </c>
      <c r="D2067">
        <v>2.0252606272146634E-2</v>
      </c>
      <c r="E2067">
        <v>-4.9718999425404963E-3</v>
      </c>
      <c r="F2067">
        <v>6.45682024046464E-4</v>
      </c>
      <c r="G2067">
        <v>-9.2494103566918726E-5</v>
      </c>
    </row>
    <row r="2068" spans="1:7">
      <c r="A2068" s="1">
        <v>42094</v>
      </c>
      <c r="B2068">
        <v>-8.5759299110494628E-3</v>
      </c>
      <c r="C2068">
        <v>5.2360953044874328E-2</v>
      </c>
      <c r="D2068">
        <v>-7.3376547257018583E-4</v>
      </c>
      <c r="E2068">
        <v>2.1447729401341672E-3</v>
      </c>
      <c r="F2068">
        <v>1.8540168947893776E-3</v>
      </c>
      <c r="G2068">
        <v>2.5866065229786209E-3</v>
      </c>
    </row>
    <row r="2069" spans="1:7">
      <c r="A2069" s="1">
        <v>42095</v>
      </c>
      <c r="B2069">
        <v>-3.1324572010258114E-3</v>
      </c>
      <c r="C2069">
        <v>-1.1842243656322698E-2</v>
      </c>
      <c r="D2069">
        <v>1.3367558391252228E-2</v>
      </c>
      <c r="E2069">
        <v>1.0958179817180922E-2</v>
      </c>
      <c r="F2069">
        <v>9.6595032866944998E-4</v>
      </c>
      <c r="G2069">
        <v>3.1319111819996153E-3</v>
      </c>
    </row>
    <row r="2070" spans="1:7">
      <c r="A2070" s="1">
        <v>42096</v>
      </c>
      <c r="B2070">
        <v>2.7955867245369344E-3</v>
      </c>
      <c r="C2070">
        <v>-2.955218412975787E-2</v>
      </c>
      <c r="D2070">
        <v>1.5333314307115703E-2</v>
      </c>
      <c r="E2070">
        <v>-1.0652158852356821E-2</v>
      </c>
      <c r="F2070">
        <v>-7.2437525804173292E-4</v>
      </c>
      <c r="G2070">
        <v>-2.8551711774659396E-3</v>
      </c>
    </row>
    <row r="2071" spans="1:7">
      <c r="A2071" s="1">
        <v>42100</v>
      </c>
      <c r="B2071">
        <v>7.289500914340892E-3</v>
      </c>
      <c r="C2071">
        <v>4.7602946063001195E-3</v>
      </c>
      <c r="D2071">
        <v>1.2052609565507225E-2</v>
      </c>
      <c r="E2071">
        <v>-5.5996771181862437E-3</v>
      </c>
      <c r="F2071">
        <v>2.0108593142226291E-3</v>
      </c>
      <c r="G2071">
        <v>1.2904416944216699E-3</v>
      </c>
    </row>
    <row r="2072" spans="1:7">
      <c r="A2072" s="1">
        <v>42101</v>
      </c>
      <c r="B2072">
        <v>-2.9669352290106546E-3</v>
      </c>
      <c r="C2072">
        <v>2.710028758865158E-3</v>
      </c>
      <c r="D2072">
        <v>-2.3518355148812405E-3</v>
      </c>
      <c r="E2072">
        <v>8.3496597541354908E-3</v>
      </c>
      <c r="F2072">
        <v>-9.6470784875486476E-4</v>
      </c>
      <c r="G2072">
        <v>8.2869117582506132E-4</v>
      </c>
    </row>
    <row r="2073" spans="1:7">
      <c r="A2073" s="1">
        <v>42102</v>
      </c>
      <c r="B2073">
        <v>3.5879197482374583E-3</v>
      </c>
      <c r="C2073">
        <v>-5.5647178714391482E-2</v>
      </c>
      <c r="D2073">
        <v>2.0047291426638209E-2</v>
      </c>
      <c r="E2073">
        <v>3.0508733361488908E-4</v>
      </c>
      <c r="F2073">
        <v>-3.2177620742598016E-4</v>
      </c>
      <c r="G2073">
        <v>-9.2081037813787311E-4</v>
      </c>
    </row>
    <row r="2074" spans="1:7">
      <c r="A2074" s="1">
        <v>42103</v>
      </c>
      <c r="B2074">
        <v>4.3836730989252094E-3</v>
      </c>
      <c r="C2074">
        <v>-6.5779156883855633E-2</v>
      </c>
      <c r="D2074">
        <v>1.2841267948324658E-2</v>
      </c>
      <c r="E2074">
        <v>-1.304900308898594E-2</v>
      </c>
      <c r="F2074">
        <v>-2.1747018356883204E-3</v>
      </c>
      <c r="G2074">
        <v>-4.0616690196207646E-3</v>
      </c>
    </row>
    <row r="2075" spans="1:7">
      <c r="A2075" s="1">
        <v>42104</v>
      </c>
      <c r="B2075">
        <v>5.2162485497915176E-3</v>
      </c>
      <c r="C2075">
        <v>-3.9740328649514108E-2</v>
      </c>
      <c r="D2075">
        <v>-2.0526863177422927E-3</v>
      </c>
      <c r="E2075">
        <v>1.4668985452232074E-3</v>
      </c>
      <c r="F2075">
        <v>-3.2258064795853578E-4</v>
      </c>
      <c r="G2075">
        <v>-2.7753365273662885E-4</v>
      </c>
    </row>
    <row r="2076" spans="1:7">
      <c r="A2076" s="1">
        <v>42107</v>
      </c>
      <c r="B2076">
        <v>-4.5983631241112675E-3</v>
      </c>
      <c r="C2076">
        <v>0.10265415406008337</v>
      </c>
      <c r="D2076">
        <v>-3.4305350967892482E-3</v>
      </c>
      <c r="E2076">
        <v>1.3877112704197459E-3</v>
      </c>
      <c r="F2076">
        <v>1.3702496804023994E-3</v>
      </c>
      <c r="G2076">
        <v>2.0334603550014856E-3</v>
      </c>
    </row>
    <row r="2077" spans="1:7">
      <c r="A2077" s="1">
        <v>42108</v>
      </c>
      <c r="B2077">
        <v>1.7565102192358402E-3</v>
      </c>
      <c r="C2077">
        <v>-1.9558754596519557E-2</v>
      </c>
      <c r="D2077">
        <v>2.7453689171929698E-3</v>
      </c>
      <c r="E2077">
        <v>7.0628268417031225E-3</v>
      </c>
      <c r="F2077">
        <v>1.4488090106704785E-3</v>
      </c>
      <c r="G2077">
        <v>2.9503985997544387E-3</v>
      </c>
    </row>
    <row r="2078" spans="1:7">
      <c r="A2078" s="1">
        <v>42109</v>
      </c>
      <c r="B2078">
        <v>5.1095347005724982E-3</v>
      </c>
      <c r="C2078">
        <v>-6.2638352474043035E-2</v>
      </c>
      <c r="D2078">
        <v>5.9225685648583446E-3</v>
      </c>
      <c r="E2078">
        <v>-8.4184752226277052E-4</v>
      </c>
      <c r="F2078">
        <v>4.8247025702718803E-4</v>
      </c>
      <c r="G2078">
        <v>5.5223195144773584E-4</v>
      </c>
    </row>
    <row r="2079" spans="1:7">
      <c r="A2079" s="1">
        <v>42110</v>
      </c>
      <c r="B2079">
        <v>-4.720098265675868E-4</v>
      </c>
      <c r="C2079">
        <v>-1.8868484304382805E-2</v>
      </c>
      <c r="D2079">
        <v>9.0436971801546012E-3</v>
      </c>
      <c r="E2079">
        <v>-4.989072788530345E-3</v>
      </c>
      <c r="F2079">
        <v>1.365736303869635E-3</v>
      </c>
      <c r="G2079">
        <v>7.3583520612295985E-4</v>
      </c>
    </row>
    <row r="2080" spans="1:7">
      <c r="A2080" s="1">
        <v>42111</v>
      </c>
      <c r="B2080">
        <v>-1.1634388184016476E-2</v>
      </c>
      <c r="C2080">
        <v>9.7472342808820153E-2</v>
      </c>
      <c r="D2080">
        <v>-2.0694314400129803E-2</v>
      </c>
      <c r="E2080">
        <v>1.13998403749905E-2</v>
      </c>
      <c r="F2080">
        <v>-3.2118195233551039E-4</v>
      </c>
      <c r="G2080">
        <v>2.0207593906823285E-3</v>
      </c>
    </row>
    <row r="2081" spans="1:7">
      <c r="A2081" s="1">
        <v>42114</v>
      </c>
      <c r="B2081">
        <v>9.1290097669862579E-3</v>
      </c>
      <c r="C2081">
        <v>-4.340512153854427E-2</v>
      </c>
      <c r="D2081">
        <v>-3.2220971489588285E-3</v>
      </c>
      <c r="E2081">
        <v>-8.8638159610499468E-3</v>
      </c>
      <c r="F2081">
        <v>-3.2128514332585903E-4</v>
      </c>
      <c r="G2081">
        <v>-1.8368851601376335E-3</v>
      </c>
    </row>
    <row r="2082" spans="1:7">
      <c r="A2082" s="1">
        <v>42115</v>
      </c>
      <c r="B2082">
        <v>-1.0418147459325812E-3</v>
      </c>
      <c r="C2082">
        <v>-3.7664827954768934E-3</v>
      </c>
      <c r="D2082">
        <v>7.8071579096094645E-3</v>
      </c>
      <c r="E2082">
        <v>-4.5386438924420206E-3</v>
      </c>
      <c r="F2082">
        <v>-7.2326920820827475E-4</v>
      </c>
      <c r="G2082">
        <v>-2.1165976705139178E-3</v>
      </c>
    </row>
    <row r="2083" spans="1:7">
      <c r="A2083" s="1">
        <v>42116</v>
      </c>
      <c r="B2083">
        <v>4.8211087378260973E-3</v>
      </c>
      <c r="C2083">
        <v>-4.1608467230868432E-2</v>
      </c>
      <c r="D2083">
        <v>1.1597628571897564E-2</v>
      </c>
      <c r="E2083">
        <v>-1.5383723475816798E-2</v>
      </c>
      <c r="F2083">
        <v>-2.9789483001414485E-3</v>
      </c>
      <c r="G2083">
        <v>-5.8206844248003221E-3</v>
      </c>
    </row>
    <row r="2084" spans="1:7">
      <c r="A2084" s="1">
        <v>42117</v>
      </c>
      <c r="B2084">
        <v>2.4959395095042764E-3</v>
      </c>
      <c r="C2084">
        <v>-1.8261722260081163E-2</v>
      </c>
      <c r="D2084">
        <v>4.9616700796783781E-3</v>
      </c>
      <c r="E2084">
        <v>4.2970494651782326E-3</v>
      </c>
      <c r="F2084">
        <v>1.4503265776464615E-3</v>
      </c>
      <c r="G2084">
        <v>3.0531549830988668E-3</v>
      </c>
    </row>
    <row r="2085" spans="1:7">
      <c r="A2085" s="1">
        <v>42118</v>
      </c>
      <c r="B2085">
        <v>2.2081805585241194E-3</v>
      </c>
      <c r="C2085">
        <v>-1.5341439363338212E-2</v>
      </c>
      <c r="D2085">
        <v>4.937173404113664E-3</v>
      </c>
      <c r="E2085">
        <v>6.2174755353368912E-3</v>
      </c>
      <c r="F2085">
        <v>2.3322218943161539E-3</v>
      </c>
      <c r="G2085">
        <v>3.5042455630602833E-3</v>
      </c>
    </row>
    <row r="2086" spans="1:7">
      <c r="A2086" s="1">
        <v>42121</v>
      </c>
      <c r="B2086">
        <v>-3.9499722193141558E-3</v>
      </c>
      <c r="C2086">
        <v>6.5351859937999551E-2</v>
      </c>
      <c r="D2086">
        <v>4.2443937280349274E-3</v>
      </c>
      <c r="E2086">
        <v>0</v>
      </c>
      <c r="F2086">
        <v>-1.1252211442808985E-3</v>
      </c>
      <c r="G2086">
        <v>-1.5661710327449462E-3</v>
      </c>
    </row>
    <row r="2087" spans="1:7">
      <c r="A2087" s="1">
        <v>42122</v>
      </c>
      <c r="B2087">
        <v>2.7290281841011585E-3</v>
      </c>
      <c r="C2087">
        <v>-5.5635184299427105E-2</v>
      </c>
      <c r="D2087">
        <v>2.4490716905537281E-3</v>
      </c>
      <c r="E2087">
        <v>-1.3886944964753076E-2</v>
      </c>
      <c r="F2087">
        <v>-2.415460111603662E-3</v>
      </c>
      <c r="G2087">
        <v>-4.6206532631106328E-3</v>
      </c>
    </row>
    <row r="2088" spans="1:7">
      <c r="A2088" s="1">
        <v>42123</v>
      </c>
      <c r="B2088">
        <v>-3.9076342654242183E-3</v>
      </c>
      <c r="C2088">
        <v>7.6005560486565385E-2</v>
      </c>
      <c r="D2088">
        <v>-1.0731155964665539E-2</v>
      </c>
      <c r="E2088">
        <v>-1.2331197277253377E-2</v>
      </c>
      <c r="F2088">
        <v>-9.6782006102702207E-4</v>
      </c>
      <c r="G2088">
        <v>-3.7119567491399287E-3</v>
      </c>
    </row>
    <row r="2089" spans="1:7">
      <c r="A2089" s="1">
        <v>42124</v>
      </c>
      <c r="B2089">
        <v>-1.0146113968561318E-2</v>
      </c>
      <c r="C2089">
        <v>8.3082833914420326E-2</v>
      </c>
      <c r="D2089">
        <v>-1.335012473682487E-2</v>
      </c>
      <c r="E2089">
        <v>1.7482521935294133E-3</v>
      </c>
      <c r="F2089">
        <v>-2.4210144168606372E-4</v>
      </c>
      <c r="G2089">
        <v>-2.7895299822898944E-4</v>
      </c>
    </row>
    <row r="2090" spans="1:7">
      <c r="A2090" s="1">
        <v>42125</v>
      </c>
      <c r="B2090">
        <v>1.0759162489329444E-2</v>
      </c>
      <c r="C2090">
        <v>-0.13598900015295606</v>
      </c>
      <c r="D2090">
        <v>5.9050818877141769E-3</v>
      </c>
      <c r="E2090">
        <v>-1.5603437193582361E-2</v>
      </c>
      <c r="F2090">
        <v>-4.2868185517235527E-3</v>
      </c>
      <c r="G2090">
        <v>-6.9992353303948021E-3</v>
      </c>
    </row>
    <row r="2091" spans="1:7">
      <c r="A2091" s="1">
        <v>42128</v>
      </c>
      <c r="B2091">
        <v>3.2006051985600946E-3</v>
      </c>
      <c r="C2091">
        <v>1.1741817876683195E-2</v>
      </c>
      <c r="D2091">
        <v>4.9695155356081497E-3</v>
      </c>
      <c r="E2091">
        <v>-9.4802800540338319E-3</v>
      </c>
      <c r="F2091">
        <v>-2.4320052002645826E-4</v>
      </c>
      <c r="G2091">
        <v>-2.0624362799611536E-3</v>
      </c>
    </row>
    <row r="2092" spans="1:7">
      <c r="A2092" s="1">
        <v>42129</v>
      </c>
      <c r="B2092">
        <v>-1.162748837560704E-2</v>
      </c>
      <c r="C2092">
        <v>0.10761478222713078</v>
      </c>
      <c r="D2092">
        <v>-1.0419120303172652E-2</v>
      </c>
      <c r="E2092">
        <v>-1.3849853531653559E-3</v>
      </c>
      <c r="F2092">
        <v>-8.9224161331500978E-4</v>
      </c>
      <c r="G2092">
        <v>-1.6906174779075501E-3</v>
      </c>
    </row>
    <row r="2093" spans="1:7">
      <c r="A2093" s="1">
        <v>42130</v>
      </c>
      <c r="B2093">
        <v>-4.1447380742075969E-3</v>
      </c>
      <c r="C2093">
        <v>5.7041938387018529E-2</v>
      </c>
      <c r="D2093">
        <v>-1.3293801093062121E-2</v>
      </c>
      <c r="E2093">
        <v>-1.7268745879597657E-2</v>
      </c>
      <c r="F2093">
        <v>-2.0307874247081103E-3</v>
      </c>
      <c r="G2093">
        <v>-4.9001228843300213E-3</v>
      </c>
    </row>
    <row r="2094" spans="1:7">
      <c r="A2094" s="1">
        <v>42131</v>
      </c>
      <c r="B2094">
        <v>3.906999442937706E-3</v>
      </c>
      <c r="C2094">
        <v>-1.3210041551135253E-3</v>
      </c>
      <c r="D2094">
        <v>-1.3853615699869753E-3</v>
      </c>
      <c r="E2094">
        <v>1.3347812903380819E-2</v>
      </c>
      <c r="F2094">
        <v>1.1377490053002389E-3</v>
      </c>
      <c r="G2094">
        <v>4.2418878706722571E-3</v>
      </c>
    </row>
    <row r="2095" spans="1:7">
      <c r="A2095" s="1">
        <v>42132</v>
      </c>
      <c r="B2095">
        <v>1.2945470401499298E-2</v>
      </c>
      <c r="C2095">
        <v>-0.16255780899079128</v>
      </c>
      <c r="D2095">
        <v>1.5134432418237984E-2</v>
      </c>
      <c r="E2095">
        <v>2.6972920844581996E-3</v>
      </c>
      <c r="F2095">
        <v>3.3245520180985914E-3</v>
      </c>
      <c r="G2095">
        <v>3.849227866799706E-3</v>
      </c>
    </row>
    <row r="2096" spans="1:7">
      <c r="A2096" s="1">
        <v>42135</v>
      </c>
      <c r="B2096">
        <v>-4.8467261900994475E-3</v>
      </c>
      <c r="C2096">
        <v>7.4163513823874136E-2</v>
      </c>
      <c r="D2096">
        <v>-9.6044644087768648E-3</v>
      </c>
      <c r="E2096">
        <v>-2.4625273416189652E-2</v>
      </c>
      <c r="F2096">
        <v>-4.4623010233986798E-3</v>
      </c>
      <c r="G2096">
        <v>-9.8875517143741116E-3</v>
      </c>
    </row>
    <row r="2097" spans="1:7">
      <c r="A2097" s="1">
        <v>42136</v>
      </c>
      <c r="B2097">
        <v>-3.0707476592136069E-3</v>
      </c>
      <c r="C2097">
        <v>7.2176112840967711E-4</v>
      </c>
      <c r="D2097">
        <v>-2.7611614413281683E-3</v>
      </c>
      <c r="E2097">
        <v>2.5901338790197998E-3</v>
      </c>
      <c r="F2097">
        <v>4.0648754675380681E-4</v>
      </c>
      <c r="G2097">
        <v>7.5678747344786379E-4</v>
      </c>
    </row>
    <row r="2098" spans="1:7">
      <c r="A2098" s="1">
        <v>42137</v>
      </c>
      <c r="B2098">
        <v>3.7844742397867055E-4</v>
      </c>
      <c r="C2098">
        <v>-7.2411612565595855E-3</v>
      </c>
      <c r="D2098">
        <v>2.531355626229448E-3</v>
      </c>
      <c r="E2098">
        <v>-8.0429387994604105E-3</v>
      </c>
      <c r="F2098">
        <v>8.1277685256236508E-5</v>
      </c>
      <c r="G2098">
        <v>-1.3247541680043184E-3</v>
      </c>
    </row>
    <row r="2099" spans="1:7">
      <c r="A2099" s="1">
        <v>42138</v>
      </c>
      <c r="B2099">
        <v>1.0632392221594764E-2</v>
      </c>
      <c r="C2099">
        <v>-7.7019182361180341E-2</v>
      </c>
      <c r="D2099">
        <v>9.3790004686865949E-3</v>
      </c>
      <c r="E2099">
        <v>2.6881736618003956E-3</v>
      </c>
      <c r="F2099">
        <v>2.5163372180318669E-3</v>
      </c>
      <c r="G2099">
        <v>3.4029714283616182E-3</v>
      </c>
    </row>
    <row r="2100" spans="1:7">
      <c r="A2100" s="1">
        <v>42139</v>
      </c>
      <c r="B2100">
        <v>1.0289991553416437E-3</v>
      </c>
      <c r="C2100">
        <v>-2.8664382887567206E-2</v>
      </c>
      <c r="D2100">
        <v>1.0193768189542804E-2</v>
      </c>
      <c r="E2100">
        <v>1.9851974677077448E-2</v>
      </c>
      <c r="F2100">
        <v>2.5100211550570278E-3</v>
      </c>
      <c r="G2100">
        <v>7.1462457391290573E-3</v>
      </c>
    </row>
    <row r="2101" spans="1:7">
      <c r="A2101" s="1">
        <v>42142</v>
      </c>
      <c r="B2101">
        <v>2.9408353555693519E-3</v>
      </c>
      <c r="C2101">
        <v>2.7879145312865113E-2</v>
      </c>
      <c r="D2101">
        <v>-9.7384984343539954E-3</v>
      </c>
      <c r="E2101">
        <v>-1.6920035403993217E-2</v>
      </c>
      <c r="F2101">
        <v>-2.7532611124730694E-3</v>
      </c>
      <c r="G2101">
        <v>-6.7688516408672371E-3</v>
      </c>
    </row>
    <row r="2102" spans="1:7">
      <c r="A2102" s="1">
        <v>42143</v>
      </c>
      <c r="B2102">
        <v>-1.864628012115311E-4</v>
      </c>
      <c r="C2102">
        <v>9.3823987719135176E-3</v>
      </c>
      <c r="D2102">
        <v>2.27324489801511E-3</v>
      </c>
      <c r="E2102">
        <v>-8.9061250756851309E-3</v>
      </c>
      <c r="F2102">
        <v>-3.3302227910601517E-3</v>
      </c>
      <c r="G2102">
        <v>-4.4434013074844915E-3</v>
      </c>
    </row>
    <row r="2103" spans="1:7">
      <c r="A2103" s="1">
        <v>42144</v>
      </c>
      <c r="B2103">
        <v>-9.7950053308091568E-4</v>
      </c>
      <c r="C2103">
        <v>2.3319093349787427E-3</v>
      </c>
      <c r="D2103">
        <v>-1.3633267278641645E-3</v>
      </c>
      <c r="E2103">
        <v>1.6864832397652976E-3</v>
      </c>
      <c r="F2103">
        <v>1.7883275778907011E-3</v>
      </c>
      <c r="G2103">
        <v>2.1768973624395039E-3</v>
      </c>
    </row>
    <row r="2104" spans="1:7">
      <c r="A2104" s="1">
        <v>42145</v>
      </c>
      <c r="B2104">
        <v>2.8890980021238103E-3</v>
      </c>
      <c r="C2104">
        <v>-6.1644163111206837E-2</v>
      </c>
      <c r="D2104">
        <v>-2.9602663084229725E-3</v>
      </c>
      <c r="E2104">
        <v>1.3889112160667093E-2</v>
      </c>
      <c r="F2104">
        <v>2.5955079864084635E-3</v>
      </c>
      <c r="G2104">
        <v>5.9386515675825466E-3</v>
      </c>
    </row>
    <row r="2105" spans="1:7">
      <c r="A2105" s="1">
        <v>42146</v>
      </c>
      <c r="B2105">
        <v>-2.0960950451149683E-3</v>
      </c>
      <c r="C2105">
        <v>1.6501653909579254E-3</v>
      </c>
      <c r="D2105">
        <v>2.5054107172285118E-3</v>
      </c>
      <c r="E2105">
        <v>4.1536864563985673E-4</v>
      </c>
      <c r="F2105">
        <v>-1.2969119107271339E-3</v>
      </c>
      <c r="G2105">
        <v>-2.2581868835919784E-3</v>
      </c>
    </row>
    <row r="2106" spans="1:7">
      <c r="A2106" s="1">
        <v>42150</v>
      </c>
      <c r="B2106">
        <v>-1.0923946507740492E-2</v>
      </c>
      <c r="C2106">
        <v>0.14765216342656001</v>
      </c>
      <c r="D2106">
        <v>-1.4896574308885285E-2</v>
      </c>
      <c r="E2106">
        <v>1.6964913175087692E-2</v>
      </c>
      <c r="F2106">
        <v>1.5398957534972471E-3</v>
      </c>
      <c r="G2106">
        <v>6.1977848876720873E-3</v>
      </c>
    </row>
    <row r="2107" spans="1:7">
      <c r="A2107" s="1">
        <v>42151</v>
      </c>
      <c r="B2107">
        <v>9.5241049278378658E-3</v>
      </c>
      <c r="C2107">
        <v>-5.7828038038402745E-2</v>
      </c>
      <c r="D2107">
        <v>2.5366092236105012E-3</v>
      </c>
      <c r="E2107">
        <v>2.2838509111424298E-3</v>
      </c>
      <c r="F2107">
        <v>-1.6198266820876235E-4</v>
      </c>
      <c r="G2107">
        <v>-5.6185037530077854E-4</v>
      </c>
    </row>
    <row r="2108" spans="1:7">
      <c r="A2108" s="1">
        <v>42152</v>
      </c>
      <c r="B2108">
        <v>-1.308289131566275E-3</v>
      </c>
      <c r="C2108">
        <v>3.0097840629041972E-3</v>
      </c>
      <c r="D2108">
        <v>-1.4148444293290997E-2</v>
      </c>
      <c r="E2108">
        <v>-2.4471828837392077E-3</v>
      </c>
      <c r="F2108">
        <v>1.1333280578405621E-3</v>
      </c>
      <c r="G2108">
        <v>9.3624199330174542E-4</v>
      </c>
    </row>
    <row r="2109" spans="1:7">
      <c r="A2109" s="1">
        <v>42153</v>
      </c>
      <c r="B2109">
        <v>-6.0967219750951325E-3</v>
      </c>
      <c r="C2109">
        <v>3.9047317782503234E-2</v>
      </c>
      <c r="D2109">
        <v>-1.103945445013566E-2</v>
      </c>
      <c r="E2109">
        <v>2.202733911244615E-3</v>
      </c>
      <c r="F2109">
        <v>6.4703981552153753E-4</v>
      </c>
      <c r="G2109">
        <v>5.6132474109294144E-4</v>
      </c>
    </row>
    <row r="2110" spans="1:7">
      <c r="A2110" s="1">
        <v>42156</v>
      </c>
      <c r="B2110">
        <v>1.7390082637868376E-3</v>
      </c>
      <c r="C2110">
        <v>9.3492230793469997E-3</v>
      </c>
      <c r="D2110">
        <v>-7.0880097474300798E-4</v>
      </c>
      <c r="E2110">
        <v>-1.2959498959745585E-2</v>
      </c>
      <c r="F2110">
        <v>-3.4827719163124447E-3</v>
      </c>
      <c r="G2110">
        <v>-6.0037703791054687E-3</v>
      </c>
    </row>
    <row r="2111" spans="1:7">
      <c r="A2111" s="1">
        <v>42157</v>
      </c>
      <c r="B2111">
        <v>-7.9862828100249245E-4</v>
      </c>
      <c r="C2111">
        <v>1.9142732714959147E-2</v>
      </c>
      <c r="D2111">
        <v>3.5389915431338404E-3</v>
      </c>
      <c r="E2111">
        <v>-1.4050195797775861E-2</v>
      </c>
      <c r="F2111">
        <v>-2.681075660515563E-3</v>
      </c>
      <c r="G2111">
        <v>-6.9870929140909109E-3</v>
      </c>
    </row>
    <row r="2112" spans="1:7">
      <c r="A2112" s="1">
        <v>42158</v>
      </c>
      <c r="B2112">
        <v>2.8158456750951473E-3</v>
      </c>
      <c r="C2112">
        <v>-4.1583051841185721E-2</v>
      </c>
      <c r="D2112">
        <v>-4.9581024719271612E-3</v>
      </c>
      <c r="E2112">
        <v>-1.620562136531313E-2</v>
      </c>
      <c r="F2112">
        <v>-3.7492912124755477E-3</v>
      </c>
      <c r="G2112">
        <v>-8.5641402686333114E-3</v>
      </c>
    </row>
    <row r="2113" spans="1:7">
      <c r="A2113" s="1">
        <v>42159</v>
      </c>
      <c r="B2113">
        <v>-8.0934000977368192E-3</v>
      </c>
      <c r="C2113">
        <v>7.4055680470702212E-2</v>
      </c>
      <c r="D2113">
        <v>-1.4783292596298752E-2</v>
      </c>
      <c r="E2113">
        <v>1.2935041067249995E-2</v>
      </c>
      <c r="F2113">
        <v>1.8764027532831716E-3</v>
      </c>
      <c r="G2113">
        <v>4.8620144398203472E-3</v>
      </c>
    </row>
    <row r="2114" spans="1:7">
      <c r="A2114" s="1">
        <v>42160</v>
      </c>
      <c r="B2114">
        <v>-2.2230114392953388E-3</v>
      </c>
      <c r="C2114">
        <v>-3.4581592504336865E-2</v>
      </c>
      <c r="D2114">
        <v>-4.8158051175736984E-3</v>
      </c>
      <c r="E2114">
        <v>-1.2254537468345239E-2</v>
      </c>
      <c r="F2114">
        <v>-4.0836384746606108E-3</v>
      </c>
      <c r="G2114">
        <v>-7.2540167285017592E-3</v>
      </c>
    </row>
    <row r="2115" spans="1:7">
      <c r="A2115" s="1">
        <v>42163</v>
      </c>
      <c r="B2115">
        <v>-6.174618268758353E-3</v>
      </c>
      <c r="C2115">
        <v>7.325307783196161E-2</v>
      </c>
      <c r="D2115">
        <v>-4.8285853183465955E-4</v>
      </c>
      <c r="E2115">
        <v>-1.1060536287318854E-3</v>
      </c>
      <c r="F2115">
        <v>1.635457065816259E-3</v>
      </c>
      <c r="G2115">
        <v>1.4358878645687645E-3</v>
      </c>
    </row>
    <row r="2116" spans="1:7">
      <c r="A2116" s="1">
        <v>42164</v>
      </c>
      <c r="B2116">
        <v>-3.3356365418525262E-4</v>
      </c>
      <c r="C2116">
        <v>-5.5121479297578387E-2</v>
      </c>
      <c r="D2116">
        <v>-7.2709966476887386E-3</v>
      </c>
      <c r="E2116">
        <v>-7.9484201208663632E-3</v>
      </c>
      <c r="F2116">
        <v>-1.9628696904975917E-3</v>
      </c>
      <c r="G2116">
        <v>-3.2576439655092825E-3</v>
      </c>
    </row>
    <row r="2117" spans="1:7">
      <c r="A2117" s="1">
        <v>42165</v>
      </c>
      <c r="B2117">
        <v>1.1797450452463696E-2</v>
      </c>
      <c r="C2117">
        <v>-9.0346706219852205E-2</v>
      </c>
      <c r="D2117">
        <v>1.4489507299066848E-2</v>
      </c>
      <c r="E2117">
        <v>-8.7908865704121233E-3</v>
      </c>
      <c r="F2117">
        <v>-1.8847057654133499E-3</v>
      </c>
      <c r="G2117">
        <v>-3.8461585874783868E-3</v>
      </c>
    </row>
    <row r="2118" spans="1:7">
      <c r="A2118" s="1">
        <v>42166</v>
      </c>
      <c r="B2118">
        <v>3.3855301063087997E-3</v>
      </c>
      <c r="C2118">
        <v>-2.8387023082311474E-2</v>
      </c>
      <c r="D2118">
        <v>-4.0840897608877174E-3</v>
      </c>
      <c r="E2118">
        <v>2.0817130709168019E-2</v>
      </c>
      <c r="F2118">
        <v>3.3572191204887612E-3</v>
      </c>
      <c r="G2118">
        <v>7.8687672106767526E-3</v>
      </c>
    </row>
    <row r="2119" spans="1:7">
      <c r="A2119" s="1">
        <v>42167</v>
      </c>
      <c r="B2119">
        <v>-7.6336248550712069E-3</v>
      </c>
      <c r="C2119">
        <v>6.9874454244283679E-2</v>
      </c>
      <c r="D2119">
        <v>2.4070285349098378E-4</v>
      </c>
      <c r="E2119">
        <v>0</v>
      </c>
      <c r="F2119">
        <v>-4.0881403619121774E-4</v>
      </c>
      <c r="G2119">
        <v>-5.7366862649852433E-4</v>
      </c>
    </row>
    <row r="2120" spans="1:7">
      <c r="A2120" s="1">
        <v>42170</v>
      </c>
      <c r="B2120">
        <v>-4.1712152245768014E-3</v>
      </c>
      <c r="C2120">
        <v>0.11049968226527535</v>
      </c>
      <c r="D2120">
        <v>-1.0159739059124404E-2</v>
      </c>
      <c r="E2120">
        <v>1.609556025405126E-3</v>
      </c>
      <c r="F2120">
        <v>1.7158969769602273E-3</v>
      </c>
      <c r="G2120">
        <v>2.3881178661194838E-3</v>
      </c>
    </row>
    <row r="2121" spans="1:7">
      <c r="A2121" s="1">
        <v>42171</v>
      </c>
      <c r="B2121">
        <v>5.5420173583554319E-3</v>
      </c>
      <c r="C2121">
        <v>-3.8415319571080443E-2</v>
      </c>
      <c r="D2121">
        <v>2.1857932199802256E-3</v>
      </c>
      <c r="E2121">
        <v>7.8411935839943752E-3</v>
      </c>
      <c r="F2121">
        <v>1.5499452464568823E-3</v>
      </c>
      <c r="G2121">
        <v>3.8091656381102675E-3</v>
      </c>
    </row>
    <row r="2122" spans="1:7">
      <c r="A2122" s="1">
        <v>42172</v>
      </c>
      <c r="B2122">
        <v>1.3689256073417405E-3</v>
      </c>
      <c r="C2122">
        <v>-2.1153978853178688E-2</v>
      </c>
      <c r="D2122">
        <v>6.2878078990136338E-3</v>
      </c>
      <c r="E2122">
        <v>-7.7565518301667214E-3</v>
      </c>
      <c r="F2122">
        <v>1.7916773259383197E-3</v>
      </c>
      <c r="G2122">
        <v>5.7012544303699489E-4</v>
      </c>
    </row>
    <row r="2123" spans="1:7">
      <c r="A2123" s="1">
        <v>42173</v>
      </c>
      <c r="B2123">
        <v>9.9975017770193037E-3</v>
      </c>
      <c r="C2123">
        <v>-9.4689682697305461E-2</v>
      </c>
      <c r="D2123">
        <v>8.880413574157895E-3</v>
      </c>
      <c r="E2123">
        <v>-4.9211027532671259E-3</v>
      </c>
      <c r="F2123">
        <v>-1.6274717262721846E-4</v>
      </c>
      <c r="G2123">
        <v>-7.6023951205066664E-4</v>
      </c>
    </row>
    <row r="2124" spans="1:7">
      <c r="A2124" s="1">
        <v>42174</v>
      </c>
      <c r="B2124">
        <v>-5.9489132510192619E-3</v>
      </c>
      <c r="C2124">
        <v>5.6737130605003336E-2</v>
      </c>
      <c r="D2124">
        <v>-9.1215226771944446E-3</v>
      </c>
      <c r="E2124">
        <v>1.2761635267925916E-2</v>
      </c>
      <c r="F2124">
        <v>2.5196095745206168E-3</v>
      </c>
      <c r="G2124">
        <v>5.3095791752047223E-3</v>
      </c>
    </row>
    <row r="2125" spans="1:7">
      <c r="A2125" s="1">
        <v>42177</v>
      </c>
      <c r="B2125">
        <v>7.1158017588828565E-3</v>
      </c>
      <c r="C2125">
        <v>-9.1449447190209185E-2</v>
      </c>
      <c r="D2125">
        <v>1.2937410923000787E-2</v>
      </c>
      <c r="E2125">
        <v>-2.0617537680136553E-2</v>
      </c>
      <c r="F2125">
        <v>-3.9040309854263444E-3</v>
      </c>
      <c r="G2125">
        <v>-8.4516907820006825E-3</v>
      </c>
    </row>
    <row r="2126" spans="1:7">
      <c r="A2126" s="1">
        <v>42178</v>
      </c>
      <c r="B2126">
        <v>4.6637441382586553E-4</v>
      </c>
      <c r="C2126">
        <v>-5.0715092579016449E-2</v>
      </c>
      <c r="D2126">
        <v>9.0048001832551804E-3</v>
      </c>
      <c r="E2126">
        <v>-6.0189347658983205E-3</v>
      </c>
      <c r="F2126">
        <v>-1.2231419961751717E-3</v>
      </c>
      <c r="G2126">
        <v>-3.0563538596108672E-3</v>
      </c>
    </row>
    <row r="2127" spans="1:7">
      <c r="A2127" s="1">
        <v>42179</v>
      </c>
      <c r="B2127">
        <v>-1.2621868444561779E-2</v>
      </c>
      <c r="C2127">
        <v>9.0720427192715683E-2</v>
      </c>
      <c r="D2127">
        <v>-5.2034176060772206E-3</v>
      </c>
      <c r="E2127">
        <v>8.5874293286474137E-3</v>
      </c>
      <c r="F2127">
        <v>1.4675909686697036E-3</v>
      </c>
      <c r="G2127">
        <v>2.9609840631531163E-3</v>
      </c>
    </row>
    <row r="2128" spans="1:7">
      <c r="A2128" s="1">
        <v>42180</v>
      </c>
      <c r="B2128">
        <v>-3.1686753557410652E-3</v>
      </c>
      <c r="C2128">
        <v>5.5019375591199203E-2</v>
      </c>
      <c r="D2128">
        <v>-3.5633723416140942E-3</v>
      </c>
      <c r="E2128">
        <v>-3.5119313152598376E-3</v>
      </c>
      <c r="F2128">
        <v>-1.7123989995957167E-3</v>
      </c>
      <c r="G2128">
        <v>-2.4828125817520745E-3</v>
      </c>
    </row>
    <row r="2129" spans="1:7">
      <c r="A2129" s="1">
        <v>42181</v>
      </c>
      <c r="B2129">
        <v>2.8417164158258459E-4</v>
      </c>
      <c r="C2129">
        <v>7.1352125752832836E-4</v>
      </c>
      <c r="D2129">
        <v>-1.8494582636164415E-2</v>
      </c>
      <c r="E2129">
        <v>-1.1304430689004996E-2</v>
      </c>
      <c r="F2129">
        <v>-1.6335869025301576E-3</v>
      </c>
      <c r="G2129">
        <v>-4.7920352387997743E-3</v>
      </c>
    </row>
    <row r="2130" spans="1:7">
      <c r="A2130" s="1">
        <v>42184</v>
      </c>
      <c r="B2130">
        <v>-2.1249902250923634E-2</v>
      </c>
      <c r="C2130">
        <v>0.29602803228757579</v>
      </c>
      <c r="D2130">
        <v>-2.2307580254624218E-2</v>
      </c>
      <c r="E2130">
        <v>2.6124563958353286E-2</v>
      </c>
      <c r="F2130">
        <v>5.787194698508801E-3</v>
      </c>
      <c r="G2130">
        <v>1.1557509612552766E-2</v>
      </c>
    </row>
    <row r="2131" spans="1:7">
      <c r="A2131" s="1">
        <v>42185</v>
      </c>
      <c r="B2131">
        <v>2.3674367863794174E-3</v>
      </c>
      <c r="C2131">
        <v>-3.3444325203448144E-2</v>
      </c>
      <c r="D2131">
        <v>1.3297413369383308E-2</v>
      </c>
      <c r="E2131">
        <v>-6.9568448899030967E-3</v>
      </c>
      <c r="F2131">
        <v>-6.5040652699357819E-4</v>
      </c>
      <c r="G2131">
        <v>-2.7578354220277467E-3</v>
      </c>
    </row>
    <row r="2132" spans="1:7">
      <c r="A2132" s="1">
        <v>42186</v>
      </c>
      <c r="B2132">
        <v>7.7873777187458899E-3</v>
      </c>
      <c r="C2132">
        <v>-0.12487062768627982</v>
      </c>
      <c r="D2132">
        <v>0</v>
      </c>
      <c r="E2132">
        <v>-1.5788898440043341E-2</v>
      </c>
      <c r="F2132">
        <v>-3.8297052307462716E-3</v>
      </c>
      <c r="G2132">
        <v>-6.784221711175327E-3</v>
      </c>
    </row>
    <row r="2133" spans="1:7">
      <c r="A2133" s="1">
        <v>42187</v>
      </c>
      <c r="B2133">
        <v>-1.1978057633154453E-3</v>
      </c>
      <c r="C2133">
        <v>4.2585510085157589E-2</v>
      </c>
      <c r="D2133">
        <v>4.6369820730180859E-3</v>
      </c>
      <c r="E2133">
        <v>3.281239452034619E-3</v>
      </c>
      <c r="F2133">
        <v>2.9347049675940221E-3</v>
      </c>
      <c r="G2133">
        <v>3.5411818600658194E-3</v>
      </c>
    </row>
    <row r="2134" spans="1:7">
      <c r="A2134" s="1">
        <v>42191</v>
      </c>
      <c r="B2134">
        <v>-2.6402338741645225E-3</v>
      </c>
      <c r="C2134">
        <v>1.3017935318321098E-2</v>
      </c>
      <c r="D2134">
        <v>-2.8150006893337288E-2</v>
      </c>
      <c r="E2134">
        <v>1.8364812526552192E-2</v>
      </c>
      <c r="F2134">
        <v>3.4129725962399426E-3</v>
      </c>
      <c r="G2134">
        <v>7.0449644003052446E-3</v>
      </c>
    </row>
    <row r="2135" spans="1:7">
      <c r="A2135" s="1">
        <v>42192</v>
      </c>
      <c r="B2135">
        <v>6.1338125991353834E-3</v>
      </c>
      <c r="C2135">
        <v>-5.5603445403478627E-2</v>
      </c>
      <c r="D2135">
        <v>-1.5394625796164166E-2</v>
      </c>
      <c r="E2135">
        <v>9.3509800620430739E-3</v>
      </c>
      <c r="F2135">
        <v>1.1350739016640886E-3</v>
      </c>
      <c r="G2135">
        <v>2.6527727541581342E-3</v>
      </c>
    </row>
    <row r="2136" spans="1:7">
      <c r="A2136" s="1">
        <v>42193</v>
      </c>
      <c r="B2136">
        <v>-1.7007950149549499E-2</v>
      </c>
      <c r="C2136">
        <v>0.20038815371472868</v>
      </c>
      <c r="D2136">
        <v>-3.7574053365262435E-2</v>
      </c>
      <c r="E2136">
        <v>8.59951031102138E-3</v>
      </c>
      <c r="F2136">
        <v>1.7001987660350661E-3</v>
      </c>
      <c r="G2136">
        <v>3.9660108642430988E-3</v>
      </c>
    </row>
    <row r="2137" spans="1:7">
      <c r="A2137" s="1">
        <v>42194</v>
      </c>
      <c r="B2137">
        <v>1.7963349896521273E-3</v>
      </c>
      <c r="C2137">
        <v>1.56450327087032E-2</v>
      </c>
      <c r="D2137">
        <v>2.0128767430613825E-2</v>
      </c>
      <c r="E2137">
        <v>-1.9899065564954788E-2</v>
      </c>
      <c r="F2137">
        <v>-3.3221275945503922E-3</v>
      </c>
      <c r="G2137">
        <v>-6.9983262740626589E-3</v>
      </c>
    </row>
    <row r="2138" spans="1:7">
      <c r="A2138" s="1">
        <v>42195</v>
      </c>
      <c r="B2138">
        <v>1.2676395797174512E-2</v>
      </c>
      <c r="C2138">
        <v>-0.17106813922500927</v>
      </c>
      <c r="D2138">
        <v>2.7818560482190249E-2</v>
      </c>
      <c r="E2138">
        <v>-1.5985295720580488E-2</v>
      </c>
      <c r="F2138">
        <v>-3.4146374641554587E-3</v>
      </c>
      <c r="G2138">
        <v>-6.9520779025476712E-3</v>
      </c>
    </row>
    <row r="2139" spans="1:7">
      <c r="A2139" s="1">
        <v>42198</v>
      </c>
      <c r="B2139">
        <v>1.0955620676694873E-2</v>
      </c>
      <c r="C2139">
        <v>-0.19127416806606845</v>
      </c>
      <c r="D2139">
        <v>6.2727592457465335E-3</v>
      </c>
      <c r="E2139">
        <v>-3.1069326796484987E-3</v>
      </c>
      <c r="F2139">
        <v>-1.8748731801401354E-3</v>
      </c>
      <c r="G2139">
        <v>-2.6794274403609186E-3</v>
      </c>
    </row>
    <row r="2140" spans="1:7">
      <c r="A2140" s="1">
        <v>42199</v>
      </c>
      <c r="B2140">
        <v>4.1601724066665652E-3</v>
      </c>
      <c r="C2140">
        <v>-3.8875449022794342E-2</v>
      </c>
      <c r="D2140">
        <v>2.4981277043552878E-3</v>
      </c>
      <c r="E2140">
        <v>3.2792573397337223E-3</v>
      </c>
      <c r="F2140">
        <v>1.8748731801402037E-3</v>
      </c>
      <c r="G2140">
        <v>3.1571420627358663E-3</v>
      </c>
    </row>
    <row r="2141" spans="1:7">
      <c r="A2141" s="1">
        <v>42200</v>
      </c>
      <c r="B2141">
        <v>-3.7748313570508499E-4</v>
      </c>
      <c r="C2141">
        <v>-1.0526412986987392E-2</v>
      </c>
      <c r="D2141">
        <v>-1.2300895658570015E-2</v>
      </c>
      <c r="E2141">
        <v>1.0541298278898626E-2</v>
      </c>
      <c r="F2141">
        <v>1.9526488996561317E-3</v>
      </c>
      <c r="G2141">
        <v>3.8135235462416366E-3</v>
      </c>
    </row>
    <row r="2142" spans="1:7">
      <c r="A2142" s="1">
        <v>42201</v>
      </c>
      <c r="B2142">
        <v>7.8037251985349759E-3</v>
      </c>
      <c r="C2142">
        <v>-8.8455420561863549E-2</v>
      </c>
      <c r="D2142">
        <v>1.1801769119632812E-2</v>
      </c>
      <c r="E2142">
        <v>6.881637964326193E-3</v>
      </c>
      <c r="F2142">
        <v>-8.944908097936454E-4</v>
      </c>
      <c r="G2142">
        <v>-3.806985864957986E-4</v>
      </c>
    </row>
    <row r="2143" spans="1:7">
      <c r="A2143" s="1">
        <v>42202</v>
      </c>
      <c r="B2143">
        <v>1.0764515583241447E-3</v>
      </c>
      <c r="C2143">
        <v>-1.3300279187481253E-2</v>
      </c>
      <c r="D2143">
        <v>-2.4965672330409371E-4</v>
      </c>
      <c r="E2143">
        <v>5.1513857953145621E-3</v>
      </c>
      <c r="F2143">
        <v>-6.5104168966231835E-4</v>
      </c>
      <c r="G2143">
        <v>9.518823480608767E-5</v>
      </c>
    </row>
    <row r="2144" spans="1:7">
      <c r="A2144" s="1">
        <v>42205</v>
      </c>
      <c r="B2144">
        <v>3.7414648271092441E-4</v>
      </c>
      <c r="C2144">
        <v>2.4794658613216274E-2</v>
      </c>
      <c r="D2144">
        <v>-6.2617612239762224E-3</v>
      </c>
      <c r="E2144">
        <v>-4.2204840228469128E-3</v>
      </c>
      <c r="F2144">
        <v>-1.5479248681233015E-3</v>
      </c>
      <c r="G2144">
        <v>-2.0008581778865543E-3</v>
      </c>
    </row>
    <row r="2145" spans="1:7">
      <c r="A2145" s="1">
        <v>42206</v>
      </c>
      <c r="B2145">
        <v>-3.888594466398609E-3</v>
      </c>
      <c r="C2145">
        <v>-2.4519832472866452E-3</v>
      </c>
      <c r="D2145">
        <v>2.5122472183398509E-4</v>
      </c>
      <c r="E2145">
        <v>5.399034542291228E-3</v>
      </c>
      <c r="F2145">
        <v>1.4665148465046387E-3</v>
      </c>
      <c r="G2145">
        <v>2.7620380433730379E-3</v>
      </c>
    </row>
    <row r="2146" spans="1:7">
      <c r="A2146" s="1">
        <v>42207</v>
      </c>
      <c r="B2146">
        <v>-1.9264660016528204E-3</v>
      </c>
      <c r="C2146">
        <v>-8.2169731022809344E-3</v>
      </c>
      <c r="D2146">
        <v>-1.340265352596069E-2</v>
      </c>
      <c r="E2146">
        <v>6.2065115780166541E-3</v>
      </c>
      <c r="F2146">
        <v>-8.1416649749859393E-5</v>
      </c>
      <c r="G2146">
        <v>1.2356828719314701E-3</v>
      </c>
    </row>
    <row r="2147" spans="1:7">
      <c r="A2147" s="1">
        <v>42208</v>
      </c>
      <c r="B2147">
        <v>-5.4233904065652833E-3</v>
      </c>
      <c r="C2147">
        <v>4.2009408077543151E-2</v>
      </c>
      <c r="D2147">
        <v>-8.4367111695078205E-3</v>
      </c>
      <c r="E2147">
        <v>1.2381229249743532E-2</v>
      </c>
      <c r="F2147">
        <v>1.9521724110911926E-3</v>
      </c>
      <c r="G2147">
        <v>4.0764146129586096E-3</v>
      </c>
    </row>
    <row r="2148" spans="1:7">
      <c r="A2148" s="1">
        <v>42209</v>
      </c>
      <c r="B2148">
        <v>-1.05534350843092E-2</v>
      </c>
      <c r="C2148">
        <v>8.3444898075491936E-2</v>
      </c>
      <c r="D2148">
        <v>-1.4481763304050974E-2</v>
      </c>
      <c r="E2148">
        <v>2.4744321434372273E-3</v>
      </c>
      <c r="F2148">
        <v>5.686664924358343E-4</v>
      </c>
      <c r="G2148">
        <v>9.4562654800703025E-4</v>
      </c>
    </row>
    <row r="2149" spans="1:7">
      <c r="A2149" s="1">
        <v>42212</v>
      </c>
      <c r="B2149">
        <v>-6.0397077470759229E-3</v>
      </c>
      <c r="C2149">
        <v>0.12695962746128805</v>
      </c>
      <c r="D2149">
        <v>-2.2656395865776863E-2</v>
      </c>
      <c r="E2149">
        <v>5.3403569387567651E-3</v>
      </c>
      <c r="F2149">
        <v>2.433485951057386E-3</v>
      </c>
      <c r="G2149">
        <v>3.3026687250660718E-3</v>
      </c>
    </row>
    <row r="2150" spans="1:7">
      <c r="A2150" s="1">
        <v>42213</v>
      </c>
      <c r="B2150">
        <v>1.2375626806104652E-2</v>
      </c>
      <c r="C2150">
        <v>-0.14903557916048796</v>
      </c>
      <c r="D2150">
        <v>9.5466118835799106E-3</v>
      </c>
      <c r="E2150">
        <v>-7.319412585934131E-3</v>
      </c>
      <c r="F2150">
        <v>-8.9159073788778044E-4</v>
      </c>
      <c r="G2150">
        <v>-2.8301905683911013E-3</v>
      </c>
    </row>
    <row r="2151" spans="1:7">
      <c r="A2151" s="1">
        <v>42214</v>
      </c>
      <c r="B2151">
        <v>6.673475319547849E-3</v>
      </c>
      <c r="C2151">
        <v>-7.2506690786748013E-2</v>
      </c>
      <c r="D2151">
        <v>9.1948631526910865E-3</v>
      </c>
      <c r="E2151">
        <v>-3.7213191590489661E-3</v>
      </c>
      <c r="F2151">
        <v>-1.1359027590523037E-3</v>
      </c>
      <c r="G2151">
        <v>-1.4181047046821381E-3</v>
      </c>
    </row>
    <row r="2152" spans="1:7">
      <c r="A2152" s="1">
        <v>42215</v>
      </c>
      <c r="B2152">
        <v>3.3014974949089059E-4</v>
      </c>
      <c r="C2152">
        <v>-3.0046921352296637E-2</v>
      </c>
      <c r="D2152">
        <v>-6.2959284568148118E-3</v>
      </c>
      <c r="E2152">
        <v>7.675521526859244E-3</v>
      </c>
      <c r="F2152">
        <v>0</v>
      </c>
      <c r="G2152">
        <v>1.1346445997937281E-3</v>
      </c>
    </row>
    <row r="2153" spans="1:7">
      <c r="A2153" s="1">
        <v>42216</v>
      </c>
      <c r="B2153">
        <v>-1.4156955788063449E-3</v>
      </c>
      <c r="C2153">
        <v>-8.2474231479049472E-4</v>
      </c>
      <c r="D2153">
        <v>8.3857933762739641E-3</v>
      </c>
      <c r="E2153">
        <v>7.3722483310100732E-3</v>
      </c>
      <c r="F2153">
        <v>3.8082937085278995E-3</v>
      </c>
      <c r="G2153">
        <v>5.8419086335029123E-3</v>
      </c>
    </row>
    <row r="2154" spans="1:7">
      <c r="A2154" s="1">
        <v>42219</v>
      </c>
      <c r="B2154">
        <v>-3.4058689498414054E-3</v>
      </c>
      <c r="C2154">
        <v>3.5660180398884328E-2</v>
      </c>
      <c r="D2154">
        <v>-1.6577145823615826E-2</v>
      </c>
      <c r="E2154">
        <v>8.2900344732638048E-3</v>
      </c>
      <c r="F2154">
        <v>-3.8422261117167152E-4</v>
      </c>
      <c r="G2154">
        <v>1.5020656222556356E-3</v>
      </c>
    </row>
    <row r="2155" spans="1:7">
      <c r="A2155" s="1">
        <v>42220</v>
      </c>
      <c r="B2155">
        <v>-2.0870892691293467E-3</v>
      </c>
      <c r="C2155">
        <v>3.4432196421484006E-2</v>
      </c>
      <c r="D2155">
        <v>3.1788106237975004E-3</v>
      </c>
      <c r="E2155">
        <v>-7.9636370815453651E-3</v>
      </c>
      <c r="F2155">
        <v>-3.748851873189591E-3</v>
      </c>
      <c r="G2155">
        <v>-5.1728307210526904E-3</v>
      </c>
    </row>
    <row r="2156" spans="1:7">
      <c r="A2156" s="1">
        <v>42221</v>
      </c>
      <c r="B2156">
        <v>3.7441689277194854E-3</v>
      </c>
      <c r="C2156">
        <v>-3.8421032982716964E-2</v>
      </c>
      <c r="D2156">
        <v>1.0573619806163702E-3</v>
      </c>
      <c r="E2156">
        <v>-7.534226123542093E-3</v>
      </c>
      <c r="F2156">
        <v>-1.8695392561747487E-3</v>
      </c>
      <c r="G2156">
        <v>-3.873593581759979E-3</v>
      </c>
    </row>
    <row r="2157" spans="1:7">
      <c r="A2157" s="1">
        <v>42222</v>
      </c>
      <c r="B2157">
        <v>-8.0745190289404009E-3</v>
      </c>
      <c r="C2157">
        <v>9.5963988261743738E-2</v>
      </c>
      <c r="D2157">
        <v>-7.1589858981386213E-3</v>
      </c>
      <c r="E2157">
        <v>8.8387513798851673E-3</v>
      </c>
      <c r="F2157">
        <v>1.4634148953150045E-3</v>
      </c>
      <c r="G2157">
        <v>3.4963418560748517E-3</v>
      </c>
    </row>
    <row r="2158" spans="1:7">
      <c r="A2158" s="1">
        <v>42223</v>
      </c>
      <c r="B2158">
        <v>-2.4351242725320185E-3</v>
      </c>
      <c r="C2158">
        <v>-2.7984153037482265E-2</v>
      </c>
      <c r="D2158">
        <v>-1.0649628269565206E-3</v>
      </c>
      <c r="E2158">
        <v>1.3032928231774541E-2</v>
      </c>
      <c r="F2158">
        <v>1.7046150480940856E-3</v>
      </c>
      <c r="G2158">
        <v>3.9540627679465808E-3</v>
      </c>
    </row>
    <row r="2159" spans="1:7">
      <c r="A2159" s="1">
        <v>42226</v>
      </c>
      <c r="B2159">
        <v>1.258894087024315E-2</v>
      </c>
      <c r="C2159">
        <v>-9.0616210004000206E-2</v>
      </c>
      <c r="D2159">
        <v>1.6904787139238747E-2</v>
      </c>
      <c r="E2159">
        <v>-1.2462733128149417E-2</v>
      </c>
      <c r="F2159">
        <v>-1.3797023655184799E-3</v>
      </c>
      <c r="G2159">
        <v>-4.1427420137895013E-3</v>
      </c>
    </row>
    <row r="2160" spans="1:7">
      <c r="A2160" s="1">
        <v>42227</v>
      </c>
      <c r="B2160">
        <v>-9.0575604406410576E-3</v>
      </c>
      <c r="C2160">
        <v>0.11423354387514215</v>
      </c>
      <c r="D2160">
        <v>-2.1711204936959647E-2</v>
      </c>
      <c r="E2160">
        <v>1.575471891858591E-2</v>
      </c>
      <c r="F2160">
        <v>3.6480118280534362E-3</v>
      </c>
      <c r="G2160">
        <v>6.5826831642063982E-3</v>
      </c>
    </row>
    <row r="2161" spans="1:7">
      <c r="A2161" s="1">
        <v>42228</v>
      </c>
      <c r="B2161">
        <v>9.5229033003659425E-4</v>
      </c>
      <c r="C2161">
        <v>-7.320676910848394E-3</v>
      </c>
      <c r="D2161">
        <v>-1.5646394184466846E-2</v>
      </c>
      <c r="E2161">
        <v>-5.4658121768479785E-3</v>
      </c>
      <c r="F2161">
        <v>4.8539763108213375E-4</v>
      </c>
      <c r="G2161">
        <v>-3.7498828601022254E-4</v>
      </c>
    </row>
    <row r="2162" spans="1:7">
      <c r="A2162" s="1">
        <v>42229</v>
      </c>
      <c r="B2162">
        <v>-9.9992865984575179E-4</v>
      </c>
      <c r="C2162">
        <v>-8.8561464437101507E-3</v>
      </c>
      <c r="D2162">
        <v>-1.9050216674321087E-3</v>
      </c>
      <c r="E2162">
        <v>-3.2291947008143969E-3</v>
      </c>
      <c r="F2162">
        <v>-2.4293477005688123E-3</v>
      </c>
      <c r="G2162">
        <v>-2.6288626537860457E-3</v>
      </c>
    </row>
    <row r="2163" spans="1:7">
      <c r="A2163" s="1">
        <v>42230</v>
      </c>
      <c r="B2163">
        <v>3.4241722713521483E-3</v>
      </c>
      <c r="C2163">
        <v>-5.0162491592119413E-2</v>
      </c>
      <c r="D2163">
        <v>2.9919782961888206E-3</v>
      </c>
      <c r="E2163">
        <v>2.3422051655817128E-3</v>
      </c>
      <c r="F2163">
        <v>-8.9224161331500978E-4</v>
      </c>
      <c r="G2163">
        <v>-1.0346612407763304E-3</v>
      </c>
    </row>
    <row r="2164" spans="1:7">
      <c r="A2164" s="1">
        <v>42233</v>
      </c>
      <c r="B2164">
        <v>5.8698393389320239E-3</v>
      </c>
      <c r="C2164">
        <v>1.4700458152878161E-2</v>
      </c>
      <c r="D2164">
        <v>-1.0648564784459373E-2</v>
      </c>
      <c r="E2164">
        <v>4.5074126538600127E-3</v>
      </c>
      <c r="F2164">
        <v>1.5406449428890742E-3</v>
      </c>
      <c r="G2164">
        <v>1.7864703166911888E-3</v>
      </c>
    </row>
    <row r="2165" spans="1:7">
      <c r="A2165" s="1">
        <v>42234</v>
      </c>
      <c r="B2165">
        <v>-2.835942724055825E-3</v>
      </c>
      <c r="C2165">
        <v>5.7457055024787214E-2</v>
      </c>
      <c r="D2165">
        <v>-1.1595933359688644E-2</v>
      </c>
      <c r="E2165">
        <v>-7.9013553056542212E-3</v>
      </c>
      <c r="F2165">
        <v>-6.4840332957407244E-4</v>
      </c>
      <c r="G2165">
        <v>-1.5982704478757772E-3</v>
      </c>
    </row>
    <row r="2166" spans="1:7">
      <c r="A2166" s="1">
        <v>42235</v>
      </c>
      <c r="B2166">
        <v>-8.0791238802917949E-3</v>
      </c>
      <c r="C2166">
        <v>0.10063581124821022</v>
      </c>
      <c r="D2166">
        <v>-1.3700759536814438E-2</v>
      </c>
      <c r="E2166">
        <v>9.8269014718494873E-3</v>
      </c>
      <c r="F2166">
        <v>3.6410041603510998E-3</v>
      </c>
      <c r="G2166">
        <v>6.0972938769525862E-3</v>
      </c>
    </row>
    <row r="2167" spans="1:7">
      <c r="A2167" s="1">
        <v>42236</v>
      </c>
      <c r="B2167">
        <v>-2.146263869954624E-2</v>
      </c>
      <c r="C2167">
        <v>0.22720088297138763</v>
      </c>
      <c r="D2167">
        <v>-1.5319448533513457E-2</v>
      </c>
      <c r="E2167">
        <v>1.0048732774306917E-2</v>
      </c>
      <c r="F2167">
        <v>5.6612178621691432E-4</v>
      </c>
      <c r="G2167">
        <v>2.7083836308262926E-3</v>
      </c>
    </row>
    <row r="2168" spans="1:7">
      <c r="A2168" s="1">
        <v>42237</v>
      </c>
      <c r="B2168">
        <v>-3.1245578964059984E-2</v>
      </c>
      <c r="C2168">
        <v>0.38149497915188868</v>
      </c>
      <c r="D2168">
        <v>-3.2542092885466639E-2</v>
      </c>
      <c r="E2168">
        <v>3.0108571988477439E-3</v>
      </c>
      <c r="F2168">
        <v>2.3386164442607414E-3</v>
      </c>
      <c r="G2168">
        <v>4.0024254109803613E-3</v>
      </c>
    </row>
    <row r="2169" spans="1:7">
      <c r="A2169" s="1">
        <v>42240</v>
      </c>
      <c r="B2169">
        <v>-4.2592418835585497E-2</v>
      </c>
      <c r="C2169">
        <v>0.37393504562196284</v>
      </c>
      <c r="D2169">
        <v>-5.0578531394272576E-2</v>
      </c>
      <c r="E2169">
        <v>-3.165057788726057E-4</v>
      </c>
      <c r="F2169">
        <v>2.4135168594254575E-3</v>
      </c>
      <c r="G2169">
        <v>1.6706890836088075E-3</v>
      </c>
    </row>
    <row r="2170" spans="1:7">
      <c r="A2170" s="1">
        <v>42241</v>
      </c>
      <c r="B2170">
        <v>-1.1826959399718102E-2</v>
      </c>
      <c r="C2170">
        <v>-0.12313607105084966</v>
      </c>
      <c r="D2170">
        <v>1.3576265294512609E-2</v>
      </c>
      <c r="E2170">
        <v>-1.6195654969038225E-2</v>
      </c>
      <c r="F2170">
        <v>-2.977509945317652E-3</v>
      </c>
      <c r="G2170">
        <v>-5.4865995262224337E-3</v>
      </c>
    </row>
    <row r="2171" spans="1:7">
      <c r="A2171" s="1">
        <v>42242</v>
      </c>
      <c r="B2171">
        <v>3.8550455405920642E-2</v>
      </c>
      <c r="C2171">
        <v>-0.17226677897363921</v>
      </c>
      <c r="D2171">
        <v>3.4044559122527067E-2</v>
      </c>
      <c r="E2171">
        <v>-1.9492211392672775E-2</v>
      </c>
      <c r="F2171">
        <v>-2.5823126034726844E-3</v>
      </c>
      <c r="G2171">
        <v>-6.1734364991223216E-3</v>
      </c>
    </row>
    <row r="2172" spans="1:7">
      <c r="A2172" s="1">
        <v>42243</v>
      </c>
      <c r="B2172">
        <v>2.4283698252226271E-2</v>
      </c>
      <c r="C2172">
        <v>-0.14987224644552316</v>
      </c>
      <c r="D2172">
        <v>3.9494099039159569E-2</v>
      </c>
      <c r="E2172">
        <v>5.7393516108314316E-4</v>
      </c>
      <c r="F2172">
        <v>-2.4243403892630451E-4</v>
      </c>
      <c r="G2172">
        <v>-5.6311592290478872E-4</v>
      </c>
    </row>
    <row r="2173" spans="1:7">
      <c r="A2173" s="1">
        <v>42244</v>
      </c>
      <c r="B2173">
        <v>-4.9879043330383967E-5</v>
      </c>
      <c r="C2173">
        <v>-1.9175461292718174E-3</v>
      </c>
      <c r="D2173">
        <v>-1.4628111119662968E-2</v>
      </c>
      <c r="E2173">
        <v>2.9464745494460678E-3</v>
      </c>
      <c r="F2173">
        <v>-6.4677825845910848E-4</v>
      </c>
      <c r="G2173">
        <v>1.8774054312160562E-4</v>
      </c>
    </row>
    <row r="2174" spans="1:7">
      <c r="A2174" s="1">
        <v>42247</v>
      </c>
      <c r="B2174">
        <v>-8.6667376133168546E-3</v>
      </c>
      <c r="C2174">
        <v>8.7427157463532454E-2</v>
      </c>
      <c r="D2174">
        <v>-2.0245849287203249E-3</v>
      </c>
      <c r="E2174">
        <v>-7.7119095804146533E-3</v>
      </c>
      <c r="F2174">
        <v>-1.6187781762366823E-3</v>
      </c>
      <c r="G2174">
        <v>-1.6909351140340571E-3</v>
      </c>
    </row>
    <row r="2175" spans="1:7">
      <c r="A2175" s="1">
        <v>42248</v>
      </c>
      <c r="B2175">
        <v>-3.0757507823481137E-2</v>
      </c>
      <c r="C2175">
        <v>9.9362967251299283E-2</v>
      </c>
      <c r="D2175">
        <v>-3.9869446986649376E-2</v>
      </c>
      <c r="E2175">
        <v>5.0113064414602695E-3</v>
      </c>
      <c r="F2175">
        <v>1.1334198104556404E-3</v>
      </c>
      <c r="G2175">
        <v>2.9103902625723355E-3</v>
      </c>
    </row>
    <row r="2176" spans="1:7">
      <c r="A2176" s="1">
        <v>42249</v>
      </c>
      <c r="B2176">
        <v>1.9575727223320682E-2</v>
      </c>
      <c r="C2176">
        <v>-0.18525579376557064</v>
      </c>
      <c r="D2176">
        <v>1.4952431686578255E-2</v>
      </c>
      <c r="E2176">
        <v>-8.6416734649799598E-3</v>
      </c>
      <c r="F2176">
        <v>-4.8559405292176614E-4</v>
      </c>
      <c r="G2176">
        <v>-2.7223673232199654E-3</v>
      </c>
    </row>
    <row r="2177" spans="1:7">
      <c r="A2177" s="1">
        <v>42250</v>
      </c>
      <c r="B2177">
        <v>8.645900093569842E-4</v>
      </c>
      <c r="C2177">
        <v>-1.8569198937203196E-2</v>
      </c>
      <c r="D2177">
        <v>4.4424773195612154E-3</v>
      </c>
      <c r="E2177">
        <v>4.8649858889344214E-3</v>
      </c>
      <c r="F2177">
        <v>1.3752378497199741E-3</v>
      </c>
      <c r="G2177">
        <v>2.4410865562817597E-3</v>
      </c>
    </row>
    <row r="2178" spans="1:7">
      <c r="A2178" s="1">
        <v>42251</v>
      </c>
      <c r="B2178">
        <v>-1.5626518760252783E-2</v>
      </c>
      <c r="C2178">
        <v>8.2053120485157588E-2</v>
      </c>
      <c r="D2178">
        <v>-3.1824961422338982E-2</v>
      </c>
      <c r="E2178">
        <v>9.0891106783483611E-3</v>
      </c>
      <c r="F2178">
        <v>8.080808520535348E-4</v>
      </c>
      <c r="G2178">
        <v>3.0897454475861926E-3</v>
      </c>
    </row>
    <row r="2179" spans="1:7">
      <c r="A2179" s="1">
        <v>42255</v>
      </c>
      <c r="B2179">
        <v>2.5541112596586982E-2</v>
      </c>
      <c r="C2179">
        <v>-0.11016821722592959</v>
      </c>
      <c r="D2179">
        <v>3.3006296468170077E-2</v>
      </c>
      <c r="E2179">
        <v>-1.4863751374685253E-2</v>
      </c>
      <c r="F2179">
        <v>-2.2642739740296879E-3</v>
      </c>
      <c r="G2179">
        <v>-4.4034361685596057E-3</v>
      </c>
    </row>
    <row r="2180" spans="1:7">
      <c r="A2180" s="1">
        <v>42256</v>
      </c>
      <c r="B2180">
        <v>-1.3989786680031322E-2</v>
      </c>
      <c r="C2180">
        <v>5.20359904081205E-2</v>
      </c>
      <c r="D2180">
        <v>-5.6238123653922414E-3</v>
      </c>
      <c r="E2180">
        <v>4.7870675768159256E-3</v>
      </c>
      <c r="F2180">
        <v>4.8563335636756536E-4</v>
      </c>
      <c r="G2180">
        <v>3.7551633937333824E-4</v>
      </c>
    </row>
    <row r="2181" spans="1:7">
      <c r="A2181" s="1">
        <v>42257</v>
      </c>
      <c r="B2181">
        <v>5.3452923362025439E-3</v>
      </c>
      <c r="C2181">
        <v>-7.3550926241667466E-2</v>
      </c>
      <c r="D2181">
        <v>7.3932023876188474E-3</v>
      </c>
      <c r="E2181">
        <v>-6.7746458708892471E-3</v>
      </c>
      <c r="F2181">
        <v>-6.475635648015845E-4</v>
      </c>
      <c r="G2181">
        <v>-2.255216140950889E-3</v>
      </c>
    </row>
    <row r="2182" spans="1:7">
      <c r="A2182" s="1">
        <v>42258</v>
      </c>
      <c r="B2182">
        <v>4.862246208034336E-3</v>
      </c>
      <c r="C2182">
        <v>-4.920058896485064E-2</v>
      </c>
      <c r="D2182">
        <v>3.8229718667949115E-3</v>
      </c>
      <c r="E2182">
        <v>6.2804933324200575E-3</v>
      </c>
      <c r="F2182">
        <v>1.5372793188863979E-3</v>
      </c>
      <c r="G2182">
        <v>2.6305915207338782E-3</v>
      </c>
    </row>
    <row r="2183" spans="1:7">
      <c r="A2183" s="1">
        <v>42261</v>
      </c>
      <c r="B2183">
        <v>-3.898048320541499E-3</v>
      </c>
      <c r="C2183">
        <v>4.4264338711228007E-2</v>
      </c>
      <c r="D2183">
        <v>0</v>
      </c>
      <c r="E2183">
        <v>1.5639794108641214E-3</v>
      </c>
      <c r="F2183">
        <v>5.6577087789246353E-4</v>
      </c>
      <c r="G2183">
        <v>9.3782244517732756E-4</v>
      </c>
    </row>
    <row r="2184" spans="1:7">
      <c r="A2184" s="1">
        <v>42262</v>
      </c>
      <c r="B2184">
        <v>1.2450698934804064E-2</v>
      </c>
      <c r="C2184">
        <v>-7.3125108771862027E-2</v>
      </c>
      <c r="D2184">
        <v>1.022055911051826E-2</v>
      </c>
      <c r="E2184">
        <v>-1.9350352552125836E-2</v>
      </c>
      <c r="F2184">
        <v>-4.3728306783861366E-3</v>
      </c>
      <c r="G2184">
        <v>-7.9051795071132611E-3</v>
      </c>
    </row>
    <row r="2185" spans="1:7">
      <c r="A2185" s="1">
        <v>42263</v>
      </c>
      <c r="B2185">
        <v>8.9270722263495236E-3</v>
      </c>
      <c r="C2185">
        <v>-5.4239768936996613E-2</v>
      </c>
      <c r="D2185">
        <v>2.2976312284666713E-2</v>
      </c>
      <c r="E2185">
        <v>-3.7807228399060443E-3</v>
      </c>
      <c r="F2185">
        <v>-1.6232448700523289E-4</v>
      </c>
      <c r="G2185">
        <v>-2.8348689062997375E-4</v>
      </c>
    </row>
    <row r="2186" spans="1:7">
      <c r="A2186" s="1">
        <v>42264</v>
      </c>
      <c r="B2186">
        <v>-2.5353596639011234E-3</v>
      </c>
      <c r="C2186">
        <v>-9.8847592325419734E-3</v>
      </c>
      <c r="D2186">
        <v>0</v>
      </c>
      <c r="E2186">
        <v>1.2131502057326132E-2</v>
      </c>
      <c r="F2186">
        <v>5.5850240282280276E-3</v>
      </c>
      <c r="G2186">
        <v>8.2824002872994573E-3</v>
      </c>
    </row>
    <row r="2187" spans="1:7">
      <c r="A2187" s="1">
        <v>42265</v>
      </c>
      <c r="B2187">
        <v>-1.6815554963488917E-2</v>
      </c>
      <c r="C2187">
        <v>5.2522434616991721E-2</v>
      </c>
      <c r="D2187">
        <v>-2.4721005952005479E-2</v>
      </c>
      <c r="E2187">
        <v>1.5267472130788381E-2</v>
      </c>
      <c r="F2187">
        <v>2.0964368265281672E-3</v>
      </c>
      <c r="G2187">
        <v>4.6755275000582427E-3</v>
      </c>
    </row>
    <row r="2188" spans="1:7">
      <c r="A2188" s="1">
        <v>42268</v>
      </c>
      <c r="B2188">
        <v>5.2506810186734726E-3</v>
      </c>
      <c r="C2188">
        <v>-0.1009815277686671</v>
      </c>
      <c r="D2188">
        <v>2.3255824434754366E-3</v>
      </c>
      <c r="E2188">
        <v>-1.6432391550260054E-2</v>
      </c>
      <c r="F2188">
        <v>-2.5808547271684171E-3</v>
      </c>
      <c r="G2188">
        <v>-5.7070838347919421E-3</v>
      </c>
    </row>
    <row r="2189" spans="1:7">
      <c r="A2189" s="1">
        <v>42269</v>
      </c>
      <c r="B2189">
        <v>-1.2668660364647878E-2</v>
      </c>
      <c r="C2189">
        <v>0.10813719336407931</v>
      </c>
      <c r="D2189">
        <v>-1.9645845162053616E-2</v>
      </c>
      <c r="E2189">
        <v>1.3808148614029127E-2</v>
      </c>
      <c r="F2189">
        <v>2.5808547271685047E-3</v>
      </c>
      <c r="G2189">
        <v>4.9604669079021009E-3</v>
      </c>
    </row>
    <row r="2190" spans="1:7">
      <c r="A2190" s="1">
        <v>42270</v>
      </c>
      <c r="B2190">
        <v>-1.6843183770092582E-3</v>
      </c>
      <c r="C2190">
        <v>-1.391092659153737E-2</v>
      </c>
      <c r="D2190">
        <v>-1.5217360632694904E-2</v>
      </c>
      <c r="E2190">
        <v>-8.2118661512004966E-5</v>
      </c>
      <c r="F2190">
        <v>-7.2519240920420637E-4</v>
      </c>
      <c r="G2190">
        <v>-1.1209716260231885E-3</v>
      </c>
    </row>
    <row r="2191" spans="1:7">
      <c r="A2191" s="1">
        <v>42271</v>
      </c>
      <c r="B2191">
        <v>-3.5822155905471803E-3</v>
      </c>
      <c r="C2191">
        <v>5.8788855799973831E-2</v>
      </c>
      <c r="D2191">
        <v>-1.8055978423385712E-3</v>
      </c>
      <c r="E2191">
        <v>6.7930039831949644E-3</v>
      </c>
      <c r="F2191">
        <v>9.6680639177527668E-4</v>
      </c>
      <c r="G2191">
        <v>1.4943497690708739E-3</v>
      </c>
    </row>
    <row r="2192" spans="1:7">
      <c r="A2192" s="1">
        <v>42272</v>
      </c>
      <c r="B2192">
        <v>-6.2225394269309203E-3</v>
      </c>
      <c r="C2192">
        <v>6.3708009062842848E-3</v>
      </c>
      <c r="D2192">
        <v>-1.5486773283962483E-2</v>
      </c>
      <c r="E2192">
        <v>-8.6835967949017642E-3</v>
      </c>
      <c r="F2192">
        <v>-1.1280317044985255E-3</v>
      </c>
      <c r="G2192">
        <v>-2.6165793827807242E-3</v>
      </c>
    </row>
    <row r="2193" spans="1:7">
      <c r="A2193" s="1">
        <v>42275</v>
      </c>
      <c r="B2193">
        <v>-2.5284740404073143E-2</v>
      </c>
      <c r="C2193">
        <v>0.1568083281661089</v>
      </c>
      <c r="D2193">
        <v>-2.2577981740406514E-2</v>
      </c>
      <c r="E2193">
        <v>1.6968917523917982E-2</v>
      </c>
      <c r="F2193">
        <v>2.4960760171654651E-3</v>
      </c>
      <c r="G2193">
        <v>5.6916412104851336E-3</v>
      </c>
    </row>
    <row r="2194" spans="1:7">
      <c r="A2194" s="1">
        <v>42276</v>
      </c>
      <c r="B2194">
        <v>1.587091657875327E-4</v>
      </c>
      <c r="C2194">
        <v>-2.9381474497792409E-2</v>
      </c>
      <c r="D2194">
        <v>8.1022568507543788E-3</v>
      </c>
      <c r="E2194">
        <v>2.8272566189281013E-3</v>
      </c>
      <c r="F2194">
        <v>1.687357276329252E-3</v>
      </c>
      <c r="G2194">
        <v>3.4365890878747993E-3</v>
      </c>
    </row>
    <row r="2195" spans="1:7">
      <c r="A2195" s="1">
        <v>42277</v>
      </c>
      <c r="B2195">
        <v>1.9227835331176907E-2</v>
      </c>
      <c r="C2195">
        <v>-9.0847546886851371E-2</v>
      </c>
      <c r="D2195">
        <v>2.6643744184692637E-2</v>
      </c>
      <c r="E2195">
        <v>-3.4746105823023257E-3</v>
      </c>
      <c r="F2195">
        <v>7.2228244382408911E-4</v>
      </c>
      <c r="G2195">
        <v>1.8542555217235907E-4</v>
      </c>
    </row>
    <row r="2196" spans="1:7">
      <c r="A2196" s="1">
        <v>42278</v>
      </c>
      <c r="B2196">
        <v>2.7464714763766728E-3</v>
      </c>
      <c r="C2196">
        <v>-8.2938051601993898E-2</v>
      </c>
      <c r="D2196">
        <v>3.3187539889221441E-3</v>
      </c>
      <c r="E2196">
        <v>2.1831421648469337E-3</v>
      </c>
      <c r="F2196">
        <v>-9.631592365098589E-4</v>
      </c>
      <c r="G2196">
        <v>-7.419085938005659E-4</v>
      </c>
    </row>
    <row r="2197" spans="1:7">
      <c r="A2197" s="1">
        <v>42279</v>
      </c>
      <c r="B2197">
        <v>1.4538798641124479E-2</v>
      </c>
      <c r="C2197">
        <v>-7.4073860506296579E-2</v>
      </c>
      <c r="D2197">
        <v>2.586735575043218E-2</v>
      </c>
      <c r="E2197">
        <v>6.0393950931427161E-3</v>
      </c>
      <c r="F2197">
        <v>3.5270577646351513E-3</v>
      </c>
      <c r="G2197">
        <v>4.8125960541085923E-3</v>
      </c>
    </row>
    <row r="2198" spans="1:7">
      <c r="A2198" s="1">
        <v>42282</v>
      </c>
      <c r="B2198">
        <v>1.7943820931110036E-2</v>
      </c>
      <c r="C2198">
        <v>-6.9197558827754246E-2</v>
      </c>
      <c r="D2198">
        <v>1.9762340337925986E-2</v>
      </c>
      <c r="E2198">
        <v>-1.3660641646263027E-2</v>
      </c>
      <c r="F2198">
        <v>-2.483677116987834E-3</v>
      </c>
      <c r="G2198">
        <v>-5.5550554849669786E-3</v>
      </c>
    </row>
    <row r="2199" spans="1:7">
      <c r="A2199" s="1">
        <v>42283</v>
      </c>
      <c r="B2199">
        <v>-3.7642143370304748E-3</v>
      </c>
      <c r="C2199">
        <v>-7.1905805453542542E-3</v>
      </c>
      <c r="D2199">
        <v>-2.5932877233412525E-3</v>
      </c>
      <c r="E2199">
        <v>4.3042255918075327E-3</v>
      </c>
      <c r="F2199">
        <v>8.0186035889807375E-4</v>
      </c>
      <c r="G2199">
        <v>2.0404384745762111E-3</v>
      </c>
    </row>
    <row r="2200" spans="1:7">
      <c r="A2200" s="1">
        <v>42284</v>
      </c>
      <c r="B2200">
        <v>8.2127758932025504E-3</v>
      </c>
      <c r="C2200">
        <v>-5.2922401454342551E-2</v>
      </c>
      <c r="D2200">
        <v>2.45096338365095E-2</v>
      </c>
      <c r="E2200">
        <v>-3.3280602169684492E-3</v>
      </c>
      <c r="F2200">
        <v>-1.6846500314131564E-3</v>
      </c>
      <c r="G2200">
        <v>-2.504755704443765E-3</v>
      </c>
    </row>
    <row r="2201" spans="1:7">
      <c r="A2201" s="1">
        <v>42285</v>
      </c>
      <c r="B2201">
        <v>9.1347505072619309E-3</v>
      </c>
      <c r="C2201">
        <v>-5.4731693190583047E-2</v>
      </c>
      <c r="D2201">
        <v>1.2867310398417571E-2</v>
      </c>
      <c r="E2201">
        <v>-8.4099291342651233E-3</v>
      </c>
      <c r="F2201">
        <v>-1.365846032446171E-3</v>
      </c>
      <c r="G2201">
        <v>-2.6041681383877436E-3</v>
      </c>
    </row>
    <row r="2202" spans="1:7">
      <c r="A2202" s="1">
        <v>42286</v>
      </c>
      <c r="B2202">
        <v>7.4101522471920378E-4</v>
      </c>
      <c r="C2202">
        <v>-1.9710783063933111E-2</v>
      </c>
      <c r="D2202">
        <v>1.1111112254231928E-3</v>
      </c>
      <c r="E2202">
        <v>2.6203749025797219E-3</v>
      </c>
      <c r="F2202">
        <v>-4.0207471089701876E-4</v>
      </c>
      <c r="G2202">
        <v>5.5860722055867313E-4</v>
      </c>
    </row>
    <row r="2203" spans="1:7">
      <c r="A2203" s="1">
        <v>42289</v>
      </c>
      <c r="B2203">
        <v>8.8849406111523492E-4</v>
      </c>
      <c r="C2203">
        <v>-5.4750514771408097E-2</v>
      </c>
      <c r="D2203">
        <v>-5.5679431152444066E-3</v>
      </c>
      <c r="E2203">
        <v>7.5767196139431324E-3</v>
      </c>
      <c r="F2203">
        <v>1.9284859331551107E-3</v>
      </c>
      <c r="G2203">
        <v>3.3451062599146107E-3</v>
      </c>
    </row>
    <row r="2204" spans="1:7">
      <c r="A2204" s="1">
        <v>42290</v>
      </c>
      <c r="B2204">
        <v>-6.4843687173950105E-3</v>
      </c>
      <c r="C2204">
        <v>8.8710612742589609E-2</v>
      </c>
      <c r="D2204">
        <v>-1.8028657323153636E-2</v>
      </c>
      <c r="E2204">
        <v>1.70295625634406E-3</v>
      </c>
      <c r="F2204">
        <v>6.4200307156576009E-4</v>
      </c>
      <c r="G2204">
        <v>9.272137891922675E-4</v>
      </c>
    </row>
    <row r="2205" spans="1:7">
      <c r="A2205" s="1">
        <v>42291</v>
      </c>
      <c r="B2205">
        <v>-5.0282634008979501E-3</v>
      </c>
      <c r="C2205">
        <v>2.0168750883620846E-2</v>
      </c>
      <c r="D2205">
        <v>7.645513668724499E-3</v>
      </c>
      <c r="E2205">
        <v>8.7125430118415795E-3</v>
      </c>
      <c r="F2205">
        <v>3.7634668274340653E-3</v>
      </c>
      <c r="G2205">
        <v>5.4531305702702204E-3</v>
      </c>
    </row>
    <row r="2206" spans="1:7">
      <c r="A2206" s="1">
        <v>42292</v>
      </c>
      <c r="B2206">
        <v>1.5206216874444284E-2</v>
      </c>
      <c r="C2206">
        <v>-0.11632818763920105</v>
      </c>
      <c r="D2206">
        <v>2.2591952348568412E-2</v>
      </c>
      <c r="E2206">
        <v>-4.9116407771148726E-3</v>
      </c>
      <c r="F2206">
        <v>-2.4005772911041522E-3</v>
      </c>
      <c r="G2206">
        <v>-3.4162814261123999E-3</v>
      </c>
    </row>
    <row r="2207" spans="1:7">
      <c r="A2207" s="1">
        <v>42293</v>
      </c>
      <c r="B2207">
        <v>4.4143685574762779E-3</v>
      </c>
      <c r="C2207">
        <v>-6.4330858381140138E-2</v>
      </c>
      <c r="D2207">
        <v>3.0290536721926174E-3</v>
      </c>
      <c r="E2207">
        <v>3.228149491354877E-4</v>
      </c>
      <c r="F2207">
        <v>-6.4112840792032776E-4</v>
      </c>
      <c r="G2207">
        <v>-8.3275507935330693E-4</v>
      </c>
    </row>
    <row r="2208" spans="1:7">
      <c r="A2208" s="1">
        <v>42296</v>
      </c>
      <c r="B2208">
        <v>7.82740610386397E-4</v>
      </c>
      <c r="C2208">
        <v>-4.6620131058113011E-3</v>
      </c>
      <c r="D2208">
        <v>-1.0225320542787636E-2</v>
      </c>
      <c r="E2208">
        <v>-2.747254475138807E-3</v>
      </c>
      <c r="F2208">
        <v>8.0163533651608903E-5</v>
      </c>
      <c r="G2208">
        <v>-4.6294153875262983E-4</v>
      </c>
    </row>
    <row r="2209" spans="1:7">
      <c r="A2209" s="1">
        <v>42297</v>
      </c>
      <c r="B2209">
        <v>-1.4681415967798558E-3</v>
      </c>
      <c r="C2209">
        <v>5.0124387182568599E-2</v>
      </c>
      <c r="D2209">
        <v>-2.2246950221110513E-3</v>
      </c>
      <c r="E2209">
        <v>-6.1683500506410872E-3</v>
      </c>
      <c r="F2209">
        <v>-1.9257006673068788E-3</v>
      </c>
      <c r="G2209">
        <v>-3.4324445778400399E-3</v>
      </c>
    </row>
    <row r="2210" spans="1:7">
      <c r="A2210" s="1">
        <v>42298</v>
      </c>
      <c r="B2210">
        <v>-5.8449538931559762E-3</v>
      </c>
      <c r="C2210">
        <v>5.8568354151067363E-2</v>
      </c>
      <c r="D2210">
        <v>-1.4582423294270163E-2</v>
      </c>
      <c r="E2210">
        <v>9.8834245868069191E-3</v>
      </c>
      <c r="F2210">
        <v>8.8307315175470001E-4</v>
      </c>
      <c r="G2210">
        <v>3.4324445778400469E-3</v>
      </c>
    </row>
    <row r="2211" spans="1:7">
      <c r="A2211" s="1">
        <v>42299</v>
      </c>
      <c r="B2211">
        <v>1.6319314630442467E-2</v>
      </c>
      <c r="C2211">
        <v>-0.14471430486426826</v>
      </c>
      <c r="D2211">
        <v>2.1518225824278002E-2</v>
      </c>
      <c r="E2211">
        <v>1.6914344977378868E-3</v>
      </c>
      <c r="F2211">
        <v>1.2029353068539984E-3</v>
      </c>
      <c r="G2211">
        <v>1.0181886379706871E-3</v>
      </c>
    </row>
    <row r="2212" spans="1:7">
      <c r="A2212" s="1">
        <v>42300</v>
      </c>
      <c r="B2212">
        <v>1.1180839367593389E-2</v>
      </c>
      <c r="C2212">
        <v>6.9180217217747176E-4</v>
      </c>
      <c r="D2212">
        <v>6.6134162233352943E-3</v>
      </c>
      <c r="E2212">
        <v>-8.5670935361283774E-3</v>
      </c>
      <c r="F2212">
        <v>-3.2110487572802869E-3</v>
      </c>
      <c r="G2212">
        <v>-5.659429680821104E-3</v>
      </c>
    </row>
    <row r="2213" spans="1:7">
      <c r="A2213" s="1">
        <v>42303</v>
      </c>
      <c r="B2213">
        <v>-2.3030429525009418E-3</v>
      </c>
      <c r="C2213">
        <v>5.5812803210352112E-2</v>
      </c>
      <c r="D2213">
        <v>-1.132452373123195E-2</v>
      </c>
      <c r="E2213">
        <v>6.633791822312528E-3</v>
      </c>
      <c r="F2213">
        <v>1.0447222391125974E-3</v>
      </c>
      <c r="G2213">
        <v>2.6017483548180028E-3</v>
      </c>
    </row>
    <row r="2214" spans="1:7">
      <c r="A2214" s="1">
        <v>42304</v>
      </c>
      <c r="B2214">
        <v>-1.9232624449367257E-3</v>
      </c>
      <c r="C2214">
        <v>9.1146464340985615E-3</v>
      </c>
      <c r="D2214">
        <v>-9.2089390853098366E-3</v>
      </c>
      <c r="E2214">
        <v>2.4964780431142239E-3</v>
      </c>
      <c r="F2214">
        <v>1.364530452121229E-3</v>
      </c>
      <c r="G2214">
        <v>2.5024342267849701E-3</v>
      </c>
    </row>
    <row r="2215" spans="1:7">
      <c r="A2215" s="1">
        <v>42305</v>
      </c>
      <c r="B2215">
        <v>1.1151375458572329E-2</v>
      </c>
      <c r="C2215">
        <v>-7.3958424534989006E-2</v>
      </c>
      <c r="D2215">
        <v>-1.0993768232209634E-2</v>
      </c>
      <c r="E2215">
        <v>-4.0296637378390218E-3</v>
      </c>
      <c r="F2215">
        <v>-3.9381204201367785E-3</v>
      </c>
      <c r="G2215">
        <v>-5.1972274758316679E-3</v>
      </c>
    </row>
    <row r="2216" spans="1:7">
      <c r="A2216" s="1">
        <v>42306</v>
      </c>
      <c r="B2216">
        <v>-5.2367238348916207E-4</v>
      </c>
      <c r="C2216">
        <v>1.9350983922527664E-2</v>
      </c>
      <c r="D2216">
        <v>-1.1115975939907846E-2</v>
      </c>
      <c r="E2216">
        <v>-1.6036812406658937E-2</v>
      </c>
      <c r="F2216">
        <v>-2.6609700013783145E-3</v>
      </c>
      <c r="G2216">
        <v>-6.1601837514578461E-3</v>
      </c>
    </row>
    <row r="2217" spans="1:7">
      <c r="A2217" s="1">
        <v>42307</v>
      </c>
      <c r="B2217">
        <v>-4.5340729148946228E-3</v>
      </c>
      <c r="C2217">
        <v>3.0999786875796034E-2</v>
      </c>
      <c r="D2217">
        <v>-1.434103214380618E-3</v>
      </c>
      <c r="E2217">
        <v>7.5212911790020773E-3</v>
      </c>
      <c r="F2217">
        <v>4.8433969303300286E-4</v>
      </c>
      <c r="G2217">
        <v>1.9641777815544575E-3</v>
      </c>
    </row>
    <row r="2218" spans="1:7">
      <c r="A2218" s="1">
        <v>42310</v>
      </c>
      <c r="B2218">
        <v>1.2124242181570309E-2</v>
      </c>
      <c r="C2218">
        <v>-6.2991388549157479E-2</v>
      </c>
      <c r="D2218">
        <v>1.8766544497067977E-2</v>
      </c>
      <c r="E2218">
        <v>-6.7830113374209994E-3</v>
      </c>
      <c r="F2218">
        <v>-3.233371178478437E-3</v>
      </c>
      <c r="G2218">
        <v>-4.4013743385323727E-3</v>
      </c>
    </row>
    <row r="2219" spans="1:7">
      <c r="A2219" s="1">
        <v>42311</v>
      </c>
      <c r="B2219">
        <v>2.5015943001147089E-3</v>
      </c>
      <c r="C2219">
        <v>2.7188848016126695E-2</v>
      </c>
      <c r="D2219">
        <v>1.231818487404281E-2</v>
      </c>
      <c r="E2219">
        <v>-8.233887605893029E-3</v>
      </c>
      <c r="F2219">
        <v>-9.7205353948065715E-4</v>
      </c>
      <c r="G2219">
        <v>-2.6313331600224107E-3</v>
      </c>
    </row>
    <row r="2220" spans="1:7">
      <c r="A2220" s="1">
        <v>42312</v>
      </c>
      <c r="B2220">
        <v>-2.5961167256305711E-3</v>
      </c>
      <c r="C2220">
        <v>6.4581505083074184E-2</v>
      </c>
      <c r="D2220">
        <v>-5.5803716241308284E-3</v>
      </c>
      <c r="E2220">
        <v>1.1568337102386289E-3</v>
      </c>
      <c r="F2220">
        <v>-1.9469463438954316E-3</v>
      </c>
      <c r="G2220">
        <v>-1.0356353606517596E-3</v>
      </c>
    </row>
    <row r="2221" spans="1:7">
      <c r="A2221" s="1">
        <v>42313</v>
      </c>
      <c r="B2221">
        <v>-1.2296052625135499E-3</v>
      </c>
      <c r="C2221">
        <v>-3.0106985993562638E-2</v>
      </c>
      <c r="D2221">
        <v>1.3980150466524276E-3</v>
      </c>
      <c r="E2221">
        <v>-2.6461604789911166E-3</v>
      </c>
      <c r="F2221">
        <v>-4.0609137613914037E-4</v>
      </c>
      <c r="G2221">
        <v>-6.5959955277181527E-4</v>
      </c>
    </row>
    <row r="2222" spans="1:7">
      <c r="A2222" s="1">
        <v>42314</v>
      </c>
      <c r="B2222">
        <v>-3.7864445738263478E-4</v>
      </c>
      <c r="C2222">
        <v>-4.9022749354804301E-2</v>
      </c>
      <c r="D2222">
        <v>-1.123923042056239E-2</v>
      </c>
      <c r="E2222">
        <v>-1.4764417175754461E-2</v>
      </c>
      <c r="F2222">
        <v>-3.825341416473102E-3</v>
      </c>
      <c r="G2222">
        <v>-6.8098248597438819E-3</v>
      </c>
    </row>
    <row r="2223" spans="1:7">
      <c r="A2223" s="1">
        <v>42317</v>
      </c>
      <c r="B2223">
        <v>-9.6563956431754885E-3</v>
      </c>
      <c r="C2223">
        <v>0.14221652625275155</v>
      </c>
      <c r="D2223">
        <v>-2.373235042151705E-2</v>
      </c>
      <c r="E2223">
        <v>-5.6461617150619179E-3</v>
      </c>
      <c r="F2223">
        <v>-8.974098093602192E-4</v>
      </c>
      <c r="G2223">
        <v>-1.7097268602535251E-3</v>
      </c>
    </row>
    <row r="2224" spans="1:7">
      <c r="A2224" s="1">
        <v>42318</v>
      </c>
      <c r="B2224">
        <v>2.4347755087750001E-3</v>
      </c>
      <c r="C2224">
        <v>-7.737274815186114E-2</v>
      </c>
      <c r="D2224">
        <v>-2.6075634070809417E-3</v>
      </c>
      <c r="E2224">
        <v>2.9534640261537227E-3</v>
      </c>
      <c r="F2224">
        <v>1.8754847100555748E-3</v>
      </c>
      <c r="G2224">
        <v>1.8995161946626666E-3</v>
      </c>
    </row>
    <row r="2225" spans="1:7">
      <c r="A2225" s="1">
        <v>42319</v>
      </c>
      <c r="B2225">
        <v>-3.8697704933741265E-3</v>
      </c>
      <c r="C2225">
        <v>4.9132688577644593E-2</v>
      </c>
      <c r="D2225">
        <v>1.1597565811379963E-3</v>
      </c>
      <c r="E2225">
        <v>-2.1087266892173277E-3</v>
      </c>
      <c r="F2225">
        <v>-2.4442905568388529E-4</v>
      </c>
      <c r="G2225">
        <v>-4.7454089060208413E-4</v>
      </c>
    </row>
    <row r="2226" spans="1:7">
      <c r="A2226" s="1">
        <v>42320</v>
      </c>
      <c r="B2226">
        <v>-1.4173010094571632E-2</v>
      </c>
      <c r="C2226">
        <v>0.13438719070841879</v>
      </c>
      <c r="D2226">
        <v>-1.0486551093113014E-2</v>
      </c>
      <c r="E2226">
        <v>4.8014243781256414E-3</v>
      </c>
      <c r="F2226">
        <v>3.2589213258933224E-4</v>
      </c>
      <c r="G2226">
        <v>5.6942205201861921E-4</v>
      </c>
    </row>
    <row r="2227" spans="1:7">
      <c r="A2227" s="1">
        <v>42321</v>
      </c>
      <c r="B2227">
        <v>-1.1229490134720936E-2</v>
      </c>
      <c r="C2227">
        <v>8.9005395596494064E-2</v>
      </c>
      <c r="D2227">
        <v>-1.3264748658482945E-2</v>
      </c>
      <c r="E2227">
        <v>5.6980211146377959E-3</v>
      </c>
      <c r="F2227">
        <v>2.440811560808818E-3</v>
      </c>
      <c r="G2227">
        <v>3.7878833169369352E-3</v>
      </c>
    </row>
    <row r="2228" spans="1:7">
      <c r="A2228" s="1">
        <v>42324</v>
      </c>
      <c r="B2228">
        <v>1.534781277516362E-2</v>
      </c>
      <c r="C2228">
        <v>-0.10050292165038112</v>
      </c>
      <c r="D2228">
        <v>2.1430439992116357E-2</v>
      </c>
      <c r="E2228">
        <v>-9.1954029467865707E-4</v>
      </c>
      <c r="F2228">
        <v>6.4987817071979594E-4</v>
      </c>
      <c r="G2228">
        <v>1.3223766921816927E-3</v>
      </c>
    </row>
    <row r="2229" spans="1:7">
      <c r="A2229" s="1">
        <v>42325</v>
      </c>
      <c r="B2229">
        <v>-1.3063359140554128E-3</v>
      </c>
      <c r="C2229">
        <v>3.6760895975069721E-2</v>
      </c>
      <c r="D2229">
        <v>-1.1624529062575588E-3</v>
      </c>
      <c r="E2229">
        <v>1.6712630279268148E-3</v>
      </c>
      <c r="F2229">
        <v>-4.0612436085966545E-4</v>
      </c>
      <c r="G2229">
        <v>-2.8321926080280782E-4</v>
      </c>
    </row>
    <row r="2230" spans="1:7">
      <c r="A2230" s="1">
        <v>42326</v>
      </c>
      <c r="B2230">
        <v>1.5945777566556261E-2</v>
      </c>
      <c r="C2230">
        <v>-0.11163161234984618</v>
      </c>
      <c r="D2230">
        <v>7.8204598432851571E-3</v>
      </c>
      <c r="E2230">
        <v>2.0851586019514034E-3</v>
      </c>
      <c r="F2230">
        <v>-9.7537193784853564E-4</v>
      </c>
      <c r="G2230">
        <v>-4.7221042573636997E-4</v>
      </c>
    </row>
    <row r="2231" spans="1:7">
      <c r="A2231" s="1">
        <v>42327</v>
      </c>
      <c r="B2231">
        <v>-9.5342525218262769E-4</v>
      </c>
      <c r="C2231">
        <v>8.2742788854698567E-3</v>
      </c>
      <c r="D2231">
        <v>7.4734466839416714E-3</v>
      </c>
      <c r="E2231">
        <v>6.6434391492283381E-3</v>
      </c>
      <c r="F2231">
        <v>8.9412726948523262E-4</v>
      </c>
      <c r="G2231">
        <v>2.1703240413387197E-3</v>
      </c>
    </row>
    <row r="2232" spans="1:7">
      <c r="A2232" s="1">
        <v>42328</v>
      </c>
      <c r="B2232">
        <v>4.5206957953038791E-3</v>
      </c>
      <c r="C2232">
        <v>-9.3722271098865759E-2</v>
      </c>
      <c r="D2232">
        <v>8.5543720966585954E-3</v>
      </c>
      <c r="E2232">
        <v>-3.0671056497147279E-3</v>
      </c>
      <c r="F2232">
        <v>-5.6889757314740742E-4</v>
      </c>
      <c r="G2232">
        <v>-1.3205057568720919E-3</v>
      </c>
    </row>
    <row r="2233" spans="1:7">
      <c r="A2233" s="1">
        <v>42331</v>
      </c>
      <c r="B2233">
        <v>-1.9009605572428104E-3</v>
      </c>
      <c r="C2233">
        <v>9.6494798265651192E-3</v>
      </c>
      <c r="D2233">
        <v>-8.2680442493194284E-3</v>
      </c>
      <c r="E2233">
        <v>3.0671056497146706E-3</v>
      </c>
      <c r="F2233">
        <v>5.6889757314729076E-4</v>
      </c>
      <c r="G2233">
        <v>1.3205057568721574E-3</v>
      </c>
    </row>
    <row r="2234" spans="1:7">
      <c r="A2234" s="1">
        <v>42332</v>
      </c>
      <c r="B2234">
        <v>1.4260590903698289E-3</v>
      </c>
      <c r="C2234">
        <v>1.9651979510417302E-2</v>
      </c>
      <c r="D2234">
        <v>2.5732680389652083E-3</v>
      </c>
      <c r="E2234">
        <v>-8.2771179122636317E-5</v>
      </c>
      <c r="F2234">
        <v>6.497726024584532E-4</v>
      </c>
      <c r="G2234">
        <v>9.4215194457384981E-4</v>
      </c>
    </row>
    <row r="2235" spans="1:7">
      <c r="A2235" s="1">
        <v>42333</v>
      </c>
      <c r="B2235">
        <v>4.7500296885763941E-5</v>
      </c>
      <c r="C2235">
        <v>-4.7566807314275712E-2</v>
      </c>
      <c r="D2235">
        <v>-7.7397548469047362E-3</v>
      </c>
      <c r="E2235">
        <v>2.3150072348024952E-3</v>
      </c>
      <c r="F2235">
        <v>-8.1198489752598967E-5</v>
      </c>
      <c r="G2235">
        <v>5.6486538877205666E-4</v>
      </c>
    </row>
    <row r="2236" spans="1:7">
      <c r="A2236" s="1">
        <v>42335</v>
      </c>
      <c r="B2236">
        <v>8.5461974625222531E-4</v>
      </c>
      <c r="C2236">
        <v>-4.6189458562945285E-3</v>
      </c>
      <c r="D2236">
        <v>-2.211320830277648E-2</v>
      </c>
      <c r="E2236">
        <v>-9.9148979451811202E-4</v>
      </c>
      <c r="F2236">
        <v>8.1168835625244126E-4</v>
      </c>
      <c r="G2236">
        <v>1.0347585702928173E-3</v>
      </c>
    </row>
    <row r="2237" spans="1:7">
      <c r="A2237" s="1">
        <v>42338</v>
      </c>
      <c r="B2237">
        <v>-3.9944891193863111E-3</v>
      </c>
      <c r="C2237">
        <v>6.4662521385730615E-2</v>
      </c>
      <c r="D2237">
        <v>1.4699399971486195E-3</v>
      </c>
      <c r="E2237">
        <v>3.9600744764246793E-3</v>
      </c>
      <c r="F2237">
        <v>0</v>
      </c>
      <c r="G2237">
        <v>3.7601053272498779E-4</v>
      </c>
    </row>
    <row r="2238" spans="1:7">
      <c r="A2238" s="1">
        <v>42339</v>
      </c>
      <c r="B2238">
        <v>9.7677400591528723E-3</v>
      </c>
      <c r="C2238">
        <v>-9.4876299982227116E-2</v>
      </c>
      <c r="D2238">
        <v>5.8582475683680701E-3</v>
      </c>
      <c r="E2238">
        <v>1.1298630102821443E-2</v>
      </c>
      <c r="F2238">
        <v>1.459380833037873E-3</v>
      </c>
      <c r="G2238">
        <v>3.7523496185503718E-3</v>
      </c>
    </row>
    <row r="2239" spans="1:7">
      <c r="A2239" s="1">
        <v>42340</v>
      </c>
      <c r="B2239">
        <v>-1.0387363062223568E-2</v>
      </c>
      <c r="C2239">
        <v>8.1143250194805061E-2</v>
      </c>
      <c r="D2239">
        <v>-9.9795368871368681E-3</v>
      </c>
      <c r="E2239">
        <v>3.2560032847696861E-4</v>
      </c>
      <c r="F2239">
        <v>-1.9463147819546031E-3</v>
      </c>
      <c r="G2239">
        <v>-2.8129413766146126E-3</v>
      </c>
    </row>
    <row r="2240" spans="1:7">
      <c r="A2240" s="1">
        <v>42341</v>
      </c>
      <c r="B2240">
        <v>-1.4309968078420629E-2</v>
      </c>
      <c r="C2240">
        <v>0.12951642954562642</v>
      </c>
      <c r="D2240">
        <v>-2.9542118974315201E-3</v>
      </c>
      <c r="E2240">
        <v>-2.7559499989590366E-2</v>
      </c>
      <c r="F2240">
        <v>-4.4746444103240367E-3</v>
      </c>
      <c r="G2240">
        <v>-1.0572120368340173E-2</v>
      </c>
    </row>
    <row r="2241" spans="1:7">
      <c r="A2241" s="1">
        <v>42342</v>
      </c>
      <c r="B2241">
        <v>1.9351116339368798E-2</v>
      </c>
      <c r="C2241">
        <v>-0.20116164361561453</v>
      </c>
      <c r="D2241">
        <v>3.8387763071656669E-3</v>
      </c>
      <c r="E2241">
        <v>8.7460471713698314E-3</v>
      </c>
      <c r="F2241">
        <v>1.3852110587340841E-3</v>
      </c>
      <c r="G2241">
        <v>3.6940605588218567E-3</v>
      </c>
    </row>
    <row r="2242" spans="1:7">
      <c r="A2242" s="1">
        <v>42345</v>
      </c>
      <c r="B2242">
        <v>-6.1860773050148926E-3</v>
      </c>
      <c r="C2242">
        <v>6.7235758106572438E-2</v>
      </c>
      <c r="D2242">
        <v>-1.4247792221901243E-2</v>
      </c>
      <c r="E2242">
        <v>9.6563289014397757E-3</v>
      </c>
      <c r="F2242">
        <v>1.3832949030309885E-3</v>
      </c>
      <c r="G2242">
        <v>3.2093665455375608E-3</v>
      </c>
    </row>
    <row r="2243" spans="1:7">
      <c r="A2243" s="1">
        <v>42346</v>
      </c>
      <c r="B2243">
        <v>-6.5608548920323547E-3</v>
      </c>
      <c r="C2243">
        <v>0.10536051565782635</v>
      </c>
      <c r="D2243">
        <v>-1.2030220276542349E-2</v>
      </c>
      <c r="E2243">
        <v>4.9269174916830689E-4</v>
      </c>
      <c r="F2243">
        <v>6.5030078702062329E-4</v>
      </c>
      <c r="G2243">
        <v>5.6529113998287804E-4</v>
      </c>
    </row>
    <row r="2244" spans="1:7">
      <c r="A2244" s="1">
        <v>42347</v>
      </c>
      <c r="B2244">
        <v>-7.9108993917774879E-3</v>
      </c>
      <c r="C2244">
        <v>0.10814073816414865</v>
      </c>
      <c r="D2244">
        <v>-7.2882193246848765E-3</v>
      </c>
      <c r="E2244">
        <v>-1.0678057608301005E-3</v>
      </c>
      <c r="F2244">
        <v>1.2993342740803321E-3</v>
      </c>
      <c r="G2244">
        <v>1.5058826375131205E-3</v>
      </c>
    </row>
    <row r="2245" spans="1:7">
      <c r="A2245" s="1">
        <v>42348</v>
      </c>
      <c r="B2245">
        <v>2.5151161988796744E-3</v>
      </c>
      <c r="C2245">
        <v>-1.3864150183106671E-2</v>
      </c>
      <c r="D2245">
        <v>-1.0108831679533243E-2</v>
      </c>
      <c r="E2245">
        <v>1.3140606358690366E-3</v>
      </c>
      <c r="F2245">
        <v>-1.4618698290907489E-3</v>
      </c>
      <c r="G2245">
        <v>-2.1654200430573328E-3</v>
      </c>
    </row>
    <row r="2246" spans="1:7">
      <c r="A2246" s="1">
        <v>42349</v>
      </c>
      <c r="B2246">
        <v>-2.010314102230399E-2</v>
      </c>
      <c r="C2246">
        <v>0.23199772220268075</v>
      </c>
      <c r="D2246">
        <v>-2.8734019315803643E-2</v>
      </c>
      <c r="E2246">
        <v>1.5635497677904245E-2</v>
      </c>
      <c r="F2246">
        <v>4.4601298443101515E-3</v>
      </c>
      <c r="G2246">
        <v>7.9793899084773523E-3</v>
      </c>
    </row>
    <row r="2247" spans="1:7">
      <c r="A2247" s="1">
        <v>42352</v>
      </c>
      <c r="B2247">
        <v>6.337997485911212E-3</v>
      </c>
      <c r="C2247">
        <v>-7.0487574363377048E-2</v>
      </c>
      <c r="D2247">
        <v>1.6342287020640209E-2</v>
      </c>
      <c r="E2247">
        <v>-1.3012545354433754E-2</v>
      </c>
      <c r="F2247">
        <v>-3.8101460710202525E-3</v>
      </c>
      <c r="G2247">
        <v>-7.4140455044626003E-3</v>
      </c>
    </row>
    <row r="2248" spans="1:7">
      <c r="A2248" s="1">
        <v>42353</v>
      </c>
      <c r="B2248">
        <v>9.7961160607541904E-3</v>
      </c>
      <c r="C2248">
        <v>-8.1546991496305191E-2</v>
      </c>
      <c r="D2248">
        <v>1.4544585656264465E-2</v>
      </c>
      <c r="E2248">
        <v>-5.9113472630572374E-3</v>
      </c>
      <c r="F2248">
        <v>-1.7884729586346625E-3</v>
      </c>
      <c r="G2248">
        <v>-2.5465705815889039E-3</v>
      </c>
    </row>
    <row r="2249" spans="1:7">
      <c r="A2249" s="1">
        <v>42354</v>
      </c>
      <c r="B2249">
        <v>1.434924466420508E-2</v>
      </c>
      <c r="C2249">
        <v>-0.15957507091979373</v>
      </c>
      <c r="D2249">
        <v>1.6755913728439077E-2</v>
      </c>
      <c r="E2249">
        <v>-2.143270130476771E-3</v>
      </c>
      <c r="F2249">
        <v>-1.7101677688976819E-3</v>
      </c>
      <c r="G2249">
        <v>-2.6477556839800418E-3</v>
      </c>
    </row>
    <row r="2250" spans="1:7">
      <c r="A2250" s="1">
        <v>42355</v>
      </c>
      <c r="B2250">
        <v>-1.4882875549839639E-2</v>
      </c>
      <c r="C2250">
        <v>5.8712512309579357E-2</v>
      </c>
      <c r="D2250">
        <v>-8.7999354100069573E-3</v>
      </c>
      <c r="E2250">
        <v>1.1242066457278405E-2</v>
      </c>
      <c r="F2250">
        <v>1.3846469326898091E-3</v>
      </c>
      <c r="G2250">
        <v>4.1576172523083259E-3</v>
      </c>
    </row>
    <row r="2251" spans="1:7">
      <c r="A2251" s="1">
        <v>42356</v>
      </c>
      <c r="B2251">
        <v>-1.8908229252735838E-2</v>
      </c>
      <c r="C2251">
        <v>8.8857612513390999E-2</v>
      </c>
      <c r="D2251">
        <v>-5.1948168771040228E-3</v>
      </c>
      <c r="E2251">
        <v>5.533417975910223E-3</v>
      </c>
      <c r="F2251">
        <v>2.1952120689988277E-3</v>
      </c>
      <c r="G2251">
        <v>3.5768110422616591E-3</v>
      </c>
    </row>
    <row r="2252" spans="1:7">
      <c r="A2252" s="1">
        <v>42359</v>
      </c>
      <c r="B2252">
        <v>8.5676825237020419E-3</v>
      </c>
      <c r="C2252">
        <v>-0.10161017641078243</v>
      </c>
      <c r="D2252">
        <v>2.1423114543863298E-3</v>
      </c>
      <c r="E2252">
        <v>-2.4347685061239379E-4</v>
      </c>
      <c r="F2252">
        <v>3.2480714861277403E-4</v>
      </c>
      <c r="G2252">
        <v>4.6968203390321115E-4</v>
      </c>
    </row>
    <row r="2253" spans="1:7">
      <c r="A2253" s="1">
        <v>42360</v>
      </c>
      <c r="B2253">
        <v>9.2238520289587237E-3</v>
      </c>
      <c r="C2253">
        <v>-0.11912082849804327</v>
      </c>
      <c r="D2253">
        <v>7.6138634909784257E-3</v>
      </c>
      <c r="E2253">
        <v>-7.2502456001476406E-3</v>
      </c>
      <c r="F2253">
        <v>-1.7064157230525627E-3</v>
      </c>
      <c r="G2253">
        <v>-2.8214069313307519E-3</v>
      </c>
    </row>
    <row r="2254" spans="1:7">
      <c r="A2254" s="1">
        <v>42361</v>
      </c>
      <c r="B2254">
        <v>1.250348182510012E-2</v>
      </c>
      <c r="C2254">
        <v>-6.4056709516590676E-2</v>
      </c>
      <c r="D2254">
        <v>1.4757081532966596E-2</v>
      </c>
      <c r="E2254">
        <v>-7.5503025895594976E-3</v>
      </c>
      <c r="F2254">
        <v>-1.2206536080475738E-3</v>
      </c>
      <c r="G2254">
        <v>-2.2959091533324111E-3</v>
      </c>
    </row>
    <row r="2255" spans="1:7">
      <c r="A2255" s="1">
        <v>42362</v>
      </c>
      <c r="B2255">
        <v>-7.7540302297816107E-3</v>
      </c>
      <c r="C2255">
        <v>1.0859257143350232E-2</v>
      </c>
      <c r="D2255">
        <v>-2.9940142126047777E-3</v>
      </c>
      <c r="E2255">
        <v>3.6181274566037913E-3</v>
      </c>
      <c r="F2255">
        <v>-6.5162501287580543E-4</v>
      </c>
      <c r="G2255">
        <v>3.1617718455158989E-4</v>
      </c>
    </row>
    <row r="2256" spans="1:7">
      <c r="A2256" s="1">
        <v>42366</v>
      </c>
      <c r="B2256">
        <v>-2.3719061390023847E-3</v>
      </c>
      <c r="C2256">
        <v>7.1699919921231703E-2</v>
      </c>
      <c r="D2256">
        <v>-5.1104875993343707E-3</v>
      </c>
      <c r="E2256">
        <v>2.9505799621147803E-3</v>
      </c>
      <c r="F2256">
        <v>4.0731538993338164E-4</v>
      </c>
      <c r="G2256">
        <v>1.8871485241887801E-4</v>
      </c>
    </row>
    <row r="2257" spans="1:7">
      <c r="A2257" s="1">
        <v>42367</v>
      </c>
      <c r="B2257">
        <v>1.0461708047199553E-2</v>
      </c>
      <c r="C2257">
        <v>-5.0328899159668705E-2</v>
      </c>
      <c r="D2257">
        <v>-6.0295449520429451E-4</v>
      </c>
      <c r="E2257">
        <v>-1.675302231260627E-2</v>
      </c>
      <c r="F2257">
        <v>-2.6913526011735291E-3</v>
      </c>
      <c r="G2257">
        <v>-5.2975244503051548E-3</v>
      </c>
    </row>
    <row r="2258" spans="1:7">
      <c r="A2258" s="1">
        <v>42368</v>
      </c>
      <c r="B2258">
        <v>-7.4131464933022929E-3</v>
      </c>
      <c r="C2258">
        <v>7.2552035944378826E-2</v>
      </c>
      <c r="D2258">
        <v>-1.3969252363886277E-2</v>
      </c>
      <c r="E2258">
        <v>-9.9916744365820655E-4</v>
      </c>
      <c r="F2258">
        <v>2.4496795125153323E-4</v>
      </c>
      <c r="G2258">
        <v>3.7932669966442371E-4</v>
      </c>
    </row>
    <row r="2259" spans="1:7">
      <c r="A2259" s="1">
        <v>42369</v>
      </c>
      <c r="B2259">
        <v>-1.0198223585019388E-2</v>
      </c>
      <c r="C2259">
        <v>5.1842594044317625E-2</v>
      </c>
      <c r="D2259">
        <v>3.0576364708482509E-4</v>
      </c>
      <c r="E2259">
        <v>4.4884124890930003E-3</v>
      </c>
      <c r="F2259">
        <v>1.0608348948673671E-3</v>
      </c>
      <c r="G2259">
        <v>1.137117529900248E-3</v>
      </c>
    </row>
    <row r="2260" spans="1:7">
      <c r="A2260" s="1">
        <v>42373</v>
      </c>
      <c r="B2260">
        <v>-1.4107934239902897E-2</v>
      </c>
      <c r="C2260">
        <v>0.1281628065318067</v>
      </c>
      <c r="D2260">
        <v>-2.8843680441722589E-2</v>
      </c>
      <c r="E2260">
        <v>7.1892223869220008E-3</v>
      </c>
      <c r="F2260">
        <v>2.036909491485636E-3</v>
      </c>
      <c r="G2260">
        <v>4.2527116024017849E-3</v>
      </c>
    </row>
    <row r="2261" spans="1:7">
      <c r="A2261" s="1">
        <v>42374</v>
      </c>
      <c r="B2261">
        <v>2.0770493595503735E-3</v>
      </c>
      <c r="C2261">
        <v>-6.7958210246175127E-2</v>
      </c>
      <c r="D2261">
        <v>2.2002209096023376E-3</v>
      </c>
      <c r="E2261">
        <v>-4.0427430169587076E-3</v>
      </c>
      <c r="F2261">
        <v>4.068844911079297E-4</v>
      </c>
      <c r="G2261">
        <v>-2.8295213581852347E-4</v>
      </c>
    </row>
    <row r="2262" spans="1:7">
      <c r="A2262" s="1">
        <v>42375</v>
      </c>
      <c r="B2262">
        <v>-1.3178041970114357E-2</v>
      </c>
      <c r="C2262">
        <v>6.2630031014549892E-2</v>
      </c>
      <c r="D2262">
        <v>-1.8058466341062004E-2</v>
      </c>
      <c r="E2262">
        <v>1.3385541675679966E-2</v>
      </c>
      <c r="F2262">
        <v>2.9246913365386673E-3</v>
      </c>
      <c r="G2262">
        <v>6.0190156323532756E-3</v>
      </c>
    </row>
    <row r="2263" spans="1:7">
      <c r="A2263" s="1">
        <v>42376</v>
      </c>
      <c r="B2263">
        <v>-2.4218429593145248E-2</v>
      </c>
      <c r="C2263">
        <v>0.19367022380716292</v>
      </c>
      <c r="D2263">
        <v>-3.2821792643483151E-2</v>
      </c>
      <c r="E2263">
        <v>1.7929915153899038E-3</v>
      </c>
      <c r="F2263">
        <v>2.268860871191004E-3</v>
      </c>
      <c r="G2263">
        <v>2.1542648709759749E-3</v>
      </c>
    </row>
    <row r="2264" spans="1:7">
      <c r="A2264" s="1">
        <v>42377</v>
      </c>
      <c r="B2264">
        <v>-1.1139303465981762E-2</v>
      </c>
      <c r="C2264">
        <v>7.7731422957663401E-2</v>
      </c>
      <c r="D2264">
        <v>-8.9597413714718691E-3</v>
      </c>
      <c r="E2264">
        <v>4.4684641927266186E-3</v>
      </c>
      <c r="F2264">
        <v>2.0214278158766684E-3</v>
      </c>
      <c r="G2264">
        <v>2.523012131250568E-3</v>
      </c>
    </row>
    <row r="2265" spans="1:7">
      <c r="A2265" s="1">
        <v>42380</v>
      </c>
      <c r="B2265">
        <v>1.0366455082700275E-3</v>
      </c>
      <c r="C2265">
        <v>-0.10573081745802144</v>
      </c>
      <c r="D2265">
        <v>-4.3427494341369121E-3</v>
      </c>
      <c r="E2265">
        <v>-1.1003901227776463E-2</v>
      </c>
      <c r="F2265">
        <v>-1.2123662830704528E-3</v>
      </c>
      <c r="G2265">
        <v>-3.1781668179819578E-3</v>
      </c>
    </row>
    <row r="2266" spans="1:7">
      <c r="A2266" s="1">
        <v>42381</v>
      </c>
      <c r="B2266">
        <v>7.6893682958012934E-3</v>
      </c>
      <c r="C2266">
        <v>-7.8295264149265062E-2</v>
      </c>
      <c r="D2266">
        <v>3.6758604464330919E-3</v>
      </c>
      <c r="E2266">
        <v>1.4321995964688097E-2</v>
      </c>
      <c r="F2266">
        <v>1.8583611375767224E-3</v>
      </c>
      <c r="G2266">
        <v>4.4838935470509081E-3</v>
      </c>
    </row>
    <row r="2267" spans="1:7">
      <c r="A2267" s="1">
        <v>42382</v>
      </c>
      <c r="B2267">
        <v>-2.4616787786756876E-2</v>
      </c>
      <c r="C2267">
        <v>0.11545624433953575</v>
      </c>
      <c r="D2267">
        <v>-1.1405692246565482E-2</v>
      </c>
      <c r="E2267">
        <v>9.8087295501994489E-3</v>
      </c>
      <c r="F2267">
        <v>2.0160484228543166E-3</v>
      </c>
      <c r="G2267">
        <v>3.9069817140239618E-3</v>
      </c>
    </row>
    <row r="2268" spans="1:7">
      <c r="A2268" s="1">
        <v>42383</v>
      </c>
      <c r="B2268">
        <v>1.5735184427617017E-2</v>
      </c>
      <c r="C2268">
        <v>-5.1669006679849187E-2</v>
      </c>
      <c r="D2268">
        <v>1.2739025777429712E-2</v>
      </c>
      <c r="E2268">
        <v>-9.4048360110443648E-3</v>
      </c>
      <c r="F2268">
        <v>-2.4171131729495803E-4</v>
      </c>
      <c r="G2268">
        <v>-2.0446103777066876E-3</v>
      </c>
    </row>
    <row r="2269" spans="1:7">
      <c r="A2269" s="1">
        <v>42384</v>
      </c>
      <c r="B2269">
        <v>-2.1282975583258312E-2</v>
      </c>
      <c r="C2269">
        <v>0.12060900867512864</v>
      </c>
      <c r="D2269">
        <v>-4.2878293352469829E-2</v>
      </c>
      <c r="E2269">
        <v>1.5482815334850733E-2</v>
      </c>
      <c r="F2269">
        <v>2.7359798188748455E-3</v>
      </c>
      <c r="G2269">
        <v>4.6408102596961435E-3</v>
      </c>
    </row>
    <row r="2270" spans="1:7">
      <c r="A2270" s="1">
        <v>42388</v>
      </c>
      <c r="B2270">
        <v>5.2968908489893149E-4</v>
      </c>
      <c r="C2270">
        <v>-3.6559564332676792E-2</v>
      </c>
      <c r="D2270">
        <v>1.3812374287611371E-2</v>
      </c>
      <c r="E2270">
        <v>-3.1221153781714308E-3</v>
      </c>
      <c r="F2270">
        <v>-9.64785410099001E-4</v>
      </c>
      <c r="G2270">
        <v>-1.2972574095029489E-3</v>
      </c>
    </row>
    <row r="2271" spans="1:7">
      <c r="A2271" s="1">
        <v>42389</v>
      </c>
      <c r="B2271">
        <v>-1.1664890317493105E-2</v>
      </c>
      <c r="C2271">
        <v>5.7435620029818703E-2</v>
      </c>
      <c r="D2271">
        <v>-2.1140971038438181E-2</v>
      </c>
      <c r="E2271">
        <v>1.0474623622673622E-2</v>
      </c>
      <c r="F2271">
        <v>2.6509233502295874E-3</v>
      </c>
      <c r="G2271">
        <v>4.902197302802746E-3</v>
      </c>
    </row>
    <row r="2272" spans="1:7">
      <c r="A2272" s="1">
        <v>42390</v>
      </c>
      <c r="B2272">
        <v>5.1834353372120327E-3</v>
      </c>
      <c r="C2272">
        <v>-3.316442481276189E-2</v>
      </c>
      <c r="D2272">
        <v>1.7497817237877723E-3</v>
      </c>
      <c r="E2272">
        <v>-6.8119075285556002E-3</v>
      </c>
      <c r="F2272">
        <v>-9.631592365098589E-4</v>
      </c>
      <c r="G2272">
        <v>-2.4943428332881248E-3</v>
      </c>
    </row>
    <row r="2273" spans="1:7">
      <c r="A2273" s="1">
        <v>42391</v>
      </c>
      <c r="B2273">
        <v>2.0416947238270661E-2</v>
      </c>
      <c r="C2273">
        <v>-0.17791016977537816</v>
      </c>
      <c r="D2273">
        <v>3.3353616038578941E-2</v>
      </c>
      <c r="E2273">
        <v>-3.822269345354041E-3</v>
      </c>
      <c r="F2273">
        <v>-1.4464804836434942E-3</v>
      </c>
      <c r="G2273">
        <v>-2.2224289173422567E-3</v>
      </c>
    </row>
    <row r="2274" spans="1:7">
      <c r="A2274" s="1">
        <v>42394</v>
      </c>
      <c r="B2274">
        <v>-1.5366297197244451E-2</v>
      </c>
      <c r="C2274">
        <v>7.7905586457526974E-2</v>
      </c>
      <c r="D2274">
        <v>-1.670968119906735E-2</v>
      </c>
      <c r="E2274">
        <v>5.4105797173800369E-3</v>
      </c>
      <c r="F2274">
        <v>1.044890180667863E-3</v>
      </c>
      <c r="G2274">
        <v>3.3317939197173799E-3</v>
      </c>
    </row>
    <row r="2275" spans="1:7">
      <c r="A2275" s="1">
        <v>42395</v>
      </c>
      <c r="B2275">
        <v>1.3484534057675248E-2</v>
      </c>
      <c r="C2275">
        <v>-7.076907088820715E-2</v>
      </c>
      <c r="D2275">
        <v>1.4339610680455545E-2</v>
      </c>
      <c r="E2275">
        <v>4.7600159565952272E-4</v>
      </c>
      <c r="F2275">
        <v>8.8328588069043023E-4</v>
      </c>
      <c r="G2275">
        <v>7.3889354059068139E-4</v>
      </c>
    </row>
    <row r="2276" spans="1:7">
      <c r="A2276" s="1">
        <v>42396</v>
      </c>
      <c r="B2276">
        <v>-1.0783618871470781E-2</v>
      </c>
      <c r="C2276">
        <v>2.6750115075914887E-2</v>
      </c>
      <c r="D2276">
        <v>-6.4615086229730867E-3</v>
      </c>
      <c r="E2276">
        <v>-2.3797247564022524E-4</v>
      </c>
      <c r="F2276">
        <v>6.4190004611176397E-4</v>
      </c>
      <c r="G2276">
        <v>7.383479800127581E-4</v>
      </c>
    </row>
    <row r="2277" spans="1:7">
      <c r="A2277" s="1">
        <v>42397</v>
      </c>
      <c r="B2277">
        <v>5.4326460784996228E-3</v>
      </c>
      <c r="C2277">
        <v>-3.0312006642275457E-2</v>
      </c>
      <c r="D2277">
        <v>1.5908272533062016E-2</v>
      </c>
      <c r="E2277">
        <v>1.4269861308415029E-3</v>
      </c>
      <c r="F2277">
        <v>1.2024531490133483E-3</v>
      </c>
      <c r="G2277">
        <v>1.2907986302649304E-3</v>
      </c>
    </row>
    <row r="2278" spans="1:7">
      <c r="A2278" s="1">
        <v>42398</v>
      </c>
      <c r="B2278">
        <v>2.3446087390307551E-2</v>
      </c>
      <c r="C2278">
        <v>-0.10427081323685485</v>
      </c>
      <c r="D2278">
        <v>3.4651214642196046E-2</v>
      </c>
      <c r="E2278">
        <v>8.4408657985905935E-3</v>
      </c>
      <c r="F2278">
        <v>3.3591969523080272E-3</v>
      </c>
      <c r="G2278">
        <v>5.3299152090837748E-3</v>
      </c>
    </row>
    <row r="2279" spans="1:7">
      <c r="A2279" s="1">
        <v>42401</v>
      </c>
      <c r="B2279">
        <v>-1.0276964193826202E-4</v>
      </c>
      <c r="C2279">
        <v>-1.0950831186751515E-2</v>
      </c>
      <c r="D2279">
        <v>-1.0106035481802646E-2</v>
      </c>
      <c r="E2279">
        <v>-4.9612260678196865E-3</v>
      </c>
      <c r="F2279">
        <v>-2.9587003311510791E-3</v>
      </c>
      <c r="G2279">
        <v>-3.7647535398435713E-3</v>
      </c>
    </row>
    <row r="2280" spans="1:7">
      <c r="A2280" s="1">
        <v>42402</v>
      </c>
      <c r="B2280">
        <v>-1.8201648498624705E-2</v>
      </c>
      <c r="C2280">
        <v>9.5401175755067819E-2</v>
      </c>
      <c r="D2280">
        <v>-3.0270064302756337E-2</v>
      </c>
      <c r="E2280">
        <v>1.838215160855446E-2</v>
      </c>
      <c r="F2280">
        <v>4.0759297187687293E-3</v>
      </c>
      <c r="G2280">
        <v>7.0587449893022639E-3</v>
      </c>
    </row>
    <row r="2281" spans="1:7">
      <c r="A2281" s="1">
        <v>42403</v>
      </c>
      <c r="B2281">
        <v>5.323603387071503E-3</v>
      </c>
      <c r="C2281">
        <v>-1.5127494526976495E-2</v>
      </c>
      <c r="D2281">
        <v>2.6330466298676004E-2</v>
      </c>
      <c r="E2281">
        <v>-8.3278684982978288E-3</v>
      </c>
      <c r="F2281">
        <v>2.3924399013582499E-4</v>
      </c>
      <c r="G2281">
        <v>-1.0967919936892114E-3</v>
      </c>
    </row>
    <row r="2282" spans="1:7">
      <c r="A2282" s="1">
        <v>42404</v>
      </c>
      <c r="B2282">
        <v>2.1838611008927764E-3</v>
      </c>
      <c r="C2282">
        <v>8.7376964282054274E-3</v>
      </c>
      <c r="D2282">
        <v>6.8841445451451868E-3</v>
      </c>
      <c r="E2282">
        <v>4.833940490359556E-3</v>
      </c>
      <c r="F2282">
        <v>9.5640399415869415E-4</v>
      </c>
      <c r="G2282">
        <v>2.3748641048551605E-3</v>
      </c>
    </row>
    <row r="2283" spans="1:7">
      <c r="A2283" s="1">
        <v>42405</v>
      </c>
      <c r="B2283">
        <v>-1.9298936582778377E-2</v>
      </c>
      <c r="C2283">
        <v>6.8137805167218041E-2</v>
      </c>
      <c r="D2283">
        <v>-1.0509127918175199E-2</v>
      </c>
      <c r="E2283">
        <v>1.1659995879704154E-3</v>
      </c>
      <c r="F2283">
        <v>7.9659059268624992E-5</v>
      </c>
      <c r="G2283">
        <v>1.2764407276486922E-3</v>
      </c>
    </row>
    <row r="2284" spans="1:7">
      <c r="A2284" s="1">
        <v>42408</v>
      </c>
      <c r="B2284">
        <v>-1.3541096126203332E-2</v>
      </c>
      <c r="C2284">
        <v>0.10621558197755965</v>
      </c>
      <c r="D2284">
        <v>-1.3962992811127494E-2</v>
      </c>
      <c r="E2284">
        <v>2.1291300414699739E-2</v>
      </c>
      <c r="F2284">
        <v>3.8955409600146544E-3</v>
      </c>
      <c r="G2284">
        <v>7.4437525990296441E-3</v>
      </c>
    </row>
    <row r="2285" spans="1:7">
      <c r="A2285" s="1">
        <v>42409</v>
      </c>
      <c r="B2285">
        <v>-3.7578848918945484E-4</v>
      </c>
      <c r="C2285">
        <v>2.0556490882579291E-2</v>
      </c>
      <c r="D2285">
        <v>-1.2701685175121633E-2</v>
      </c>
      <c r="E2285">
        <v>1.0641533384888159E-3</v>
      </c>
      <c r="F2285">
        <v>-3.1743512686205236E-4</v>
      </c>
      <c r="G2285">
        <v>1.8086453295841775E-4</v>
      </c>
    </row>
    <row r="2286" spans="1:7">
      <c r="A2286" s="1">
        <v>42410</v>
      </c>
      <c r="B2286">
        <v>-4.8336422434714851E-4</v>
      </c>
      <c r="C2286">
        <v>-9.4643901622715638E-3</v>
      </c>
      <c r="D2286">
        <v>2.9455102297567446E-3</v>
      </c>
      <c r="E2286">
        <v>8.7739765649198238E-3</v>
      </c>
      <c r="F2286">
        <v>1.1898625129667501E-3</v>
      </c>
      <c r="G2286">
        <v>2.9795516603085509E-3</v>
      </c>
    </row>
    <row r="2287" spans="1:7">
      <c r="A2287" s="1">
        <v>42411</v>
      </c>
      <c r="B2287">
        <v>-1.2541382823945508E-2</v>
      </c>
      <c r="C2287">
        <v>6.8003412944453279E-2</v>
      </c>
      <c r="D2287">
        <v>-1.4643544486152333E-2</v>
      </c>
      <c r="E2287">
        <v>6.9791285496617365E-3</v>
      </c>
      <c r="F2287">
        <v>1.5842842350490931E-3</v>
      </c>
      <c r="G2287">
        <v>4.5873703113853831E-3</v>
      </c>
    </row>
    <row r="2288" spans="1:7">
      <c r="A2288" s="1">
        <v>42412</v>
      </c>
      <c r="B2288">
        <v>2.0034059033116097E-2</v>
      </c>
      <c r="C2288">
        <v>-0.10244287766175215</v>
      </c>
      <c r="D2288">
        <v>1.6332448788972467E-2</v>
      </c>
      <c r="E2288">
        <v>-1.6741209934078606E-2</v>
      </c>
      <c r="F2288">
        <v>-3.488744420252795E-3</v>
      </c>
      <c r="G2288">
        <v>-7.6573501491757614E-3</v>
      </c>
    </row>
    <row r="2289" spans="1:7">
      <c r="A2289" s="1">
        <v>42416</v>
      </c>
      <c r="B2289">
        <v>1.6498708548456906E-2</v>
      </c>
      <c r="C2289">
        <v>-5.2122481831411167E-2</v>
      </c>
      <c r="D2289">
        <v>2.3349960115015774E-2</v>
      </c>
      <c r="E2289">
        <v>-1.0626605102434534E-2</v>
      </c>
      <c r="F2289">
        <v>-1.2716580953865348E-3</v>
      </c>
      <c r="G2289">
        <v>-2.988726582831495E-3</v>
      </c>
    </row>
    <row r="2290" spans="1:7">
      <c r="A2290" s="1">
        <v>42417</v>
      </c>
      <c r="B2290">
        <v>1.6437301161830561E-2</v>
      </c>
      <c r="C2290">
        <v>-7.7591683748638549E-2</v>
      </c>
      <c r="D2290">
        <v>2.0558727021036786E-2</v>
      </c>
      <c r="E2290">
        <v>-6.1676242076243665E-3</v>
      </c>
      <c r="F2290">
        <v>-1.4325509811621206E-3</v>
      </c>
      <c r="G2290">
        <v>-2.4519832472866452E-3</v>
      </c>
    </row>
    <row r="2291" spans="1:7">
      <c r="A2291" s="1">
        <v>42418</v>
      </c>
      <c r="B2291">
        <v>-4.0322635279384511E-3</v>
      </c>
      <c r="C2291">
        <v>-3.0491554466160302E-2</v>
      </c>
      <c r="D2291">
        <v>-4.8567361129499328E-3</v>
      </c>
      <c r="E2291">
        <v>1.2221050608094048E-2</v>
      </c>
      <c r="F2291">
        <v>2.3069896075719395E-3</v>
      </c>
      <c r="G2291">
        <v>4.6264880454149789E-3</v>
      </c>
    </row>
    <row r="2292" spans="1:7">
      <c r="A2292" s="1">
        <v>42419</v>
      </c>
      <c r="B2292">
        <v>-6.2179389536392475E-4</v>
      </c>
      <c r="C2292">
        <v>-5.2656222947438491E-2</v>
      </c>
      <c r="D2292">
        <v>-4.2283361095210642E-3</v>
      </c>
      <c r="E2292">
        <v>8.0181749585128573E-4</v>
      </c>
      <c r="F2292">
        <v>-8.7443862640988258E-4</v>
      </c>
      <c r="G2292">
        <v>0</v>
      </c>
    </row>
    <row r="2293" spans="1:7">
      <c r="A2293" s="1">
        <v>42422</v>
      </c>
      <c r="B2293">
        <v>1.4357637606041335E-2</v>
      </c>
      <c r="C2293">
        <v>-5.7645624568222149E-2</v>
      </c>
      <c r="D2293">
        <v>2.4469991061950361E-2</v>
      </c>
      <c r="E2293">
        <v>-4.9628739876029463E-4</v>
      </c>
      <c r="F2293">
        <v>-2.3861602817529923E-4</v>
      </c>
      <c r="G2293">
        <v>-9.9606111372844129E-4</v>
      </c>
    </row>
    <row r="2294" spans="1:7">
      <c r="A2294" s="1">
        <v>42423</v>
      </c>
      <c r="B2294">
        <v>-1.2234769384463396E-2</v>
      </c>
      <c r="C2294">
        <v>7.9327996505531073E-2</v>
      </c>
      <c r="D2294">
        <v>-2.1865822923562511E-2</v>
      </c>
      <c r="E2294">
        <v>4.0394856955675894E-3</v>
      </c>
      <c r="F2294">
        <v>7.9516543629997219E-4</v>
      </c>
      <c r="G2294">
        <v>1.991131076879123E-3</v>
      </c>
    </row>
    <row r="2295" spans="1:7">
      <c r="A2295" s="1">
        <v>42424</v>
      </c>
      <c r="B2295">
        <v>4.5412401297486521E-3</v>
      </c>
      <c r="C2295">
        <v>-1.2470185576868917E-2</v>
      </c>
      <c r="D2295">
        <v>0</v>
      </c>
      <c r="E2295">
        <v>-1.9795955908884174E-3</v>
      </c>
      <c r="F2295">
        <v>3.1788921828521306E-4</v>
      </c>
      <c r="G2295">
        <v>0</v>
      </c>
    </row>
    <row r="2296" spans="1:7">
      <c r="A2296" s="1">
        <v>42425</v>
      </c>
      <c r="B2296">
        <v>1.1670894143108035E-2</v>
      </c>
      <c r="C2296">
        <v>-8.0887659139100565E-2</v>
      </c>
      <c r="D2296">
        <v>1.6241679711332176E-3</v>
      </c>
      <c r="E2296">
        <v>3.575643811135266E-3</v>
      </c>
      <c r="F2296">
        <v>1.7465866618532129E-3</v>
      </c>
      <c r="G2296">
        <v>2.9792826623339067E-3</v>
      </c>
    </row>
    <row r="2297" spans="1:7">
      <c r="A2297" s="1">
        <v>42426</v>
      </c>
      <c r="B2297">
        <v>-1.7827586537542885E-3</v>
      </c>
      <c r="C2297">
        <v>3.5975102458277765E-2</v>
      </c>
      <c r="D2297">
        <v>-8.8020128180901821E-3</v>
      </c>
      <c r="E2297">
        <v>-9.6914032599493358E-3</v>
      </c>
      <c r="F2297">
        <v>-2.7005576380881493E-3</v>
      </c>
      <c r="G2297">
        <v>-4.8798217203079352E-3</v>
      </c>
    </row>
    <row r="2298" spans="1:7">
      <c r="A2298" s="1">
        <v>42429</v>
      </c>
      <c r="B2298">
        <v>-8.3960970369609481E-3</v>
      </c>
      <c r="C2298">
        <v>3.6674080231784062E-2</v>
      </c>
      <c r="D2298">
        <v>6.2020763519069462E-3</v>
      </c>
      <c r="E2298">
        <v>4.3613061210971225E-3</v>
      </c>
      <c r="F2298">
        <v>3.9759851026746065E-4</v>
      </c>
      <c r="G2298">
        <v>1.6292545240500782E-3</v>
      </c>
    </row>
    <row r="2299" spans="1:7">
      <c r="A2299" s="1">
        <v>42430</v>
      </c>
      <c r="B2299">
        <v>2.3775567468581799E-2</v>
      </c>
      <c r="C2299">
        <v>-0.14929630136246022</v>
      </c>
      <c r="D2299">
        <v>3.5798005875779033E-2</v>
      </c>
      <c r="E2299">
        <v>-1.9660630964942992E-2</v>
      </c>
      <c r="F2299">
        <v>-5.6607685545421362E-3</v>
      </c>
      <c r="G2299">
        <v>-9.2677385128348572E-3</v>
      </c>
    </row>
    <row r="2300" spans="1:7">
      <c r="A2300" s="1">
        <v>42431</v>
      </c>
      <c r="B2300">
        <v>4.4081622251420302E-3</v>
      </c>
      <c r="C2300">
        <v>-3.507114245228387E-2</v>
      </c>
      <c r="D2300">
        <v>1.5267472130788599E-2</v>
      </c>
      <c r="E2300">
        <v>4.1182699333536712E-3</v>
      </c>
      <c r="F2300">
        <v>-8.7989446943939262E-4</v>
      </c>
      <c r="G2300">
        <v>-1.7358736257814238E-3</v>
      </c>
    </row>
    <row r="2301" spans="1:7">
      <c r="A2301" s="1">
        <v>42432</v>
      </c>
      <c r="B2301">
        <v>3.5424759510559439E-3</v>
      </c>
      <c r="C2301">
        <v>-2.308477770479013E-2</v>
      </c>
      <c r="D2301">
        <v>1.0810251126370855E-2</v>
      </c>
      <c r="E2301">
        <v>3.637915696028571E-3</v>
      </c>
      <c r="F2301">
        <v>8.0022406316592799E-5</v>
      </c>
      <c r="G2301">
        <v>1.1880284696394352E-3</v>
      </c>
    </row>
    <row r="2302" spans="1:7">
      <c r="A2302" s="1">
        <v>42433</v>
      </c>
      <c r="B2302">
        <v>3.4803396140692198E-3</v>
      </c>
      <c r="C2302">
        <v>9.5352331510000048E-3</v>
      </c>
      <c r="D2302">
        <v>2.1740151093333292E-2</v>
      </c>
      <c r="E2302">
        <v>-6.4333826508279172E-3</v>
      </c>
      <c r="F2302">
        <v>-1.4413839779292307E-3</v>
      </c>
      <c r="G2302">
        <v>-3.3850267901814443E-3</v>
      </c>
    </row>
    <row r="2303" spans="1:7">
      <c r="A2303" s="1">
        <v>42436</v>
      </c>
      <c r="B2303">
        <v>9.9216200221474596E-4</v>
      </c>
      <c r="C2303">
        <v>2.8648553819158873E-2</v>
      </c>
      <c r="D2303">
        <v>-2.0973790460169931E-3</v>
      </c>
      <c r="E2303">
        <v>-3.1109037426179585E-4</v>
      </c>
      <c r="F2303">
        <v>-1.5237181664102982E-3</v>
      </c>
      <c r="G2303">
        <v>-2.0181641562371246E-3</v>
      </c>
    </row>
    <row r="2304" spans="1:7">
      <c r="A2304" s="1">
        <v>42437</v>
      </c>
      <c r="B2304">
        <v>-1.1469731285106578E-2</v>
      </c>
      <c r="C2304">
        <v>7.3325451160763055E-2</v>
      </c>
      <c r="D2304">
        <v>-1.7549618337779394E-2</v>
      </c>
      <c r="E2304">
        <v>1.0984871036945515E-2</v>
      </c>
      <c r="F2304">
        <v>3.205130948948331E-3</v>
      </c>
      <c r="G2304">
        <v>5.7684543967404479E-3</v>
      </c>
    </row>
    <row r="2305" spans="1:7">
      <c r="A2305" s="1">
        <v>42438</v>
      </c>
      <c r="B2305">
        <v>5.1527165707790073E-3</v>
      </c>
      <c r="C2305">
        <v>-1.7833490725312522E-2</v>
      </c>
      <c r="D2305">
        <v>6.3897980987709883E-3</v>
      </c>
      <c r="E2305">
        <v>-6.0964034939928512E-3</v>
      </c>
      <c r="F2305">
        <v>-1.7615506196608144E-3</v>
      </c>
      <c r="G2305">
        <v>-3.9335914966301668E-3</v>
      </c>
    </row>
    <row r="2306" spans="1:7">
      <c r="A2306" s="1">
        <v>42439</v>
      </c>
      <c r="B2306">
        <v>5.4872422996574144E-4</v>
      </c>
      <c r="C2306">
        <v>-1.5938782049428769E-2</v>
      </c>
      <c r="D2306">
        <v>-2.4293968826740665E-3</v>
      </c>
      <c r="E2306">
        <v>-4.1109229893555544E-3</v>
      </c>
      <c r="F2306">
        <v>-2.6481578690392923E-3</v>
      </c>
      <c r="G2306">
        <v>-3.5811066231161647E-3</v>
      </c>
    </row>
    <row r="2307" spans="1:7">
      <c r="A2307" s="1">
        <v>42440</v>
      </c>
      <c r="B2307">
        <v>1.6421379988495924E-2</v>
      </c>
      <c r="C2307">
        <v>-8.9785303872355074E-2</v>
      </c>
      <c r="D2307">
        <v>2.1654981536048619E-2</v>
      </c>
      <c r="E2307">
        <v>-1.0155543886781417E-2</v>
      </c>
      <c r="F2307">
        <v>-1.366944288754419E-3</v>
      </c>
      <c r="G2307">
        <v>-2.855697210363062E-3</v>
      </c>
    </row>
    <row r="2308" spans="1:7">
      <c r="A2308" s="1">
        <v>42443</v>
      </c>
      <c r="B2308">
        <v>-1.3745706631665985E-3</v>
      </c>
      <c r="C2308">
        <v>2.5135973271542454E-2</v>
      </c>
      <c r="D2308">
        <v>-5.6691185697666123E-3</v>
      </c>
      <c r="E2308">
        <v>3.1357818106840544E-3</v>
      </c>
      <c r="F2308">
        <v>-1.6093988929882476E-4</v>
      </c>
      <c r="G2308">
        <v>7.377351865395941E-4</v>
      </c>
    </row>
    <row r="2309" spans="1:7">
      <c r="A2309" s="1">
        <v>42444</v>
      </c>
      <c r="B2309">
        <v>-1.6716656628965631E-3</v>
      </c>
      <c r="C2309">
        <v>-4.7393453638966705E-3</v>
      </c>
      <c r="D2309">
        <v>-1.8726007777149743E-2</v>
      </c>
      <c r="E2309">
        <v>9.3882028488360004E-4</v>
      </c>
      <c r="F2309">
        <v>8.0473182355361917E-5</v>
      </c>
      <c r="G2309">
        <v>-1.843827791709251E-4</v>
      </c>
    </row>
    <row r="2310" spans="1:7">
      <c r="A2310" s="1">
        <v>42445</v>
      </c>
      <c r="B2310">
        <v>6.3766341540632239E-3</v>
      </c>
      <c r="C2310">
        <v>-0.1163736966996743</v>
      </c>
      <c r="D2310">
        <v>2.0818371416015353E-2</v>
      </c>
      <c r="E2310">
        <v>2.9671295290761078E-3</v>
      </c>
      <c r="F2310">
        <v>4.1757067018597651E-3</v>
      </c>
      <c r="G2310">
        <v>5.241632305375791E-3</v>
      </c>
    </row>
    <row r="2311" spans="1:7">
      <c r="A2311" s="1">
        <v>42446</v>
      </c>
      <c r="B2311">
        <v>6.2876428725702161E-3</v>
      </c>
      <c r="C2311">
        <v>-3.7381178649826159E-2</v>
      </c>
      <c r="D2311">
        <v>2.0101179321087303E-2</v>
      </c>
      <c r="E2311">
        <v>4.1237171838621562E-3</v>
      </c>
      <c r="F2311">
        <v>7.2095168741367064E-4</v>
      </c>
      <c r="G2311">
        <v>1.1000092776626228E-3</v>
      </c>
    </row>
    <row r="2312" spans="1:7">
      <c r="A2312" s="1">
        <v>42447</v>
      </c>
      <c r="B2312">
        <v>3.6859249257925461E-3</v>
      </c>
      <c r="C2312">
        <v>-2.9517251858236081E-2</v>
      </c>
      <c r="D2312">
        <v>6.7084982521521674E-3</v>
      </c>
      <c r="E2312">
        <v>2.0942416031149067E-3</v>
      </c>
      <c r="F2312">
        <v>2.0798343630409142E-3</v>
      </c>
      <c r="G2312">
        <v>1.7392104709003189E-3</v>
      </c>
    </row>
    <row r="2313" spans="1:7">
      <c r="A2313" s="1">
        <v>42450</v>
      </c>
      <c r="B2313">
        <v>1.4512386447966782E-3</v>
      </c>
      <c r="C2313">
        <v>-1.654118980123364E-2</v>
      </c>
      <c r="D2313">
        <v>4.0615083391797938E-3</v>
      </c>
      <c r="E2313">
        <v>-7.7004230697134031E-3</v>
      </c>
      <c r="F2313">
        <v>-2.1599144431637012E-3</v>
      </c>
      <c r="G2313">
        <v>-2.8392197485628498E-3</v>
      </c>
    </row>
    <row r="2314" spans="1:7">
      <c r="A2314" s="1">
        <v>42451</v>
      </c>
      <c r="B2314">
        <v>-5.8024275115722314E-4</v>
      </c>
      <c r="C2314">
        <v>2.7183361897378674E-2</v>
      </c>
      <c r="D2314">
        <v>-4.3522482743576629E-3</v>
      </c>
      <c r="E2314">
        <v>-2.3427433631809092E-4</v>
      </c>
      <c r="F2314">
        <v>-1.121794989436061E-3</v>
      </c>
      <c r="G2314">
        <v>-2.111739296448153E-3</v>
      </c>
    </row>
    <row r="2315" spans="1:7">
      <c r="A2315" s="1">
        <v>42452</v>
      </c>
      <c r="B2315">
        <v>-1.1920832080224288E-2</v>
      </c>
      <c r="C2315">
        <v>5.2915126002082133E-2</v>
      </c>
      <c r="D2315">
        <v>-1.5531447739185602E-2</v>
      </c>
      <c r="E2315">
        <v>1.1260942979086556E-2</v>
      </c>
      <c r="F2315">
        <v>2.4023073692905341E-3</v>
      </c>
      <c r="G2315">
        <v>4.5850607606506633E-3</v>
      </c>
    </row>
    <row r="2316" spans="1:7">
      <c r="A2316" s="1">
        <v>42453</v>
      </c>
      <c r="B2316">
        <v>-5.875440827070405E-4</v>
      </c>
      <c r="C2316">
        <v>-1.3477292943480646E-2</v>
      </c>
      <c r="D2316">
        <v>-1.4777599851945166E-3</v>
      </c>
      <c r="E2316">
        <v>3.8605567402209021E-4</v>
      </c>
      <c r="F2316">
        <v>-5.6002241553250107E-4</v>
      </c>
      <c r="G2316">
        <v>-1.0069111565180382E-3</v>
      </c>
    </row>
    <row r="2317" spans="1:7">
      <c r="A2317" s="1">
        <v>42457</v>
      </c>
      <c r="B2317">
        <v>6.3649051085110846E-4</v>
      </c>
      <c r="C2317">
        <v>3.3358663497309628E-2</v>
      </c>
      <c r="D2317">
        <v>2.6583976666098774E-3</v>
      </c>
      <c r="E2317">
        <v>1.3114755978108771E-3</v>
      </c>
      <c r="F2317">
        <v>4.8003841229037189E-4</v>
      </c>
      <c r="G2317">
        <v>1.4642630968020479E-3</v>
      </c>
    </row>
    <row r="2318" spans="1:7">
      <c r="A2318" s="1">
        <v>42458</v>
      </c>
      <c r="B2318">
        <v>9.4990606362022299E-3</v>
      </c>
      <c r="C2318">
        <v>-9.7806731918976403E-2</v>
      </c>
      <c r="D2318">
        <v>9.6874381556893794E-3</v>
      </c>
      <c r="E2318">
        <v>1.0430342278872453E-2</v>
      </c>
      <c r="F2318">
        <v>4.3100074700866166E-3</v>
      </c>
      <c r="G2318">
        <v>6.74446595953496E-3</v>
      </c>
    </row>
    <row r="2319" spans="1:7">
      <c r="A2319" s="1">
        <v>42459</v>
      </c>
      <c r="B2319">
        <v>4.2091065795087611E-3</v>
      </c>
      <c r="C2319">
        <v>-1.8992535827274348E-2</v>
      </c>
      <c r="D2319">
        <v>1.1329097205969229E-2</v>
      </c>
      <c r="E2319">
        <v>-1.0584544283804061E-2</v>
      </c>
      <c r="F2319">
        <v>8.7569165330037219E-4</v>
      </c>
      <c r="G2319">
        <v>-1.363450649797576E-3</v>
      </c>
    </row>
    <row r="2320" spans="1:7">
      <c r="A2320" s="1">
        <v>42460</v>
      </c>
      <c r="B2320">
        <v>-2.3200745096901639E-3</v>
      </c>
      <c r="C2320">
        <v>2.8355225755125005E-2</v>
      </c>
      <c r="D2320">
        <v>-1.1560694929187789E-3</v>
      </c>
      <c r="E2320">
        <v>7.0687962417799038E-3</v>
      </c>
      <c r="F2320">
        <v>2.2255791715659833E-3</v>
      </c>
      <c r="G2320">
        <v>3.6317454117704628E-3</v>
      </c>
    </row>
    <row r="2321" spans="1:7">
      <c r="A2321" s="1">
        <v>42461</v>
      </c>
      <c r="B2321">
        <v>6.3672975720880784E-3</v>
      </c>
      <c r="C2321">
        <v>-6.2867278060268802E-2</v>
      </c>
      <c r="D2321">
        <v>2.8876716571967663E-3</v>
      </c>
      <c r="E2321">
        <v>5.3580314343943183E-4</v>
      </c>
      <c r="F2321">
        <v>-1.9073358718795239E-3</v>
      </c>
      <c r="G2321">
        <v>-1.8142240099492959E-3</v>
      </c>
    </row>
    <row r="2322" spans="1:7">
      <c r="A2322" s="1">
        <v>42464</v>
      </c>
      <c r="B2322">
        <v>-3.2750595184097321E-3</v>
      </c>
      <c r="C2322">
        <v>7.4980001857990128E-2</v>
      </c>
      <c r="D2322">
        <v>-1.3645152922827797E-2</v>
      </c>
      <c r="E2322">
        <v>6.1199512314041122E-4</v>
      </c>
      <c r="F2322">
        <v>7.9516543629997219E-4</v>
      </c>
      <c r="G2322">
        <v>1.1796199362517361E-3</v>
      </c>
    </row>
    <row r="2323" spans="1:7">
      <c r="A2323" s="1">
        <v>42465</v>
      </c>
      <c r="B2323">
        <v>-9.8413107938515702E-3</v>
      </c>
      <c r="C2323">
        <v>8.8073136070087529E-2</v>
      </c>
      <c r="D2323">
        <v>-1.8885187997569719E-2</v>
      </c>
      <c r="E2323">
        <v>1.0876699735298501E-2</v>
      </c>
      <c r="F2323">
        <v>2.064475880138395E-3</v>
      </c>
      <c r="G2323">
        <v>3.9822661007882596E-3</v>
      </c>
    </row>
    <row r="2324" spans="1:7">
      <c r="A2324" s="1">
        <v>42466</v>
      </c>
      <c r="B2324">
        <v>1.0757481265631166E-2</v>
      </c>
      <c r="C2324">
        <v>-9.0200042224594615E-2</v>
      </c>
      <c r="D2324">
        <v>1.2727713624217745E-2</v>
      </c>
      <c r="E2324">
        <v>-7.288772683113059E-3</v>
      </c>
      <c r="F2324">
        <v>-8.7291201035413334E-4</v>
      </c>
      <c r="G2324">
        <v>-2.1701789871916622E-3</v>
      </c>
    </row>
    <row r="2325" spans="1:7">
      <c r="A2325" s="1">
        <v>42467</v>
      </c>
      <c r="B2325">
        <v>-1.2171322517162571E-2</v>
      </c>
      <c r="C2325">
        <v>0.13707372718236052</v>
      </c>
      <c r="D2325">
        <v>-2.1103473029227809E-2</v>
      </c>
      <c r="E2325">
        <v>1.2269163297627221E-2</v>
      </c>
      <c r="F2325">
        <v>2.5372674569669575E-3</v>
      </c>
      <c r="G2325">
        <v>5.1465058743107592E-3</v>
      </c>
    </row>
    <row r="2326" spans="1:7">
      <c r="A2326" s="1">
        <v>42468</v>
      </c>
      <c r="B2326">
        <v>2.9716256187391926E-3</v>
      </c>
      <c r="C2326">
        <v>-5.0772325373423258E-2</v>
      </c>
      <c r="D2326">
        <v>1.727261524274672E-2</v>
      </c>
      <c r="E2326">
        <v>-6.342994913154318E-3</v>
      </c>
      <c r="F2326">
        <v>-7.1295602497170704E-4</v>
      </c>
      <c r="G2326">
        <v>-1.5321529742341588E-3</v>
      </c>
    </row>
    <row r="2327" spans="1:7">
      <c r="A2327" s="1">
        <v>42471</v>
      </c>
      <c r="B2327">
        <v>-2.8252734463678391E-3</v>
      </c>
      <c r="C2327">
        <v>5.6941376400138632E-2</v>
      </c>
      <c r="D2327">
        <v>1.3198607790081343E-2</v>
      </c>
      <c r="E2327">
        <v>-1.2886111315065065E-3</v>
      </c>
      <c r="F2327">
        <v>0</v>
      </c>
      <c r="G2327">
        <v>-1.804077219398636E-4</v>
      </c>
    </row>
    <row r="2328" spans="1:7">
      <c r="A2328" s="1">
        <v>42472</v>
      </c>
      <c r="B2328">
        <v>9.80542781719595E-3</v>
      </c>
      <c r="C2328">
        <v>-9.0708238870956082E-2</v>
      </c>
      <c r="D2328">
        <v>1.5324862586771404E-2</v>
      </c>
      <c r="E2328">
        <v>-6.9262369214995803E-3</v>
      </c>
      <c r="F2328">
        <v>-2.1419229957260807E-3</v>
      </c>
      <c r="G2328">
        <v>-3.9772266112748445E-3</v>
      </c>
    </row>
    <row r="2329" spans="1:7">
      <c r="A2329" s="1">
        <v>42473</v>
      </c>
      <c r="B2329">
        <v>9.9971994789838023E-3</v>
      </c>
      <c r="C2329">
        <v>-7.0436915059185076E-2</v>
      </c>
      <c r="D2329">
        <v>1.8479559274837135E-2</v>
      </c>
      <c r="E2329">
        <v>3.5071704140687623E-3</v>
      </c>
      <c r="F2329">
        <v>-4.7660657030556392E-4</v>
      </c>
      <c r="G2329">
        <v>7.2430967403797595E-4</v>
      </c>
    </row>
    <row r="2330" spans="1:7">
      <c r="A2330" s="1">
        <v>42474</v>
      </c>
      <c r="B2330">
        <v>9.5643441324060784E-5</v>
      </c>
      <c r="C2330">
        <v>-8.7083278917843079E-3</v>
      </c>
      <c r="D2330">
        <v>-5.0833207456108635E-3</v>
      </c>
      <c r="E2330">
        <v>-4.8064177977208671E-3</v>
      </c>
      <c r="F2330">
        <v>-1.1925111720478227E-3</v>
      </c>
      <c r="G2330">
        <v>-2.3559271498594502E-3</v>
      </c>
    </row>
    <row r="2331" spans="1:7">
      <c r="A2331" s="1">
        <v>42475</v>
      </c>
      <c r="B2331">
        <v>-1.579287734627736E-3</v>
      </c>
      <c r="C2331">
        <v>-7.3153215763729941E-3</v>
      </c>
      <c r="D2331">
        <v>-5.9633855554184125E-3</v>
      </c>
      <c r="E2331">
        <v>8.5288363475205017E-3</v>
      </c>
      <c r="F2331">
        <v>1.6691177423535587E-3</v>
      </c>
      <c r="G2331">
        <v>2.9892680441355917E-3</v>
      </c>
    </row>
    <row r="2332" spans="1:7">
      <c r="A2332" s="1">
        <v>42478</v>
      </c>
      <c r="B2332">
        <v>7.2536705543026483E-3</v>
      </c>
      <c r="C2332">
        <v>-2.0022915875107704E-2</v>
      </c>
      <c r="D2332">
        <v>3.4120021728054261E-3</v>
      </c>
      <c r="E2332">
        <v>-4.3314783326165555E-3</v>
      </c>
      <c r="F2332">
        <v>-4.7660657030556392E-4</v>
      </c>
      <c r="G2332">
        <v>-9.9543015323358885E-4</v>
      </c>
    </row>
    <row r="2333" spans="1:7">
      <c r="A2333" s="1">
        <v>42479</v>
      </c>
      <c r="B2333">
        <v>3.0385058747608835E-3</v>
      </c>
      <c r="C2333">
        <v>-8.2738343373963599E-3</v>
      </c>
      <c r="D2333">
        <v>1.5211560917780234E-2</v>
      </c>
      <c r="E2333">
        <v>-3.1272669550593854E-3</v>
      </c>
      <c r="F2333">
        <v>-1.1925111720478227E-3</v>
      </c>
      <c r="G2333">
        <v>-1.6310260955390999E-3</v>
      </c>
    </row>
    <row r="2334" spans="1:7">
      <c r="A2334" s="1">
        <v>42480</v>
      </c>
      <c r="B2334">
        <v>7.5818607621967868E-4</v>
      </c>
      <c r="C2334">
        <v>3.0165935394255057E-3</v>
      </c>
      <c r="D2334">
        <v>-6.4507305444211679E-3</v>
      </c>
      <c r="E2334">
        <v>-1.1061719798490088E-2</v>
      </c>
      <c r="F2334">
        <v>-2.2298328901562319E-3</v>
      </c>
      <c r="G2334">
        <v>-5.0913829411875691E-3</v>
      </c>
    </row>
    <row r="2335" spans="1:7">
      <c r="A2335" s="1">
        <v>42481</v>
      </c>
      <c r="B2335">
        <v>-4.9861204519379967E-3</v>
      </c>
      <c r="C2335">
        <v>4.9220364219086911E-2</v>
      </c>
      <c r="D2335">
        <v>-1.1034204469831383E-2</v>
      </c>
      <c r="E2335">
        <v>-5.9655416117906854E-3</v>
      </c>
      <c r="F2335">
        <v>-1.4360940716092038E-3</v>
      </c>
      <c r="G2335">
        <v>-1.6420364937442986E-3</v>
      </c>
    </row>
    <row r="2336" spans="1:7">
      <c r="A2336" s="1">
        <v>42482</v>
      </c>
      <c r="B2336">
        <v>-1.4282653741344909E-4</v>
      </c>
      <c r="C2336">
        <v>-5.3748673843834367E-2</v>
      </c>
      <c r="D2336">
        <v>-3.7052913989680338E-3</v>
      </c>
      <c r="E2336">
        <v>-2.5675952639172151E-3</v>
      </c>
      <c r="F2336">
        <v>-2.3954964780984901E-4</v>
      </c>
      <c r="G2336">
        <v>-1.0961908469566289E-3</v>
      </c>
    </row>
    <row r="2337" spans="1:7">
      <c r="A2337" s="1">
        <v>42485</v>
      </c>
      <c r="B2337">
        <v>-1.7632066327892865E-3</v>
      </c>
      <c r="C2337">
        <v>6.3024516306356082E-2</v>
      </c>
      <c r="D2337">
        <v>-8.0275660447469057E-3</v>
      </c>
      <c r="E2337">
        <v>-4.1375600617259301E-3</v>
      </c>
      <c r="F2337">
        <v>-9.5877284429895496E-4</v>
      </c>
      <c r="G2337">
        <v>-1.097393800116378E-3</v>
      </c>
    </row>
    <row r="2338" spans="1:7">
      <c r="A2338" s="1">
        <v>42486</v>
      </c>
      <c r="B2338">
        <v>1.6679776069101688E-3</v>
      </c>
      <c r="C2338">
        <v>-8.5592533956698365E-3</v>
      </c>
      <c r="D2338">
        <v>1.1732857443715028E-2</v>
      </c>
      <c r="E2338">
        <v>-4.5476007492982161E-3</v>
      </c>
      <c r="F2338">
        <v>-8.79683370734974E-4</v>
      </c>
      <c r="G2338">
        <v>-2.1067101906666412E-3</v>
      </c>
    </row>
    <row r="2339" spans="1:7">
      <c r="A2339" s="1">
        <v>42487</v>
      </c>
      <c r="B2339">
        <v>1.8553322322179286E-3</v>
      </c>
      <c r="C2339">
        <v>-1.3703784593663077E-2</v>
      </c>
      <c r="D2339">
        <v>5.9566195127688766E-3</v>
      </c>
      <c r="E2339">
        <v>9.9308788170257029E-3</v>
      </c>
      <c r="F2339">
        <v>3.0356310258033282E-3</v>
      </c>
      <c r="G2339">
        <v>5.4864804779869072E-3</v>
      </c>
    </row>
    <row r="2340" spans="1:7">
      <c r="A2340" s="1">
        <v>42488</v>
      </c>
      <c r="B2340">
        <v>-8.6878201704879716E-3</v>
      </c>
      <c r="C2340">
        <v>0.10011803969297628</v>
      </c>
      <c r="D2340">
        <v>-1.0233176280028969E-2</v>
      </c>
      <c r="E2340">
        <v>4.1153919169652211E-3</v>
      </c>
      <c r="F2340">
        <v>1.9125035712279552E-3</v>
      </c>
      <c r="G2340">
        <v>3.4592660804714983E-3</v>
      </c>
    </row>
    <row r="2341" spans="1:7">
      <c r="A2341" s="1">
        <v>42489</v>
      </c>
      <c r="B2341">
        <v>-5.3841106893848644E-3</v>
      </c>
      <c r="C2341">
        <v>3.1050359920722418E-2</v>
      </c>
      <c r="D2341">
        <v>-2.0020026706730793E-3</v>
      </c>
      <c r="E2341">
        <v>2.5538844512162763E-3</v>
      </c>
      <c r="F2341">
        <v>1.5921031716475322E-4</v>
      </c>
      <c r="G2341">
        <v>-3.6357026395766976E-4</v>
      </c>
    </row>
    <row r="2342" spans="1:7">
      <c r="A2342" s="1">
        <v>42492</v>
      </c>
      <c r="B2342">
        <v>7.7784038410392015E-3</v>
      </c>
      <c r="C2342">
        <v>-6.7174689167892834E-2</v>
      </c>
      <c r="D2342">
        <v>-2.5799068344384631E-3</v>
      </c>
      <c r="E2342">
        <v>-1.2130786393703642E-2</v>
      </c>
      <c r="F2342">
        <v>-2.4706129323355062E-3</v>
      </c>
      <c r="G2342">
        <v>-4.3731848122227626E-3</v>
      </c>
    </row>
    <row r="2343" spans="1:7">
      <c r="A2343" s="1">
        <v>42493</v>
      </c>
      <c r="B2343">
        <v>-8.791159829316799E-3</v>
      </c>
      <c r="C2343">
        <v>6.0784891069121771E-2</v>
      </c>
      <c r="D2343">
        <v>-2.8236485154621863E-2</v>
      </c>
      <c r="E2343">
        <v>1.2517170232211125E-2</v>
      </c>
      <c r="F2343">
        <v>3.1867458453758556E-3</v>
      </c>
      <c r="G2343">
        <v>5.9174463717802618E-3</v>
      </c>
    </row>
    <row r="2344" spans="1:7">
      <c r="A2344" s="1">
        <v>42494</v>
      </c>
      <c r="B2344">
        <v>-5.7098771215044111E-3</v>
      </c>
      <c r="C2344">
        <v>2.8437935320533625E-2</v>
      </c>
      <c r="D2344">
        <v>-1.4273212874117105E-2</v>
      </c>
      <c r="E2344">
        <v>5.4705996124910037E-3</v>
      </c>
      <c r="F2344">
        <v>1.1129661694206506E-3</v>
      </c>
      <c r="G2344">
        <v>1.8137304328190731E-3</v>
      </c>
    </row>
    <row r="2345" spans="1:7">
      <c r="A2345" s="1">
        <v>42495</v>
      </c>
      <c r="B2345">
        <v>-2.9120559320518349E-4</v>
      </c>
      <c r="C2345">
        <v>-8.761007226329439E-3</v>
      </c>
      <c r="D2345">
        <v>0</v>
      </c>
      <c r="E2345">
        <v>6.6628620987412455E-3</v>
      </c>
      <c r="F2345">
        <v>1.3497957506129795E-3</v>
      </c>
      <c r="G2345">
        <v>2.7144424919011366E-3</v>
      </c>
    </row>
    <row r="2346" spans="1:7">
      <c r="A2346" s="1">
        <v>42496</v>
      </c>
      <c r="B2346">
        <v>3.8757860638903791E-3</v>
      </c>
      <c r="C2346">
        <v>-7.7740729048965243E-2</v>
      </c>
      <c r="D2346">
        <v>2.3930612676721294E-3</v>
      </c>
      <c r="E2346">
        <v>-4.2836445828418517E-3</v>
      </c>
      <c r="F2346">
        <v>-1.1909016531942936E-3</v>
      </c>
      <c r="G2346">
        <v>-2.3520908256483473E-3</v>
      </c>
    </row>
    <row r="2347" spans="1:7">
      <c r="A2347" s="1">
        <v>42499</v>
      </c>
      <c r="B2347">
        <v>9.6660391267711077E-4</v>
      </c>
      <c r="C2347">
        <v>-1.0242493093616691E-2</v>
      </c>
      <c r="D2347">
        <v>-1.5354810181964202E-2</v>
      </c>
      <c r="E2347">
        <v>3.1380378588553386E-3</v>
      </c>
      <c r="F2347">
        <v>1.6668654889289514E-3</v>
      </c>
      <c r="G2347">
        <v>1.9001951154863077E-3</v>
      </c>
    </row>
    <row r="2348" spans="1:7">
      <c r="A2348" s="1">
        <v>42500</v>
      </c>
      <c r="B2348">
        <v>1.2052098922194256E-2</v>
      </c>
      <c r="C2348">
        <v>-6.6691374498672157E-2</v>
      </c>
      <c r="D2348">
        <v>1.9826422939198562E-2</v>
      </c>
      <c r="E2348">
        <v>7.6414625796502092E-5</v>
      </c>
      <c r="F2348">
        <v>-1.5862944195708562E-4</v>
      </c>
      <c r="G2348">
        <v>-1.8081547829765864E-4</v>
      </c>
    </row>
    <row r="2349" spans="1:7">
      <c r="A2349" s="1">
        <v>42501</v>
      </c>
      <c r="B2349">
        <v>-9.3505680206271424E-3</v>
      </c>
      <c r="C2349">
        <v>7.4893744477344565E-2</v>
      </c>
      <c r="D2349">
        <v>-2.9788523665870434E-3</v>
      </c>
      <c r="E2349">
        <v>5.638539778843093E-3</v>
      </c>
      <c r="F2349">
        <v>-7.9324158213886451E-5</v>
      </c>
      <c r="G2349">
        <v>1.5358904406069587E-3</v>
      </c>
    </row>
    <row r="2350" spans="1:7">
      <c r="A2350" s="1">
        <v>42502</v>
      </c>
      <c r="B2350">
        <v>4.8164917605814057E-4</v>
      </c>
      <c r="C2350">
        <v>-1.9244580174355222E-2</v>
      </c>
      <c r="D2350">
        <v>-1.7915800552044429E-3</v>
      </c>
      <c r="E2350">
        <v>-4.5693476806531923E-3</v>
      </c>
      <c r="F2350">
        <v>-1.1906180713548685E-3</v>
      </c>
      <c r="G2350">
        <v>-2.7119886446576565E-3</v>
      </c>
    </row>
    <row r="2351" spans="1:7">
      <c r="A2351" s="1">
        <v>42503</v>
      </c>
      <c r="B2351">
        <v>-9.2884417977084337E-3</v>
      </c>
      <c r="C2351">
        <v>4.2790908510262876E-2</v>
      </c>
      <c r="D2351">
        <v>-1.8094582949555956E-2</v>
      </c>
      <c r="E2351">
        <v>9.6472319480128271E-3</v>
      </c>
      <c r="F2351">
        <v>1.1112876203197084E-3</v>
      </c>
      <c r="G2351">
        <v>3.794728080940688E-3</v>
      </c>
    </row>
    <row r="2352" spans="1:7">
      <c r="A2352" s="1">
        <v>42506</v>
      </c>
      <c r="B2352">
        <v>1.0058598273802594E-2</v>
      </c>
      <c r="C2352">
        <v>-2.4227295335324237E-2</v>
      </c>
      <c r="D2352">
        <v>1.1497857378125391E-2</v>
      </c>
      <c r="E2352">
        <v>-8.6554332781187352E-3</v>
      </c>
      <c r="F2352">
        <v>-1.9853093675887335E-3</v>
      </c>
      <c r="G2352">
        <v>-3.6136998400408751E-3</v>
      </c>
    </row>
    <row r="2353" spans="1:7">
      <c r="A2353" s="1">
        <v>42507</v>
      </c>
      <c r="B2353">
        <v>-8.8442690414006972E-3</v>
      </c>
      <c r="C2353">
        <v>5.8859962659537579E-2</v>
      </c>
      <c r="D2353">
        <v>-4.2206876042302109E-3</v>
      </c>
      <c r="E2353">
        <v>1.6761908686449495E-3</v>
      </c>
      <c r="F2353">
        <v>-1.1930802767389399E-3</v>
      </c>
      <c r="G2353">
        <v>-1.3585112807987748E-3</v>
      </c>
    </row>
    <row r="2354" spans="1:7">
      <c r="A2354" s="1">
        <v>42508</v>
      </c>
      <c r="B2354">
        <v>9.708266596626044E-5</v>
      </c>
      <c r="C2354">
        <v>2.4112843384946545E-2</v>
      </c>
      <c r="D2354">
        <v>-7.8859977987896564E-3</v>
      </c>
      <c r="E2354">
        <v>-1.4337987623369408E-2</v>
      </c>
      <c r="F2354">
        <v>-4.546731399960746E-3</v>
      </c>
      <c r="G2354">
        <v>-8.0986838754127568E-3</v>
      </c>
    </row>
    <row r="2355" spans="1:7">
      <c r="A2355" s="1">
        <v>42509</v>
      </c>
      <c r="B2355">
        <v>-3.5496378230314347E-3</v>
      </c>
      <c r="C2355">
        <v>2.3545077751520115E-2</v>
      </c>
      <c r="D2355">
        <v>-1.2255055337015494E-2</v>
      </c>
      <c r="E2355">
        <v>4.3153338139118357E-3</v>
      </c>
      <c r="F2355">
        <v>4.795779805769596E-4</v>
      </c>
      <c r="G2355">
        <v>1.0045204260054903E-3</v>
      </c>
    </row>
    <row r="2356" spans="1:7">
      <c r="A2356" s="1">
        <v>42510</v>
      </c>
      <c r="B2356">
        <v>6.0704846107419242E-3</v>
      </c>
      <c r="C2356">
        <v>-7.1708479130143027E-2</v>
      </c>
      <c r="D2356">
        <v>1.1036286142885859E-2</v>
      </c>
      <c r="E2356">
        <v>7.6863954591386847E-4</v>
      </c>
      <c r="F2356">
        <v>8.7862939475673004E-4</v>
      </c>
      <c r="G2356">
        <v>6.3871529157117095E-4</v>
      </c>
    </row>
    <row r="2357" spans="1:7">
      <c r="A2357" s="1">
        <v>42513</v>
      </c>
      <c r="B2357">
        <v>-1.3565893553350154E-3</v>
      </c>
      <c r="C2357">
        <v>3.997953448727707E-2</v>
      </c>
      <c r="D2357">
        <v>-2.1364268770089636E-3</v>
      </c>
      <c r="E2357">
        <v>2.2257194805439928E-3</v>
      </c>
      <c r="F2357">
        <v>-7.9843506769323148E-5</v>
      </c>
      <c r="G2357">
        <v>6.3830759473606656E-4</v>
      </c>
    </row>
    <row r="2358" spans="1:7">
      <c r="A2358" s="1">
        <v>42514</v>
      </c>
      <c r="B2358">
        <v>1.2909620521439086E-2</v>
      </c>
      <c r="C2358">
        <v>-9.2658830482704832E-2</v>
      </c>
      <c r="D2358">
        <v>1.1845241003969775E-2</v>
      </c>
      <c r="E2358">
        <v>-4.4564038407775997E-3</v>
      </c>
      <c r="F2358">
        <v>-1.3583158973897588E-3</v>
      </c>
      <c r="G2358">
        <v>-1.6421863009911759E-3</v>
      </c>
    </row>
    <row r="2359" spans="1:7">
      <c r="A2359" s="1">
        <v>42515</v>
      </c>
      <c r="B2359">
        <v>6.7256806271679065E-3</v>
      </c>
      <c r="C2359">
        <v>-3.6727291720156929E-2</v>
      </c>
      <c r="D2359">
        <v>1.1408109313961967E-2</v>
      </c>
      <c r="E2359">
        <v>-3.7804311505302553E-3</v>
      </c>
      <c r="F2359">
        <v>-3.1987205390689492E-4</v>
      </c>
      <c r="G2359">
        <v>-4.5664186372749527E-4</v>
      </c>
    </row>
    <row r="2360" spans="1:7">
      <c r="A2360" s="1">
        <v>42516</v>
      </c>
      <c r="B2360">
        <v>3.8024621400228068E-4</v>
      </c>
      <c r="C2360">
        <v>-3.4397829601499903E-2</v>
      </c>
      <c r="D2360">
        <v>6.5456943026340024E-3</v>
      </c>
      <c r="E2360">
        <v>5.1655795058940376E-3</v>
      </c>
      <c r="F2360">
        <v>2.635889540857036E-3</v>
      </c>
      <c r="G2360">
        <v>3.1010604931560118E-3</v>
      </c>
    </row>
    <row r="2361" spans="1:7">
      <c r="A2361" s="1">
        <v>42517</v>
      </c>
      <c r="B2361">
        <v>4.125868371479091E-3</v>
      </c>
      <c r="C2361">
        <v>-2.335322701920331E-2</v>
      </c>
      <c r="D2361">
        <v>-2.966038876853207E-4</v>
      </c>
      <c r="E2361">
        <v>-1.4621573269471312E-3</v>
      </c>
      <c r="F2361">
        <v>-2.0761805749000125E-3</v>
      </c>
      <c r="G2361">
        <v>-1.9142250957068076E-3</v>
      </c>
    </row>
    <row r="2362" spans="1:7">
      <c r="A2362" s="1">
        <v>42521</v>
      </c>
      <c r="B2362">
        <v>-1.562981349279116E-3</v>
      </c>
      <c r="C2362">
        <v>7.8399707656008302E-2</v>
      </c>
      <c r="D2362">
        <v>2.6662732430036882E-3</v>
      </c>
      <c r="E2362">
        <v>2.3845248020250157E-3</v>
      </c>
      <c r="F2362">
        <v>9.5877284429900841E-4</v>
      </c>
      <c r="G2362">
        <v>1.185428488792587E-3</v>
      </c>
    </row>
    <row r="2363" spans="1:7">
      <c r="A2363" s="1">
        <v>42522</v>
      </c>
      <c r="B2363">
        <v>1.8942090240135496E-3</v>
      </c>
      <c r="C2363">
        <v>7.0447343526383772E-4</v>
      </c>
      <c r="D2363">
        <v>-8.8796809149662792E-4</v>
      </c>
      <c r="E2363">
        <v>1.9955490542737961E-3</v>
      </c>
      <c r="F2363">
        <v>-1.6784562146925693E-3</v>
      </c>
      <c r="G2363">
        <v>-1.8243186670526142E-3</v>
      </c>
    </row>
    <row r="2364" spans="1:7">
      <c r="A2364" s="1">
        <v>42523</v>
      </c>
      <c r="B2364">
        <v>3.2591012009067031E-3</v>
      </c>
      <c r="C2364">
        <v>-4.0968718898773744E-2</v>
      </c>
      <c r="D2364">
        <v>7.9634693076970006E-3</v>
      </c>
      <c r="E2364">
        <v>7.1816337390621316E-3</v>
      </c>
      <c r="F2364">
        <v>1.5187245635263761E-3</v>
      </c>
      <c r="G2364">
        <v>3.0993643771344928E-3</v>
      </c>
    </row>
    <row r="2365" spans="1:7">
      <c r="A2365" s="1">
        <v>42524</v>
      </c>
      <c r="B2365">
        <v>-3.3537264848532535E-3</v>
      </c>
      <c r="C2365">
        <v>-1.1808255286168639E-2</v>
      </c>
      <c r="D2365">
        <v>1.5449950228359866E-2</v>
      </c>
      <c r="E2365">
        <v>1.4135312268002414E-2</v>
      </c>
      <c r="F2365">
        <v>5.8931443945983196E-3</v>
      </c>
      <c r="G2365">
        <v>9.2408702523349463E-3</v>
      </c>
    </row>
    <row r="2366" spans="1:7">
      <c r="A2366" s="1">
        <v>42527</v>
      </c>
      <c r="B2366">
        <v>5.52057456994359E-3</v>
      </c>
      <c r="C2366">
        <v>1.3274531208696108E-2</v>
      </c>
      <c r="D2366">
        <v>8.3537861583417531E-3</v>
      </c>
      <c r="E2366">
        <v>-7.4585044593517315E-3</v>
      </c>
      <c r="F2366">
        <v>-1.1917532098155751E-3</v>
      </c>
      <c r="G2366">
        <v>-2.6186298768901234E-3</v>
      </c>
    </row>
    <row r="2367" spans="1:7">
      <c r="A2367" s="1">
        <v>42528</v>
      </c>
      <c r="B2367">
        <v>1.1756685028839412E-3</v>
      </c>
      <c r="C2367">
        <v>2.8882874148786146E-2</v>
      </c>
      <c r="D2367">
        <v>9.7060425121767279E-3</v>
      </c>
      <c r="E2367">
        <v>2.4169196055386722E-3</v>
      </c>
      <c r="F2367">
        <v>1.0329348183119992E-3</v>
      </c>
      <c r="G2367">
        <v>1.445609214526841E-3</v>
      </c>
    </row>
    <row r="2368" spans="1:7">
      <c r="A2368" s="1">
        <v>42529</v>
      </c>
      <c r="B2368">
        <v>3.1908431183445677E-3</v>
      </c>
      <c r="C2368">
        <v>2.1329549501415855E-3</v>
      </c>
      <c r="D2368">
        <v>8.2048840543537498E-3</v>
      </c>
      <c r="E2368">
        <v>5.3417724733282089E-3</v>
      </c>
      <c r="F2368">
        <v>1.5881839150344579E-4</v>
      </c>
      <c r="G2368">
        <v>1.1730206623633479E-3</v>
      </c>
    </row>
    <row r="2369" spans="1:7">
      <c r="A2369" s="1">
        <v>42530</v>
      </c>
      <c r="B2369">
        <v>-1.1719209122815584E-3</v>
      </c>
      <c r="C2369">
        <v>3.9002157803269176E-2</v>
      </c>
      <c r="D2369">
        <v>-1.1334777063281348E-2</v>
      </c>
      <c r="E2369">
        <v>6.4323333223631762E-3</v>
      </c>
      <c r="F2369">
        <v>7.1437078880383343E-4</v>
      </c>
      <c r="G2369">
        <v>1.5318768483365661E-3</v>
      </c>
    </row>
    <row r="2370" spans="1:7">
      <c r="A2370" s="1">
        <v>42531</v>
      </c>
      <c r="B2370">
        <v>-9.4724900654064269E-3</v>
      </c>
      <c r="C2370">
        <v>0.15121898614143145</v>
      </c>
      <c r="D2370">
        <v>-2.5690545526564291E-2</v>
      </c>
      <c r="E2370">
        <v>4.8343406040719707E-3</v>
      </c>
      <c r="F2370">
        <v>1.9816898403905631E-3</v>
      </c>
      <c r="G2370">
        <v>3.5054640184168013E-3</v>
      </c>
    </row>
    <row r="2371" spans="1:7">
      <c r="A2371" s="1">
        <v>42534</v>
      </c>
      <c r="B2371">
        <v>-7.9390020268265398E-3</v>
      </c>
      <c r="C2371">
        <v>0.20811635023923158</v>
      </c>
      <c r="D2371">
        <v>-1.2652809671083141E-2</v>
      </c>
      <c r="E2371">
        <v>4.441819562390527E-3</v>
      </c>
      <c r="F2371">
        <v>1.8196927367872095E-3</v>
      </c>
      <c r="G2371">
        <v>1.9720336258228209E-3</v>
      </c>
    </row>
    <row r="2372" spans="1:7">
      <c r="A2372" s="1">
        <v>42535</v>
      </c>
      <c r="B2372">
        <v>-1.8153160290138256E-3</v>
      </c>
      <c r="C2372">
        <v>-2.2667958769466045E-2</v>
      </c>
      <c r="D2372">
        <v>-9.5210478232388672E-3</v>
      </c>
      <c r="E2372">
        <v>-7.3893449013666705E-4</v>
      </c>
      <c r="F2372">
        <v>-1.5810276712778621E-4</v>
      </c>
      <c r="G2372">
        <v>-2.6868478957928508E-4</v>
      </c>
    </row>
    <row r="2373" spans="1:7">
      <c r="A2373" s="1">
        <v>42536</v>
      </c>
      <c r="B2373">
        <v>-1.7707166455741793E-3</v>
      </c>
      <c r="C2373">
        <v>-1.7716998853946276E-2</v>
      </c>
      <c r="D2373">
        <v>9.2248831535188171E-3</v>
      </c>
      <c r="E2373">
        <v>3.8365105342709209E-3</v>
      </c>
      <c r="F2373">
        <v>2.6843534198878866E-3</v>
      </c>
      <c r="G2373">
        <v>3.0408752526258297E-3</v>
      </c>
    </row>
    <row r="2374" spans="1:7">
      <c r="A2374" s="1">
        <v>42537</v>
      </c>
      <c r="B2374">
        <v>3.2518798681753559E-3</v>
      </c>
      <c r="C2374">
        <v>-3.8982409871511726E-2</v>
      </c>
      <c r="D2374">
        <v>-2.3724803536303565E-3</v>
      </c>
      <c r="E2374">
        <v>4.8483162626817983E-3</v>
      </c>
      <c r="F2374">
        <v>-3.1543253948149489E-4</v>
      </c>
      <c r="G2374">
        <v>1.071046157366824E-3</v>
      </c>
    </row>
    <row r="2375" spans="1:7">
      <c r="A2375" s="1">
        <v>42538</v>
      </c>
      <c r="B2375">
        <v>-3.778914353220563E-3</v>
      </c>
      <c r="C2375">
        <v>2.0629197620143421E-3</v>
      </c>
      <c r="D2375">
        <v>4.4437934184910063E-3</v>
      </c>
      <c r="E2375">
        <v>-6.2484122874235442E-3</v>
      </c>
      <c r="F2375">
        <v>-9.4689504431547339E-4</v>
      </c>
      <c r="G2375">
        <v>-3.3955890011381604E-3</v>
      </c>
    </row>
    <row r="2376" spans="1:7">
      <c r="A2376" s="1">
        <v>42541</v>
      </c>
      <c r="B2376">
        <v>6.5918557298351608E-3</v>
      </c>
      <c r="C2376">
        <v>-5.5069497953884577E-2</v>
      </c>
      <c r="D2376">
        <v>1.4380291827144544E-2</v>
      </c>
      <c r="E2376">
        <v>-1.0750001584900601E-2</v>
      </c>
      <c r="F2376">
        <v>-2.7669095481545809E-3</v>
      </c>
      <c r="G2376">
        <v>-4.3057117112119802E-3</v>
      </c>
    </row>
    <row r="2377" spans="1:7">
      <c r="A2377" s="1">
        <v>42542</v>
      </c>
      <c r="B2377">
        <v>-2.0016210276272164E-3</v>
      </c>
      <c r="C2377">
        <v>5.9701669865037544E-3</v>
      </c>
      <c r="D2377">
        <v>7.5472056353829038E-3</v>
      </c>
      <c r="E2377">
        <v>-4.63205908523074E-3</v>
      </c>
      <c r="F2377">
        <v>-1.1089110047231292E-3</v>
      </c>
      <c r="G2377">
        <v>-2.2499222018759579E-3</v>
      </c>
    </row>
    <row r="2378" spans="1:7">
      <c r="A2378" s="1">
        <v>42543</v>
      </c>
      <c r="B2378">
        <v>-1.6710834894529982E-3</v>
      </c>
      <c r="C2378">
        <v>0.13589601893323577</v>
      </c>
      <c r="D2378">
        <v>1.4448781591862043E-3</v>
      </c>
      <c r="E2378">
        <v>1.6460909066687169E-3</v>
      </c>
      <c r="F2378">
        <v>1.1880718992825399E-3</v>
      </c>
      <c r="G2378">
        <v>1.9801986668625008E-3</v>
      </c>
    </row>
    <row r="2379" spans="1:7">
      <c r="A2379" s="1">
        <v>42544</v>
      </c>
      <c r="B2379">
        <v>1.2960990419434276E-2</v>
      </c>
      <c r="C2379">
        <v>-0.20477294166940516</v>
      </c>
      <c r="D2379">
        <v>2.4530608244074544E-2</v>
      </c>
      <c r="E2379">
        <v>-1.1504318767659996E-2</v>
      </c>
      <c r="F2379">
        <v>-2.8537474777345284E-3</v>
      </c>
      <c r="G2379">
        <v>-4.7771509120253398E-3</v>
      </c>
    </row>
    <row r="2380" spans="1:7">
      <c r="A2380" s="1">
        <v>42545</v>
      </c>
      <c r="B2380">
        <v>-3.6067200140289274E-2</v>
      </c>
      <c r="C2380">
        <v>0.40101075775878414</v>
      </c>
      <c r="D2380">
        <v>-5.8302721037130655E-2</v>
      </c>
      <c r="E2380">
        <v>2.6493098304769654E-2</v>
      </c>
      <c r="F2380">
        <v>7.5131833507831921E-3</v>
      </c>
      <c r="G2380">
        <v>1.372896075804968E-2</v>
      </c>
    </row>
    <row r="2381" spans="1:7">
      <c r="A2381" s="1">
        <v>42548</v>
      </c>
      <c r="B2381">
        <v>-1.9056658839613761E-2</v>
      </c>
      <c r="C2381">
        <v>-7.7038683901802685E-2</v>
      </c>
      <c r="D2381">
        <v>-1.0509029309469942E-2</v>
      </c>
      <c r="E2381">
        <v>2.4660278558260949E-2</v>
      </c>
      <c r="F2381">
        <v>4.0886988867982E-3</v>
      </c>
      <c r="G2381">
        <v>8.6073560376029781E-3</v>
      </c>
    </row>
    <row r="2382" spans="1:7">
      <c r="A2382" s="1">
        <v>42549</v>
      </c>
      <c r="B2382">
        <v>1.8518590491953483E-2</v>
      </c>
      <c r="C2382">
        <v>-0.24059046491793049</v>
      </c>
      <c r="D2382">
        <v>2.8271485649310254E-2</v>
      </c>
      <c r="E2382">
        <v>2.0816143611027322E-3</v>
      </c>
      <c r="F2382">
        <v>7.8465220331392374E-5</v>
      </c>
      <c r="G2382">
        <v>-1.7672528101139886E-4</v>
      </c>
    </row>
    <row r="2383" spans="1:7">
      <c r="A2383" s="1">
        <v>42550</v>
      </c>
      <c r="B2383">
        <v>1.6595072481064028E-2</v>
      </c>
      <c r="C2383">
        <v>-0.11938431702335721</v>
      </c>
      <c r="D2383">
        <v>2.3202897079664012E-2</v>
      </c>
      <c r="E2383">
        <v>-7.702035555025937E-3</v>
      </c>
      <c r="F2383">
        <v>-1.8848666540049223E-3</v>
      </c>
      <c r="G2383">
        <v>-4.0733253876357864E-3</v>
      </c>
    </row>
    <row r="2384" spans="1:7">
      <c r="A2384" s="1">
        <v>42551</v>
      </c>
      <c r="B2384">
        <v>1.2909574457309099E-2</v>
      </c>
      <c r="C2384">
        <v>-6.261729095967733E-2</v>
      </c>
      <c r="D2384">
        <v>9.984393312367253E-3</v>
      </c>
      <c r="E2384">
        <v>3.6784635224592927E-3</v>
      </c>
      <c r="F2384">
        <v>1.0999372573465476E-3</v>
      </c>
      <c r="G2384">
        <v>2.2361846534332008E-3</v>
      </c>
    </row>
    <row r="2385" spans="1:7">
      <c r="A2385" s="1">
        <v>42552</v>
      </c>
      <c r="B2385">
        <v>2.9884043775556114E-3</v>
      </c>
      <c r="C2385">
        <v>-5.65940478900969E-2</v>
      </c>
      <c r="D2385">
        <v>7.3529743052589535E-3</v>
      </c>
      <c r="E2385">
        <v>1.1951335583376268E-2</v>
      </c>
      <c r="F2385">
        <v>4.7103156782351836E-4</v>
      </c>
      <c r="G2385">
        <v>1.2183561840717299E-3</v>
      </c>
    </row>
    <row r="2386" spans="1:7">
      <c r="A2386" s="1">
        <v>42556</v>
      </c>
      <c r="B2386">
        <v>-7.0822835660261461E-3</v>
      </c>
      <c r="C2386">
        <v>5.3389943899313841E-2</v>
      </c>
      <c r="D2386">
        <v>-1.9920977494554539E-2</v>
      </c>
      <c r="E2386">
        <v>1.2442719738859477E-2</v>
      </c>
      <c r="F2386">
        <v>2.0385768389699767E-3</v>
      </c>
      <c r="G2386">
        <v>5.4673857533958231E-3</v>
      </c>
    </row>
    <row r="2387" spans="1:7">
      <c r="A2387" s="1">
        <v>42557</v>
      </c>
      <c r="B2387">
        <v>5.7077780530407178E-3</v>
      </c>
      <c r="C2387">
        <v>-4.0608067896270965E-2</v>
      </c>
      <c r="D2387">
        <v>0</v>
      </c>
      <c r="E2387">
        <v>1.6146586399652381E-3</v>
      </c>
      <c r="F2387">
        <v>-3.9171139205858838E-4</v>
      </c>
      <c r="G2387">
        <v>1.7587055972183305E-4</v>
      </c>
    </row>
    <row r="2388" spans="1:7">
      <c r="A2388" s="1">
        <v>42558</v>
      </c>
      <c r="B2388">
        <v>-8.5409257861027306E-4</v>
      </c>
      <c r="C2388">
        <v>-1.3459153374004801E-2</v>
      </c>
      <c r="D2388">
        <v>-4.3209054696161731E-3</v>
      </c>
      <c r="E2388">
        <v>-7.0148363818145064E-5</v>
      </c>
      <c r="F2388">
        <v>-2.3510050654896417E-4</v>
      </c>
      <c r="G2388">
        <v>-1.319783747066737E-3</v>
      </c>
    </row>
    <row r="2389" spans="1:7">
      <c r="A2389" s="1">
        <v>42559</v>
      </c>
      <c r="B2389">
        <v>1.5076135920114718E-2</v>
      </c>
      <c r="C2389">
        <v>-0.11170398958000129</v>
      </c>
      <c r="D2389">
        <v>2.198518242957791E-2</v>
      </c>
      <c r="E2389">
        <v>7.3388412554427265E-3</v>
      </c>
      <c r="F2389">
        <v>2.3510050654897483E-4</v>
      </c>
      <c r="G2389">
        <v>1.9350872429439853E-3</v>
      </c>
    </row>
    <row r="2390" spans="1:7">
      <c r="A2390" s="1">
        <v>42562</v>
      </c>
      <c r="B2390">
        <v>3.7803699374865229E-3</v>
      </c>
      <c r="C2390">
        <v>2.5431437891803656E-2</v>
      </c>
      <c r="D2390">
        <v>8.1564226617812149E-3</v>
      </c>
      <c r="E2390">
        <v>-8.8130947429986683E-3</v>
      </c>
      <c r="F2390">
        <v>-3.4536926009390923E-3</v>
      </c>
      <c r="G2390">
        <v>-5.2863559231479491E-3</v>
      </c>
    </row>
    <row r="2391" spans="1:7">
      <c r="A2391" s="1">
        <v>42563</v>
      </c>
      <c r="B2391">
        <v>7.0094287220598944E-3</v>
      </c>
      <c r="C2391">
        <v>7.3827984158113464E-4</v>
      </c>
      <c r="D2391">
        <v>1.5288692515090336E-2</v>
      </c>
      <c r="E2391">
        <v>-1.6576139261820767E-2</v>
      </c>
      <c r="F2391">
        <v>-2.59811979397098E-3</v>
      </c>
      <c r="G2391">
        <v>-5.9363130071768775E-3</v>
      </c>
    </row>
    <row r="2392" spans="1:7">
      <c r="A2392" s="1">
        <v>42564</v>
      </c>
      <c r="B2392">
        <v>-9.251977616820268E-5</v>
      </c>
      <c r="C2392">
        <v>-3.8364990827203176E-2</v>
      </c>
      <c r="D2392">
        <v>-1.6565437250328162E-3</v>
      </c>
      <c r="E2392">
        <v>1.1716803667221262E-2</v>
      </c>
      <c r="F2392">
        <v>9.4555203640921657E-4</v>
      </c>
      <c r="G2392">
        <v>2.5737755499242185E-3</v>
      </c>
    </row>
    <row r="2393" spans="1:7">
      <c r="A2393" s="1">
        <v>42565</v>
      </c>
      <c r="B2393">
        <v>5.4900832229123698E-3</v>
      </c>
      <c r="C2393">
        <v>-1.7015105005982814E-2</v>
      </c>
      <c r="D2393">
        <v>1.3721400791539507E-2</v>
      </c>
      <c r="E2393">
        <v>-1.464967175185875E-2</v>
      </c>
      <c r="F2393">
        <v>-1.6553032589799789E-3</v>
      </c>
      <c r="G2393">
        <v>-4.1746296804918833E-3</v>
      </c>
    </row>
    <row r="2394" spans="1:7">
      <c r="A2394" s="1">
        <v>42566</v>
      </c>
      <c r="B2394">
        <v>-1.4733646019064847E-3</v>
      </c>
      <c r="C2394">
        <v>-1.1769457159476372E-2</v>
      </c>
      <c r="D2394">
        <v>-3.5494917812413118E-3</v>
      </c>
      <c r="E2394">
        <v>-8.6337682868280839E-3</v>
      </c>
      <c r="F2394">
        <v>-1.8951363852720308E-3</v>
      </c>
      <c r="G2394">
        <v>-3.8346682741124127E-3</v>
      </c>
    </row>
    <row r="2395" spans="1:7">
      <c r="A2395" s="1">
        <v>42569</v>
      </c>
      <c r="B2395">
        <v>2.7607802930811097E-3</v>
      </c>
      <c r="C2395">
        <v>-1.8319907022014317E-2</v>
      </c>
      <c r="D2395">
        <v>8.7146521024439091E-3</v>
      </c>
      <c r="E2395">
        <v>-9.3981572071990594E-4</v>
      </c>
      <c r="F2395">
        <v>2.3708855368503469E-4</v>
      </c>
      <c r="G2395">
        <v>-2.6808453759595292E-4</v>
      </c>
    </row>
    <row r="2396" spans="1:7">
      <c r="A2396" s="1">
        <v>42570</v>
      </c>
      <c r="B2396">
        <v>-1.1033976568881275E-3</v>
      </c>
      <c r="C2396">
        <v>-3.85135677411515E-2</v>
      </c>
      <c r="D2396">
        <v>-8.7146521024437755E-3</v>
      </c>
      <c r="E2396">
        <v>5.625690999962964E-3</v>
      </c>
      <c r="F2396">
        <v>1.4213521028398038E-3</v>
      </c>
      <c r="G2396">
        <v>2.6776167372435686E-3</v>
      </c>
    </row>
    <row r="2397" spans="1:7">
      <c r="A2397" s="1">
        <v>42571</v>
      </c>
      <c r="B2397">
        <v>4.2230955580171503E-3</v>
      </c>
      <c r="C2397">
        <v>-1.6849598297696541E-2</v>
      </c>
      <c r="D2397">
        <v>5.1834790728964557E-3</v>
      </c>
      <c r="E2397">
        <v>-5.4810464636580302E-3</v>
      </c>
      <c r="F2397">
        <v>-1.1843197468135811E-3</v>
      </c>
      <c r="G2397">
        <v>-2.0521979096205884E-3</v>
      </c>
    </row>
    <row r="2398" spans="1:7">
      <c r="A2398" s="1">
        <v>42572</v>
      </c>
      <c r="B2398">
        <v>-3.6252707028894106E-3</v>
      </c>
      <c r="C2398">
        <v>7.9192728871831999E-2</v>
      </c>
      <c r="D2398">
        <v>-2.7247973261852539E-3</v>
      </c>
      <c r="E2398">
        <v>2.0228297607012623E-3</v>
      </c>
      <c r="F2398">
        <v>1.7365226559663085E-3</v>
      </c>
      <c r="G2398">
        <v>2.2304510295222176E-3</v>
      </c>
    </row>
    <row r="2399" spans="1:7">
      <c r="A2399" s="1">
        <v>42573</v>
      </c>
      <c r="B2399">
        <v>4.3579050137859329E-3</v>
      </c>
      <c r="C2399">
        <v>-5.8174721036955805E-2</v>
      </c>
      <c r="D2399">
        <v>6.5270832759238952E-3</v>
      </c>
      <c r="E2399">
        <v>1.7306032585792156E-3</v>
      </c>
      <c r="F2399">
        <v>-9.4682033268645186E-4</v>
      </c>
      <c r="G2399">
        <v>-8.0238938018724478E-4</v>
      </c>
    </row>
    <row r="2400" spans="1:7">
      <c r="A2400" s="1">
        <v>42576</v>
      </c>
      <c r="B2400">
        <v>-2.5665718291712891E-3</v>
      </c>
      <c r="C2400">
        <v>6.8327092500973713E-2</v>
      </c>
      <c r="D2400">
        <v>-8.1655325774687201E-3</v>
      </c>
      <c r="E2400">
        <v>-7.2072075191840135E-4</v>
      </c>
      <c r="F2400">
        <v>-1.0267346793061147E-3</v>
      </c>
      <c r="G2400">
        <v>-8.030337259555913E-4</v>
      </c>
    </row>
    <row r="2401" spans="1:7">
      <c r="A2401" s="1">
        <v>42577</v>
      </c>
      <c r="B2401">
        <v>4.1292928025899632E-4</v>
      </c>
      <c r="C2401">
        <v>1.3889112160667311E-2</v>
      </c>
      <c r="D2401">
        <v>5.9945683598142431E-3</v>
      </c>
      <c r="E2401">
        <v>1.5849005550873762E-3</v>
      </c>
      <c r="F2401">
        <v>2.3703235602632117E-4</v>
      </c>
      <c r="G2401">
        <v>6.2463750748226838E-4</v>
      </c>
    </row>
    <row r="2402" spans="1:7">
      <c r="A2402" s="1">
        <v>42578</v>
      </c>
      <c r="B2402">
        <v>-1.009683871174105E-3</v>
      </c>
      <c r="C2402">
        <v>-1.7001955141157366E-2</v>
      </c>
      <c r="D2402">
        <v>1.3574048507473768E-3</v>
      </c>
      <c r="E2402">
        <v>1.2376307059992646E-2</v>
      </c>
      <c r="F2402">
        <v>2.4460500616639725E-3</v>
      </c>
      <c r="G2402">
        <v>4.2727499577663933E-3</v>
      </c>
    </row>
    <row r="2403" spans="1:7">
      <c r="A2403" s="1">
        <v>42579</v>
      </c>
      <c r="B2403">
        <v>1.1931532781651846E-3</v>
      </c>
      <c r="C2403">
        <v>-8.6106207155689438E-3</v>
      </c>
      <c r="D2403">
        <v>-5.4274085457096792E-4</v>
      </c>
      <c r="E2403">
        <v>-1.8502709520061089E-3</v>
      </c>
      <c r="F2403">
        <v>6.302686728768338E-4</v>
      </c>
      <c r="G2403">
        <v>5.3281237385176413E-4</v>
      </c>
    </row>
    <row r="2404" spans="1:7">
      <c r="A2404" s="1">
        <v>42580</v>
      </c>
      <c r="B2404">
        <v>1.5123396021962622E-3</v>
      </c>
      <c r="C2404">
        <v>-6.9161349290399493E-2</v>
      </c>
      <c r="D2404">
        <v>5.41419839087232E-3</v>
      </c>
      <c r="E2404">
        <v>8.2993914934028617E-3</v>
      </c>
      <c r="F2404">
        <v>2.517109800643293E-3</v>
      </c>
      <c r="G2404">
        <v>3.8102035374213425E-3</v>
      </c>
    </row>
    <row r="2405" spans="1:7">
      <c r="A2405" s="1">
        <v>42583</v>
      </c>
      <c r="B2405">
        <v>-1.14550174041537E-3</v>
      </c>
      <c r="C2405">
        <v>4.6902878689456834E-2</v>
      </c>
      <c r="D2405">
        <v>-3.786858731497126E-3</v>
      </c>
      <c r="E2405">
        <v>-1.2725440980447441E-2</v>
      </c>
      <c r="F2405">
        <v>-2.5958716641896109E-3</v>
      </c>
      <c r="G2405">
        <v>-4.8761123254976273E-3</v>
      </c>
    </row>
    <row r="2406" spans="1:7">
      <c r="A2406" s="1">
        <v>42584</v>
      </c>
      <c r="B2406">
        <v>-5.9317336817344404E-3</v>
      </c>
      <c r="C2406">
        <v>7.2096303802818507E-2</v>
      </c>
      <c r="D2406">
        <v>-5.4347959859568327E-3</v>
      </c>
      <c r="E2406">
        <v>-1.0356079610091164E-2</v>
      </c>
      <c r="F2406">
        <v>-1.0244691388154503E-3</v>
      </c>
      <c r="G2406">
        <v>-2.4024569992923519E-3</v>
      </c>
    </row>
    <row r="2407" spans="1:7">
      <c r="A2407" s="1">
        <v>42585</v>
      </c>
      <c r="B2407">
        <v>2.9472736047697098E-3</v>
      </c>
      <c r="C2407">
        <v>-3.8891672304378413E-2</v>
      </c>
      <c r="D2407">
        <v>5.4347959859567746E-3</v>
      </c>
      <c r="E2407">
        <v>5.7816002188656871E-4</v>
      </c>
      <c r="F2407">
        <v>8.6692679898583741E-4</v>
      </c>
      <c r="G2407">
        <v>5.343783525810123E-4</v>
      </c>
    </row>
    <row r="2408" spans="1:7">
      <c r="A2408" s="1">
        <v>42586</v>
      </c>
      <c r="B2408">
        <v>9.1924444584950212E-4</v>
      </c>
      <c r="C2408">
        <v>-3.4813642304140559E-2</v>
      </c>
      <c r="D2408">
        <v>4.8661896511729063E-3</v>
      </c>
      <c r="E2408">
        <v>7.4858191648874322E-3</v>
      </c>
      <c r="F2408">
        <v>1.416988350136562E-3</v>
      </c>
      <c r="G2408">
        <v>2.401175060935718E-3</v>
      </c>
    </row>
    <row r="2409" spans="1:7">
      <c r="A2409" s="1">
        <v>42587</v>
      </c>
      <c r="B2409">
        <v>7.9163934143843366E-3</v>
      </c>
      <c r="C2409">
        <v>-8.6572299046241849E-2</v>
      </c>
      <c r="D2409">
        <v>1.0996490050166332E-2</v>
      </c>
      <c r="E2409">
        <v>-1.0452428916293196E-2</v>
      </c>
      <c r="F2409">
        <v>-4.5730585097223239E-3</v>
      </c>
      <c r="G2409">
        <v>-6.2372117021215366E-3</v>
      </c>
    </row>
    <row r="2410" spans="1:7">
      <c r="A2410" s="1">
        <v>42590</v>
      </c>
      <c r="B2410">
        <v>-5.470958465995776E-4</v>
      </c>
      <c r="C2410">
        <v>9.611257910113585E-3</v>
      </c>
      <c r="D2410">
        <v>6.3813032283983979E-3</v>
      </c>
      <c r="E2410">
        <v>1.8822853599141918E-3</v>
      </c>
      <c r="F2410">
        <v>-4.7427081752163421E-4</v>
      </c>
      <c r="G2410">
        <v>-5.3643273525978274E-4</v>
      </c>
    </row>
    <row r="2411" spans="1:7">
      <c r="A2411" s="1">
        <v>42591</v>
      </c>
      <c r="B2411">
        <v>6.3824939481452528E-4</v>
      </c>
      <c r="C2411">
        <v>1.3817145553141903E-2</v>
      </c>
      <c r="D2411">
        <v>6.6041714079206702E-3</v>
      </c>
      <c r="E2411">
        <v>9.7884760251365464E-3</v>
      </c>
      <c r="F2411">
        <v>2.1324495700760235E-3</v>
      </c>
      <c r="G2411">
        <v>3.5707947243267674E-3</v>
      </c>
    </row>
    <row r="2412" spans="1:7">
      <c r="A2412" s="1">
        <v>42592</v>
      </c>
      <c r="B2412">
        <v>-2.4640669551591835E-3</v>
      </c>
      <c r="C2412">
        <v>3.2900479014317766E-2</v>
      </c>
      <c r="D2412">
        <v>-2.372480353630245E-3</v>
      </c>
      <c r="E2412">
        <v>3.8601806458259612E-3</v>
      </c>
      <c r="F2412">
        <v>1.4191109287932087E-3</v>
      </c>
      <c r="G2412">
        <v>2.6697532988302197E-3</v>
      </c>
    </row>
    <row r="2413" spans="1:7">
      <c r="A2413" s="1">
        <v>42593</v>
      </c>
      <c r="B2413">
        <v>4.6037868764935083E-3</v>
      </c>
      <c r="C2413">
        <v>-3.1186682536583119E-2</v>
      </c>
      <c r="D2413">
        <v>1.1545654361954278E-2</v>
      </c>
      <c r="E2413">
        <v>-8.9583857787834207E-3</v>
      </c>
      <c r="F2413">
        <v>-3.2353549626378069E-3</v>
      </c>
      <c r="G2413">
        <v>-4.8106997009088352E-3</v>
      </c>
    </row>
    <row r="2414" spans="1:7">
      <c r="A2414" s="1">
        <v>42594</v>
      </c>
      <c r="B2414">
        <v>-8.1892634240030926E-4</v>
      </c>
      <c r="C2414">
        <v>-1.1192540432278356E-2</v>
      </c>
      <c r="D2414">
        <v>-3.921061094862152E-3</v>
      </c>
      <c r="E2414">
        <v>8.3874465682986926E-3</v>
      </c>
      <c r="F2414">
        <v>2.4472086418902052E-3</v>
      </c>
      <c r="G2414">
        <v>3.5657017633048543E-3</v>
      </c>
    </row>
    <row r="2415" spans="1:7">
      <c r="A2415" s="1">
        <v>42597</v>
      </c>
      <c r="B2415">
        <v>2.9994568933863187E-3</v>
      </c>
      <c r="C2415">
        <v>2.2261193241468469E-2</v>
      </c>
      <c r="D2415">
        <v>1.0940458173183681E-2</v>
      </c>
      <c r="E2415">
        <v>-9.4678658760476517E-3</v>
      </c>
      <c r="F2415">
        <v>-1.6571319633577398E-3</v>
      </c>
      <c r="G2415">
        <v>-2.9407854371160886E-3</v>
      </c>
    </row>
    <row r="2416" spans="1:7">
      <c r="A2416" s="1">
        <v>42598</v>
      </c>
      <c r="B2416">
        <v>-5.0953206093727185E-3</v>
      </c>
      <c r="C2416">
        <v>6.7919758509440445E-2</v>
      </c>
      <c r="D2416">
        <v>-5.1948168771040228E-3</v>
      </c>
      <c r="E2416">
        <v>-2.6700358637101905E-3</v>
      </c>
      <c r="F2416">
        <v>-1.4225877685635835E-3</v>
      </c>
      <c r="G2416">
        <v>-1.6971108534940154E-3</v>
      </c>
    </row>
    <row r="2417" spans="1:7">
      <c r="A2417" s="1">
        <v>42599</v>
      </c>
      <c r="B2417">
        <v>1.8227391694962099E-3</v>
      </c>
      <c r="C2417">
        <v>-3.6250445225531287E-2</v>
      </c>
      <c r="D2417">
        <v>-3.6524955815743715E-3</v>
      </c>
      <c r="E2417">
        <v>5.9796295026816005E-3</v>
      </c>
      <c r="F2417">
        <v>9.4861667192673636E-4</v>
      </c>
      <c r="G2417">
        <v>1.6078609984658274E-3</v>
      </c>
    </row>
    <row r="2418" spans="1:7">
      <c r="A2418" s="1">
        <v>42600</v>
      </c>
      <c r="B2418">
        <v>2.3191843231902902E-3</v>
      </c>
      <c r="C2418">
        <v>-6.4374465686460838E-2</v>
      </c>
      <c r="D2418">
        <v>8.0698082080297457E-3</v>
      </c>
      <c r="E2418">
        <v>1.5789854712451657E-3</v>
      </c>
      <c r="F2418">
        <v>1.3423350746291816E-3</v>
      </c>
      <c r="G2418">
        <v>1.7834854022976481E-3</v>
      </c>
    </row>
    <row r="2419" spans="1:7">
      <c r="A2419" s="1">
        <v>42601</v>
      </c>
      <c r="B2419">
        <v>-1.5455251042245056E-3</v>
      </c>
      <c r="C2419">
        <v>-7.9051795071132611E-3</v>
      </c>
      <c r="D2419">
        <v>-5.9810346026379392E-3</v>
      </c>
      <c r="E2419">
        <v>-5.2489784365666523E-3</v>
      </c>
      <c r="F2419">
        <v>-2.3700437701665118E-3</v>
      </c>
      <c r="G2419">
        <v>-3.3913464007635247E-3</v>
      </c>
    </row>
    <row r="2420" spans="1:7">
      <c r="A2420" s="1">
        <v>42604</v>
      </c>
      <c r="B2420">
        <v>-3.18493075467906E-4</v>
      </c>
      <c r="C2420">
        <v>7.8820960423214126E-2</v>
      </c>
      <c r="D2420">
        <v>-1.2598591836321718E-2</v>
      </c>
      <c r="E2420">
        <v>8.3994894199763484E-3</v>
      </c>
      <c r="F2420">
        <v>1.4227002083554664E-3</v>
      </c>
      <c r="G2420">
        <v>2.2324427720604055E-3</v>
      </c>
    </row>
    <row r="2421" spans="1:7">
      <c r="A2421" s="1">
        <v>42605</v>
      </c>
      <c r="B2421">
        <v>2.0910999528144947E-3</v>
      </c>
      <c r="C2421">
        <v>8.9250085336300706E-3</v>
      </c>
      <c r="D2421">
        <v>-5.0311240772269832E-3</v>
      </c>
      <c r="E2421">
        <v>1.071773172510574E-3</v>
      </c>
      <c r="F2421">
        <v>7.8979583818614022E-5</v>
      </c>
      <c r="G2421">
        <v>-8.9202087388002085E-5</v>
      </c>
    </row>
    <row r="2422" spans="1:7">
      <c r="A2422" s="1">
        <v>42606</v>
      </c>
      <c r="B2422">
        <v>-4.7339521244732403E-3</v>
      </c>
      <c r="C2422">
        <v>8.2896838791397948E-2</v>
      </c>
      <c r="D2422">
        <v>2.9158403694138808E-3</v>
      </c>
      <c r="E2422">
        <v>-2.3594191047696398E-3</v>
      </c>
      <c r="F2422">
        <v>0</v>
      </c>
      <c r="G2422">
        <v>-3.5688794097573241E-4</v>
      </c>
    </row>
    <row r="2423" spans="1:7">
      <c r="A2423" s="1">
        <v>42607</v>
      </c>
      <c r="B2423">
        <v>-1.0042911462203132E-3</v>
      </c>
      <c r="C2423">
        <v>1.3294139660593351E-2</v>
      </c>
      <c r="D2423">
        <v>-2.6472534899799418E-4</v>
      </c>
      <c r="E2423">
        <v>-3.8010588311541854E-3</v>
      </c>
      <c r="F2423">
        <v>-1.5016797921741248E-3</v>
      </c>
      <c r="G2423">
        <v>-1.6075738033795707E-3</v>
      </c>
    </row>
    <row r="2424" spans="1:7">
      <c r="A2424" s="1">
        <v>42608</v>
      </c>
      <c r="B2424">
        <v>-1.7828168649821009E-3</v>
      </c>
      <c r="C2424">
        <v>1.4662759225274112E-3</v>
      </c>
      <c r="D2424">
        <v>-7.9745239187695837E-3</v>
      </c>
      <c r="E2424">
        <v>-5.8372233627938053E-3</v>
      </c>
      <c r="F2424">
        <v>-2.8514870806283636E-3</v>
      </c>
      <c r="G2424">
        <v>-3.8508085018809993E-3</v>
      </c>
    </row>
    <row r="2425" spans="1:7">
      <c r="A2425" s="1">
        <v>42611</v>
      </c>
      <c r="B2425">
        <v>4.7471332529502759E-3</v>
      </c>
      <c r="C2425">
        <v>-5.3416232558214274E-2</v>
      </c>
      <c r="D2425">
        <v>7.4448628894377049E-3</v>
      </c>
      <c r="E2425">
        <v>1.3282314664072236E-2</v>
      </c>
      <c r="F2425">
        <v>2.4559331021312782E-3</v>
      </c>
      <c r="G2425">
        <v>4.1189169980579594E-3</v>
      </c>
    </row>
    <row r="2426" spans="1:7">
      <c r="A2426" s="1">
        <v>42612</v>
      </c>
      <c r="B2426">
        <v>-1.549469388981609E-3</v>
      </c>
      <c r="C2426">
        <v>1.3814494443188514E-2</v>
      </c>
      <c r="D2426">
        <v>-1.5906684159897539E-3</v>
      </c>
      <c r="E2426">
        <v>-3.8588014153603887E-3</v>
      </c>
      <c r="F2426">
        <v>-7.9129574719719034E-5</v>
      </c>
      <c r="G2426">
        <v>-8.9361512056162378E-5</v>
      </c>
    </row>
    <row r="2427" spans="1:7">
      <c r="A2427" s="1">
        <v>42613</v>
      </c>
      <c r="B2427">
        <v>-2.7859623874642715E-3</v>
      </c>
      <c r="C2427">
        <v>2.2608348027592824E-2</v>
      </c>
      <c r="D2427">
        <v>-9.5975143525515935E-3</v>
      </c>
      <c r="E2427">
        <v>1.4309224735327673E-3</v>
      </c>
      <c r="F2427">
        <v>-1.0292546730253495E-3</v>
      </c>
      <c r="G2427">
        <v>-1.1624269203594816E-3</v>
      </c>
    </row>
    <row r="2428" spans="1:7">
      <c r="A2428" s="1">
        <v>42614</v>
      </c>
      <c r="B2428">
        <v>9.1466203301577499E-5</v>
      </c>
      <c r="C2428">
        <v>4.4609739406252661E-3</v>
      </c>
      <c r="D2428">
        <v>5.3433202204370821E-3</v>
      </c>
      <c r="E2428">
        <v>-7.1520529439744675E-4</v>
      </c>
      <c r="F2428">
        <v>1.5841584191562567E-4</v>
      </c>
      <c r="G2428">
        <v>1.7892288471427285E-4</v>
      </c>
    </row>
    <row r="2429" spans="1:7">
      <c r="A2429" s="1">
        <v>42615</v>
      </c>
      <c r="B2429">
        <v>4.3805682644298231E-3</v>
      </c>
      <c r="C2429">
        <v>-0.1179685127968577</v>
      </c>
      <c r="D2429">
        <v>1.5073668985725796E-2</v>
      </c>
      <c r="E2429">
        <v>-8.1897009465304472E-3</v>
      </c>
      <c r="F2429">
        <v>-8.715978524128366E-4</v>
      </c>
      <c r="G2429">
        <v>-2.5975203820610077E-3</v>
      </c>
    </row>
    <row r="2430" spans="1:7">
      <c r="A2430" s="1">
        <v>42619</v>
      </c>
      <c r="B2430">
        <v>3.3636395350041741E-3</v>
      </c>
      <c r="C2430">
        <v>3.333336419758217E-3</v>
      </c>
      <c r="D2430">
        <v>1.7174504889910215E-2</v>
      </c>
      <c r="E2430">
        <v>7.2591686865504474E-3</v>
      </c>
      <c r="F2430">
        <v>3.3238397172901351E-3</v>
      </c>
      <c r="G2430">
        <v>4.6528358815127405E-3</v>
      </c>
    </row>
    <row r="2431" spans="1:7">
      <c r="A2431" s="1">
        <v>42620</v>
      </c>
      <c r="B2431">
        <v>-1.8152938556767817E-4</v>
      </c>
      <c r="C2431">
        <v>-6.6778211426054869E-3</v>
      </c>
      <c r="D2431">
        <v>-1.290822433008724E-3</v>
      </c>
      <c r="E2431">
        <v>-7.1638372574476486E-4</v>
      </c>
      <c r="F2431">
        <v>-2.3705108561869118E-4</v>
      </c>
      <c r="G2431">
        <v>5.3547524706532847E-4</v>
      </c>
    </row>
    <row r="2432" spans="1:7">
      <c r="A2432" s="1">
        <v>42621</v>
      </c>
      <c r="B2432">
        <v>-2.3628856361152749E-3</v>
      </c>
      <c r="C2432">
        <v>4.663421651436378E-2</v>
      </c>
      <c r="D2432">
        <v>-2.068787911366735E-3</v>
      </c>
      <c r="E2432">
        <v>-1.2620511505278776E-2</v>
      </c>
      <c r="F2432">
        <v>-2.6112774481991522E-3</v>
      </c>
      <c r="G2432">
        <v>-4.9192890223059673E-3</v>
      </c>
    </row>
    <row r="2433" spans="1:7">
      <c r="A2433" s="1">
        <v>42622</v>
      </c>
      <c r="B2433">
        <v>-2.4267335670699101E-2</v>
      </c>
      <c r="C2433">
        <v>0.33567255645064864</v>
      </c>
      <c r="D2433">
        <v>-3.2091128318135306E-2</v>
      </c>
      <c r="E2433">
        <v>-1.6611556102067378E-2</v>
      </c>
      <c r="F2433">
        <v>-2.0621834719199749E-3</v>
      </c>
      <c r="G2433">
        <v>-4.7634116941114319E-3</v>
      </c>
    </row>
    <row r="2434" spans="1:7">
      <c r="A2434" s="1">
        <v>42625</v>
      </c>
      <c r="B2434">
        <v>1.430017195669259E-2</v>
      </c>
      <c r="C2434">
        <v>-0.14354050071524271</v>
      </c>
      <c r="D2434">
        <v>8.2524094052021223E-3</v>
      </c>
      <c r="E2434">
        <v>5.1639557047342469E-4</v>
      </c>
      <c r="F2434">
        <v>7.9365083530959387E-4</v>
      </c>
      <c r="G2434">
        <v>9.0049533325016592E-4</v>
      </c>
    </row>
    <row r="2435" spans="1:7">
      <c r="A2435" s="1">
        <v>42626</v>
      </c>
      <c r="B2435">
        <v>-1.4626504679105583E-2</v>
      </c>
      <c r="C2435">
        <v>0.16334312801142251</v>
      </c>
      <c r="D2435">
        <v>-3.7271394797231537E-2</v>
      </c>
      <c r="E2435">
        <v>-1.1422761792249419E-2</v>
      </c>
      <c r="F2435">
        <v>-1.429025330515186E-3</v>
      </c>
      <c r="G2435">
        <v>-3.6971952480516919E-3</v>
      </c>
    </row>
    <row r="2436" spans="1:7">
      <c r="A2436" s="1">
        <v>42627</v>
      </c>
      <c r="B2436">
        <v>-5.5967540288402197E-4</v>
      </c>
      <c r="C2436">
        <v>1.6115936461342403E-2</v>
      </c>
      <c r="D2436">
        <v>3.5709418525635456E-3</v>
      </c>
      <c r="E2436">
        <v>1.4908687070057745E-3</v>
      </c>
      <c r="F2436">
        <v>1.4290253305150749E-3</v>
      </c>
      <c r="G2436">
        <v>2.2560132295559496E-3</v>
      </c>
    </row>
    <row r="2437" spans="1:7">
      <c r="A2437" s="1">
        <v>42628</v>
      </c>
      <c r="B2437">
        <v>1.0072728884791047E-2</v>
      </c>
      <c r="C2437">
        <v>-0.10695433687427393</v>
      </c>
      <c r="D2437">
        <v>1.5778346921506942E-2</v>
      </c>
      <c r="E2437">
        <v>-4.3296574055924804E-3</v>
      </c>
      <c r="F2437">
        <v>1.1892964731839602E-3</v>
      </c>
      <c r="G2437">
        <v>2.7037988538384394E-4</v>
      </c>
    </row>
    <row r="2438" spans="1:7">
      <c r="A2438" s="1">
        <v>42629</v>
      </c>
      <c r="B2438">
        <v>-4.1653228178052584E-3</v>
      </c>
      <c r="C2438">
        <v>-5.8747550262212275E-2</v>
      </c>
      <c r="D2438">
        <v>-6.7705065672106022E-3</v>
      </c>
      <c r="E2438">
        <v>8.0471338057249622E-3</v>
      </c>
      <c r="F2438">
        <v>-7.9242442293556175E-5</v>
      </c>
      <c r="G2438">
        <v>1.0807890811586713E-3</v>
      </c>
    </row>
    <row r="2439" spans="1:7">
      <c r="A2439" s="1">
        <v>42632</v>
      </c>
      <c r="B2439">
        <v>5.100266715404436E-4</v>
      </c>
      <c r="C2439">
        <v>1.0356079610091183E-2</v>
      </c>
      <c r="D2439">
        <v>8.3886298976209445E-3</v>
      </c>
      <c r="E2439">
        <v>-3.2706488681226074E-3</v>
      </c>
      <c r="F2439">
        <v>-7.9276997968418265E-4</v>
      </c>
      <c r="G2439">
        <v>-1.7117892373096544E-3</v>
      </c>
    </row>
    <row r="2440" spans="1:7">
      <c r="A2440" s="1">
        <v>42633</v>
      </c>
      <c r="B2440">
        <v>9.2704181024940452E-5</v>
      </c>
      <c r="C2440">
        <v>2.4802543255641244E-2</v>
      </c>
      <c r="D2440">
        <v>2.6943284549353581E-4</v>
      </c>
      <c r="E2440">
        <v>3.4932585970871566E-3</v>
      </c>
      <c r="F2440">
        <v>4.7573740193176289E-4</v>
      </c>
      <c r="G2440">
        <v>1.5317388227072083E-3</v>
      </c>
    </row>
    <row r="2441" spans="1:7">
      <c r="A2441" s="1">
        <v>42634</v>
      </c>
      <c r="B2441">
        <v>1.1108408573795648E-2</v>
      </c>
      <c r="C2441">
        <v>-0.17981214518852884</v>
      </c>
      <c r="D2441">
        <v>2.3956429142283457E-2</v>
      </c>
      <c r="E2441">
        <v>8.0547267181613688E-3</v>
      </c>
      <c r="F2441">
        <v>4.7551118347247167E-4</v>
      </c>
      <c r="G2441">
        <v>1.619287867320976E-3</v>
      </c>
    </row>
    <row r="2442" spans="1:7">
      <c r="A2442" s="1">
        <v>42635</v>
      </c>
      <c r="B2442">
        <v>6.1234939778930259E-3</v>
      </c>
      <c r="C2442">
        <v>-0.10119210612064662</v>
      </c>
      <c r="D2442">
        <v>4.4613641771416796E-3</v>
      </c>
      <c r="E2442">
        <v>7.9173494728548687E-3</v>
      </c>
      <c r="F2442">
        <v>7.9201651534482713E-4</v>
      </c>
      <c r="G2442">
        <v>2.9619013710326918E-3</v>
      </c>
    </row>
    <row r="2443" spans="1:7">
      <c r="A2443" s="1">
        <v>42636</v>
      </c>
      <c r="B2443">
        <v>-5.2529525836560601E-3</v>
      </c>
      <c r="C2443">
        <v>2.2213994470881914E-2</v>
      </c>
      <c r="D2443">
        <v>-1.3178893958380726E-2</v>
      </c>
      <c r="E2443">
        <v>-9.4970237623517504E-4</v>
      </c>
      <c r="F2443">
        <v>7.1227892687320221E-4</v>
      </c>
      <c r="G2443">
        <v>4.480086092584079E-4</v>
      </c>
    </row>
    <row r="2444" spans="1:7">
      <c r="A2444" s="1">
        <v>42639</v>
      </c>
      <c r="B2444">
        <v>-1.3370415869723028E-2</v>
      </c>
      <c r="C2444">
        <v>0.16536272584858527</v>
      </c>
      <c r="D2444">
        <v>-1.2279919394418561E-2</v>
      </c>
      <c r="E2444">
        <v>6.3385881234290188E-3</v>
      </c>
      <c r="F2444">
        <v>1.6600138194047256E-3</v>
      </c>
      <c r="G2444">
        <v>2.8625120181229795E-3</v>
      </c>
    </row>
    <row r="2445" spans="1:7">
      <c r="A2445" s="1">
        <v>42640</v>
      </c>
      <c r="B2445">
        <v>6.0618866360665508E-3</v>
      </c>
      <c r="C2445">
        <v>-0.10153641921942283</v>
      </c>
      <c r="D2445">
        <v>1.0420935988258837E-2</v>
      </c>
      <c r="E2445">
        <v>7.3085458645048545E-3</v>
      </c>
      <c r="F2445">
        <v>7.1059179493168406E-4</v>
      </c>
      <c r="G2445">
        <v>1.6957476507626077E-3</v>
      </c>
    </row>
    <row r="2446" spans="1:7">
      <c r="A2446" s="1">
        <v>42641</v>
      </c>
      <c r="B2446">
        <v>5.2454912526608685E-3</v>
      </c>
      <c r="C2446">
        <v>-5.5722534566054679E-2</v>
      </c>
      <c r="D2446">
        <v>9.7871433266499327E-3</v>
      </c>
      <c r="E2446">
        <v>-2.1652841372165471E-3</v>
      </c>
      <c r="F2446">
        <v>-7.1059179493160806E-4</v>
      </c>
      <c r="G2446">
        <v>-4.4597066252243157E-4</v>
      </c>
    </row>
    <row r="2447" spans="1:7">
      <c r="A2447" s="1">
        <v>42642</v>
      </c>
      <c r="B2447">
        <v>-9.0356506315799369E-3</v>
      </c>
      <c r="C2447">
        <v>0.12359518596539279</v>
      </c>
      <c r="D2447">
        <v>-1.6722353838892364E-2</v>
      </c>
      <c r="E2447">
        <v>2.5257094429745712E-3</v>
      </c>
      <c r="F2447">
        <v>7.8951527865496506E-4</v>
      </c>
      <c r="G2447">
        <v>6.2430325327601365E-4</v>
      </c>
    </row>
    <row r="2448" spans="1:7">
      <c r="A2448" s="1">
        <v>42643</v>
      </c>
      <c r="B2448">
        <v>7.474083235765587E-3</v>
      </c>
      <c r="C2448">
        <v>-5.3473008881290064E-2</v>
      </c>
      <c r="D2448">
        <v>7.2009912447040143E-3</v>
      </c>
      <c r="E2448">
        <v>-8.9771108916905599E-3</v>
      </c>
      <c r="F2448">
        <v>-1.3425470920786313E-3</v>
      </c>
      <c r="G2448">
        <v>-2.4995549525209503E-3</v>
      </c>
    </row>
    <row r="2449" spans="1:7">
      <c r="A2449" s="1">
        <v>42646</v>
      </c>
      <c r="B2449">
        <v>-3.0843619802442025E-3</v>
      </c>
      <c r="C2449">
        <v>2.0849601121623939E-2</v>
      </c>
      <c r="D2449">
        <v>6.6216637125316152E-3</v>
      </c>
      <c r="E2449">
        <v>-5.10353980283059E-3</v>
      </c>
      <c r="F2449">
        <v>-2.2151907792586603E-3</v>
      </c>
      <c r="G2449">
        <v>-3.6713719322268813E-3</v>
      </c>
    </row>
    <row r="2450" spans="1:7">
      <c r="A2450" s="1">
        <v>42647</v>
      </c>
      <c r="B2450">
        <v>-4.3897212555213802E-3</v>
      </c>
      <c r="C2450">
        <v>4.4117718616635861E-3</v>
      </c>
      <c r="D2450">
        <v>-1.0082335341512478E-2</v>
      </c>
      <c r="E2450">
        <v>-1.1763976561356079E-2</v>
      </c>
      <c r="F2450">
        <v>-2.2201087456966231E-3</v>
      </c>
      <c r="G2450">
        <v>-4.5857203949560181E-3</v>
      </c>
    </row>
    <row r="2451" spans="1:7">
      <c r="A2451" s="1">
        <v>42648</v>
      </c>
      <c r="B2451">
        <v>4.3897212555214097E-3</v>
      </c>
      <c r="C2451">
        <v>-4.8093415025933117E-2</v>
      </c>
      <c r="D2451">
        <v>1.5085637418040953E-2</v>
      </c>
      <c r="E2451">
        <v>-4.6703076104946126E-3</v>
      </c>
      <c r="F2451">
        <v>-1.0324426124581954E-3</v>
      </c>
      <c r="G2451">
        <v>-2.2556061352006773E-3</v>
      </c>
    </row>
    <row r="2452" spans="1:7">
      <c r="A2452" s="1">
        <v>42649</v>
      </c>
      <c r="B2452">
        <v>9.6776430973040514E-4</v>
      </c>
      <c r="C2452">
        <v>-1.1614532420693114E-2</v>
      </c>
      <c r="D2452">
        <v>0</v>
      </c>
      <c r="E2452">
        <v>-5.588479951888871E-3</v>
      </c>
      <c r="F2452">
        <v>-1.8292445550900974E-3</v>
      </c>
      <c r="G2452">
        <v>-2.0796607703386502E-3</v>
      </c>
    </row>
    <row r="2453" spans="1:7">
      <c r="A2453" s="1">
        <v>42650</v>
      </c>
      <c r="B2453">
        <v>-3.9229310722574233E-3</v>
      </c>
      <c r="C2453">
        <v>4.8641807222345866E-2</v>
      </c>
      <c r="D2453">
        <v>-3.420605887537917E-3</v>
      </c>
      <c r="E2453">
        <v>6.7226893288201302E-4</v>
      </c>
      <c r="F2453">
        <v>9.5480592868031546E-4</v>
      </c>
      <c r="G2453">
        <v>1.4471782554660718E-3</v>
      </c>
    </row>
    <row r="2454" spans="1:7">
      <c r="A2454" s="1">
        <v>42653</v>
      </c>
      <c r="B2454">
        <v>5.0278018227167586E-3</v>
      </c>
      <c r="C2454">
        <v>-7.4460507840785626E-3</v>
      </c>
      <c r="D2454">
        <v>6.8295511056614168E-3</v>
      </c>
      <c r="E2454">
        <v>-5.9165122973393759E-3</v>
      </c>
      <c r="F2454">
        <v>-1.512197351320968E-3</v>
      </c>
      <c r="G2454">
        <v>-2.6245546537574651E-3</v>
      </c>
    </row>
    <row r="2455" spans="1:7">
      <c r="A2455" s="1">
        <v>42654</v>
      </c>
      <c r="B2455">
        <v>-1.240756658132721E-2</v>
      </c>
      <c r="C2455">
        <v>0.13800567301944369</v>
      </c>
      <c r="D2455">
        <v>-1.8761284864708853E-2</v>
      </c>
      <c r="E2455">
        <v>-2.2559792994137451E-3</v>
      </c>
      <c r="F2455">
        <v>-2.3897717881691974E-4</v>
      </c>
      <c r="G2455">
        <v>-2.7189921769900664E-4</v>
      </c>
    </row>
    <row r="2456" spans="1:7">
      <c r="A2456" s="1">
        <v>42655</v>
      </c>
      <c r="B2456">
        <v>1.2570126658062362E-3</v>
      </c>
      <c r="C2456">
        <v>3.5181114630169465E-2</v>
      </c>
      <c r="D2456">
        <v>-1.0675207845921657E-3</v>
      </c>
      <c r="E2456">
        <v>9.7821596272616262E-4</v>
      </c>
      <c r="F2456">
        <v>1.5932446460851561E-4</v>
      </c>
      <c r="G2456">
        <v>0</v>
      </c>
    </row>
    <row r="2457" spans="1:7">
      <c r="A2457" s="1">
        <v>42656</v>
      </c>
      <c r="B2457">
        <v>-3.0754917065499814E-3</v>
      </c>
      <c r="C2457">
        <v>4.7861895324048297E-2</v>
      </c>
      <c r="D2457">
        <v>-6.1604587491238608E-3</v>
      </c>
      <c r="E2457">
        <v>3.753476368322409E-3</v>
      </c>
      <c r="F2457">
        <v>1.6713760904627972E-3</v>
      </c>
      <c r="G2457">
        <v>2.0826738184090763E-3</v>
      </c>
    </row>
    <row r="2458" spans="1:7">
      <c r="A2458" s="1">
        <v>42657</v>
      </c>
      <c r="B2458">
        <v>9.3335822356278478E-5</v>
      </c>
      <c r="C2458">
        <v>-3.4749000595261439E-2</v>
      </c>
      <c r="D2458">
        <v>2.6831247650384391E-3</v>
      </c>
      <c r="E2458">
        <v>-1.4110779313411318E-2</v>
      </c>
      <c r="F2458">
        <v>-1.0343319536138009E-3</v>
      </c>
      <c r="G2458">
        <v>-3.0802706000047338E-3</v>
      </c>
    </row>
    <row r="2459" spans="1:7">
      <c r="A2459" s="1">
        <v>42660</v>
      </c>
      <c r="B2459">
        <v>-3.3187680915915257E-3</v>
      </c>
      <c r="C2459">
        <v>5.5675986691025815E-3</v>
      </c>
      <c r="D2459">
        <v>-1.8774311535745541E-3</v>
      </c>
      <c r="E2459">
        <v>6.3631757768236865E-3</v>
      </c>
      <c r="F2459">
        <v>1.2728720891225849E-3</v>
      </c>
      <c r="G2459">
        <v>2.1752931626757939E-3</v>
      </c>
    </row>
    <row r="2460" spans="1:7">
      <c r="A2460" s="1">
        <v>42661</v>
      </c>
      <c r="B2460">
        <v>6.1613339050655344E-3</v>
      </c>
      <c r="C2460">
        <v>-5.9083552009210359E-2</v>
      </c>
      <c r="D2460">
        <v>1.7562984702674766E-2</v>
      </c>
      <c r="E2460">
        <v>3.2417382982222322E-3</v>
      </c>
      <c r="F2460">
        <v>1.1918479023977722E-3</v>
      </c>
      <c r="G2460">
        <v>1.9898704105678292E-3</v>
      </c>
    </row>
    <row r="2461" spans="1:7">
      <c r="A2461" s="1">
        <v>42662</v>
      </c>
      <c r="B2461">
        <v>2.4632271418710424E-3</v>
      </c>
      <c r="C2461">
        <v>-5.8622373726943698E-2</v>
      </c>
      <c r="D2461">
        <v>5.2617853575253788E-3</v>
      </c>
      <c r="E2461">
        <v>8.2759663151932153E-4</v>
      </c>
      <c r="F2461">
        <v>1.5880578086406282E-4</v>
      </c>
      <c r="G2461">
        <v>4.5169159266545051E-4</v>
      </c>
    </row>
    <row r="2462" spans="1:7">
      <c r="A2462" s="1">
        <v>42663</v>
      </c>
      <c r="B2462">
        <v>-1.7189718279556102E-3</v>
      </c>
      <c r="C2462">
        <v>-4.6883585898850381E-2</v>
      </c>
      <c r="D2462">
        <v>-1.312853017765357E-3</v>
      </c>
      <c r="E2462">
        <v>1.0523151903134521E-3</v>
      </c>
      <c r="F2462">
        <v>-7.9428121729439643E-4</v>
      </c>
      <c r="G2462">
        <v>-9.035873028274766E-4</v>
      </c>
    </row>
    <row r="2463" spans="1:7">
      <c r="A2463" s="1">
        <v>42664</v>
      </c>
      <c r="B2463">
        <v>4.6487844266148175E-4</v>
      </c>
      <c r="C2463">
        <v>-3.0271783625102678E-2</v>
      </c>
      <c r="D2463">
        <v>2.6270852640248373E-4</v>
      </c>
      <c r="E2463">
        <v>1.5013890666576105E-3</v>
      </c>
      <c r="F2463">
        <v>2.3835061488135294E-4</v>
      </c>
      <c r="G2463">
        <v>1.084206828289011E-3</v>
      </c>
    </row>
    <row r="2464" spans="1:7">
      <c r="A2464" s="1">
        <v>42667</v>
      </c>
      <c r="B2464">
        <v>4.4055999098938344E-3</v>
      </c>
      <c r="C2464">
        <v>-2.4280403707054549E-2</v>
      </c>
      <c r="D2464">
        <v>4.9783936177008031E-3</v>
      </c>
      <c r="E2464">
        <v>-4.3602534874748085E-3</v>
      </c>
      <c r="F2464">
        <v>-8.7423013714194584E-4</v>
      </c>
      <c r="G2464">
        <v>-1.3554423075523864E-3</v>
      </c>
    </row>
    <row r="2465" spans="1:7">
      <c r="A2465" s="1">
        <v>42668</v>
      </c>
      <c r="B2465">
        <v>-3.1979263923114804E-3</v>
      </c>
      <c r="C2465">
        <v>3.3235687436158561E-2</v>
      </c>
      <c r="D2465">
        <v>-7.8441630378541655E-4</v>
      </c>
      <c r="E2465">
        <v>2.6334615121653034E-3</v>
      </c>
      <c r="F2465">
        <v>0</v>
      </c>
      <c r="G2465">
        <v>-1.8086453295833063E-4</v>
      </c>
    </row>
    <row r="2466" spans="1:7">
      <c r="A2466" s="1">
        <v>42669</v>
      </c>
      <c r="B2466">
        <v>-2.091127414579794E-3</v>
      </c>
      <c r="C2466">
        <v>5.633258176724798E-2</v>
      </c>
      <c r="D2466">
        <v>-7.3510438666823663E-3</v>
      </c>
      <c r="E2466">
        <v>-6.7858211079692213E-3</v>
      </c>
      <c r="F2466">
        <v>-9.5457806946286263E-4</v>
      </c>
      <c r="G2466">
        <v>-2.1729297820956245E-3</v>
      </c>
    </row>
    <row r="2467" spans="1:7">
      <c r="A2467" s="1">
        <v>42670</v>
      </c>
      <c r="B2467">
        <v>-2.7483422446708977E-3</v>
      </c>
      <c r="C2467">
        <v>7.5711821735696377E-2</v>
      </c>
      <c r="D2467">
        <v>-7.6709806126327223E-3</v>
      </c>
      <c r="E2467">
        <v>-1.0954011857723244E-2</v>
      </c>
      <c r="F2467">
        <v>-1.6727073875035087E-3</v>
      </c>
      <c r="G2467">
        <v>-3.4501577714444341E-3</v>
      </c>
    </row>
    <row r="2468" spans="1:7">
      <c r="A2468" s="1">
        <v>42671</v>
      </c>
      <c r="B2468">
        <v>-2.9430334465037739E-3</v>
      </c>
      <c r="C2468">
        <v>5.2627039970017796E-2</v>
      </c>
      <c r="D2468">
        <v>-5.5918132657777186E-3</v>
      </c>
      <c r="E2468">
        <v>-2.2206066018462759E-3</v>
      </c>
      <c r="F2468">
        <v>9.5617537165509036E-4</v>
      </c>
      <c r="G2468">
        <v>1.8188432207293838E-4</v>
      </c>
    </row>
    <row r="2469" spans="1:7">
      <c r="A2469" s="1">
        <v>42674</v>
      </c>
      <c r="B2469">
        <v>-2.8074115849749143E-4</v>
      </c>
      <c r="C2469">
        <v>5.2342774373989112E-2</v>
      </c>
      <c r="D2469">
        <v>7.9787657318050997E-3</v>
      </c>
      <c r="E2469">
        <v>6.1138898889956904E-3</v>
      </c>
      <c r="F2469">
        <v>4.777450524820091E-4</v>
      </c>
      <c r="G2469">
        <v>8.1807030876963199E-4</v>
      </c>
    </row>
    <row r="2470" spans="1:7">
      <c r="A2470" s="1">
        <v>42675</v>
      </c>
      <c r="B2470">
        <v>-6.8557744108223451E-3</v>
      </c>
      <c r="C2470">
        <v>8.4272185294521504E-2</v>
      </c>
      <c r="D2470">
        <v>-7.4448628894376867E-3</v>
      </c>
      <c r="E2470">
        <v>-1.8302453061539306E-3</v>
      </c>
      <c r="F2470">
        <v>-2.3884399619937704E-4</v>
      </c>
      <c r="G2470">
        <v>-1.3638225508038305E-3</v>
      </c>
    </row>
    <row r="2471" spans="1:7">
      <c r="A2471" s="1">
        <v>42676</v>
      </c>
      <c r="B2471">
        <v>-6.2865047628208378E-3</v>
      </c>
      <c r="C2471">
        <v>4.0132101426317408E-2</v>
      </c>
      <c r="D2471">
        <v>-1.1542203027617387E-2</v>
      </c>
      <c r="E2471">
        <v>4.3413754922728039E-3</v>
      </c>
      <c r="F2471">
        <v>1.5912168207455916E-3</v>
      </c>
      <c r="G2471">
        <v>2.9979581845394178E-3</v>
      </c>
    </row>
    <row r="2472" spans="1:7">
      <c r="A2472" s="1">
        <v>42677</v>
      </c>
      <c r="B2472">
        <v>-4.1813232068816132E-3</v>
      </c>
      <c r="C2472">
        <v>0.13353139262452257</v>
      </c>
      <c r="D2472">
        <v>-2.4327623837677149E-3</v>
      </c>
      <c r="E2472">
        <v>-7.7055502379047378E-3</v>
      </c>
      <c r="F2472">
        <v>1.5898251225841305E-4</v>
      </c>
      <c r="G2472">
        <v>-6.3517991337482514E-4</v>
      </c>
    </row>
    <row r="2473" spans="1:7">
      <c r="A2473" s="1">
        <v>42678</v>
      </c>
      <c r="B2473">
        <v>-1.6678981207000161E-3</v>
      </c>
      <c r="C2473">
        <v>1.9287433509746533E-2</v>
      </c>
      <c r="D2473">
        <v>-1.0610900808261541E-2</v>
      </c>
      <c r="E2473">
        <v>8.9208017925997817E-3</v>
      </c>
      <c r="F2473">
        <v>1.6677921508698149E-3</v>
      </c>
      <c r="G2473">
        <v>3.0813872487173385E-3</v>
      </c>
    </row>
    <row r="2474" spans="1:7">
      <c r="A2474" s="1">
        <v>42681</v>
      </c>
      <c r="B2474">
        <v>2.193535907920589E-2</v>
      </c>
      <c r="C2474">
        <v>-0.18490151463264271</v>
      </c>
      <c r="D2474">
        <v>3.3354356039592678E-2</v>
      </c>
      <c r="E2474">
        <v>-8.5379387380358201E-3</v>
      </c>
      <c r="F2474">
        <v>-2.5425089177076431E-3</v>
      </c>
      <c r="G2474">
        <v>-4.1712066282202373E-3</v>
      </c>
    </row>
    <row r="2475" spans="1:7">
      <c r="A2475" s="1">
        <v>42682</v>
      </c>
      <c r="B2475">
        <v>4.608624873736992E-3</v>
      </c>
      <c r="C2475">
        <v>1.6021365242778537E-3</v>
      </c>
      <c r="D2475">
        <v>4.7506027585977988E-3</v>
      </c>
      <c r="E2475">
        <v>-4.065825861043355E-3</v>
      </c>
      <c r="F2475">
        <v>-2.309745760243368E-3</v>
      </c>
      <c r="G2475">
        <v>-3.5501379965682256E-3</v>
      </c>
    </row>
    <row r="2476" spans="1:7">
      <c r="A2476" s="1">
        <v>42683</v>
      </c>
      <c r="B2476">
        <v>1.099318230275469E-2</v>
      </c>
      <c r="C2476">
        <v>-0.26482192451737541</v>
      </c>
      <c r="D2476">
        <v>-2.6682479425161072E-2</v>
      </c>
      <c r="E2476">
        <v>-4.3358711715466389E-2</v>
      </c>
      <c r="F2476">
        <v>-6.800842310215491E-3</v>
      </c>
      <c r="G2476">
        <v>-1.5346039731233996E-2</v>
      </c>
    </row>
    <row r="2477" spans="1:7">
      <c r="A2477" s="1">
        <v>42684</v>
      </c>
      <c r="B2477">
        <v>1.9733376450159173E-3</v>
      </c>
      <c r="C2477">
        <v>2.4726534468289974E-2</v>
      </c>
      <c r="D2477">
        <v>-2.9361417720987364E-2</v>
      </c>
      <c r="E2477">
        <v>-1.4880986288584358E-2</v>
      </c>
      <c r="F2477">
        <v>-2.5723486853113579E-3</v>
      </c>
      <c r="G2477">
        <v>-6.0372634959855358E-3</v>
      </c>
    </row>
    <row r="2478" spans="1:7">
      <c r="A2478" s="1">
        <v>42685</v>
      </c>
      <c r="B2478">
        <v>-1.7896069936333247E-3</v>
      </c>
      <c r="C2478">
        <v>-3.9437833058601469E-2</v>
      </c>
      <c r="D2478">
        <v>-1.8550278979713699E-2</v>
      </c>
      <c r="E2478">
        <v>-5.6379607609479453E-3</v>
      </c>
      <c r="F2478">
        <v>-1.6917070131934199E-3</v>
      </c>
      <c r="G2478">
        <v>-2.0516653657656884E-3</v>
      </c>
    </row>
    <row r="2479" spans="1:7">
      <c r="A2479" s="1">
        <v>42688</v>
      </c>
      <c r="B2479">
        <v>2.7553269828984808E-4</v>
      </c>
      <c r="C2479">
        <v>2.1641333254981295E-2</v>
      </c>
      <c r="D2479">
        <v>-4.8343617542954426E-3</v>
      </c>
      <c r="E2479">
        <v>-5.9996070656409212E-3</v>
      </c>
      <c r="F2479">
        <v>-3.3920239275064593E-3</v>
      </c>
      <c r="G2479">
        <v>-5.8047162334373386E-3</v>
      </c>
    </row>
    <row r="2480" spans="1:7">
      <c r="A2480" s="1">
        <v>42689</v>
      </c>
      <c r="B2480">
        <v>7.9120487750029989E-3</v>
      </c>
      <c r="C2480">
        <v>-7.9754995843718604E-2</v>
      </c>
      <c r="D2480">
        <v>1.8639342227299831E-2</v>
      </c>
      <c r="E2480">
        <v>4.9338147942267797E-3</v>
      </c>
      <c r="F2480">
        <v>-4.8551546511267841E-4</v>
      </c>
      <c r="G2480">
        <v>0</v>
      </c>
    </row>
    <row r="2481" spans="1:7">
      <c r="A2481" s="1">
        <v>42690</v>
      </c>
      <c r="B2481">
        <v>-1.2763243596047896E-3</v>
      </c>
      <c r="C2481">
        <v>2.5841231183887547E-2</v>
      </c>
      <c r="D2481">
        <v>-8.1472567531454317E-3</v>
      </c>
      <c r="E2481">
        <v>8.9825853036389364E-3</v>
      </c>
      <c r="F2481">
        <v>0</v>
      </c>
      <c r="G2481">
        <v>9.3852658226428677E-4</v>
      </c>
    </row>
    <row r="2482" spans="1:7">
      <c r="A2482" s="1">
        <v>42691</v>
      </c>
      <c r="B2482">
        <v>4.5054346128840421E-3</v>
      </c>
      <c r="C2482">
        <v>-2.7338237451480653E-2</v>
      </c>
      <c r="D2482">
        <v>2.8204766792528041E-4</v>
      </c>
      <c r="E2482">
        <v>-1.4823579245479638E-2</v>
      </c>
      <c r="F2482">
        <v>-2.0255222643204849E-3</v>
      </c>
      <c r="G2482">
        <v>-4.4187539580129789E-3</v>
      </c>
    </row>
    <row r="2483" spans="1:7">
      <c r="A2483" s="1">
        <v>42692</v>
      </c>
      <c r="B2483">
        <v>-1.9999097616173237E-3</v>
      </c>
      <c r="C2483">
        <v>-3.8172573505029714E-2</v>
      </c>
      <c r="D2483">
        <v>-2.258611914422534E-3</v>
      </c>
      <c r="E2483">
        <v>-2.8919664857221358E-3</v>
      </c>
      <c r="F2483">
        <v>-2.4360547978811158E-3</v>
      </c>
      <c r="G2483">
        <v>-4.4383660375613768E-3</v>
      </c>
    </row>
    <row r="2484" spans="1:7">
      <c r="A2484" s="1">
        <v>42695</v>
      </c>
      <c r="B2484">
        <v>7.2533071069512886E-3</v>
      </c>
      <c r="C2484">
        <v>-3.4035734835896093E-2</v>
      </c>
      <c r="D2484">
        <v>9.8439833036791415E-3</v>
      </c>
      <c r="E2484">
        <v>2.4793401130427804E-3</v>
      </c>
      <c r="F2484">
        <v>1.625884078047918E-4</v>
      </c>
      <c r="G2484">
        <v>8.5142619021752355E-4</v>
      </c>
    </row>
    <row r="2485" spans="1:7">
      <c r="A2485" s="1">
        <v>42696</v>
      </c>
      <c r="B2485">
        <v>1.6698638654048187E-3</v>
      </c>
      <c r="C2485">
        <v>-8.0547728881686861E-4</v>
      </c>
      <c r="D2485">
        <v>1.0856056513466288E-2</v>
      </c>
      <c r="E2485">
        <v>-3.302237295756134E-4</v>
      </c>
      <c r="F2485">
        <v>9.7497570284181133E-4</v>
      </c>
      <c r="G2485">
        <v>9.4517965448681347E-4</v>
      </c>
    </row>
    <row r="2486" spans="1:7">
      <c r="A2486" s="1">
        <v>42697</v>
      </c>
      <c r="B2486">
        <v>1.0816658707409699E-3</v>
      </c>
      <c r="C2486">
        <v>1.6103063061039097E-3</v>
      </c>
      <c r="D2486">
        <v>-9.7371752778580931E-3</v>
      </c>
      <c r="E2486">
        <v>-3.8883192733132036E-3</v>
      </c>
      <c r="F2486">
        <v>-3.009233290315582E-3</v>
      </c>
      <c r="G2486">
        <v>-3.5964452923512675E-3</v>
      </c>
    </row>
    <row r="2487" spans="1:7">
      <c r="A2487" s="1">
        <v>42699</v>
      </c>
      <c r="B2487">
        <v>3.6420084770353365E-3</v>
      </c>
      <c r="C2487">
        <v>-7.2668870453780005E-3</v>
      </c>
      <c r="D2487">
        <v>5.2976563324931914E-3</v>
      </c>
      <c r="E2487">
        <v>1.4909304509491449E-3</v>
      </c>
      <c r="F2487">
        <v>1.6289297967281749E-4</v>
      </c>
      <c r="G2487">
        <v>-8.5368750738316142E-4</v>
      </c>
    </row>
    <row r="2488" spans="1:7">
      <c r="A2488" s="1">
        <v>42702</v>
      </c>
      <c r="B2488">
        <v>-4.4080675911720435E-3</v>
      </c>
      <c r="C2488">
        <v>6.3575740146531765E-2</v>
      </c>
      <c r="D2488">
        <v>4.9930755606628525E-3</v>
      </c>
      <c r="E2488">
        <v>7.3393311758704182E-3</v>
      </c>
      <c r="F2488">
        <v>2.0339265849125248E-3</v>
      </c>
      <c r="G2488">
        <v>4.5446016487018792E-3</v>
      </c>
    </row>
    <row r="2489" spans="1:7">
      <c r="A2489" s="1">
        <v>42703</v>
      </c>
      <c r="B2489">
        <v>1.621548934203926E-3</v>
      </c>
      <c r="C2489">
        <v>-1.919444725614718E-2</v>
      </c>
      <c r="D2489">
        <v>5.5325035989325835E-4</v>
      </c>
      <c r="E2489">
        <v>4.1815335803039476E-3</v>
      </c>
      <c r="F2489">
        <v>6.4998377328998611E-4</v>
      </c>
      <c r="G2489">
        <v>1.0385687569030842E-3</v>
      </c>
    </row>
    <row r="2490" spans="1:7">
      <c r="A2490" s="1">
        <v>42704</v>
      </c>
      <c r="B2490">
        <v>-2.9748511977625743E-3</v>
      </c>
      <c r="C2490">
        <v>3.2789822822990755E-2</v>
      </c>
      <c r="D2490">
        <v>1.6579169312917307E-3</v>
      </c>
      <c r="E2490">
        <v>-1.6332954022050455E-2</v>
      </c>
      <c r="F2490">
        <v>-3.0911925696729694E-3</v>
      </c>
      <c r="G2490">
        <v>-6.7225552611116842E-3</v>
      </c>
    </row>
    <row r="2491" spans="1:7">
      <c r="A2491" s="1">
        <v>42705</v>
      </c>
      <c r="B2491">
        <v>-3.6177853414637406E-3</v>
      </c>
      <c r="C2491">
        <v>5.4027736935680401E-2</v>
      </c>
      <c r="D2491">
        <v>-1.1384268444925898E-2</v>
      </c>
      <c r="E2491">
        <v>-1.2637737767018096E-2</v>
      </c>
      <c r="F2491">
        <v>-2.8556295667037843E-3</v>
      </c>
      <c r="G2491">
        <v>-5.2388556262622571E-3</v>
      </c>
    </row>
    <row r="2492" spans="1:7">
      <c r="A2492" s="1">
        <v>42706</v>
      </c>
      <c r="B2492">
        <v>8.1514360097322968E-4</v>
      </c>
      <c r="C2492">
        <v>3.5473609387982347E-3</v>
      </c>
      <c r="D2492">
        <v>-1.1176307394149233E-3</v>
      </c>
      <c r="E2492">
        <v>7.3008338388304622E-3</v>
      </c>
      <c r="F2492">
        <v>3.0185623572882912E-3</v>
      </c>
      <c r="G2492">
        <v>4.4785438618275995E-3</v>
      </c>
    </row>
    <row r="2493" spans="1:7">
      <c r="A2493" s="1">
        <v>42709</v>
      </c>
      <c r="B2493">
        <v>5.7774929382531518E-3</v>
      </c>
      <c r="C2493">
        <v>-0.15108644643374367</v>
      </c>
      <c r="D2493">
        <v>6.6871243898572446E-3</v>
      </c>
      <c r="E2493">
        <v>-1.0875476873988823E-3</v>
      </c>
      <c r="F2493">
        <v>-7.3340670687479419E-4</v>
      </c>
      <c r="G2493">
        <v>-3.8037276989624194E-4</v>
      </c>
    </row>
    <row r="2494" spans="1:7">
      <c r="A2494" s="1">
        <v>42710</v>
      </c>
      <c r="B2494">
        <v>3.5940557129651128E-3</v>
      </c>
      <c r="C2494">
        <v>-2.9254071082072709E-2</v>
      </c>
      <c r="D2494">
        <v>4.1568578631919215E-3</v>
      </c>
      <c r="E2494">
        <v>-7.5361108862865873E-4</v>
      </c>
      <c r="F2494">
        <v>8.1486314808777564E-4</v>
      </c>
      <c r="G2494">
        <v>3.8037276989619868E-4</v>
      </c>
    </row>
    <row r="2495" spans="1:7">
      <c r="A2495" s="1">
        <v>42711</v>
      </c>
      <c r="B2495">
        <v>1.2832685124828774E-2</v>
      </c>
      <c r="C2495">
        <v>3.5822239194169755E-2</v>
      </c>
      <c r="D2495">
        <v>1.4823219536548905E-2</v>
      </c>
      <c r="E2495">
        <v>8.5078501342169214E-3</v>
      </c>
      <c r="F2495">
        <v>1.8716691796690811E-3</v>
      </c>
      <c r="G2495">
        <v>3.3221045218007222E-3</v>
      </c>
    </row>
    <row r="2496" spans="1:7">
      <c r="A2496" s="1">
        <v>42712</v>
      </c>
      <c r="B2496">
        <v>2.3879024347460307E-3</v>
      </c>
      <c r="C2496">
        <v>3.3792434975261992E-2</v>
      </c>
      <c r="D2496">
        <v>4.6214571855284587E-3</v>
      </c>
      <c r="E2496">
        <v>-1.1864121114961013E-2</v>
      </c>
      <c r="F2496">
        <v>-1.5459097501246872E-3</v>
      </c>
      <c r="G2496">
        <v>-3.7975930952593002E-3</v>
      </c>
    </row>
    <row r="2497" spans="1:7">
      <c r="A2497" s="1">
        <v>42713</v>
      </c>
      <c r="B2497">
        <v>6.3400027450048625E-3</v>
      </c>
      <c r="C2497">
        <v>-7.301314812854344E-2</v>
      </c>
      <c r="D2497">
        <v>-4.6214571855284136E-3</v>
      </c>
      <c r="E2497">
        <v>-1.2517078175546006E-2</v>
      </c>
      <c r="F2497">
        <v>-2.5274156375110668E-3</v>
      </c>
      <c r="G2497">
        <v>-5.1497348215626551E-3</v>
      </c>
    </row>
    <row r="2498" spans="1:7">
      <c r="A2498" s="1">
        <v>42716</v>
      </c>
      <c r="B2498">
        <v>-1.2296343387643003E-3</v>
      </c>
      <c r="C2498">
        <v>7.3013148128543356E-2</v>
      </c>
      <c r="D2498">
        <v>-8.2079804178297328E-3</v>
      </c>
      <c r="E2498">
        <v>1.8705897810583185E-3</v>
      </c>
      <c r="F2498">
        <v>1.6325197979269123E-4</v>
      </c>
      <c r="G2498">
        <v>1.9120458949256728E-4</v>
      </c>
    </row>
    <row r="2499" spans="1:7">
      <c r="A2499" s="1">
        <v>42717</v>
      </c>
      <c r="B2499">
        <v>6.4824369616238242E-3</v>
      </c>
      <c r="C2499">
        <v>6.3091691932647556E-3</v>
      </c>
      <c r="D2499">
        <v>1.0113520670485847E-2</v>
      </c>
      <c r="E2499">
        <v>3.5614385138171877E-3</v>
      </c>
      <c r="F2499">
        <v>-2.448879649804695E-4</v>
      </c>
      <c r="G2499">
        <v>5.7339451112291403E-4</v>
      </c>
    </row>
    <row r="2500" spans="1:7">
      <c r="A2500" s="1">
        <v>42718</v>
      </c>
      <c r="B2500">
        <v>-7.581603903830423E-3</v>
      </c>
      <c r="C2500">
        <v>3.6283408817247162E-2</v>
      </c>
      <c r="D2500">
        <v>-2.9251533706823582E-2</v>
      </c>
      <c r="E2500">
        <v>-1.1236073266925954E-2</v>
      </c>
      <c r="F2500">
        <v>-5.8132558191659606E-3</v>
      </c>
      <c r="G2500">
        <v>-8.3465731350042694E-3</v>
      </c>
    </row>
    <row r="2501" spans="1:7">
      <c r="A2501" s="1">
        <v>42719</v>
      </c>
      <c r="B2501">
        <v>3.3377281754958382E-3</v>
      </c>
      <c r="C2501">
        <v>-3.0795351138471889E-2</v>
      </c>
      <c r="D2501">
        <v>4.4705299378340023E-3</v>
      </c>
      <c r="E2501">
        <v>5.037794029957081E-3</v>
      </c>
      <c r="F2501">
        <v>-2.1372798929106375E-3</v>
      </c>
      <c r="G2501">
        <v>-2.7977443361294004E-3</v>
      </c>
    </row>
    <row r="2502" spans="1:7">
      <c r="A2502" s="1">
        <v>42720</v>
      </c>
      <c r="B2502">
        <v>-1.5357279076301706E-3</v>
      </c>
      <c r="C2502">
        <v>-4.7227663851540459E-2</v>
      </c>
      <c r="D2502">
        <v>-6.1521446838862367E-3</v>
      </c>
      <c r="E2502">
        <v>-2.3022819804842305E-3</v>
      </c>
      <c r="F2502">
        <v>1.1514106050418357E-3</v>
      </c>
      <c r="G2502">
        <v>1.2551292982503882E-3</v>
      </c>
    </row>
    <row r="2503" spans="1:7">
      <c r="A2503" s="1">
        <v>42723</v>
      </c>
      <c r="B2503">
        <v>1.8425906766250174E-3</v>
      </c>
      <c r="C2503">
        <v>-4.0992774129584728E-2</v>
      </c>
      <c r="D2503">
        <v>-6.7548807364926E-3</v>
      </c>
      <c r="E2503">
        <v>1.0698921788269224E-2</v>
      </c>
      <c r="F2503">
        <v>2.7088052680868772E-3</v>
      </c>
      <c r="G2503">
        <v>4.62072443245546E-3</v>
      </c>
    </row>
    <row r="2504" spans="1:7">
      <c r="A2504" s="1">
        <v>42724</v>
      </c>
      <c r="B2504">
        <v>3.9370129593395992E-3</v>
      </c>
      <c r="C2504">
        <v>-2.245344760937746E-2</v>
      </c>
      <c r="D2504">
        <v>-3.1113021845612424E-3</v>
      </c>
      <c r="E2504">
        <v>-4.9955651918773469E-3</v>
      </c>
      <c r="F2504">
        <v>-8.2007549290107312E-4</v>
      </c>
      <c r="G2504">
        <v>-2.1151820211828534E-3</v>
      </c>
    </row>
    <row r="2505" spans="1:7">
      <c r="A2505" s="1">
        <v>42725</v>
      </c>
      <c r="B2505">
        <v>-8.1976655294755899E-3</v>
      </c>
      <c r="C2505">
        <v>-1.5845401948563737E-2</v>
      </c>
      <c r="D2505">
        <v>-3.1210126057572749E-3</v>
      </c>
      <c r="E2505">
        <v>4.40417413843955E-3</v>
      </c>
      <c r="F2505">
        <v>6.561141874017564E-4</v>
      </c>
      <c r="G2505">
        <v>1.6348515445861298E-3</v>
      </c>
    </row>
    <row r="2506" spans="1:7">
      <c r="A2506" s="1">
        <v>42726</v>
      </c>
      <c r="B2506">
        <v>-1.4536486933026463E-3</v>
      </c>
      <c r="C2506">
        <v>1.4097149755034476E-2</v>
      </c>
      <c r="D2506">
        <v>-9.4219112416189001E-3</v>
      </c>
      <c r="E2506">
        <v>-4.404174138439537E-3</v>
      </c>
      <c r="F2506">
        <v>-1.148482488830793E-3</v>
      </c>
      <c r="G2506">
        <v>-2.0199112335950349E-3</v>
      </c>
    </row>
    <row r="2507" spans="1:7">
      <c r="A2507" s="1">
        <v>42727</v>
      </c>
      <c r="B2507">
        <v>6.6101137142983619E-4</v>
      </c>
      <c r="C2507">
        <v>8.7450814493257568E-4</v>
      </c>
      <c r="D2507">
        <v>4.8647971175206769E-3</v>
      </c>
      <c r="E2507">
        <v>2.035106273493873E-3</v>
      </c>
      <c r="F2507">
        <v>9.0249011335402445E-4</v>
      </c>
      <c r="G2507">
        <v>9.6237135711666573E-4</v>
      </c>
    </row>
    <row r="2508" spans="1:7">
      <c r="A2508" s="1">
        <v>42731</v>
      </c>
      <c r="B2508">
        <v>2.8154162535205121E-3</v>
      </c>
      <c r="C2508">
        <v>4.6956983087771083E-2</v>
      </c>
      <c r="D2508">
        <v>4.8412453946560892E-3</v>
      </c>
      <c r="E2508">
        <v>-3.2241670556843005E-3</v>
      </c>
      <c r="F2508">
        <v>-1.3129822992420132E-3</v>
      </c>
      <c r="G2508">
        <v>-1.4439045681354391E-3</v>
      </c>
    </row>
    <row r="2509" spans="1:7">
      <c r="A2509" s="1">
        <v>42732</v>
      </c>
      <c r="B2509">
        <v>-8.2486517850417426E-3</v>
      </c>
      <c r="C2509">
        <v>7.7022819106123908E-2</v>
      </c>
      <c r="D2509">
        <v>6.2305497506359416E-3</v>
      </c>
      <c r="E2509">
        <v>7.2819966155714304E-3</v>
      </c>
      <c r="F2509">
        <v>2.1327216680410198E-3</v>
      </c>
      <c r="G2509">
        <v>3.6538502189383654E-3</v>
      </c>
    </row>
    <row r="2510" spans="1:7">
      <c r="A2510" s="1">
        <v>42733</v>
      </c>
      <c r="B2510">
        <v>-8.8589652786490405E-5</v>
      </c>
      <c r="C2510">
        <v>3.1917602968304946E-2</v>
      </c>
      <c r="D2510">
        <v>1.5408625352845061E-2</v>
      </c>
      <c r="E2510">
        <v>3.5371436575577214E-3</v>
      </c>
      <c r="F2510">
        <v>2.3734512103560906E-3</v>
      </c>
      <c r="G2510">
        <v>3.066605182320159E-3</v>
      </c>
    </row>
    <row r="2511" spans="1:7">
      <c r="A2511" s="1">
        <v>42734</v>
      </c>
      <c r="B2511">
        <v>-3.3722355248026088E-3</v>
      </c>
      <c r="C2511">
        <v>4.8897007483813155E-2</v>
      </c>
      <c r="D2511">
        <v>-5.2961796269594174E-3</v>
      </c>
      <c r="E2511">
        <v>1.512097062303103E-3</v>
      </c>
      <c r="F2511">
        <v>1.4703482472542206E-3</v>
      </c>
      <c r="G2511">
        <v>2.9618327676077479E-3</v>
      </c>
    </row>
    <row r="2512" spans="1:7">
      <c r="A2512" s="1">
        <v>42738</v>
      </c>
      <c r="B2512">
        <v>7.0421266730503499E-3</v>
      </c>
      <c r="C2512">
        <v>-8.8566587256436208E-2</v>
      </c>
      <c r="D2512">
        <v>1.0840967883433502E-2</v>
      </c>
      <c r="E2512">
        <v>4.2718999504775248E-3</v>
      </c>
      <c r="F2512">
        <v>-2.4490795665091321E-4</v>
      </c>
      <c r="G2512">
        <v>-4.7712200914663301E-4</v>
      </c>
    </row>
    <row r="2513" spans="1:7">
      <c r="A2513" s="1">
        <v>42739</v>
      </c>
      <c r="B2513">
        <v>6.0282232141078357E-3</v>
      </c>
      <c r="C2513">
        <v>-8.1015943760088679E-2</v>
      </c>
      <c r="D2513">
        <v>9.0822146244391271E-3</v>
      </c>
      <c r="E2513">
        <v>3.8374953241905969E-3</v>
      </c>
      <c r="F2513">
        <v>6.5295464285281696E-4</v>
      </c>
      <c r="G2513">
        <v>1.1447106086390664E-3</v>
      </c>
    </row>
    <row r="2514" spans="1:7">
      <c r="A2514" s="1">
        <v>42740</v>
      </c>
      <c r="B2514">
        <v>-9.2167927699139511E-4</v>
      </c>
      <c r="C2514">
        <v>-1.5306421282675545E-2</v>
      </c>
      <c r="D2514">
        <v>1.035713809994737E-2</v>
      </c>
      <c r="E2514">
        <v>1.553236778237255E-2</v>
      </c>
      <c r="F2514">
        <v>3.014381686968506E-3</v>
      </c>
      <c r="G2514">
        <v>6.4620580280908037E-3</v>
      </c>
    </row>
    <row r="2515" spans="1:7">
      <c r="A2515" s="1">
        <v>42741</v>
      </c>
      <c r="B2515">
        <v>3.9440867990983277E-3</v>
      </c>
      <c r="C2515">
        <v>-3.0450373523427665E-2</v>
      </c>
      <c r="D2515">
        <v>-4.0755388568172865E-3</v>
      </c>
      <c r="E2515">
        <v>-9.2242459348978265E-3</v>
      </c>
      <c r="F2515">
        <v>-2.7696335723468349E-3</v>
      </c>
      <c r="G2515">
        <v>-4.5571141240982943E-3</v>
      </c>
    </row>
    <row r="2516" spans="1:7">
      <c r="A2516" s="1">
        <v>42744</v>
      </c>
      <c r="B2516">
        <v>-3.2417779299186611E-3</v>
      </c>
      <c r="C2516">
        <v>2.0979790469194466E-2</v>
      </c>
      <c r="D2516">
        <v>-1.6348777483411849E-3</v>
      </c>
      <c r="E2516">
        <v>7.9937794329036742E-3</v>
      </c>
      <c r="F2516">
        <v>1.9558314440999902E-3</v>
      </c>
      <c r="G2516">
        <v>3.7990358162122121E-3</v>
      </c>
    </row>
    <row r="2517" spans="1:7">
      <c r="A2517" s="1">
        <v>42745</v>
      </c>
      <c r="B2517">
        <v>-4.3888523855674621E-4</v>
      </c>
      <c r="C2517">
        <v>-6.073771383567135E-3</v>
      </c>
      <c r="D2517">
        <v>5.4392301628184382E-3</v>
      </c>
      <c r="E2517">
        <v>-6.5686840361689003E-4</v>
      </c>
      <c r="F2517">
        <v>1.6281341618516382E-4</v>
      </c>
      <c r="G2517">
        <v>-4.7409093952032724E-4</v>
      </c>
    </row>
    <row r="2518" spans="1:7">
      <c r="A2518" s="1">
        <v>42746</v>
      </c>
      <c r="B2518">
        <v>2.6742086474607582E-3</v>
      </c>
      <c r="C2518">
        <v>-2.0220469149120016E-2</v>
      </c>
      <c r="D2518">
        <v>8.6416956909254466E-3</v>
      </c>
      <c r="E2518">
        <v>3.3618989476778879E-3</v>
      </c>
      <c r="F2518">
        <v>0</v>
      </c>
      <c r="G2518">
        <v>1.1374408809262846E-3</v>
      </c>
    </row>
    <row r="2519" spans="1:7">
      <c r="A2519" s="1">
        <v>42747</v>
      </c>
      <c r="B2519">
        <v>-1.9282183107392692E-3</v>
      </c>
      <c r="C2519">
        <v>2.4562638368409127E-2</v>
      </c>
      <c r="D2519">
        <v>2.4170818804118885E-3</v>
      </c>
      <c r="E2519">
        <v>-2.2126622426318688E-3</v>
      </c>
      <c r="F2519">
        <v>9.7632421716775848E-4</v>
      </c>
      <c r="G2519">
        <v>5.682356436638793E-4</v>
      </c>
    </row>
    <row r="2520" spans="1:7">
      <c r="A2520" s="1">
        <v>42748</v>
      </c>
      <c r="B2520">
        <v>1.8406526364276546E-3</v>
      </c>
      <c r="C2520">
        <v>-2.723049232960157E-2</v>
      </c>
      <c r="D2520">
        <v>-1.0735374085240801E-3</v>
      </c>
      <c r="E2520">
        <v>-4.7697458849170525E-3</v>
      </c>
      <c r="F2520">
        <v>-1.5462871850056338E-3</v>
      </c>
      <c r="G2520">
        <v>-2.1799923329417405E-3</v>
      </c>
    </row>
    <row r="2521" spans="1:7">
      <c r="A2521" s="1">
        <v>42752</v>
      </c>
      <c r="B2521">
        <v>-3.2892602513077403E-3</v>
      </c>
      <c r="C2521">
        <v>5.5425439871224773E-2</v>
      </c>
      <c r="D2521">
        <v>-1.0746911297654092E-3</v>
      </c>
      <c r="E2521">
        <v>1.0414625274757736E-2</v>
      </c>
      <c r="F2521">
        <v>3.4149151000692026E-3</v>
      </c>
      <c r="G2521">
        <v>5.0163372428527649E-3</v>
      </c>
    </row>
    <row r="2522" spans="1:7">
      <c r="A2522" s="1">
        <v>42753</v>
      </c>
      <c r="B2522">
        <v>1.9310108694935376E-3</v>
      </c>
      <c r="C2522">
        <v>5.0113154319705061E-2</v>
      </c>
      <c r="D2522">
        <v>-3.770540421887169E-3</v>
      </c>
      <c r="E2522">
        <v>-1.2890691247624535E-2</v>
      </c>
      <c r="F2522">
        <v>-4.3927509015818395E-3</v>
      </c>
      <c r="G2522">
        <v>-7.1060036567610011E-3</v>
      </c>
    </row>
    <row r="2523" spans="1:7">
      <c r="A2523" s="1">
        <v>42754</v>
      </c>
      <c r="B2523">
        <v>-3.2057643333970854E-3</v>
      </c>
      <c r="C2523">
        <v>2.3754086008107057E-2</v>
      </c>
      <c r="D2523">
        <v>-2.7019740837303349E-3</v>
      </c>
      <c r="E2523">
        <v>-6.8825679041791986E-3</v>
      </c>
      <c r="F2523">
        <v>-1.5501981646416627E-3</v>
      </c>
      <c r="G2523">
        <v>-3.8106171670636009E-3</v>
      </c>
    </row>
    <row r="2524" spans="1:7">
      <c r="A2524" s="1">
        <v>42755</v>
      </c>
      <c r="B2524">
        <v>3.2934490193227846E-3</v>
      </c>
      <c r="C2524">
        <v>-0.10206218786943531</v>
      </c>
      <c r="D2524">
        <v>1.6220603718680509E-3</v>
      </c>
      <c r="E2524">
        <v>-1.9990011654183151E-3</v>
      </c>
      <c r="F2524">
        <v>1.142484211099669E-3</v>
      </c>
      <c r="G2524">
        <v>4.7712200914655359E-4</v>
      </c>
    </row>
    <row r="2525" spans="1:7">
      <c r="A2525" s="1">
        <v>42758</v>
      </c>
      <c r="B2525">
        <v>-2.3262459192151079E-3</v>
      </c>
      <c r="C2525">
        <v>1.9734660192231898E-2</v>
      </c>
      <c r="D2525">
        <v>1.3682306001578061E-2</v>
      </c>
      <c r="E2525">
        <v>9.9552838124373887E-3</v>
      </c>
      <c r="F2525">
        <v>3.0944650100234936E-3</v>
      </c>
      <c r="G2525">
        <v>5.2333722374161389E-3</v>
      </c>
    </row>
    <row r="2526" spans="1:7">
      <c r="A2526" s="1">
        <v>42759</v>
      </c>
      <c r="B2526">
        <v>6.0894324370135977E-3</v>
      </c>
      <c r="C2526">
        <v>-6.1315174551639741E-2</v>
      </c>
      <c r="D2526">
        <v>7.168489478612497E-3</v>
      </c>
      <c r="E2526">
        <v>-6.8751565073679631E-3</v>
      </c>
      <c r="F2526">
        <v>-2.1162306449021926E-3</v>
      </c>
      <c r="G2526">
        <v>-3.8033705637299112E-3</v>
      </c>
    </row>
    <row r="2527" spans="1:7">
      <c r="A2527" s="1">
        <v>42760</v>
      </c>
      <c r="B2527">
        <v>8.0908701841179119E-3</v>
      </c>
      <c r="C2527">
        <v>-2.3767115069428579E-2</v>
      </c>
      <c r="D2527">
        <v>8.6922712439305577E-3</v>
      </c>
      <c r="E2527">
        <v>-1.2630338116888679E-2</v>
      </c>
      <c r="F2527">
        <v>-2.4473825235928944E-3</v>
      </c>
      <c r="G2527">
        <v>-4.9661070451315036E-3</v>
      </c>
    </row>
    <row r="2528" spans="1:7">
      <c r="A2528" s="1">
        <v>42761</v>
      </c>
      <c r="B2528">
        <v>-3.0331260929716743E-4</v>
      </c>
      <c r="C2528">
        <v>-1.6791439297260277E-2</v>
      </c>
      <c r="D2528">
        <v>-4.2049996257614861E-3</v>
      </c>
      <c r="E2528">
        <v>3.3613477027049274E-3</v>
      </c>
      <c r="F2528">
        <v>8.9806921168440539E-4</v>
      </c>
      <c r="G2528">
        <v>1.3394567636019633E-3</v>
      </c>
    </row>
    <row r="2529" spans="1:7">
      <c r="A2529" s="1">
        <v>42762</v>
      </c>
      <c r="B2529">
        <v>-1.5179445612252854E-3</v>
      </c>
      <c r="C2529">
        <v>-4.7147659237033535E-3</v>
      </c>
      <c r="D2529">
        <v>1.0529087574464727E-3</v>
      </c>
      <c r="E2529">
        <v>3.6008915515634184E-3</v>
      </c>
      <c r="F2529">
        <v>4.89516204602372E-4</v>
      </c>
      <c r="G2529">
        <v>1.2421768354675224E-3</v>
      </c>
    </row>
    <row r="2530" spans="1:7">
      <c r="A2530" s="1">
        <v>42765</v>
      </c>
      <c r="B2530">
        <v>-5.9639294810070647E-3</v>
      </c>
      <c r="C2530">
        <v>0.1158908875043456</v>
      </c>
      <c r="D2530">
        <v>-5.0112197708458307E-3</v>
      </c>
      <c r="E2530">
        <v>-3.0138155922351606E-3</v>
      </c>
      <c r="F2530">
        <v>2.4466827182355468E-4</v>
      </c>
      <c r="G2530">
        <v>-2.8651927038091953E-4</v>
      </c>
    </row>
    <row r="2531" spans="1:7">
      <c r="A2531" s="1">
        <v>42766</v>
      </c>
      <c r="B2531">
        <v>-4.3671937107770011E-4</v>
      </c>
      <c r="C2531">
        <v>9.2166551049240476E-3</v>
      </c>
      <c r="D2531">
        <v>5.2868095336615676E-4</v>
      </c>
      <c r="E2531">
        <v>6.9348984953601141E-3</v>
      </c>
      <c r="F2531">
        <v>1.9551941055452929E-3</v>
      </c>
      <c r="G2531">
        <v>3.4328249597458038E-3</v>
      </c>
    </row>
    <row r="2532" spans="1:7">
      <c r="A2532" s="1">
        <v>42767</v>
      </c>
      <c r="B2532">
        <v>5.2404036309962483E-4</v>
      </c>
      <c r="C2532">
        <v>-1.5126338830151929E-2</v>
      </c>
      <c r="D2532">
        <v>2.1119332031435513E-3</v>
      </c>
      <c r="E2532">
        <v>-8.3612527246834326E-3</v>
      </c>
      <c r="F2532">
        <v>-2.4445905264061994E-3</v>
      </c>
      <c r="G2532">
        <v>-3.4328249597458298E-3</v>
      </c>
    </row>
    <row r="2533" spans="1:7">
      <c r="A2533" s="1">
        <v>42768</v>
      </c>
      <c r="B2533">
        <v>3.492077385000482E-4</v>
      </c>
      <c r="C2533">
        <v>1.0109605900553674E-2</v>
      </c>
      <c r="D2533">
        <v>3.4224069208736215E-3</v>
      </c>
      <c r="E2533">
        <v>-4.1990342838260923E-4</v>
      </c>
      <c r="F2533">
        <v>4.0784698146817584E-4</v>
      </c>
      <c r="G2533">
        <v>3.8200745379089632E-4</v>
      </c>
    </row>
    <row r="2534" spans="1:7">
      <c r="A2534" s="1">
        <v>42769</v>
      </c>
      <c r="B2534">
        <v>7.218678067701898E-3</v>
      </c>
      <c r="C2534">
        <v>-8.3891961822685837E-2</v>
      </c>
      <c r="D2534">
        <v>6.28768118150844E-3</v>
      </c>
      <c r="E2534">
        <v>-4.2007982134232912E-4</v>
      </c>
      <c r="F2534">
        <v>4.0768071011877959E-4</v>
      </c>
      <c r="G2534">
        <v>7.6357739703159129E-4</v>
      </c>
    </row>
    <row r="2535" spans="1:7">
      <c r="A2535" s="1">
        <v>42772</v>
      </c>
      <c r="B2535">
        <v>-1.778086640592627E-3</v>
      </c>
      <c r="C2535">
        <v>3.5814033475305734E-2</v>
      </c>
      <c r="D2535">
        <v>-2.3532498766735514E-3</v>
      </c>
      <c r="E2535">
        <v>6.032189872968689E-3</v>
      </c>
      <c r="F2535">
        <v>3.0116827126731699E-3</v>
      </c>
      <c r="G2535">
        <v>4.7591942104197706E-3</v>
      </c>
    </row>
    <row r="2536" spans="1:7">
      <c r="A2536" s="1">
        <v>42773</v>
      </c>
      <c r="B2536">
        <v>-4.3407487798370354E-5</v>
      </c>
      <c r="C2536">
        <v>-7.0609296008740099E-3</v>
      </c>
      <c r="D2536">
        <v>-3.67165374452612E-3</v>
      </c>
      <c r="E2536">
        <v>7.3236013085867793E-3</v>
      </c>
      <c r="F2536">
        <v>4.0628936487053689E-4</v>
      </c>
      <c r="G2536">
        <v>1.8025715236154366E-3</v>
      </c>
    </row>
    <row r="2537" spans="1:7">
      <c r="A2537" s="1">
        <v>42774</v>
      </c>
      <c r="B2537">
        <v>1.2146979932677359E-3</v>
      </c>
      <c r="C2537">
        <v>1.4072351838678037E-2</v>
      </c>
      <c r="D2537">
        <v>7.8513881472339897E-3</v>
      </c>
      <c r="E2537">
        <v>1.3507041125125298E-2</v>
      </c>
      <c r="F2537">
        <v>2.2721749611687389E-3</v>
      </c>
      <c r="G2537">
        <v>4.0675456922835765E-3</v>
      </c>
    </row>
    <row r="2538" spans="1:7">
      <c r="A2538" s="1">
        <v>42775</v>
      </c>
      <c r="B2538">
        <v>5.8359616624803238E-3</v>
      </c>
      <c r="C2538">
        <v>-5.1063488572452E-2</v>
      </c>
      <c r="D2538">
        <v>5.2002197271074982E-3</v>
      </c>
      <c r="E2538">
        <v>-1.1601726378993489E-2</v>
      </c>
      <c r="F2538">
        <v>-3.0036147109557868E-3</v>
      </c>
      <c r="G2538">
        <v>-5.9650794684750165E-3</v>
      </c>
    </row>
    <row r="2539" spans="1:7">
      <c r="A2539" s="1">
        <v>42776</v>
      </c>
      <c r="B2539">
        <v>3.914741185006192E-3</v>
      </c>
      <c r="C2539">
        <v>-2.7611614413281683E-3</v>
      </c>
      <c r="D2539">
        <v>9.0358172541170883E-3</v>
      </c>
      <c r="E2539">
        <v>-5.7949420057875289E-4</v>
      </c>
      <c r="F2539">
        <v>-4.8792389355410812E-4</v>
      </c>
      <c r="G2539">
        <v>-6.6498838720895146E-4</v>
      </c>
    </row>
    <row r="2540" spans="1:7">
      <c r="A2540" s="1">
        <v>42779</v>
      </c>
      <c r="B2540">
        <v>5.5233383123008909E-3</v>
      </c>
      <c r="C2540">
        <v>2.0073666734076911E-2</v>
      </c>
      <c r="D2540">
        <v>3.8476384520707363E-3</v>
      </c>
      <c r="E2540">
        <v>-3.1516987190133442E-3</v>
      </c>
      <c r="F2540">
        <v>-8.9514592786041054E-4</v>
      </c>
      <c r="G2540">
        <v>-1.5216360520369965E-3</v>
      </c>
    </row>
    <row r="2541" spans="1:7">
      <c r="A2541" s="1">
        <v>42780</v>
      </c>
      <c r="B2541">
        <v>4.0056302759780794E-3</v>
      </c>
      <c r="C2541">
        <v>-3.0263657639826934E-2</v>
      </c>
      <c r="D2541">
        <v>1.5349197180835191E-3</v>
      </c>
      <c r="E2541">
        <v>-7.2533562408350532E-3</v>
      </c>
      <c r="F2541">
        <v>-2.8535342015746459E-3</v>
      </c>
      <c r="G2541">
        <v>-3.6231923694202838E-3</v>
      </c>
    </row>
    <row r="2542" spans="1:7">
      <c r="A2542" s="1">
        <v>42781</v>
      </c>
      <c r="B2542">
        <v>5.0903647712745963E-3</v>
      </c>
      <c r="C2542">
        <v>0.10842843048916327</v>
      </c>
      <c r="D2542">
        <v>7.3857460402958191E-3</v>
      </c>
      <c r="E2542">
        <v>-4.6127477268900511E-3</v>
      </c>
      <c r="F2542">
        <v>-9.8023206672566226E-4</v>
      </c>
      <c r="G2542">
        <v>-1.912229285244106E-3</v>
      </c>
    </row>
    <row r="2543" spans="1:7">
      <c r="A2543" s="1">
        <v>42782</v>
      </c>
      <c r="B2543">
        <v>-5.0787202716837403E-4</v>
      </c>
      <c r="C2543">
        <v>-1.7699577099400975E-2</v>
      </c>
      <c r="D2543">
        <v>-2.7950723316968072E-3</v>
      </c>
      <c r="E2543">
        <v>5.4491479094738223E-3</v>
      </c>
      <c r="F2543">
        <v>2.7748324341630138E-3</v>
      </c>
      <c r="G2543">
        <v>4.0114666973745782E-3</v>
      </c>
    </row>
    <row r="2544" spans="1:7">
      <c r="A2544" s="1">
        <v>42783</v>
      </c>
      <c r="B2544">
        <v>1.1423495562254467E-3</v>
      </c>
      <c r="C2544">
        <v>-2.3226850609816545E-2</v>
      </c>
      <c r="D2544">
        <v>-3.313371197475505E-3</v>
      </c>
      <c r="E2544">
        <v>5.918410140156238E-3</v>
      </c>
      <c r="F2544">
        <v>1.7100285100235374E-3</v>
      </c>
      <c r="G2544">
        <v>2.6653990077885863E-3</v>
      </c>
    </row>
    <row r="2545" spans="1:7">
      <c r="A2545" s="1">
        <v>42787</v>
      </c>
      <c r="B2545">
        <v>6.0285589719183165E-3</v>
      </c>
      <c r="C2545">
        <v>6.9384493449208542E-3</v>
      </c>
      <c r="D2545">
        <v>8.136327620818052E-3</v>
      </c>
      <c r="E2545">
        <v>-1.7468706351306859E-3</v>
      </c>
      <c r="F2545">
        <v>-4.8828125970127548E-4</v>
      </c>
      <c r="G2545">
        <v>-4.7544335988077311E-4</v>
      </c>
    </row>
    <row r="2546" spans="1:7">
      <c r="A2546" s="1">
        <v>42788</v>
      </c>
      <c r="B2546">
        <v>-5.8860628144627783E-4</v>
      </c>
      <c r="C2546">
        <v>1.4586273194365252E-2</v>
      </c>
      <c r="D2546">
        <v>2.5290858194812632E-3</v>
      </c>
      <c r="E2546">
        <v>1.6637554790341325E-3</v>
      </c>
      <c r="F2546">
        <v>8.9500026315237041E-4</v>
      </c>
      <c r="G2546">
        <v>1.6155860012038992E-3</v>
      </c>
    </row>
    <row r="2547" spans="1:7">
      <c r="A2547" s="1">
        <v>42789</v>
      </c>
      <c r="B2547">
        <v>7.9873887588620082E-4</v>
      </c>
      <c r="C2547">
        <v>-2.5586367903243624E-3</v>
      </c>
      <c r="D2547">
        <v>5.0505051578588996E-4</v>
      </c>
      <c r="E2547">
        <v>2.9878020400763415E-3</v>
      </c>
      <c r="F2547">
        <v>1.6252238259592748E-3</v>
      </c>
      <c r="G2547">
        <v>2.655288425917252E-3</v>
      </c>
    </row>
    <row r="2548" spans="1:7">
      <c r="A2548" s="1">
        <v>42790</v>
      </c>
      <c r="B2548">
        <v>1.2178990649302824E-3</v>
      </c>
      <c r="C2548">
        <v>-2.0708246468346694E-2</v>
      </c>
      <c r="D2548">
        <v>-1.0659999422285283E-2</v>
      </c>
      <c r="E2548">
        <v>1.1043461501733515E-2</v>
      </c>
      <c r="F2548">
        <v>2.4328939094501465E-3</v>
      </c>
      <c r="G2548">
        <v>4.629856619129397E-3</v>
      </c>
    </row>
    <row r="2549" spans="1:7">
      <c r="A2549" s="1">
        <v>42793</v>
      </c>
      <c r="B2549">
        <v>1.5517208339099918E-3</v>
      </c>
      <c r="C2549">
        <v>5.2643733485421881E-2</v>
      </c>
      <c r="D2549">
        <v>-4.0910310190163694E-3</v>
      </c>
      <c r="E2549">
        <v>-5.9186362664536852E-3</v>
      </c>
      <c r="F2549">
        <v>-2.4328939094501764E-3</v>
      </c>
      <c r="G2549">
        <v>-3.5886335613604147E-3</v>
      </c>
    </row>
    <row r="2550" spans="1:7">
      <c r="A2550" s="1">
        <v>42794</v>
      </c>
      <c r="B2550">
        <v>-2.5175190571689252E-3</v>
      </c>
      <c r="C2550">
        <v>6.6397833727754568E-2</v>
      </c>
      <c r="D2550">
        <v>-8.7494124801020447E-3</v>
      </c>
      <c r="E2550">
        <v>3.7032507449890431E-3</v>
      </c>
      <c r="F2550">
        <v>-8.9354621923470228E-4</v>
      </c>
      <c r="G2550">
        <v>-4.7314881412623052E-4</v>
      </c>
    </row>
    <row r="2551" spans="1:7">
      <c r="A2551" s="1">
        <v>42795</v>
      </c>
      <c r="B2551">
        <v>1.3312664007140877E-2</v>
      </c>
      <c r="C2551">
        <v>-2.985296314968116E-2</v>
      </c>
      <c r="D2551">
        <v>1.5897770721347463E-2</v>
      </c>
      <c r="E2551">
        <v>-1.8822329236645962E-2</v>
      </c>
      <c r="F2551">
        <v>-5.5415348394880302E-3</v>
      </c>
      <c r="G2551">
        <v>-8.3642726971922352E-3</v>
      </c>
    </row>
    <row r="2552" spans="1:7">
      <c r="A2552" s="1">
        <v>42796</v>
      </c>
      <c r="B2552">
        <v>-5.779041133022877E-3</v>
      </c>
      <c r="C2552">
        <v>-5.9976904995503573E-2</v>
      </c>
      <c r="D2552">
        <v>-1.7967629157624086E-2</v>
      </c>
      <c r="E2552">
        <v>-3.6057227443506506E-3</v>
      </c>
      <c r="F2552">
        <v>-1.6357245816082766E-3</v>
      </c>
      <c r="G2552">
        <v>-2.8675225154569644E-3</v>
      </c>
    </row>
    <row r="2553" spans="1:7">
      <c r="A2553" s="1">
        <v>42797</v>
      </c>
      <c r="B2553">
        <v>5.8357650676623329E-4</v>
      </c>
      <c r="C2553">
        <v>-7.4694348689401419E-2</v>
      </c>
      <c r="D2553">
        <v>8.5106896679086105E-3</v>
      </c>
      <c r="E2553">
        <v>2.6007817000572187E-3</v>
      </c>
      <c r="F2553">
        <v>8.1819674013017827E-4</v>
      </c>
      <c r="G2553">
        <v>9.5675476108073379E-4</v>
      </c>
    </row>
    <row r="2554" spans="1:7">
      <c r="A2554" s="1">
        <v>42800</v>
      </c>
      <c r="B2554">
        <v>-2.9212941232543295E-3</v>
      </c>
      <c r="C2554">
        <v>2.5226562945675563E-2</v>
      </c>
      <c r="D2554">
        <v>1.5396461855928362E-3</v>
      </c>
      <c r="E2554">
        <v>-4.7873101971248801E-3</v>
      </c>
      <c r="F2554">
        <v>1.6355904517983621E-4</v>
      </c>
      <c r="G2554">
        <v>-1.9127773585479751E-4</v>
      </c>
    </row>
    <row r="2555" spans="1:7">
      <c r="A2555" s="1">
        <v>42801</v>
      </c>
      <c r="B2555">
        <v>-2.9298530919787537E-3</v>
      </c>
      <c r="C2555">
        <v>1.8510885534703609E-2</v>
      </c>
      <c r="D2555">
        <v>1.2812301560485399E-3</v>
      </c>
      <c r="E2555">
        <v>-3.0354154840840715E-3</v>
      </c>
      <c r="F2555">
        <v>-1.3092220182814652E-3</v>
      </c>
      <c r="G2555">
        <v>-1.4357504261041534E-3</v>
      </c>
    </row>
    <row r="2556" spans="1:7">
      <c r="A2556" s="1">
        <v>42802</v>
      </c>
      <c r="B2556">
        <v>-2.0140148627962274E-3</v>
      </c>
      <c r="C2556">
        <v>3.5181663569330668E-2</v>
      </c>
      <c r="D2556">
        <v>-1.00374025055102E-2</v>
      </c>
      <c r="E2556">
        <v>-5.4191495872054117E-3</v>
      </c>
      <c r="F2556">
        <v>-1.6389416108236233E-3</v>
      </c>
      <c r="G2556">
        <v>-3.3581226088949972E-3</v>
      </c>
    </row>
    <row r="2557" spans="1:7">
      <c r="A2557" s="1">
        <v>42803</v>
      </c>
      <c r="B2557">
        <v>9.6555495421599472E-4</v>
      </c>
      <c r="C2557">
        <v>3.6427868808792431E-2</v>
      </c>
      <c r="D2557">
        <v>-8.5725943877210525E-3</v>
      </c>
      <c r="E2557">
        <v>-8.0129999968844116E-3</v>
      </c>
      <c r="F2557">
        <v>-1.8881095786918796E-3</v>
      </c>
      <c r="G2557">
        <v>-2.7910128314549143E-3</v>
      </c>
    </row>
    <row r="2558" spans="1:7">
      <c r="A2558" s="1">
        <v>42804</v>
      </c>
      <c r="B2558">
        <v>3.476661721279153E-3</v>
      </c>
      <c r="C2558">
        <v>-5.3435081456025581E-2</v>
      </c>
      <c r="D2558">
        <v>8.3138956409672931E-3</v>
      </c>
      <c r="E2558">
        <v>3.5029298068485156E-3</v>
      </c>
      <c r="F2558">
        <v>1.5599986742634842E-3</v>
      </c>
      <c r="G2558">
        <v>2.1180329473811633E-3</v>
      </c>
    </row>
    <row r="2559" spans="1:7">
      <c r="A2559" s="1">
        <v>42807</v>
      </c>
      <c r="B2559">
        <v>5.8523536491860177E-4</v>
      </c>
      <c r="C2559">
        <v>-2.6946436994934715E-2</v>
      </c>
      <c r="D2559">
        <v>1.2598186934499239E-2</v>
      </c>
      <c r="E2559">
        <v>-6.3313010945389332E-3</v>
      </c>
      <c r="F2559">
        <v>-1.2313756019667734E-3</v>
      </c>
      <c r="G2559">
        <v>-2.5036122851060825E-3</v>
      </c>
    </row>
    <row r="2560" spans="1:7">
      <c r="A2560" s="1">
        <v>42808</v>
      </c>
      <c r="B2560">
        <v>-3.5584991394987044E-3</v>
      </c>
      <c r="C2560">
        <v>8.0381518450960324E-2</v>
      </c>
      <c r="D2560">
        <v>-5.6367046501257798E-3</v>
      </c>
      <c r="E2560">
        <v>4.7949402597311577E-3</v>
      </c>
      <c r="F2560">
        <v>4.9273221001834675E-4</v>
      </c>
      <c r="G2560">
        <v>1.0599856448990257E-3</v>
      </c>
    </row>
    <row r="2561" spans="1:7">
      <c r="A2561" s="1">
        <v>42809</v>
      </c>
      <c r="B2561">
        <v>8.1448981063631399E-3</v>
      </c>
      <c r="C2561">
        <v>-5.601129584779873E-2</v>
      </c>
      <c r="D2561">
        <v>2.3112139875748405E-2</v>
      </c>
      <c r="E2561">
        <v>1.2140914083604978E-2</v>
      </c>
      <c r="F2561">
        <v>5.2407588014150124E-3</v>
      </c>
      <c r="G2561">
        <v>8.7261425359790486E-3</v>
      </c>
    </row>
    <row r="2562" spans="1:7">
      <c r="A2562" s="1">
        <v>42810</v>
      </c>
      <c r="B2562">
        <v>-1.2904033259770998E-3</v>
      </c>
      <c r="C2562">
        <v>-3.6781729446504492E-2</v>
      </c>
      <c r="D2562">
        <v>6.7559371189708315E-3</v>
      </c>
      <c r="E2562">
        <v>-5.0761530318605488E-3</v>
      </c>
      <c r="F2562">
        <v>-1.7984146104422607E-3</v>
      </c>
      <c r="G2562">
        <v>-2.772600848766705E-3</v>
      </c>
    </row>
    <row r="2563" spans="1:7">
      <c r="A2563" s="1">
        <v>42811</v>
      </c>
      <c r="B2563">
        <v>-2.0430719888430609E-3</v>
      </c>
      <c r="C2563">
        <v>6.2250089858442333E-3</v>
      </c>
      <c r="D2563">
        <v>-9.980040748513116E-4</v>
      </c>
      <c r="E2563">
        <v>6.2568902863513031E-3</v>
      </c>
      <c r="F2563">
        <v>1.5533666206516417E-3</v>
      </c>
      <c r="G2563">
        <v>2.6771217824796498E-3</v>
      </c>
    </row>
    <row r="2564" spans="1:7">
      <c r="A2564" s="1">
        <v>42814</v>
      </c>
      <c r="B2564">
        <v>-1.3783024005105441E-3</v>
      </c>
      <c r="C2564">
        <v>5.3050522296933193E-3</v>
      </c>
      <c r="D2564">
        <v>1.0135679191185866E-2</v>
      </c>
      <c r="E2564">
        <v>4.2895057150744388E-3</v>
      </c>
      <c r="F2564">
        <v>1.3780223970388267E-3</v>
      </c>
      <c r="G2564">
        <v>2.4575906535657874E-3</v>
      </c>
    </row>
    <row r="2565" spans="1:7">
      <c r="A2565" s="1">
        <v>42815</v>
      </c>
      <c r="B2565">
        <v>-1.2617933222384248E-2</v>
      </c>
      <c r="C2565">
        <v>9.4989461392339034E-2</v>
      </c>
      <c r="D2565">
        <v>-1.2635055648505353E-2</v>
      </c>
      <c r="E2565">
        <v>8.2745258772643059E-3</v>
      </c>
      <c r="F2565">
        <v>2.0471970665430633E-3</v>
      </c>
      <c r="G2565">
        <v>3.2550784098303444E-3</v>
      </c>
    </row>
    <row r="2566" spans="1:7">
      <c r="A2566" s="1">
        <v>42816</v>
      </c>
      <c r="B2566">
        <v>2.1985464631162663E-3</v>
      </c>
      <c r="C2566">
        <v>2.6900356216697768E-2</v>
      </c>
      <c r="D2566">
        <v>2.9985029962566329E-3</v>
      </c>
      <c r="E2566">
        <v>3.9873786008253441E-3</v>
      </c>
      <c r="F2566">
        <v>7.3245171128098426E-4</v>
      </c>
      <c r="G2566">
        <v>1.8969938345483781E-3</v>
      </c>
    </row>
    <row r="2567" spans="1:7">
      <c r="A2567" s="1">
        <v>42817</v>
      </c>
      <c r="B2567">
        <v>-1.0986690308610113E-3</v>
      </c>
      <c r="C2567">
        <v>2.3911667607299916E-2</v>
      </c>
      <c r="D2567">
        <v>4.9887753591421166E-4</v>
      </c>
      <c r="E2567">
        <v>-1.4103789619603466E-3</v>
      </c>
      <c r="F2567">
        <v>-4.0685138280398519E-4</v>
      </c>
      <c r="G2567">
        <v>-1.042901255938024E-3</v>
      </c>
    </row>
    <row r="2568" spans="1:7">
      <c r="A2568" s="1">
        <v>42818</v>
      </c>
      <c r="B2568">
        <v>-4.7890579123935975E-3</v>
      </c>
      <c r="C2568">
        <v>-1.2270092591814247E-2</v>
      </c>
      <c r="D2568">
        <v>2.7393865966591911E-3</v>
      </c>
      <c r="E2568">
        <v>3.5635889036037872E-3</v>
      </c>
      <c r="F2568">
        <v>8.138351988202567E-5</v>
      </c>
      <c r="G2568">
        <v>5.6899005802505146E-4</v>
      </c>
    </row>
    <row r="2569" spans="1:7">
      <c r="A2569" s="1">
        <v>42821</v>
      </c>
      <c r="B2569">
        <v>-1.4454555700960132E-3</v>
      </c>
      <c r="C2569">
        <v>-3.6139046615873242E-2</v>
      </c>
      <c r="D2569">
        <v>-2.9887942547670199E-3</v>
      </c>
      <c r="E2569">
        <v>4.5396471012435057E-3</v>
      </c>
      <c r="F2569">
        <v>1.3012363579719556E-3</v>
      </c>
      <c r="G2569">
        <v>2.4618893222181667E-3</v>
      </c>
    </row>
    <row r="2570" spans="1:7">
      <c r="A2570" s="1">
        <v>42822</v>
      </c>
      <c r="B2570">
        <v>7.3331825133506334E-3</v>
      </c>
      <c r="C2570">
        <v>-8.0776310027287787E-2</v>
      </c>
      <c r="D2570">
        <v>2.4912818066939462E-3</v>
      </c>
      <c r="E2570">
        <v>-6.6928570428868902E-3</v>
      </c>
      <c r="F2570">
        <v>-2.033926584912491E-3</v>
      </c>
      <c r="G2570">
        <v>-3.410386026164388E-3</v>
      </c>
    </row>
    <row r="2571" spans="1:7">
      <c r="A2571" s="1">
        <v>42823</v>
      </c>
      <c r="B2571">
        <v>1.4770739745280583E-3</v>
      </c>
      <c r="C2571">
        <v>-9.5861300531034158E-3</v>
      </c>
      <c r="D2571">
        <v>1.4917954034627506E-3</v>
      </c>
      <c r="E2571">
        <v>5.9514144913109628E-3</v>
      </c>
      <c r="F2571">
        <v>1.7900737082723955E-3</v>
      </c>
      <c r="G2571">
        <v>2.842795432930196E-3</v>
      </c>
    </row>
    <row r="2572" spans="1:7">
      <c r="A2572" s="1">
        <v>42824</v>
      </c>
      <c r="B2572">
        <v>2.5270619521629129E-3</v>
      </c>
      <c r="C2572">
        <v>1.0453056852089221E-2</v>
      </c>
      <c r="D2572">
        <v>-5.7306747089849834E-3</v>
      </c>
      <c r="E2572">
        <v>-8.1092707523073466E-3</v>
      </c>
      <c r="F2572">
        <v>-1.3015539135055613E-3</v>
      </c>
      <c r="G2572">
        <v>-2.8427954329302957E-3</v>
      </c>
    </row>
    <row r="2573" spans="1:7">
      <c r="A2573" s="1">
        <v>42825</v>
      </c>
      <c r="B2573">
        <v>-1.9368427107456403E-3</v>
      </c>
      <c r="C2573">
        <v>6.9454925324443084E-2</v>
      </c>
      <c r="D2573">
        <v>-7.5244899786156491E-3</v>
      </c>
      <c r="E2573">
        <v>2.903722951191237E-3</v>
      </c>
      <c r="F2573">
        <v>1.6266778698768168E-3</v>
      </c>
      <c r="G2573">
        <v>1.9908050372832919E-3</v>
      </c>
    </row>
    <row r="2574" spans="1:7">
      <c r="A2574" s="1">
        <v>42828</v>
      </c>
      <c r="B2574">
        <v>-1.6872657649450841E-3</v>
      </c>
      <c r="C2574">
        <v>8.080808520535348E-4</v>
      </c>
      <c r="D2574">
        <v>7.7743338275104053E-3</v>
      </c>
      <c r="E2574">
        <v>7.9214870863220464E-3</v>
      </c>
      <c r="F2574">
        <v>1.461751112967039E-3</v>
      </c>
      <c r="G2574">
        <v>3.4036148958850711E-3</v>
      </c>
    </row>
    <row r="2575" spans="1:7">
      <c r="A2575" s="1">
        <v>42829</v>
      </c>
      <c r="B2575">
        <v>4.6428195410336672E-4</v>
      </c>
      <c r="C2575">
        <v>-4.8830552707170599E-2</v>
      </c>
      <c r="D2575">
        <v>2.2457900892525308E-3</v>
      </c>
      <c r="E2575">
        <v>-5.4392749893965231E-3</v>
      </c>
      <c r="F2575">
        <v>-7.3060846696767264E-4</v>
      </c>
      <c r="G2575">
        <v>-1.4167652901090871E-3</v>
      </c>
    </row>
    <row r="2576" spans="1:7">
      <c r="A2576" s="1">
        <v>42830</v>
      </c>
      <c r="B2576">
        <v>-2.9582069495594143E-3</v>
      </c>
      <c r="C2576">
        <v>8.9200102401816514E-2</v>
      </c>
      <c r="D2576">
        <v>-1.7462895793665101E-3</v>
      </c>
      <c r="E2576">
        <v>3.0529335977479682E-3</v>
      </c>
      <c r="F2576">
        <v>2.0281514273782315E-3</v>
      </c>
      <c r="G2576">
        <v>1.8885746878681546E-3</v>
      </c>
    </row>
    <row r="2577" spans="1:7">
      <c r="A2577" s="1">
        <v>42831</v>
      </c>
      <c r="B2577">
        <v>2.6205687257052444E-3</v>
      </c>
      <c r="C2577">
        <v>-3.9562121310044926E-2</v>
      </c>
      <c r="D2577">
        <v>-1.7493444421142715E-3</v>
      </c>
      <c r="E2577">
        <v>-1.4840467724949963E-3</v>
      </c>
      <c r="F2577">
        <v>-8.9187989858209766E-4</v>
      </c>
      <c r="G2577">
        <v>-6.6059550366229464E-4</v>
      </c>
    </row>
    <row r="2578" spans="1:7">
      <c r="A2578" s="1">
        <v>42832</v>
      </c>
      <c r="B2578">
        <v>-9.2909335624649799E-4</v>
      </c>
      <c r="C2578">
        <v>3.8009325966984177E-2</v>
      </c>
      <c r="D2578">
        <v>-2.5015634902177786E-4</v>
      </c>
      <c r="E2578">
        <v>-4.0510989221784087E-3</v>
      </c>
      <c r="F2578">
        <v>-2.517767827504428E-3</v>
      </c>
      <c r="G2578">
        <v>-3.0254348500216876E-3</v>
      </c>
    </row>
    <row r="2579" spans="1:7">
      <c r="A2579" s="1">
        <v>42835</v>
      </c>
      <c r="B2579">
        <v>7.1801156126731155E-4</v>
      </c>
      <c r="C2579">
        <v>8.7723374171719548E-2</v>
      </c>
      <c r="D2579">
        <v>-4.7648992974059726E-3</v>
      </c>
      <c r="E2579">
        <v>4.6284899556646676E-3</v>
      </c>
      <c r="F2579">
        <v>1.2190663462679949E-3</v>
      </c>
      <c r="G2579">
        <v>1.7974556658158615E-3</v>
      </c>
    </row>
    <row r="2580" spans="1:7">
      <c r="A2580" s="1">
        <v>42836</v>
      </c>
      <c r="B2580">
        <v>-1.2674272926035848E-3</v>
      </c>
      <c r="C2580">
        <v>7.0083616858649181E-2</v>
      </c>
      <c r="D2580">
        <v>1.0050252102240882E-3</v>
      </c>
      <c r="E2580">
        <v>9.4382907542233246E-3</v>
      </c>
      <c r="F2580">
        <v>2.7577274351259741E-3</v>
      </c>
      <c r="G2580">
        <v>4.620688121291368E-3</v>
      </c>
    </row>
    <row r="2581" spans="1:7">
      <c r="A2581" s="1">
        <v>42837</v>
      </c>
      <c r="B2581">
        <v>-4.0665960222641042E-3</v>
      </c>
      <c r="C2581">
        <v>4.5403388336542852E-2</v>
      </c>
      <c r="D2581">
        <v>3.5096551443025183E-3</v>
      </c>
      <c r="E2581">
        <v>5.4580396992807301E-3</v>
      </c>
      <c r="F2581">
        <v>1.8612184211684799E-3</v>
      </c>
      <c r="G2581">
        <v>3.0999038491245556E-3</v>
      </c>
    </row>
    <row r="2582" spans="1:7">
      <c r="A2582" s="1">
        <v>42838</v>
      </c>
      <c r="B2582">
        <v>-6.6436937865614549E-3</v>
      </c>
      <c r="C2582">
        <v>1.197619104671584E-2</v>
      </c>
      <c r="D2582">
        <v>-5.269112680011883E-3</v>
      </c>
      <c r="E2582">
        <v>3.0824164574477443E-3</v>
      </c>
      <c r="F2582">
        <v>1.777060241483156E-3</v>
      </c>
      <c r="G2582">
        <v>2.9968181259703956E-3</v>
      </c>
    </row>
    <row r="2583" spans="1:7">
      <c r="A2583" s="1">
        <v>42842</v>
      </c>
      <c r="B2583">
        <v>8.6366977325915643E-3</v>
      </c>
      <c r="C2583">
        <v>-8.4962895563157365E-2</v>
      </c>
      <c r="D2583">
        <v>8.5170855540747225E-3</v>
      </c>
      <c r="E2583">
        <v>-3.0824164574478809E-3</v>
      </c>
      <c r="F2583">
        <v>-6.458384013943284E-4</v>
      </c>
      <c r="G2583">
        <v>-1.5909413303745788E-3</v>
      </c>
    </row>
    <row r="2584" spans="1:7">
      <c r="A2584" s="1">
        <v>42843</v>
      </c>
      <c r="B2584">
        <v>-3.0122421537717293E-3</v>
      </c>
      <c r="C2584">
        <v>-1.6506564601702411E-2</v>
      </c>
      <c r="D2584">
        <v>-1.179288538401085E-2</v>
      </c>
      <c r="E2584">
        <v>1.2995057563786253E-2</v>
      </c>
      <c r="F2584">
        <v>3.3860077497309595E-3</v>
      </c>
      <c r="G2584">
        <v>5.6969568042124861E-3</v>
      </c>
    </row>
    <row r="2585" spans="1:7">
      <c r="A2585" s="1">
        <v>42844</v>
      </c>
      <c r="B2585">
        <v>-1.7436054514113712E-3</v>
      </c>
      <c r="C2585">
        <v>3.4756479694295982E-2</v>
      </c>
      <c r="D2585">
        <v>-7.3464548266867257E-3</v>
      </c>
      <c r="E2585">
        <v>-5.4680097642589558E-3</v>
      </c>
      <c r="F2585">
        <v>-1.7721931494999311E-3</v>
      </c>
      <c r="G2585">
        <v>-2.6109675407204021E-3</v>
      </c>
    </row>
    <row r="2586" spans="1:7">
      <c r="A2586" s="1">
        <v>42845</v>
      </c>
      <c r="B2586">
        <v>7.5900888053134791E-3</v>
      </c>
      <c r="C2586">
        <v>-5.3657987461852373E-2</v>
      </c>
      <c r="D2586">
        <v>1.0370650679952773E-2</v>
      </c>
      <c r="E2586">
        <v>-3.8778526539786835E-3</v>
      </c>
      <c r="F2586">
        <v>-1.0486831921413949E-3</v>
      </c>
      <c r="G2586">
        <v>-2.2434109240777921E-3</v>
      </c>
    </row>
    <row r="2587" spans="1:7">
      <c r="A2587" s="1">
        <v>42846</v>
      </c>
      <c r="B2587">
        <v>-2.537750378584809E-3</v>
      </c>
      <c r="C2587">
        <v>3.3359590942786413E-2</v>
      </c>
      <c r="D2587">
        <v>-1.007049430526058E-3</v>
      </c>
      <c r="E2587">
        <v>0</v>
      </c>
      <c r="F2587">
        <v>7.2612855665386063E-4</v>
      </c>
      <c r="G2587">
        <v>4.6779249578310058E-4</v>
      </c>
    </row>
    <row r="2588" spans="1:7">
      <c r="A2588" s="1">
        <v>42849</v>
      </c>
      <c r="B2588">
        <v>1.0573639384024626E-2</v>
      </c>
      <c r="C2588">
        <v>-0.29983121902053284</v>
      </c>
      <c r="D2588">
        <v>1.1520287690328816E-2</v>
      </c>
      <c r="E2588">
        <v>-4.9499025885034542E-3</v>
      </c>
      <c r="F2588">
        <v>-1.5335569412549821E-3</v>
      </c>
      <c r="G2588">
        <v>-2.0599258220386435E-3</v>
      </c>
    </row>
    <row r="2589" spans="1:7">
      <c r="A2589" s="1">
        <v>42850</v>
      </c>
      <c r="B2589">
        <v>5.8910947704563978E-3</v>
      </c>
      <c r="C2589">
        <v>-7.4074412778618046E-3</v>
      </c>
      <c r="D2589">
        <v>7.195168121027099E-3</v>
      </c>
      <c r="E2589">
        <v>-1.2112432231068219E-2</v>
      </c>
      <c r="F2589">
        <v>-2.9931664946582894E-3</v>
      </c>
      <c r="G2589">
        <v>-5.1684558036209378E-3</v>
      </c>
    </row>
    <row r="2590" spans="1:7">
      <c r="A2590" s="1">
        <v>42851</v>
      </c>
      <c r="B2590">
        <v>-4.1666667269496489E-4</v>
      </c>
      <c r="C2590">
        <v>8.3295252528302003E-3</v>
      </c>
      <c r="D2590">
        <v>-3.7151745518635426E-3</v>
      </c>
      <c r="E2590">
        <v>5.50151241849553E-3</v>
      </c>
      <c r="F2590">
        <v>1.4572541438944442E-3</v>
      </c>
      <c r="G2590">
        <v>2.6345517684743555E-3</v>
      </c>
    </row>
    <row r="2591" spans="1:7">
      <c r="A2591" s="1">
        <v>42852</v>
      </c>
      <c r="B2591">
        <v>5.8328474281002594E-4</v>
      </c>
      <c r="C2591">
        <v>-4.6212843155131564E-2</v>
      </c>
      <c r="D2591">
        <v>-3.2310205814463089E-3</v>
      </c>
      <c r="E2591">
        <v>-3.2760033053022265E-4</v>
      </c>
      <c r="F2591">
        <v>6.4698748718662201E-4</v>
      </c>
      <c r="G2591">
        <v>6.5755485906901371E-4</v>
      </c>
    </row>
    <row r="2592" spans="1:7">
      <c r="A2592" s="1">
        <v>42853</v>
      </c>
      <c r="B2592">
        <v>-2.209945650802844E-3</v>
      </c>
      <c r="C2592">
        <v>4.3444036586998483E-2</v>
      </c>
      <c r="D2592">
        <v>4.2230841548749785E-3</v>
      </c>
      <c r="E2592">
        <v>2.2092223525338067E-3</v>
      </c>
      <c r="F2592">
        <v>2.4251242995045611E-4</v>
      </c>
      <c r="G2592">
        <v>1.0324277044516925E-3</v>
      </c>
    </row>
    <row r="2593" spans="1:7">
      <c r="A2593" s="1">
        <v>42856</v>
      </c>
      <c r="B2593">
        <v>2.7512627300825569E-3</v>
      </c>
      <c r="C2593">
        <v>-6.7871240385955475E-2</v>
      </c>
      <c r="D2593">
        <v>3.9584415864277588E-3</v>
      </c>
      <c r="E2593">
        <v>-1.0434305735162682E-2</v>
      </c>
      <c r="F2593">
        <v>-1.9417481829102992E-3</v>
      </c>
      <c r="G2593">
        <v>-3.6652453982959172E-3</v>
      </c>
    </row>
    <row r="2594" spans="1:7">
      <c r="A2594" s="1">
        <v>42857</v>
      </c>
      <c r="B2594">
        <v>3.7458639856967059E-4</v>
      </c>
      <c r="C2594">
        <v>4.6385126580935125E-2</v>
      </c>
      <c r="D2594">
        <v>4.9261183360560026E-3</v>
      </c>
      <c r="E2594">
        <v>5.1075158399637157E-3</v>
      </c>
      <c r="F2594">
        <v>1.294917629956907E-3</v>
      </c>
      <c r="G2594">
        <v>2.0692257195048329E-3</v>
      </c>
    </row>
    <row r="2595" spans="1:7">
      <c r="A2595" s="1">
        <v>42858</v>
      </c>
      <c r="B2595">
        <v>-9.9920904270949982E-4</v>
      </c>
      <c r="C2595">
        <v>8.4626739187337284E-3</v>
      </c>
      <c r="D2595">
        <v>-7.150813358167106E-3</v>
      </c>
      <c r="E2595">
        <v>6.5713818694650096E-4</v>
      </c>
      <c r="F2595">
        <v>-1.7809443709946974E-3</v>
      </c>
      <c r="G2595">
        <v>-2.0692257195047904E-3</v>
      </c>
    </row>
    <row r="2596" spans="1:7">
      <c r="A2596" s="1">
        <v>42859</v>
      </c>
      <c r="B2596">
        <v>6.6625028489917528E-4</v>
      </c>
      <c r="C2596">
        <v>-2.0814374895271878E-2</v>
      </c>
      <c r="D2596">
        <v>-1.0697950018128274E-2</v>
      </c>
      <c r="E2596">
        <v>-4.9390946635849689E-3</v>
      </c>
      <c r="F2596">
        <v>-1.1349818810605084E-3</v>
      </c>
      <c r="G2596">
        <v>-2.2622311467035299E-3</v>
      </c>
    </row>
    <row r="2597" spans="1:7">
      <c r="A2597" s="1">
        <v>42860</v>
      </c>
      <c r="B2597">
        <v>4.2783923701340534E-3</v>
      </c>
      <c r="C2597">
        <v>1.0461341245369331E-2</v>
      </c>
      <c r="D2597">
        <v>5.7363918369288495E-3</v>
      </c>
      <c r="E2597">
        <v>9.0732880394621396E-4</v>
      </c>
      <c r="F2597">
        <v>2.4331887057872236E-4</v>
      </c>
      <c r="G2597">
        <v>1.8871485241887801E-4</v>
      </c>
    </row>
    <row r="2598" spans="1:7">
      <c r="A2598" s="1">
        <v>42863</v>
      </c>
      <c r="B2598">
        <v>-3.7311112925855105E-4</v>
      </c>
      <c r="C2598">
        <v>-7.8703333827454966E-2</v>
      </c>
      <c r="D2598">
        <v>-6.2367671288299006E-3</v>
      </c>
      <c r="E2598">
        <v>-5.4563627434968892E-3</v>
      </c>
      <c r="F2598">
        <v>-1.3795903993750235E-3</v>
      </c>
      <c r="G2598">
        <v>-2.4560752947282703E-3</v>
      </c>
    </row>
    <row r="2599" spans="1:7">
      <c r="A2599" s="1">
        <v>42864</v>
      </c>
      <c r="B2599">
        <v>-7.4664015414816366E-4</v>
      </c>
      <c r="C2599">
        <v>1.9260605541815655E-2</v>
      </c>
      <c r="D2599">
        <v>1.1198325310029535E-2</v>
      </c>
      <c r="E2599">
        <v>-8.2901554451512356E-5</v>
      </c>
      <c r="F2599">
        <v>-4.8736902922301889E-4</v>
      </c>
      <c r="G2599">
        <v>-1.1356109860520941E-3</v>
      </c>
    </row>
    <row r="2600" spans="1:7">
      <c r="A2600" s="1">
        <v>42865</v>
      </c>
      <c r="B2600">
        <v>1.6170163359209976E-3</v>
      </c>
      <c r="C2600">
        <v>2.479056058006741E-2</v>
      </c>
      <c r="D2600">
        <v>7.887642569938862E-3</v>
      </c>
      <c r="E2600">
        <v>-1.1613439712572838E-3</v>
      </c>
      <c r="F2600">
        <v>-4.0632238176350002E-4</v>
      </c>
      <c r="G2600">
        <v>-3.7882375677965763E-4</v>
      </c>
    </row>
    <row r="2601" spans="1:7">
      <c r="A2601" s="1">
        <v>42866</v>
      </c>
      <c r="B2601">
        <v>-1.8245153510451941E-3</v>
      </c>
      <c r="C2601">
        <v>3.7486368941447246E-2</v>
      </c>
      <c r="D2601">
        <v>-4.9115914543361287E-4</v>
      </c>
      <c r="E2601">
        <v>0</v>
      </c>
      <c r="F2601">
        <v>8.9369141098658423E-4</v>
      </c>
      <c r="G2601">
        <v>7.5750406046225813E-4</v>
      </c>
    </row>
    <row r="2602" spans="1:7">
      <c r="A2602" s="1">
        <v>42867</v>
      </c>
      <c r="B2602">
        <v>-1.536832351659695E-3</v>
      </c>
      <c r="C2602">
        <v>-1.9048194970694363E-2</v>
      </c>
      <c r="D2602">
        <v>5.3895279894240625E-3</v>
      </c>
      <c r="E2602">
        <v>7.5247388581287673E-3</v>
      </c>
      <c r="F2602">
        <v>3.0002049668588853E-3</v>
      </c>
      <c r="G2602">
        <v>5.098198353688411E-3</v>
      </c>
    </row>
    <row r="2603" spans="1:7">
      <c r="A2603" s="1">
        <v>42870</v>
      </c>
      <c r="B2603">
        <v>5.0584733454724804E-3</v>
      </c>
      <c r="C2603">
        <v>1.9212301778938723E-3</v>
      </c>
      <c r="D2603">
        <v>9.2413109043615275E-3</v>
      </c>
      <c r="E2603">
        <v>-2.722212446171119E-3</v>
      </c>
      <c r="F2603">
        <v>-4.0490748417332332E-4</v>
      </c>
      <c r="G2603">
        <v>-6.5941314621520712E-4</v>
      </c>
    </row>
    <row r="2604" spans="1:7">
      <c r="A2604" s="1">
        <v>42871</v>
      </c>
      <c r="B2604">
        <v>-8.2750635695634056E-4</v>
      </c>
      <c r="C2604">
        <v>2.1832855830213316E-2</v>
      </c>
      <c r="D2604">
        <v>9.678200610272388E-4</v>
      </c>
      <c r="E2604">
        <v>3.7102734569792761E-3</v>
      </c>
      <c r="F2604">
        <v>5.668245829726355E-4</v>
      </c>
      <c r="G2604">
        <v>1.3183917532582322E-3</v>
      </c>
    </row>
    <row r="2605" spans="1:7">
      <c r="A2605" s="1">
        <v>42872</v>
      </c>
      <c r="B2605">
        <v>-1.7748362238570164E-2</v>
      </c>
      <c r="C2605">
        <v>0.38106979091425097</v>
      </c>
      <c r="D2605">
        <v>-1.5107499809379211E-2</v>
      </c>
      <c r="E2605">
        <v>1.4461627091339852E-2</v>
      </c>
      <c r="F2605">
        <v>4.3618809060576936E-3</v>
      </c>
      <c r="G2605">
        <v>7.9674227537411199E-3</v>
      </c>
    </row>
    <row r="2606" spans="1:7">
      <c r="A2606" s="1">
        <v>42873</v>
      </c>
      <c r="B2606">
        <v>3.5749622748300664E-3</v>
      </c>
      <c r="C2606">
        <v>-6.1506986611179669E-2</v>
      </c>
      <c r="D2606">
        <v>-1.8585592588067176E-2</v>
      </c>
      <c r="E2606">
        <v>1.1349818810604624E-3</v>
      </c>
      <c r="F2606">
        <v>-8.8698953523263981E-4</v>
      </c>
      <c r="G2606">
        <v>-2.8012512438654831E-4</v>
      </c>
    </row>
    <row r="2607" spans="1:7">
      <c r="A2607" s="1">
        <v>42874</v>
      </c>
      <c r="B2607">
        <v>6.9867452917519515E-3</v>
      </c>
      <c r="C2607">
        <v>-0.19688825657783049</v>
      </c>
      <c r="D2607">
        <v>1.7603032941344597E-2</v>
      </c>
      <c r="E2607">
        <v>2.3469439818193686E-3</v>
      </c>
      <c r="F2607">
        <v>0</v>
      </c>
      <c r="G2607">
        <v>-2.8020361645991298E-4</v>
      </c>
    </row>
    <row r="2608" spans="1:7">
      <c r="A2608" s="1">
        <v>42877</v>
      </c>
      <c r="B2608">
        <v>4.7415136870798394E-3</v>
      </c>
      <c r="C2608">
        <v>-9.6723137692227693E-2</v>
      </c>
      <c r="D2608">
        <v>-2.4579083323933448E-4</v>
      </c>
      <c r="E2608">
        <v>-2.7521467913668922E-3</v>
      </c>
      <c r="F2608">
        <v>-4.0343729114597493E-4</v>
      </c>
      <c r="G2608">
        <v>-1.121600267126511E-3</v>
      </c>
    </row>
    <row r="2609" spans="1:7">
      <c r="A2609" s="1">
        <v>42878</v>
      </c>
      <c r="B2609">
        <v>2.1553519079284479E-3</v>
      </c>
      <c r="C2609">
        <v>-1.9400146545791145E-2</v>
      </c>
      <c r="D2609">
        <v>-4.9176298015872694E-4</v>
      </c>
      <c r="E2609">
        <v>-6.7504627858647635E-3</v>
      </c>
      <c r="F2609">
        <v>-1.8579107892896349E-3</v>
      </c>
      <c r="G2609">
        <v>-2.6219698512056871E-3</v>
      </c>
    </row>
    <row r="2610" spans="1:7">
      <c r="A2610" s="1">
        <v>42879</v>
      </c>
      <c r="B2610">
        <v>2.4811856249031933E-3</v>
      </c>
      <c r="C2610">
        <v>-6.7528059985937236E-2</v>
      </c>
      <c r="D2610">
        <v>3.4372732099155058E-3</v>
      </c>
      <c r="E2610">
        <v>5.6150206525231406E-3</v>
      </c>
      <c r="F2610">
        <v>2.0193052376711114E-3</v>
      </c>
      <c r="G2610">
        <v>2.0606976194457631E-3</v>
      </c>
    </row>
    <row r="2611" spans="1:7">
      <c r="A2611" s="1">
        <v>42880</v>
      </c>
      <c r="B2611">
        <v>4.7384666010892151E-3</v>
      </c>
      <c r="C2611">
        <v>-2.9985029962565574E-3</v>
      </c>
      <c r="D2611">
        <v>5.1338579938518501E-3</v>
      </c>
      <c r="E2611">
        <v>3.2454361339620145E-4</v>
      </c>
      <c r="F2611">
        <v>-8.0693968169732029E-5</v>
      </c>
      <c r="G2611">
        <v>5.6127223175999154E-4</v>
      </c>
    </row>
    <row r="2612" spans="1:7">
      <c r="A2612" s="1">
        <v>42881</v>
      </c>
      <c r="B2612">
        <v>-1.6443987704073333E-4</v>
      </c>
      <c r="C2612">
        <v>-1.818231908319036E-2</v>
      </c>
      <c r="D2612">
        <v>2.4354615058192952E-3</v>
      </c>
      <c r="E2612">
        <v>1.7021280705305842E-3</v>
      </c>
      <c r="F2612">
        <v>3.2273681093428718E-4</v>
      </c>
      <c r="G2612">
        <v>6.5441969334097052E-4</v>
      </c>
    </row>
    <row r="2613" spans="1:7">
      <c r="A2613" s="1">
        <v>42885</v>
      </c>
      <c r="B2613">
        <v>-6.1689048038040682E-4</v>
      </c>
      <c r="C2613">
        <v>5.6478604160470888E-2</v>
      </c>
      <c r="D2613">
        <v>-1.7042000472730092E-3</v>
      </c>
      <c r="E2613">
        <v>4.9279091525697028E-3</v>
      </c>
      <c r="F2613">
        <v>1.2093362218822965E-3</v>
      </c>
      <c r="G2613">
        <v>2.5201861474316157E-3</v>
      </c>
    </row>
    <row r="2614" spans="1:7">
      <c r="A2614" s="1">
        <v>42886</v>
      </c>
      <c r="B2614">
        <v>-7.4077125902766974E-4</v>
      </c>
      <c r="C2614">
        <v>2.8860048891348514E-3</v>
      </c>
      <c r="D2614">
        <v>-7.3367900638543204E-3</v>
      </c>
      <c r="E2614">
        <v>2.4950715185507529E-3</v>
      </c>
      <c r="F2614">
        <v>0</v>
      </c>
      <c r="G2614">
        <v>4.6600494808538934E-4</v>
      </c>
    </row>
    <row r="2615" spans="1:7">
      <c r="A2615" s="1">
        <v>42887</v>
      </c>
      <c r="B2615">
        <v>8.1592941232474965E-3</v>
      </c>
      <c r="C2615">
        <v>-5.1242736992256677E-2</v>
      </c>
      <c r="D2615">
        <v>7.3367900638543083E-3</v>
      </c>
      <c r="E2615">
        <v>-2.0116683509034056E-3</v>
      </c>
      <c r="F2615">
        <v>-1.3706916074683652E-3</v>
      </c>
      <c r="G2615">
        <v>-2.0520481037203269E-3</v>
      </c>
    </row>
    <row r="2616" spans="1:7">
      <c r="A2616" s="1">
        <v>42888</v>
      </c>
      <c r="B2616">
        <v>3.1800418188323147E-3</v>
      </c>
      <c r="C2616">
        <v>-1.4256860624864977E-2</v>
      </c>
      <c r="D2616">
        <v>3.1626349192993143E-3</v>
      </c>
      <c r="E2616">
        <v>1.1770965072058971E-2</v>
      </c>
      <c r="F2616">
        <v>2.2566095971955761E-3</v>
      </c>
      <c r="G2616">
        <v>4.3788209902109708E-3</v>
      </c>
    </row>
    <row r="2617" spans="1:7">
      <c r="A2617" s="1">
        <v>42891</v>
      </c>
      <c r="B2617">
        <v>-6.5149234764940909E-4</v>
      </c>
      <c r="C2617">
        <v>3.2293421720715088E-2</v>
      </c>
      <c r="D2617">
        <v>0</v>
      </c>
      <c r="E2617">
        <v>-6.2285596236560589E-3</v>
      </c>
      <c r="F2617">
        <v>-1.2888675861854571E-3</v>
      </c>
      <c r="G2617">
        <v>-1.6747305737888527E-3</v>
      </c>
    </row>
    <row r="2618" spans="1:7">
      <c r="A2618" s="1">
        <v>42892</v>
      </c>
      <c r="B2618">
        <v>-2.6919014542307693E-3</v>
      </c>
      <c r="C2618">
        <v>3.7041271680349076E-2</v>
      </c>
      <c r="D2618">
        <v>7.2842057366750892E-4</v>
      </c>
      <c r="E2618">
        <v>5.4321910221984482E-3</v>
      </c>
      <c r="F2618">
        <v>1.9326789716939804E-3</v>
      </c>
      <c r="G2618">
        <v>3.1610290359761154E-3</v>
      </c>
    </row>
    <row r="2619" spans="1:7">
      <c r="A2619" s="1">
        <v>42893</v>
      </c>
      <c r="B2619">
        <v>1.6323202971460927E-3</v>
      </c>
      <c r="C2619">
        <v>-5.758173299683882E-3</v>
      </c>
      <c r="D2619">
        <v>-7.2842057366741969E-4</v>
      </c>
      <c r="E2619">
        <v>-4.7915760098992842E-3</v>
      </c>
      <c r="F2619">
        <v>-1.449158936485913E-3</v>
      </c>
      <c r="G2619">
        <v>-1.8582185036662344E-3</v>
      </c>
    </row>
    <row r="2620" spans="1:7">
      <c r="A2620" s="1">
        <v>42894</v>
      </c>
      <c r="B2620">
        <v>2.8538231231040224E-4</v>
      </c>
      <c r="C2620">
        <v>-2.2385362960800223E-2</v>
      </c>
      <c r="D2620">
        <v>1.9412769988765546E-3</v>
      </c>
      <c r="E2620">
        <v>-2.6451861041059174E-3</v>
      </c>
      <c r="F2620">
        <v>-8.8663206549841457E-4</v>
      </c>
      <c r="G2620">
        <v>-1.5822051790633002E-3</v>
      </c>
    </row>
    <row r="2621" spans="1:7">
      <c r="A2621" s="1">
        <v>42895</v>
      </c>
      <c r="B2621">
        <v>-1.5501981646416627E-3</v>
      </c>
      <c r="C2621">
        <v>5.1785299317524569E-2</v>
      </c>
      <c r="D2621">
        <v>-6.8110212219102831E-3</v>
      </c>
      <c r="E2621">
        <v>-1.5261660056927716E-3</v>
      </c>
      <c r="F2621">
        <v>-5.6462998071967602E-4</v>
      </c>
      <c r="G2621">
        <v>-9.318796685924964E-4</v>
      </c>
    </row>
    <row r="2622" spans="1:7">
      <c r="A2622" s="1">
        <v>42898</v>
      </c>
      <c r="B2622">
        <v>-1.2248647560481643E-4</v>
      </c>
      <c r="C2622">
        <v>6.8618969818733194E-2</v>
      </c>
      <c r="D2622">
        <v>-3.6679341770809596E-3</v>
      </c>
      <c r="E2622">
        <v>-3.2159511452609243E-4</v>
      </c>
      <c r="F2622">
        <v>-8.0687457178543607E-5</v>
      </c>
      <c r="G2622">
        <v>-1.8648018702068319E-4</v>
      </c>
    </row>
    <row r="2623" spans="1:7">
      <c r="A2623" s="1">
        <v>42899</v>
      </c>
      <c r="B2623">
        <v>4.8877943426027482E-3</v>
      </c>
      <c r="C2623">
        <v>-9.5135674961372665E-2</v>
      </c>
      <c r="D2623">
        <v>4.6437820222691561E-3</v>
      </c>
      <c r="E2623">
        <v>1.608104851902157E-4</v>
      </c>
      <c r="F2623">
        <v>1.6136840441655353E-4</v>
      </c>
      <c r="G2623">
        <v>3.7292560566465094E-4</v>
      </c>
    </row>
    <row r="2624" spans="1:7">
      <c r="A2624" s="1">
        <v>42900</v>
      </c>
      <c r="B2624">
        <v>-1.097672637910095E-3</v>
      </c>
      <c r="C2624">
        <v>2.0893447588277606E-2</v>
      </c>
      <c r="D2624">
        <v>-7.3179659321422866E-4</v>
      </c>
      <c r="E2624">
        <v>1.5318633680702305E-2</v>
      </c>
      <c r="F2624">
        <v>2.3369203592320323E-3</v>
      </c>
      <c r="G2624">
        <v>5.2064081905737504E-3</v>
      </c>
    </row>
    <row r="2625" spans="1:7">
      <c r="A2625" s="1">
        <v>42901</v>
      </c>
      <c r="B2625">
        <v>-1.8728884591924693E-3</v>
      </c>
      <c r="C2625">
        <v>2.4142305321599593E-2</v>
      </c>
      <c r="D2625">
        <v>-8.8235866585150147E-3</v>
      </c>
      <c r="E2625">
        <v>-1.5847863855715191E-3</v>
      </c>
      <c r="F2625">
        <v>-1.4498592954600713E-3</v>
      </c>
      <c r="G2625">
        <v>-1.763423353624799E-3</v>
      </c>
    </row>
    <row r="2626" spans="1:7">
      <c r="A2626" s="1">
        <v>42902</v>
      </c>
      <c r="B2626">
        <v>-8.1539469618857206E-4</v>
      </c>
      <c r="C2626">
        <v>-4.8881911497355442E-2</v>
      </c>
      <c r="D2626">
        <v>3.1952835346331279E-3</v>
      </c>
      <c r="E2626">
        <v>1.9805908633293507E-3</v>
      </c>
      <c r="F2626">
        <v>7.2519240920409676E-4</v>
      </c>
      <c r="G2626">
        <v>5.5720655230659974E-4</v>
      </c>
    </row>
    <row r="2627" spans="1:7">
      <c r="A2627" s="1">
        <v>42905</v>
      </c>
      <c r="B2627">
        <v>8.9734041027465222E-3</v>
      </c>
      <c r="C2627">
        <v>-9.6385549630673866E-4</v>
      </c>
      <c r="D2627">
        <v>6.6039129573629753E-3</v>
      </c>
      <c r="E2627">
        <v>-1.4256298945532788E-3</v>
      </c>
      <c r="F2627">
        <v>-1.6929344202143007E-3</v>
      </c>
      <c r="G2627">
        <v>-2.7891427527232155E-3</v>
      </c>
    </row>
    <row r="2628" spans="1:7">
      <c r="A2628" s="1">
        <v>42906</v>
      </c>
      <c r="B2628">
        <v>-6.5292119131436146E-3</v>
      </c>
      <c r="C2628">
        <v>4.6169292264353394E-2</v>
      </c>
      <c r="D2628">
        <v>-1.201731200401744E-2</v>
      </c>
      <c r="E2628">
        <v>8.9163016237110097E-3</v>
      </c>
      <c r="F2628">
        <v>9.677420110100188E-4</v>
      </c>
      <c r="G2628">
        <v>2.5105782864622032E-3</v>
      </c>
    </row>
    <row r="2629" spans="1:7">
      <c r="A2629" s="1">
        <v>42907</v>
      </c>
      <c r="B2629">
        <v>-4.0695072388421998E-4</v>
      </c>
      <c r="C2629">
        <v>-1.0180559932117493E-2</v>
      </c>
      <c r="D2629">
        <v>-2.4703569875377295E-3</v>
      </c>
      <c r="E2629">
        <v>2.0403365784959684E-3</v>
      </c>
      <c r="F2629">
        <v>2.4178924155681929E-4</v>
      </c>
      <c r="G2629">
        <v>-9.2872068792084037E-5</v>
      </c>
    </row>
    <row r="2630" spans="1:7">
      <c r="A2630" s="1">
        <v>42908</v>
      </c>
      <c r="B2630">
        <v>-3.256798595795403E-4</v>
      </c>
      <c r="C2630">
        <v>-2.5437075680775693E-2</v>
      </c>
      <c r="D2630">
        <v>3.7032507449890431E-3</v>
      </c>
      <c r="E2630">
        <v>2.1926398761075651E-3</v>
      </c>
      <c r="F2630">
        <v>4.8340316764742359E-4</v>
      </c>
      <c r="G2630">
        <v>9.2833278111466549E-4</v>
      </c>
    </row>
    <row r="2631" spans="1:7">
      <c r="A2631" s="1">
        <v>42909</v>
      </c>
      <c r="B2631">
        <v>1.0173975849610134E-3</v>
      </c>
      <c r="C2631">
        <v>-4.4885583236177473E-2</v>
      </c>
      <c r="D2631">
        <v>3.6895872626525232E-3</v>
      </c>
      <c r="E2631">
        <v>-4.6944684376736966E-4</v>
      </c>
      <c r="F2631">
        <v>2.4161398257110546E-4</v>
      </c>
      <c r="G2631">
        <v>2.7833186615655256E-4</v>
      </c>
    </row>
    <row r="2632" spans="1:7">
      <c r="A2632" s="1">
        <v>42912</v>
      </c>
      <c r="B2632">
        <v>6.0994207441441065E-4</v>
      </c>
      <c r="C2632">
        <v>-1.2048338516174368E-2</v>
      </c>
      <c r="D2632">
        <v>1.0501989305527652E-2</v>
      </c>
      <c r="E2632">
        <v>3.7494185465195597E-3</v>
      </c>
      <c r="F2632">
        <v>4.0256028883890635E-4</v>
      </c>
      <c r="G2632">
        <v>8.3453108835196941E-4</v>
      </c>
    </row>
    <row r="2633" spans="1:7">
      <c r="A2633" s="1">
        <v>42913</v>
      </c>
      <c r="B2633">
        <v>-1.2105497084900127E-2</v>
      </c>
      <c r="C2633">
        <v>0.11080023895364458</v>
      </c>
      <c r="D2633">
        <v>-1.0501989305527665E-2</v>
      </c>
      <c r="E2633">
        <v>-1.0738884311893591E-2</v>
      </c>
      <c r="F2633">
        <v>-2.5791905971840803E-3</v>
      </c>
      <c r="G2633">
        <v>-4.9245163398770947E-3</v>
      </c>
    </row>
    <row r="2634" spans="1:7">
      <c r="A2634" s="1">
        <v>42914</v>
      </c>
      <c r="B2634">
        <v>8.4402516866041149E-3</v>
      </c>
      <c r="C2634">
        <v>-9.7754394120344729E-2</v>
      </c>
      <c r="D2634">
        <v>5.8751698984584426E-3</v>
      </c>
      <c r="E2634">
        <v>-3.3154435169381537E-3</v>
      </c>
      <c r="F2634">
        <v>5.6476664537194411E-4</v>
      </c>
      <c r="G2634">
        <v>-9.318796685924964E-4</v>
      </c>
    </row>
    <row r="2635" spans="1:7">
      <c r="A2635" s="1">
        <v>42915</v>
      </c>
      <c r="B2635">
        <v>-8.4813980235573429E-3</v>
      </c>
      <c r="C2635">
        <v>0.13153538397780762</v>
      </c>
      <c r="D2635">
        <v>-1.1291234344180591E-2</v>
      </c>
      <c r="E2635">
        <v>-8.4167560559266098E-3</v>
      </c>
      <c r="F2635">
        <v>-1.8568608249736782E-3</v>
      </c>
      <c r="G2635">
        <v>-3.736227025153859E-3</v>
      </c>
    </row>
    <row r="2636" spans="1:7">
      <c r="A2636" s="1">
        <v>42916</v>
      </c>
      <c r="B2636">
        <v>1.5623718333134383E-3</v>
      </c>
      <c r="C2636">
        <v>-2.2989518224698718E-2</v>
      </c>
      <c r="D2636">
        <v>7.868248116885199E-3</v>
      </c>
      <c r="E2636">
        <v>-2.3150930389574114E-3</v>
      </c>
      <c r="F2636">
        <v>-1.4556043327006501E-3</v>
      </c>
      <c r="G2636">
        <v>-2.3422505672415377E-3</v>
      </c>
    </row>
    <row r="2637" spans="1:7">
      <c r="A2637" s="1">
        <v>42919</v>
      </c>
      <c r="B2637">
        <v>1.8880320827676027E-3</v>
      </c>
      <c r="C2637">
        <v>3.5714323675971795E-3</v>
      </c>
      <c r="D2637">
        <v>4.6426473127502655E-3</v>
      </c>
      <c r="E2637">
        <v>-5.2888976559292379E-3</v>
      </c>
      <c r="F2637">
        <v>-3.1610968572017878E-3</v>
      </c>
      <c r="G2637">
        <v>-5.1723442533997454E-3</v>
      </c>
    </row>
    <row r="2638" spans="1:7">
      <c r="A2638" s="1">
        <v>42921</v>
      </c>
      <c r="B2638">
        <v>2.1300135034672254E-3</v>
      </c>
      <c r="C2638">
        <v>-1.3459153374004801E-2</v>
      </c>
      <c r="D2638">
        <v>-1.7079423451561474E-3</v>
      </c>
      <c r="E2638">
        <v>2.4101225262269889E-4</v>
      </c>
      <c r="F2638">
        <v>4.8697346956976087E-4</v>
      </c>
      <c r="G2638">
        <v>7.5400569076487507E-4</v>
      </c>
    </row>
    <row r="2639" spans="1:7">
      <c r="A2639" s="1">
        <v>42922</v>
      </c>
      <c r="B2639">
        <v>-9.0427678550240535E-3</v>
      </c>
      <c r="C2639">
        <v>0.12468478848422908</v>
      </c>
      <c r="D2639">
        <v>-1.1049836186585046E-2</v>
      </c>
      <c r="E2639">
        <v>-8.3081744279447922E-3</v>
      </c>
      <c r="F2639">
        <v>-7.3054916192018835E-4</v>
      </c>
      <c r="G2639">
        <v>-1.886081283368275E-3</v>
      </c>
    </row>
    <row r="2640" spans="1:7">
      <c r="A2640" s="1">
        <v>42923</v>
      </c>
      <c r="B2640">
        <v>6.2564517725211171E-3</v>
      </c>
      <c r="C2640">
        <v>-0.11390301288094072</v>
      </c>
      <c r="D2640">
        <v>2.7123675857129957E-3</v>
      </c>
      <c r="E2640">
        <v>-6.0118793468037094E-3</v>
      </c>
      <c r="F2640">
        <v>-4.0609137613914037E-4</v>
      </c>
      <c r="G2640">
        <v>-1.6059707764191353E-3</v>
      </c>
    </row>
    <row r="2641" spans="1:7">
      <c r="A2641" s="1">
        <v>42926</v>
      </c>
      <c r="B2641">
        <v>9.4329956753727009E-4</v>
      </c>
      <c r="C2641">
        <v>-7.1749186722952054E-3</v>
      </c>
      <c r="D2641">
        <v>7.1157213505496902E-3</v>
      </c>
      <c r="E2641">
        <v>1.4656789530430342E-3</v>
      </c>
      <c r="F2641">
        <v>1.0554947596239401E-3</v>
      </c>
      <c r="G2641">
        <v>1.3227515156163097E-3</v>
      </c>
    </row>
    <row r="2642" spans="1:7">
      <c r="A2642" s="1">
        <v>42927</v>
      </c>
      <c r="B2642">
        <v>-4.9204527809206824E-4</v>
      </c>
      <c r="C2642">
        <v>-2.0000666706669428E-2</v>
      </c>
      <c r="D2642">
        <v>7.0654453992333053E-3</v>
      </c>
      <c r="E2642">
        <v>1.7072480875344903E-3</v>
      </c>
      <c r="F2642">
        <v>9.7331502533383495E-4</v>
      </c>
      <c r="G2642">
        <v>1.3210041551135364E-3</v>
      </c>
    </row>
    <row r="2643" spans="1:7">
      <c r="A2643" s="1">
        <v>42928</v>
      </c>
      <c r="B2643">
        <v>7.4775104776572286E-3</v>
      </c>
      <c r="C2643">
        <v>-5.5701041709278969E-2</v>
      </c>
      <c r="D2643">
        <v>1.8759568897510136E-2</v>
      </c>
      <c r="E2643">
        <v>6.880668260023746E-3</v>
      </c>
      <c r="F2643">
        <v>1.7819541407332936E-3</v>
      </c>
      <c r="G2643">
        <v>2.9188853641277175E-3</v>
      </c>
    </row>
    <row r="2644" spans="1:7">
      <c r="A2644" s="1">
        <v>42929</v>
      </c>
      <c r="B2644">
        <v>1.5457211017722685E-3</v>
      </c>
      <c r="C2644">
        <v>-3.9609138095045827E-2</v>
      </c>
      <c r="D2644">
        <v>2.8551054369799363E-3</v>
      </c>
      <c r="E2644">
        <v>-6.3122326606502238E-3</v>
      </c>
      <c r="F2644">
        <v>-7.285974821403875E-4</v>
      </c>
      <c r="G2644">
        <v>-1.0347585702928019E-3</v>
      </c>
    </row>
    <row r="2645" spans="1:7">
      <c r="A2645" s="1">
        <v>42930</v>
      </c>
      <c r="B2645">
        <v>4.3396332781348865E-3</v>
      </c>
      <c r="C2645">
        <v>-4.0190880583245339E-2</v>
      </c>
      <c r="D2645">
        <v>1.0164370691267919E-2</v>
      </c>
      <c r="E2645">
        <v>1.2169893189995663E-3</v>
      </c>
      <c r="F2645">
        <v>1.2140343848771656E-3</v>
      </c>
      <c r="G2645">
        <v>1.4107691030178912E-3</v>
      </c>
    </row>
    <row r="2646" spans="1:7">
      <c r="A2646" s="1">
        <v>42933</v>
      </c>
      <c r="B2646">
        <v>2.0232675840389341E-4</v>
      </c>
      <c r="C2646">
        <v>3.2077245809075602E-2</v>
      </c>
      <c r="D2646">
        <v>-5.1874674215149881E-3</v>
      </c>
      <c r="E2646">
        <v>2.753038176068881E-3</v>
      </c>
      <c r="F2646">
        <v>3.2349373512998667E-4</v>
      </c>
      <c r="G2646">
        <v>1.2210587155621919E-3</v>
      </c>
    </row>
    <row r="2647" spans="1:7">
      <c r="A2647" s="1">
        <v>42934</v>
      </c>
      <c r="B2647">
        <v>8.4932564608886638E-4</v>
      </c>
      <c r="C2647">
        <v>7.1030232682461735E-3</v>
      </c>
      <c r="D2647">
        <v>1.6534785862355121E-3</v>
      </c>
      <c r="E2647">
        <v>8.6950068776622692E-3</v>
      </c>
      <c r="F2647">
        <v>1.858060881131164E-3</v>
      </c>
      <c r="G2647">
        <v>3.6542556476119909E-3</v>
      </c>
    </row>
    <row r="2648" spans="1:7">
      <c r="A2648" s="1">
        <v>42935</v>
      </c>
      <c r="B2648">
        <v>5.0808609645122448E-3</v>
      </c>
      <c r="C2648">
        <v>-1.0162689092201921E-2</v>
      </c>
      <c r="D2648">
        <v>9.6301390157918273E-3</v>
      </c>
      <c r="E2648">
        <v>4.0072130369926668E-4</v>
      </c>
      <c r="F2648">
        <v>-1.6143353009485316E-4</v>
      </c>
      <c r="G2648">
        <v>0</v>
      </c>
    </row>
    <row r="2649" spans="1:7">
      <c r="A2649" s="1">
        <v>42936</v>
      </c>
      <c r="B2649">
        <v>4.8254786202550534E-4</v>
      </c>
      <c r="C2649">
        <v>-2.1683864559649747E-2</v>
      </c>
      <c r="D2649">
        <v>-2.1060028843889185E-3</v>
      </c>
      <c r="E2649">
        <v>2.8804628653540877E-3</v>
      </c>
      <c r="F2649">
        <v>0</v>
      </c>
      <c r="G2649">
        <v>2.8054425769646484E-4</v>
      </c>
    </row>
    <row r="2650" spans="1:7">
      <c r="A2650" s="1">
        <v>42937</v>
      </c>
      <c r="B2650">
        <v>-7.6414168491334379E-4</v>
      </c>
      <c r="C2650">
        <v>-2.3232301493268537E-2</v>
      </c>
      <c r="D2650">
        <v>-2.1104474945458705E-3</v>
      </c>
      <c r="E2650">
        <v>4.2256391360647912E-3</v>
      </c>
      <c r="F2650">
        <v>1.2101167222360791E-3</v>
      </c>
      <c r="G2650">
        <v>1.7749549243996766E-3</v>
      </c>
    </row>
    <row r="2651" spans="1:7">
      <c r="A2651" s="1">
        <v>42940</v>
      </c>
      <c r="B2651">
        <v>-2.4142926239916827E-4</v>
      </c>
      <c r="C2651">
        <v>7.4508061558654212E-3</v>
      </c>
      <c r="D2651">
        <v>3.7488328815196595E-3</v>
      </c>
      <c r="E2651">
        <v>-3.9060992707479389E-3</v>
      </c>
      <c r="F2651">
        <v>-9.6797619883669131E-4</v>
      </c>
      <c r="G2651">
        <v>-6.5356428263568876E-4</v>
      </c>
    </row>
    <row r="2652" spans="1:7">
      <c r="A2652" s="1">
        <v>42941</v>
      </c>
      <c r="B2652">
        <v>2.3313781763296634E-3</v>
      </c>
      <c r="C2652">
        <v>0</v>
      </c>
      <c r="D2652">
        <v>-1.6383853869738093E-3</v>
      </c>
      <c r="E2652">
        <v>-1.3104661549899149E-2</v>
      </c>
      <c r="F2652">
        <v>-2.8286275780205158E-3</v>
      </c>
      <c r="G2652">
        <v>-5.6195708436638236E-3</v>
      </c>
    </row>
    <row r="2653" spans="1:7">
      <c r="A2653" s="1">
        <v>42942</v>
      </c>
      <c r="B2653">
        <v>2.8100600333446344E-4</v>
      </c>
      <c r="C2653">
        <v>1.7867001828424319E-2</v>
      </c>
      <c r="D2653">
        <v>7.2354149236917636E-3</v>
      </c>
      <c r="E2653">
        <v>1.617207435831999E-3</v>
      </c>
      <c r="F2653">
        <v>2.5057605157276955E-3</v>
      </c>
      <c r="G2653">
        <v>3.1882997750893012E-3</v>
      </c>
    </row>
    <row r="2654" spans="1:7">
      <c r="A2654" s="1">
        <v>42943</v>
      </c>
      <c r="B2654">
        <v>-9.2360211364293972E-4</v>
      </c>
      <c r="C2654">
        <v>5.176193455858958E-2</v>
      </c>
      <c r="D2654">
        <v>-5.1294120393028273E-3</v>
      </c>
      <c r="E2654">
        <v>-4.9406814956313048E-3</v>
      </c>
      <c r="F2654">
        <v>-7.2683225489311601E-4</v>
      </c>
      <c r="G2654">
        <v>-1.5928792311508259E-3</v>
      </c>
    </row>
    <row r="2655" spans="1:7">
      <c r="A2655" s="1">
        <v>42944</v>
      </c>
      <c r="B2655">
        <v>-1.407120259511676E-3</v>
      </c>
      <c r="C2655">
        <v>1.7647516813578141E-2</v>
      </c>
      <c r="D2655">
        <v>3.7330887963752529E-3</v>
      </c>
      <c r="E2655">
        <v>5.9097520713479205E-3</v>
      </c>
      <c r="F2655">
        <v>1.1303997973977507E-3</v>
      </c>
      <c r="G2655">
        <v>1.6864990411709537E-3</v>
      </c>
    </row>
    <row r="2656" spans="1:7">
      <c r="A2656" s="1">
        <v>42947</v>
      </c>
      <c r="B2656">
        <v>-4.0239829926109707E-4</v>
      </c>
      <c r="C2656">
        <v>-2.9197101033347503E-3</v>
      </c>
      <c r="D2656">
        <v>1.6288543450099155E-3</v>
      </c>
      <c r="E2656">
        <v>1.2100191046007834E-3</v>
      </c>
      <c r="F2656">
        <v>-3.2284100361124719E-4</v>
      </c>
      <c r="G2656">
        <v>2.8080685353244295E-4</v>
      </c>
    </row>
    <row r="2657" spans="1:7">
      <c r="A2657" s="1">
        <v>42948</v>
      </c>
      <c r="B2657">
        <v>2.130868230146324E-3</v>
      </c>
      <c r="C2657">
        <v>-1.6708005377105914E-2</v>
      </c>
      <c r="D2657">
        <v>4.1763401769647152E-3</v>
      </c>
      <c r="E2657">
        <v>4.8254878901898991E-3</v>
      </c>
      <c r="F2657">
        <v>4.0353497178101784E-4</v>
      </c>
      <c r="G2657">
        <v>9.3545376325799223E-4</v>
      </c>
    </row>
    <row r="2658" spans="1:7">
      <c r="A2658" s="1">
        <v>42949</v>
      </c>
      <c r="B2658">
        <v>5.2197307001097327E-4</v>
      </c>
      <c r="C2658">
        <v>1.8655425661501305E-2</v>
      </c>
      <c r="D2658">
        <v>2.3126744812795334E-3</v>
      </c>
      <c r="E2658">
        <v>5.6145981021765809E-4</v>
      </c>
      <c r="F2658">
        <v>-8.0723284977572013E-4</v>
      </c>
      <c r="G2658">
        <v>-9.3545376325813794E-4</v>
      </c>
    </row>
    <row r="2659" spans="1:7">
      <c r="A2659" s="1">
        <v>42950</v>
      </c>
      <c r="B2659">
        <v>-1.7677786845514167E-3</v>
      </c>
      <c r="C2659">
        <v>1.5444322427473556E-2</v>
      </c>
      <c r="D2659">
        <v>-3.7028507941373788E-3</v>
      </c>
      <c r="E2659">
        <v>1.0290865018822311E-2</v>
      </c>
      <c r="F2659">
        <v>1.5331856947247214E-3</v>
      </c>
      <c r="G2659">
        <v>3.4568166342350539E-3</v>
      </c>
    </row>
    <row r="2660" spans="1:7">
      <c r="A2660" s="1">
        <v>42951</v>
      </c>
      <c r="B2660">
        <v>1.5269018918655337E-3</v>
      </c>
      <c r="C2660">
        <v>-4.0063980480648499E-2</v>
      </c>
      <c r="D2660">
        <v>2.547182111255816E-3</v>
      </c>
      <c r="E2660">
        <v>-8.5283265077400854E-3</v>
      </c>
      <c r="F2660">
        <v>-1.129487816729835E-3</v>
      </c>
      <c r="G2660">
        <v>-2.7083836308263109E-3</v>
      </c>
    </row>
    <row r="2661" spans="1:7">
      <c r="A2661" s="1">
        <v>42954</v>
      </c>
      <c r="B2661">
        <v>1.8452410065453975E-3</v>
      </c>
      <c r="C2661">
        <v>-1.0020123916762958E-2</v>
      </c>
      <c r="D2661">
        <v>7.8323367454661875E-3</v>
      </c>
      <c r="E2661">
        <v>1.1200001170771656E-3</v>
      </c>
      <c r="F2661">
        <v>2.4214052339939146E-4</v>
      </c>
      <c r="G2661">
        <v>5.6095738194981374E-4</v>
      </c>
    </row>
    <row r="2662" spans="1:7">
      <c r="A2662" s="1">
        <v>42955</v>
      </c>
      <c r="B2662">
        <v>-2.2066650210815402E-3</v>
      </c>
      <c r="C2662">
        <v>9.8691803462788302E-2</v>
      </c>
      <c r="D2662">
        <v>-1.3777269687864811E-3</v>
      </c>
      <c r="E2662">
        <v>-3.6044734447392367E-3</v>
      </c>
      <c r="F2662">
        <v>-5.6508578698447227E-4</v>
      </c>
      <c r="G2662">
        <v>-8.4155411951555782E-4</v>
      </c>
    </row>
    <row r="2663" spans="1:7">
      <c r="A2663" s="1">
        <v>42956</v>
      </c>
      <c r="B2663">
        <v>-2.0084757744919202E-4</v>
      </c>
      <c r="C2663">
        <v>1.3593322131669094E-2</v>
      </c>
      <c r="D2663">
        <v>-5.529968009461198E-3</v>
      </c>
      <c r="E2663">
        <v>5.4417547859466116E-3</v>
      </c>
      <c r="F2663">
        <v>8.878486397825453E-4</v>
      </c>
      <c r="G2663">
        <v>1.2153509652846714E-3</v>
      </c>
    </row>
    <row r="2664" spans="1:7">
      <c r="A2664" s="1">
        <v>42957</v>
      </c>
      <c r="B2664">
        <v>-1.3956819526088383E-2</v>
      </c>
      <c r="C2664">
        <v>0.36723999878682972</v>
      </c>
      <c r="D2664">
        <v>-2.3376473536189154E-2</v>
      </c>
      <c r="E2664">
        <v>8.5032498685667455E-3</v>
      </c>
      <c r="F2664">
        <v>1.8538674555473563E-3</v>
      </c>
      <c r="G2664">
        <v>3.7303036821668316E-3</v>
      </c>
    </row>
    <row r="2665" spans="1:7">
      <c r="A2665" s="1">
        <v>42958</v>
      </c>
      <c r="B2665">
        <v>1.0179361207979557E-3</v>
      </c>
      <c r="C2665">
        <v>-3.3600625249920947E-2</v>
      </c>
      <c r="D2665">
        <v>3.0700224844623734E-3</v>
      </c>
      <c r="E2665">
        <v>4.7468355321690333E-4</v>
      </c>
      <c r="F2665">
        <v>1.4484592538061604E-3</v>
      </c>
      <c r="G2665">
        <v>1.1163830352878827E-3</v>
      </c>
    </row>
    <row r="2666" spans="1:7">
      <c r="A2666" s="1">
        <v>42961</v>
      </c>
      <c r="B2666">
        <v>9.921318903466203E-3</v>
      </c>
      <c r="C2666">
        <v>-0.22944966001219455</v>
      </c>
      <c r="D2666">
        <v>8.686520167760288E-3</v>
      </c>
      <c r="E2666">
        <v>-5.1544462084491182E-3</v>
      </c>
      <c r="F2666">
        <v>-1.5289907618023222E-3</v>
      </c>
      <c r="G2666">
        <v>-2.4204070650841085E-3</v>
      </c>
    </row>
    <row r="2667" spans="1:7">
      <c r="A2667" s="1">
        <v>42962</v>
      </c>
      <c r="B2667">
        <v>-8.0593165743084465E-5</v>
      </c>
      <c r="C2667">
        <v>-2.3800877295577998E-2</v>
      </c>
      <c r="D2667">
        <v>-7.0150827149035937E-4</v>
      </c>
      <c r="E2667">
        <v>-4.2226091503831309E-3</v>
      </c>
      <c r="F2667">
        <v>-1.8540168947893513E-3</v>
      </c>
      <c r="G2667">
        <v>-2.9870273306154081E-3</v>
      </c>
    </row>
    <row r="2668" spans="1:7">
      <c r="A2668" s="1">
        <v>42963</v>
      </c>
      <c r="B2668">
        <v>1.811777043160861E-3</v>
      </c>
      <c r="C2668">
        <v>-2.5232625480724472E-2</v>
      </c>
      <c r="D2668">
        <v>1.2090358854024204E-2</v>
      </c>
      <c r="E2668">
        <v>3.6659269617654779E-3</v>
      </c>
      <c r="F2668">
        <v>1.2901146765999885E-3</v>
      </c>
      <c r="G2668">
        <v>1.8679374068661333E-3</v>
      </c>
    </row>
    <row r="2669" spans="1:7">
      <c r="A2669" s="1">
        <v>42964</v>
      </c>
      <c r="B2669">
        <v>-1.5403628438439633E-2</v>
      </c>
      <c r="C2669">
        <v>0.28105882422529271</v>
      </c>
      <c r="D2669">
        <v>-1.279235958485417E-2</v>
      </c>
      <c r="E2669">
        <v>7.4497095209446291E-3</v>
      </c>
      <c r="F2669">
        <v>1.6907535930626781E-3</v>
      </c>
      <c r="G2669">
        <v>3.5394969888333191E-3</v>
      </c>
    </row>
    <row r="2670" spans="1:7">
      <c r="A2670" s="1">
        <v>42965</v>
      </c>
      <c r="B2670">
        <v>-2.2492597152788873E-3</v>
      </c>
      <c r="C2670">
        <v>-8.6602223639093381E-2</v>
      </c>
      <c r="D2670">
        <v>7.2303521985689007E-3</v>
      </c>
      <c r="E2670">
        <v>-2.3690133170379459E-4</v>
      </c>
      <c r="F2670">
        <v>0</v>
      </c>
      <c r="G2670">
        <v>1.8594273017506622E-4</v>
      </c>
    </row>
    <row r="2671" spans="1:7">
      <c r="A2671" s="1">
        <v>42968</v>
      </c>
      <c r="B2671">
        <v>1.3910484200369405E-3</v>
      </c>
      <c r="C2671">
        <v>-7.7999448256926687E-2</v>
      </c>
      <c r="D2671">
        <v>2.5530941105020568E-3</v>
      </c>
      <c r="E2671">
        <v>2.4452782841054119E-3</v>
      </c>
      <c r="F2671">
        <v>2.4130303756747444E-4</v>
      </c>
      <c r="G2671">
        <v>6.5052741479115913E-4</v>
      </c>
    </row>
    <row r="2672" spans="1:7">
      <c r="A2672" s="1">
        <v>42969</v>
      </c>
      <c r="B2672">
        <v>9.804997285047962E-3</v>
      </c>
      <c r="C2672">
        <v>-0.1502412228018116</v>
      </c>
      <c r="D2672">
        <v>8.7699615866769567E-3</v>
      </c>
      <c r="E2672">
        <v>-3.8678660526688768E-3</v>
      </c>
      <c r="F2672">
        <v>-1.1265793418130533E-3</v>
      </c>
      <c r="G2672">
        <v>-1.952853180253942E-3</v>
      </c>
    </row>
    <row r="2673" spans="1:7">
      <c r="A2673" s="1">
        <v>42970</v>
      </c>
      <c r="B2673">
        <v>-3.4472304237675947E-3</v>
      </c>
      <c r="C2673">
        <v>7.6308193063324259E-2</v>
      </c>
      <c r="D2673">
        <v>4.8137628771418722E-3</v>
      </c>
      <c r="E2673">
        <v>6.778618215943874E-3</v>
      </c>
      <c r="F2673">
        <v>2.0108593142226291E-3</v>
      </c>
      <c r="G2673">
        <v>3.43818579644572E-3</v>
      </c>
    </row>
    <row r="2674" spans="1:7">
      <c r="A2674" s="1">
        <v>42971</v>
      </c>
      <c r="B2674">
        <v>-1.8705275460453256E-3</v>
      </c>
      <c r="C2674">
        <v>-1.6339872916550239E-3</v>
      </c>
      <c r="D2674">
        <v>2.2841490058886742E-3</v>
      </c>
      <c r="E2674">
        <v>-3.6988984840225984E-3</v>
      </c>
      <c r="F2674">
        <v>-1.366944288754419E-3</v>
      </c>
      <c r="G2674">
        <v>-1.5782391986899011E-3</v>
      </c>
    </row>
    <row r="2675" spans="1:7">
      <c r="A2675" s="1">
        <v>42972</v>
      </c>
      <c r="B2675">
        <v>1.9923970239854915E-3</v>
      </c>
      <c r="C2675">
        <v>-8.0860703629168251E-2</v>
      </c>
      <c r="D2675">
        <v>8.4062746529348278E-3</v>
      </c>
      <c r="E2675">
        <v>3.8559953345537416E-3</v>
      </c>
      <c r="F2675">
        <v>8.043111508966096E-4</v>
      </c>
      <c r="G2675">
        <v>1.6709992748197475E-3</v>
      </c>
    </row>
    <row r="2676" spans="1:7">
      <c r="A2676" s="1">
        <v>42975</v>
      </c>
      <c r="B2676">
        <v>2.0308279755407242E-4</v>
      </c>
      <c r="C2676">
        <v>3.539826705124208E-3</v>
      </c>
      <c r="D2676">
        <v>-2.2626994100395845E-4</v>
      </c>
      <c r="E2676">
        <v>-6.2853553294874389E-4</v>
      </c>
      <c r="F2676">
        <v>6.4298346532867291E-4</v>
      </c>
      <c r="G2676">
        <v>9.2712782461562549E-4</v>
      </c>
    </row>
    <row r="2677" spans="1:7">
      <c r="A2677" s="1">
        <v>42976</v>
      </c>
      <c r="B2677">
        <v>1.2581936436693998E-3</v>
      </c>
      <c r="C2677">
        <v>3.3017769028673573E-2</v>
      </c>
      <c r="D2677">
        <v>-2.0387366898482057E-3</v>
      </c>
      <c r="E2677">
        <v>3.2170768065496423E-3</v>
      </c>
      <c r="F2677">
        <v>1.3649686972135777E-3</v>
      </c>
      <c r="G2677">
        <v>2.3140659190117791E-3</v>
      </c>
    </row>
    <row r="2678" spans="1:7">
      <c r="A2678" s="1">
        <v>42977</v>
      </c>
      <c r="B2678">
        <v>4.8151912893119901E-3</v>
      </c>
      <c r="C2678">
        <v>-4.1890941709160023E-2</v>
      </c>
      <c r="D2678">
        <v>1.1331445971686754E-3</v>
      </c>
      <c r="E2678">
        <v>-3.1340594160792748E-4</v>
      </c>
      <c r="F2678">
        <v>-5.6182031254252353E-4</v>
      </c>
      <c r="G2678">
        <v>-8.3244697957973995E-4</v>
      </c>
    </row>
    <row r="2679" spans="1:7">
      <c r="A2679" s="1">
        <v>42978</v>
      </c>
      <c r="B2679">
        <v>5.6755440452613774E-3</v>
      </c>
      <c r="C2679">
        <v>-5.7787740481235285E-2</v>
      </c>
      <c r="D2679">
        <v>3.391750001120884E-3</v>
      </c>
      <c r="E2679">
        <v>2.9733981218154565E-3</v>
      </c>
      <c r="F2679">
        <v>8.0250385496152018E-4</v>
      </c>
      <c r="G2679">
        <v>1.5718185474583469E-3</v>
      </c>
    </row>
    <row r="2680" spans="1:7">
      <c r="A2680" s="1">
        <v>42979</v>
      </c>
      <c r="B2680">
        <v>1.7244495059594823E-3</v>
      </c>
      <c r="C2680">
        <v>-4.4408841352723029E-2</v>
      </c>
      <c r="D2680">
        <v>7.1975119532964819E-3</v>
      </c>
      <c r="E2680">
        <v>-9.7354933964078402E-3</v>
      </c>
      <c r="F2680">
        <v>-2.9724866232843298E-3</v>
      </c>
      <c r="G2680">
        <v>-4.4444517604239064E-3</v>
      </c>
    </row>
    <row r="2681" spans="1:7">
      <c r="A2681" s="1">
        <v>42983</v>
      </c>
      <c r="B2681">
        <v>-7.1981812763132142E-3</v>
      </c>
      <c r="C2681">
        <v>0.18839063143848903</v>
      </c>
      <c r="D2681">
        <v>-7.6490811639501914E-3</v>
      </c>
      <c r="E2681">
        <v>1.57335639593148E-2</v>
      </c>
      <c r="F2681">
        <v>4.1750361729421554E-3</v>
      </c>
      <c r="G2681">
        <v>6.9358025300078237E-3</v>
      </c>
    </row>
    <row r="2682" spans="1:7">
      <c r="A2682" s="1">
        <v>42984</v>
      </c>
      <c r="B2682">
        <v>3.3441478414680727E-3</v>
      </c>
      <c r="C2682">
        <v>-5.0303983168507892E-2</v>
      </c>
      <c r="D2682">
        <v>7.2007511855823681E-3</v>
      </c>
      <c r="E2682">
        <v>-6.154344981102732E-3</v>
      </c>
      <c r="F2682">
        <v>-2.3262353569549403E-3</v>
      </c>
      <c r="G2682">
        <v>-2.3989677495171416E-3</v>
      </c>
    </row>
    <row r="2683" spans="1:7">
      <c r="A2683" s="1">
        <v>42985</v>
      </c>
      <c r="B2683">
        <v>0</v>
      </c>
      <c r="C2683">
        <v>-6.9025295627704632E-3</v>
      </c>
      <c r="D2683">
        <v>4.9206093467625027E-3</v>
      </c>
      <c r="E2683">
        <v>1.0184733323280775E-2</v>
      </c>
      <c r="F2683">
        <v>3.4473117075539332E-3</v>
      </c>
      <c r="G2683">
        <v>4.3324029602890496E-3</v>
      </c>
    </row>
    <row r="2684" spans="1:7">
      <c r="A2684" s="1">
        <v>42986</v>
      </c>
      <c r="B2684">
        <v>-1.6908216588596707E-3</v>
      </c>
      <c r="C2684">
        <v>4.8171543673365756E-2</v>
      </c>
      <c r="D2684">
        <v>-6.4913490391698614E-3</v>
      </c>
      <c r="E2684">
        <v>-2.1681904111131634E-3</v>
      </c>
      <c r="F2684">
        <v>-5.603810737848736E-4</v>
      </c>
      <c r="G2684">
        <v>-7.3610603250220464E-4</v>
      </c>
    </row>
    <row r="2685" spans="1:7">
      <c r="A2685" s="1">
        <v>42989</v>
      </c>
      <c r="B2685">
        <v>1.0859871502175357E-2</v>
      </c>
      <c r="C2685">
        <v>-0.1218134239985612</v>
      </c>
      <c r="D2685">
        <v>1.1609864720735828E-2</v>
      </c>
      <c r="E2685">
        <v>-1.2009814475524063E-2</v>
      </c>
      <c r="F2685">
        <v>-2.5657486814336461E-3</v>
      </c>
      <c r="G2685">
        <v>-5.7232686456410243E-3</v>
      </c>
    </row>
    <row r="2686" spans="1:7">
      <c r="A2686" s="1">
        <v>42990</v>
      </c>
      <c r="B2686">
        <v>3.5806682378702178E-3</v>
      </c>
      <c r="C2686">
        <v>-1.4078130212453846E-2</v>
      </c>
      <c r="D2686">
        <v>-1.7773832717308475E-3</v>
      </c>
      <c r="E2686">
        <v>-5.2704153462913338E-3</v>
      </c>
      <c r="F2686">
        <v>-2.0895290090774989E-3</v>
      </c>
      <c r="G2686">
        <v>-2.4098630626364866E-3</v>
      </c>
    </row>
    <row r="2687" spans="1:7">
      <c r="A2687" s="1">
        <v>42991</v>
      </c>
      <c r="B2687">
        <v>4.3675925333461175E-4</v>
      </c>
      <c r="C2687">
        <v>-7.5901692666755964E-3</v>
      </c>
      <c r="D2687">
        <v>-6.6934654185886065E-3</v>
      </c>
      <c r="E2687">
        <v>-3.9513248817779553E-3</v>
      </c>
      <c r="F2687">
        <v>-1.0464040879146358E-3</v>
      </c>
      <c r="G2687">
        <v>-2.0436607205765569E-3</v>
      </c>
    </row>
    <row r="2688" spans="1:7">
      <c r="A2688" s="1">
        <v>42992</v>
      </c>
      <c r="B2688">
        <v>-3.5733429002701624E-4</v>
      </c>
      <c r="C2688">
        <v>-5.7306747089850953E-3</v>
      </c>
      <c r="D2688">
        <v>2.0127480796971993E-3</v>
      </c>
      <c r="E2688">
        <v>4.109053588729419E-3</v>
      </c>
      <c r="F2688">
        <v>0</v>
      </c>
      <c r="G2688">
        <v>1.8596001913177861E-4</v>
      </c>
    </row>
    <row r="2689" spans="1:7">
      <c r="A2689" s="1">
        <v>42993</v>
      </c>
      <c r="B2689">
        <v>1.2699422295689021E-3</v>
      </c>
      <c r="C2689">
        <v>-2.6202372394024072E-2</v>
      </c>
      <c r="D2689">
        <v>6.6800515603740078E-3</v>
      </c>
      <c r="E2689">
        <v>3.9421295894288963E-4</v>
      </c>
      <c r="F2689">
        <v>-7.2507556046737872E-4</v>
      </c>
      <c r="G2689">
        <v>1.2078979401256643E-3</v>
      </c>
    </row>
    <row r="2690" spans="1:7">
      <c r="A2690" s="1">
        <v>42996</v>
      </c>
      <c r="B2690">
        <v>2.2580974237999393E-3</v>
      </c>
      <c r="C2690">
        <v>-1.9685045726721981E-3</v>
      </c>
      <c r="D2690">
        <v>-8.8809952551221788E-4</v>
      </c>
      <c r="E2690">
        <v>-5.770995106649337E-3</v>
      </c>
      <c r="F2690">
        <v>-8.8691801822789282E-4</v>
      </c>
      <c r="G2690">
        <v>-3.9077087314517336E-3</v>
      </c>
    </row>
    <row r="2691" spans="1:7">
      <c r="A2691" s="1">
        <v>42997</v>
      </c>
      <c r="B2691">
        <v>9.4925451102194846E-4</v>
      </c>
      <c r="C2691">
        <v>2.9513056345803197E-3</v>
      </c>
      <c r="D2691">
        <v>8.8809952551215229E-4</v>
      </c>
      <c r="E2691">
        <v>-2.460806957218262E-3</v>
      </c>
      <c r="F2691">
        <v>-4.8410522165398708E-4</v>
      </c>
      <c r="G2691">
        <v>-1.1192986897517086E-3</v>
      </c>
    </row>
    <row r="2692" spans="1:7">
      <c r="A2692" s="1">
        <v>42998</v>
      </c>
      <c r="B2692">
        <v>5.9282681313333645E-4</v>
      </c>
      <c r="C2692">
        <v>-4.0085527075650794E-2</v>
      </c>
      <c r="D2692">
        <v>-1.4530265700087626E-2</v>
      </c>
      <c r="E2692">
        <v>7.1505187172558676E-4</v>
      </c>
      <c r="F2692">
        <v>-2.0196314979788587E-3</v>
      </c>
      <c r="G2692">
        <v>-1.9617923990006064E-3</v>
      </c>
    </row>
    <row r="2693" spans="1:7">
      <c r="A2693" s="1">
        <v>42999</v>
      </c>
      <c r="B2693">
        <v>-2.9280280484695201E-3</v>
      </c>
      <c r="C2693">
        <v>-1.1311174581522906E-2</v>
      </c>
      <c r="D2693">
        <v>9.002926559027282E-4</v>
      </c>
      <c r="E2693">
        <v>-5.5610726358672831E-4</v>
      </c>
      <c r="F2693">
        <v>-8.087016299743005E-5</v>
      </c>
      <c r="G2693">
        <v>-1.3100029944909958E-3</v>
      </c>
    </row>
    <row r="2694" spans="1:7">
      <c r="A2694" s="1">
        <v>43000</v>
      </c>
      <c r="B2694">
        <v>3.9625146122958156E-5</v>
      </c>
      <c r="C2694">
        <v>-8.3074205698561165E-3</v>
      </c>
      <c r="D2694">
        <v>-6.0927639679424876E-3</v>
      </c>
      <c r="E2694">
        <v>2.8566913570903974E-3</v>
      </c>
      <c r="F2694">
        <v>1.050802343790143E-3</v>
      </c>
      <c r="G2694">
        <v>1.7774456244206145E-3</v>
      </c>
    </row>
    <row r="2695" spans="1:7">
      <c r="A2695" s="1">
        <v>43003</v>
      </c>
      <c r="B2695">
        <v>-1.9037803711386763E-3</v>
      </c>
      <c r="C2695">
        <v>6.2646743281227463E-2</v>
      </c>
      <c r="D2695">
        <v>-1.8734840860580301E-2</v>
      </c>
      <c r="E2695">
        <v>6.240393093829147E-3</v>
      </c>
      <c r="F2695">
        <v>1.4531366083319576E-3</v>
      </c>
      <c r="G2695">
        <v>2.9864697885209415E-3</v>
      </c>
    </row>
    <row r="2696" spans="1:7">
      <c r="A2696" s="1">
        <v>43004</v>
      </c>
      <c r="B2696">
        <v>-4.5360574355480139E-3</v>
      </c>
      <c r="C2696">
        <v>-3.9254221161056473E-3</v>
      </c>
      <c r="D2696">
        <v>-2.3065390483983873E-4</v>
      </c>
      <c r="E2696">
        <v>-1.8128083782219136E-3</v>
      </c>
      <c r="F2696">
        <v>-7.2630435343881672E-4</v>
      </c>
      <c r="G2696">
        <v>-8.3904353964441285E-4</v>
      </c>
    </row>
    <row r="2697" spans="1:7">
      <c r="A2697" s="1">
        <v>43005</v>
      </c>
      <c r="B2697">
        <v>3.9006577080428193E-3</v>
      </c>
      <c r="C2697">
        <v>-2.9942356615078453E-2</v>
      </c>
      <c r="D2697">
        <v>-5.5517144675076941E-3</v>
      </c>
      <c r="E2697">
        <v>-1.5182518096937901E-2</v>
      </c>
      <c r="F2697">
        <v>-2.0202843349812986E-3</v>
      </c>
      <c r="G2697">
        <v>-5.1428417620001873E-3</v>
      </c>
    </row>
    <row r="2698" spans="1:7">
      <c r="A2698" s="1">
        <v>43006</v>
      </c>
      <c r="B2698">
        <v>1.0720029613356787E-3</v>
      </c>
      <c r="C2698">
        <v>-3.2958698952751185E-2</v>
      </c>
      <c r="D2698">
        <v>4.6382190070856275E-4</v>
      </c>
      <c r="E2698">
        <v>-2.9679562957007121E-3</v>
      </c>
      <c r="F2698">
        <v>5.6609115579091805E-4</v>
      </c>
      <c r="G2698">
        <v>-1.8751172003188501E-4</v>
      </c>
    </row>
    <row r="2699" spans="1:7">
      <c r="A2699" s="1">
        <v>43007</v>
      </c>
      <c r="B2699">
        <v>3.6836830912706088E-3</v>
      </c>
      <c r="C2699">
        <v>-4.1972779353400356E-3</v>
      </c>
      <c r="D2699">
        <v>1.0150029469598976E-2</v>
      </c>
      <c r="E2699">
        <v>2.2468313095210194E-3</v>
      </c>
      <c r="F2699">
        <v>-1.4563109369953059E-3</v>
      </c>
      <c r="G2699">
        <v>-1.2196839716282317E-3</v>
      </c>
    </row>
    <row r="2700" spans="1:7">
      <c r="A2700" s="1">
        <v>43010</v>
      </c>
      <c r="B2700">
        <v>4.1033792040589545E-3</v>
      </c>
      <c r="C2700">
        <v>-6.3291350516476242E-3</v>
      </c>
      <c r="D2700">
        <v>9.176417253243342E-4</v>
      </c>
      <c r="E2700">
        <v>-3.8548072147559444E-3</v>
      </c>
      <c r="F2700">
        <v>-1.8639334380627533E-3</v>
      </c>
      <c r="G2700">
        <v>-2.6320752176078209E-3</v>
      </c>
    </row>
    <row r="2701" spans="1:7">
      <c r="A2701" s="1">
        <v>43011</v>
      </c>
      <c r="B2701">
        <v>2.3596974806645602E-3</v>
      </c>
      <c r="C2701">
        <v>6.3291350516475296E-3</v>
      </c>
      <c r="D2701">
        <v>1.366452598347675E-2</v>
      </c>
      <c r="E2701">
        <v>9.6509578023242198E-4</v>
      </c>
      <c r="F2701">
        <v>1.2970170430450251E-3</v>
      </c>
      <c r="G2701">
        <v>1.4109018001509216E-3</v>
      </c>
    </row>
    <row r="2702" spans="1:7">
      <c r="A2702" s="1">
        <v>43012</v>
      </c>
      <c r="B2702">
        <v>1.2954640946523529E-3</v>
      </c>
      <c r="C2702">
        <v>1.2539349252735392E-2</v>
      </c>
      <c r="D2702">
        <v>1.1303267847517983E-3</v>
      </c>
      <c r="E2702">
        <v>8.0382621320444276E-5</v>
      </c>
      <c r="F2702">
        <v>-5.672379715321097E-4</v>
      </c>
      <c r="G2702">
        <v>-2.8202115345559559E-4</v>
      </c>
    </row>
    <row r="2703" spans="1:7">
      <c r="A2703" s="1">
        <v>43013</v>
      </c>
      <c r="B2703">
        <v>5.7894075019187859E-3</v>
      </c>
      <c r="C2703">
        <v>-4.6767289442438666E-2</v>
      </c>
      <c r="D2703">
        <v>6.3063272063180889E-3</v>
      </c>
      <c r="E2703">
        <v>-3.7849853924381426E-3</v>
      </c>
      <c r="F2703">
        <v>-4.8646020093421748E-4</v>
      </c>
      <c r="G2703">
        <v>-1.0347585702928019E-3</v>
      </c>
    </row>
    <row r="2704" spans="1:7">
      <c r="A2704" s="1">
        <v>43014</v>
      </c>
      <c r="B2704">
        <v>-1.0536791936638216E-3</v>
      </c>
      <c r="C2704">
        <v>4.8841978983299048E-2</v>
      </c>
      <c r="D2704">
        <v>-3.8240964384035057E-3</v>
      </c>
      <c r="E2704">
        <v>-2.8279419323172825E-3</v>
      </c>
      <c r="F2704">
        <v>-7.3013429601445699E-4</v>
      </c>
      <c r="G2704">
        <v>-1.2242785349872243E-3</v>
      </c>
    </row>
    <row r="2705" spans="1:7">
      <c r="A2705" s="1">
        <v>43017</v>
      </c>
      <c r="B2705">
        <v>-1.68037711241486E-3</v>
      </c>
      <c r="C2705">
        <v>6.8094367780652559E-2</v>
      </c>
      <c r="D2705">
        <v>-3.386389961517816E-3</v>
      </c>
      <c r="E2705">
        <v>3.1506266721292725E-3</v>
      </c>
      <c r="F2705">
        <v>6.4903458387395184E-4</v>
      </c>
      <c r="G2705">
        <v>1.1301564585848177E-3</v>
      </c>
    </row>
    <row r="2706" spans="1:7">
      <c r="A2706" s="1">
        <v>43018</v>
      </c>
      <c r="B2706">
        <v>2.5780257237679187E-3</v>
      </c>
      <c r="C2706">
        <v>-2.4499020488324568E-2</v>
      </c>
      <c r="D2706">
        <v>9.6771318932078274E-3</v>
      </c>
      <c r="E2706">
        <v>1.6118636629733596E-3</v>
      </c>
      <c r="F2706">
        <v>1.6219284765091346E-4</v>
      </c>
      <c r="G2706">
        <v>3.7643516348898336E-4</v>
      </c>
    </row>
    <row r="2707" spans="1:7">
      <c r="A2707" s="1">
        <v>43019</v>
      </c>
      <c r="B2707">
        <v>1.4423547963951433E-3</v>
      </c>
      <c r="C2707">
        <v>-2.3081807459225074E-2</v>
      </c>
      <c r="D2707">
        <v>2.9073038481008183E-3</v>
      </c>
      <c r="E2707">
        <v>1.9308131501269833E-3</v>
      </c>
      <c r="F2707">
        <v>2.4323995741613771E-4</v>
      </c>
      <c r="G2707">
        <v>1.128456015931205E-3</v>
      </c>
    </row>
    <row r="2708" spans="1:7">
      <c r="A2708" s="1">
        <v>43020</v>
      </c>
      <c r="B2708">
        <v>-1.4423547963951786E-3</v>
      </c>
      <c r="C2708">
        <v>6.072893157899082E-3</v>
      </c>
      <c r="D2708">
        <v>0</v>
      </c>
      <c r="E2708">
        <v>4.2507181940876475E-3</v>
      </c>
      <c r="F2708">
        <v>3.2422793507680945E-4</v>
      </c>
      <c r="G2708">
        <v>9.3940824193566223E-4</v>
      </c>
    </row>
    <row r="2709" spans="1:7">
      <c r="A2709" s="1">
        <v>43021</v>
      </c>
      <c r="B2709">
        <v>1.1306705300312507E-3</v>
      </c>
      <c r="C2709">
        <v>-3.0740125359695558E-2</v>
      </c>
      <c r="D2709">
        <v>8.8928998692484554E-3</v>
      </c>
      <c r="E2709">
        <v>7.1770643003634298E-3</v>
      </c>
      <c r="F2709">
        <v>1.7004741131479168E-3</v>
      </c>
      <c r="G2709">
        <v>3.374581380145565E-3</v>
      </c>
    </row>
    <row r="2710" spans="1:7">
      <c r="A2710" s="1">
        <v>43024</v>
      </c>
      <c r="B2710">
        <v>1.635259669804479E-3</v>
      </c>
      <c r="C2710">
        <v>3.0740125359695534E-2</v>
      </c>
      <c r="D2710">
        <v>-8.8573965046761214E-4</v>
      </c>
      <c r="E2710">
        <v>-7.1539290042834888E-4</v>
      </c>
      <c r="F2710">
        <v>-1.6194335523028827E-3</v>
      </c>
      <c r="G2710">
        <v>-1.6858672158116847E-3</v>
      </c>
    </row>
    <row r="2711" spans="1:7">
      <c r="A2711" s="1">
        <v>43025</v>
      </c>
      <c r="B2711">
        <v>6.222533549668694E-4</v>
      </c>
      <c r="C2711">
        <v>3.9569949686972014E-2</v>
      </c>
      <c r="D2711">
        <v>-4.8856415191471511E-3</v>
      </c>
      <c r="E2711">
        <v>1.2714559881966659E-3</v>
      </c>
      <c r="F2711">
        <v>-4.8634190794073448E-4</v>
      </c>
      <c r="G2711">
        <v>-3.750234433603165E-4</v>
      </c>
    </row>
    <row r="2712" spans="1:7">
      <c r="A2712" s="1">
        <v>43026</v>
      </c>
      <c r="B2712">
        <v>8.5496663065872064E-4</v>
      </c>
      <c r="C2712">
        <v>-2.3553591298397621E-2</v>
      </c>
      <c r="D2712">
        <v>8.9007571519310834E-4</v>
      </c>
      <c r="E2712">
        <v>-6.6133064424430833E-3</v>
      </c>
      <c r="F2712">
        <v>-1.2168905894640574E-3</v>
      </c>
      <c r="G2712">
        <v>-2.5350936068797361E-3</v>
      </c>
    </row>
    <row r="2713" spans="1:7">
      <c r="A2713" s="1">
        <v>43027</v>
      </c>
      <c r="B2713">
        <v>3.8837968485688204E-4</v>
      </c>
      <c r="C2713">
        <v>-1.98807222538608E-3</v>
      </c>
      <c r="D2713">
        <v>-7.3669269442571067E-3</v>
      </c>
      <c r="E2713">
        <v>1.7571889505436477E-3</v>
      </c>
      <c r="F2713">
        <v>8.9253119641590829E-4</v>
      </c>
      <c r="G2713">
        <v>1.033591823282692E-3</v>
      </c>
    </row>
    <row r="2714" spans="1:7">
      <c r="A2714" s="1">
        <v>43028</v>
      </c>
      <c r="B2714">
        <v>5.1125251759142386E-3</v>
      </c>
      <c r="C2714">
        <v>-7.9920505313378042E-3</v>
      </c>
      <c r="D2714">
        <v>4.0250501568730324E-3</v>
      </c>
      <c r="E2714">
        <v>-1.067040490342033E-2</v>
      </c>
      <c r="F2714">
        <v>-2.3547572896048963E-3</v>
      </c>
      <c r="G2714">
        <v>-4.1407926660313879E-3</v>
      </c>
    </row>
    <row r="2715" spans="1:7">
      <c r="A2715" s="1">
        <v>43031</v>
      </c>
      <c r="B2715">
        <v>-3.8319413652189074E-3</v>
      </c>
      <c r="C2715">
        <v>0.10465816274679843</v>
      </c>
      <c r="D2715">
        <v>-8.9666594940408413E-3</v>
      </c>
      <c r="E2715">
        <v>1.7729072256050537E-3</v>
      </c>
      <c r="F2715">
        <v>8.126117788299223E-4</v>
      </c>
      <c r="G2715">
        <v>9.4259597892417551E-4</v>
      </c>
    </row>
    <row r="2716" spans="1:7">
      <c r="A2716" s="1">
        <v>43032</v>
      </c>
      <c r="B2716">
        <v>1.511306017056385E-3</v>
      </c>
      <c r="C2716">
        <v>8.0972102326193028E-3</v>
      </c>
      <c r="D2716">
        <v>2.6984500296002444E-3</v>
      </c>
      <c r="E2716">
        <v>-6.2189757435410845E-3</v>
      </c>
      <c r="F2716">
        <v>-1.2191654291832195E-3</v>
      </c>
      <c r="G2716">
        <v>-3.0194399237632886E-3</v>
      </c>
    </row>
    <row r="2717" spans="1:7">
      <c r="A2717" s="1">
        <v>43033</v>
      </c>
      <c r="B2717">
        <v>-4.6963931921447984E-3</v>
      </c>
      <c r="C2717">
        <v>6.2528117971868535E-3</v>
      </c>
      <c r="D2717">
        <v>-2.2482023857939475E-3</v>
      </c>
      <c r="E2717">
        <v>-4.7914981832156969E-3</v>
      </c>
      <c r="F2717">
        <v>-5.6945293383446692E-4</v>
      </c>
      <c r="G2717">
        <v>-1.6077934139197957E-3</v>
      </c>
    </row>
    <row r="2718" spans="1:7">
      <c r="A2718" s="1">
        <v>43034</v>
      </c>
      <c r="B2718">
        <v>1.2053112911605817E-3</v>
      </c>
      <c r="C2718">
        <v>6.2139569679430726E-3</v>
      </c>
      <c r="D2718">
        <v>-5.190127864164621E-3</v>
      </c>
      <c r="E2718">
        <v>-3.3432574867975481E-3</v>
      </c>
      <c r="F2718">
        <v>-8.1406712408449401E-4</v>
      </c>
      <c r="G2718">
        <v>-1.3260089080649629E-3</v>
      </c>
    </row>
    <row r="2719" spans="1:7">
      <c r="A2719" s="1">
        <v>43035</v>
      </c>
      <c r="B2719">
        <v>7.9727955416850904E-3</v>
      </c>
      <c r="C2719">
        <v>-0.14242034004176862</v>
      </c>
      <c r="D2719">
        <v>1.2143166978331064E-2</v>
      </c>
      <c r="E2719">
        <v>6.59423564264317E-3</v>
      </c>
      <c r="F2719">
        <v>1.8713646078008666E-3</v>
      </c>
      <c r="G2719">
        <v>3.2172624268732653E-3</v>
      </c>
    </row>
    <row r="2720" spans="1:7">
      <c r="A2720" s="1">
        <v>43038</v>
      </c>
      <c r="B2720">
        <v>-3.4367612457540568E-3</v>
      </c>
      <c r="C2720">
        <v>6.8992871486951421E-2</v>
      </c>
      <c r="D2720">
        <v>-8.0790385575356966E-3</v>
      </c>
      <c r="E2720">
        <v>9.5292653584065391E-3</v>
      </c>
      <c r="F2720">
        <v>1.7055841698095807E-3</v>
      </c>
      <c r="G2720">
        <v>3.5835572110479706E-3</v>
      </c>
    </row>
    <row r="2721" spans="1:7">
      <c r="A2721" s="1">
        <v>43039</v>
      </c>
      <c r="B2721">
        <v>1.1211413619023646E-3</v>
      </c>
      <c r="C2721">
        <v>-3.0950246041101075E-2</v>
      </c>
      <c r="D2721">
        <v>5.6173611367305813E-3</v>
      </c>
      <c r="E2721">
        <v>3.2144005419806697E-4</v>
      </c>
      <c r="F2721">
        <v>-8.9303841940801599E-4</v>
      </c>
      <c r="G2721">
        <v>-6.5916476797000221E-4</v>
      </c>
    </row>
    <row r="2722" spans="1:7">
      <c r="A2722" s="1">
        <v>43040</v>
      </c>
      <c r="B2722">
        <v>1.6214967648206385E-3</v>
      </c>
      <c r="C2722">
        <v>1.9627091678486889E-3</v>
      </c>
      <c r="D2722">
        <v>2.4616774208051045E-3</v>
      </c>
      <c r="E2722">
        <v>2.3273554905563578E-3</v>
      </c>
      <c r="F2722">
        <v>-1.2190663462679366E-3</v>
      </c>
      <c r="G2722">
        <v>-9.4241831496813143E-4</v>
      </c>
    </row>
    <row r="2723" spans="1:7">
      <c r="A2723" s="1">
        <v>43041</v>
      </c>
      <c r="B2723">
        <v>5.3991516930549006E-4</v>
      </c>
      <c r="C2723">
        <v>-2.6827242233144075E-2</v>
      </c>
      <c r="D2723">
        <v>3.1243051524572807E-3</v>
      </c>
      <c r="E2723">
        <v>4.3991272703945974E-3</v>
      </c>
      <c r="F2723">
        <v>7.3161812798837138E-4</v>
      </c>
      <c r="G2723">
        <v>1.3191370988545721E-3</v>
      </c>
    </row>
    <row r="2724" spans="1:7">
      <c r="A2724" s="1">
        <v>43042</v>
      </c>
      <c r="B2724">
        <v>3.1180854826898014E-3</v>
      </c>
      <c r="C2724">
        <v>-8.2900092591022503E-2</v>
      </c>
      <c r="D2724">
        <v>-5.8100722100544819E-3</v>
      </c>
      <c r="E2724">
        <v>2.709812768423248E-3</v>
      </c>
      <c r="F2724">
        <v>5.686664924358343E-4</v>
      </c>
      <c r="G2724">
        <v>1.5994734557350486E-3</v>
      </c>
    </row>
    <row r="2725" spans="1:7">
      <c r="A2725" s="1">
        <v>43045</v>
      </c>
      <c r="B2725">
        <v>1.6897085433469705E-3</v>
      </c>
      <c r="C2725">
        <v>2.8049303809899586E-2</v>
      </c>
      <c r="D2725">
        <v>9.590795049960462E-3</v>
      </c>
      <c r="E2725">
        <v>3.7338672973373575E-3</v>
      </c>
      <c r="F2725">
        <v>5.6834329463942724E-4</v>
      </c>
      <c r="G2725">
        <v>1.2214028859062627E-3</v>
      </c>
    </row>
    <row r="2726" spans="1:7">
      <c r="A2726" s="1">
        <v>43046</v>
      </c>
      <c r="B2726">
        <v>-4.989349760964035E-4</v>
      </c>
      <c r="C2726">
        <v>5.0814456358662635E-2</v>
      </c>
      <c r="D2726">
        <v>-6.23471180147265E-3</v>
      </c>
      <c r="E2726">
        <v>4.1938736049736552E-3</v>
      </c>
      <c r="F2726">
        <v>-3.2472804311984823E-4</v>
      </c>
      <c r="G2726">
        <v>3.7551633937333824E-4</v>
      </c>
    </row>
    <row r="2727" spans="1:7">
      <c r="A2727" s="1">
        <v>43047</v>
      </c>
      <c r="B2727">
        <v>1.7260230969384667E-3</v>
      </c>
      <c r="C2727">
        <v>-1.1184661587894931E-2</v>
      </c>
      <c r="D2727">
        <v>3.5674508291942851E-3</v>
      </c>
      <c r="E2727">
        <v>-2.2134396388722301E-3</v>
      </c>
      <c r="F2727">
        <v>-7.3102387205438218E-4</v>
      </c>
      <c r="G2727">
        <v>-1.22094403521303E-3</v>
      </c>
    </row>
    <row r="2728" spans="1:7">
      <c r="A2728" s="1">
        <v>43048</v>
      </c>
      <c r="B2728">
        <v>-3.6473271001997592E-3</v>
      </c>
      <c r="C2728">
        <v>7.1035773116751744E-2</v>
      </c>
      <c r="D2728">
        <v>-3.790839638344107E-3</v>
      </c>
      <c r="E2728">
        <v>-2.8530689824063991E-3</v>
      </c>
      <c r="F2728">
        <v>8.1251269595925538E-5</v>
      </c>
      <c r="G2728">
        <v>-3.7597519006662039E-4</v>
      </c>
    </row>
    <row r="2729" spans="1:7">
      <c r="A2729" s="1">
        <v>43049</v>
      </c>
      <c r="B2729">
        <v>-6.9257409463213552E-4</v>
      </c>
      <c r="C2729">
        <v>7.2542120998092832E-2</v>
      </c>
      <c r="D2729">
        <v>-3.8052648043391097E-3</v>
      </c>
      <c r="E2729">
        <v>-1.5194214740916531E-2</v>
      </c>
      <c r="F2729">
        <v>-2.0332649028380642E-3</v>
      </c>
      <c r="G2729">
        <v>-5.0895491579404147E-3</v>
      </c>
    </row>
    <row r="2730" spans="1:7">
      <c r="A2730" s="1">
        <v>43052</v>
      </c>
      <c r="B2730">
        <v>1.115577811835731E-3</v>
      </c>
      <c r="C2730">
        <v>1.8429657207633815E-2</v>
      </c>
      <c r="D2730">
        <v>-2.0204294671908314E-3</v>
      </c>
      <c r="E2730">
        <v>2.0928929799916784E-3</v>
      </c>
      <c r="F2730">
        <v>-8.144649415861002E-4</v>
      </c>
      <c r="G2730">
        <v>-4.7256746779917366E-4</v>
      </c>
    </row>
    <row r="2731" spans="1:7">
      <c r="A2731" s="1">
        <v>43053</v>
      </c>
      <c r="B2731">
        <v>-2.0012321949930668E-3</v>
      </c>
      <c r="C2731">
        <v>7.7956219824558701E-3</v>
      </c>
      <c r="D2731">
        <v>-6.7644000885420368E-3</v>
      </c>
      <c r="E2731">
        <v>6.7318734754450464E-3</v>
      </c>
      <c r="F2731">
        <v>6.5162501287573159E-4</v>
      </c>
      <c r="G2731">
        <v>1.4170329705708476E-3</v>
      </c>
    </row>
    <row r="2732" spans="1:7">
      <c r="A2732" s="1">
        <v>43054</v>
      </c>
      <c r="B2732">
        <v>-5.407924181049577E-3</v>
      </c>
      <c r="C2732">
        <v>0.12475703096304455</v>
      </c>
      <c r="D2732">
        <v>-8.1781464438923177E-3</v>
      </c>
      <c r="E2732">
        <v>1.080404535334549E-2</v>
      </c>
      <c r="F2732">
        <v>1.3019775620630662E-3</v>
      </c>
      <c r="G2732">
        <v>3.5808556921091473E-3</v>
      </c>
    </row>
    <row r="2733" spans="1:7">
      <c r="A2733" s="1">
        <v>43055</v>
      </c>
      <c r="B2733">
        <v>8.3314529597509797E-3</v>
      </c>
      <c r="C2733">
        <v>-0.11019574584422404</v>
      </c>
      <c r="D2733">
        <v>1.7635546364626154E-2</v>
      </c>
      <c r="E2733">
        <v>-8.7295213507466406E-3</v>
      </c>
      <c r="F2733">
        <v>-1.2205542831028151E-3</v>
      </c>
      <c r="G2733">
        <v>-2.5429728796890201E-3</v>
      </c>
    </row>
    <row r="2734" spans="1:7">
      <c r="A2734" s="1">
        <v>43056</v>
      </c>
      <c r="B2734">
        <v>-2.7309284815015557E-3</v>
      </c>
      <c r="C2734">
        <v>-2.8462464663761636E-2</v>
      </c>
      <c r="D2734">
        <v>5.587230983505484E-3</v>
      </c>
      <c r="E2734">
        <v>7.3853819904377898E-3</v>
      </c>
      <c r="F2734">
        <v>4.8840049810884676E-4</v>
      </c>
      <c r="G2734">
        <v>1.3193857347006711E-3</v>
      </c>
    </row>
    <row r="2735" spans="1:7">
      <c r="A2735" s="1">
        <v>43059</v>
      </c>
      <c r="B2735">
        <v>1.5779247794553209E-3</v>
      </c>
      <c r="C2735">
        <v>-7.0681585651285073E-2</v>
      </c>
      <c r="D2735">
        <v>4.2255150162065274E-3</v>
      </c>
      <c r="E2735">
        <v>-3.9567918848051181E-4</v>
      </c>
      <c r="F2735">
        <v>-1.3844214109055637E-3</v>
      </c>
      <c r="G2735">
        <v>-1.6023378705191489E-3</v>
      </c>
    </row>
    <row r="2736" spans="1:7">
      <c r="A2736" s="1">
        <v>43060</v>
      </c>
      <c r="B2736">
        <v>6.4779727080677158E-3</v>
      </c>
      <c r="C2736">
        <v>-9.0345995957520381E-2</v>
      </c>
      <c r="D2736">
        <v>1.2351281852143495E-2</v>
      </c>
      <c r="E2736">
        <v>3.1610584248164316E-3</v>
      </c>
      <c r="F2736">
        <v>-8.1526174416070361E-4</v>
      </c>
      <c r="G2736">
        <v>1.8864365270045882E-4</v>
      </c>
    </row>
    <row r="2737" spans="1:7">
      <c r="A2737" s="1">
        <v>43061</v>
      </c>
      <c r="B2737">
        <v>-7.2620256597936462E-4</v>
      </c>
      <c r="C2737">
        <v>1.5298615561862721E-2</v>
      </c>
      <c r="D2737">
        <v>3.2826378093088761E-3</v>
      </c>
      <c r="E2737">
        <v>3.2297479727577895E-3</v>
      </c>
      <c r="F2737">
        <v>2.6065014349541038E-3</v>
      </c>
      <c r="G2737">
        <v>3.2015093258667866E-3</v>
      </c>
    </row>
    <row r="2738" spans="1:7">
      <c r="A2738" s="1">
        <v>43063</v>
      </c>
      <c r="B2738">
        <v>2.1007207465719075E-3</v>
      </c>
      <c r="C2738">
        <v>-2.1484202294573609E-2</v>
      </c>
      <c r="D2738">
        <v>-3.7211381452103144E-3</v>
      </c>
      <c r="E2738">
        <v>-2.7564498650032099E-3</v>
      </c>
      <c r="F2738">
        <v>-6.5098871206165543E-4</v>
      </c>
      <c r="G2738">
        <v>-8.4646137196078776E-4</v>
      </c>
    </row>
    <row r="2739" spans="1:7">
      <c r="A2739" s="1">
        <v>43066</v>
      </c>
      <c r="B2739">
        <v>-3.0528525327722648E-4</v>
      </c>
      <c r="C2739">
        <v>2.0471543980187284E-2</v>
      </c>
      <c r="D2739">
        <v>-1.0360502681430581E-2</v>
      </c>
      <c r="E2739">
        <v>-1.4205668871450053E-3</v>
      </c>
      <c r="F2739">
        <v>5.6963829509592992E-4</v>
      </c>
      <c r="G2739">
        <v>6.5842075463348705E-4</v>
      </c>
    </row>
    <row r="2740" spans="1:7">
      <c r="A2740" s="1">
        <v>43067</v>
      </c>
      <c r="B2740">
        <v>1.0025527332345668E-2</v>
      </c>
      <c r="C2740">
        <v>1.6080748528453877E-2</v>
      </c>
      <c r="D2740">
        <v>5.9648912083924387E-3</v>
      </c>
      <c r="E2740">
        <v>1.3416994238762499E-3</v>
      </c>
      <c r="F2740">
        <v>-1.6272069029477662E-4</v>
      </c>
      <c r="G2740">
        <v>1.8804061732734877E-4</v>
      </c>
    </row>
    <row r="2741" spans="1:7">
      <c r="A2741" s="1">
        <v>43068</v>
      </c>
      <c r="B2741">
        <v>-6.4256423128239784E-4</v>
      </c>
      <c r="C2741">
        <v>6.4663139494016267E-2</v>
      </c>
      <c r="D2741">
        <v>-1.3973832794428031E-2</v>
      </c>
      <c r="E2741">
        <v>-9.9077416504709977E-3</v>
      </c>
      <c r="F2741">
        <v>-1.4656789530431416E-3</v>
      </c>
      <c r="G2741">
        <v>-3.2015093258666448E-3</v>
      </c>
    </row>
    <row r="2742" spans="1:7">
      <c r="A2742" s="1">
        <v>43069</v>
      </c>
      <c r="B2742">
        <v>9.0709544196648437E-3</v>
      </c>
      <c r="C2742">
        <v>5.2787504602052331E-2</v>
      </c>
      <c r="D2742">
        <v>-6.4986223105473785E-3</v>
      </c>
      <c r="E2742">
        <v>-3.3511560923846989E-3</v>
      </c>
      <c r="F2742">
        <v>-1.7943076341644104E-3</v>
      </c>
      <c r="G2742">
        <v>-3.1171800615148308E-3</v>
      </c>
    </row>
    <row r="2743" spans="1:7">
      <c r="A2743" s="1">
        <v>43070</v>
      </c>
      <c r="B2743">
        <v>-2.3633134886077694E-3</v>
      </c>
      <c r="C2743">
        <v>1.3210231736806482E-2</v>
      </c>
      <c r="D2743">
        <v>-9.7142975601384445E-3</v>
      </c>
      <c r="E2743">
        <v>1.1364210194132075E-2</v>
      </c>
      <c r="F2743">
        <v>1.6325197979269123E-4</v>
      </c>
      <c r="G2743">
        <v>2.1736057322128978E-3</v>
      </c>
    </row>
    <row r="2744" spans="1:7">
      <c r="A2744" s="1">
        <v>43073</v>
      </c>
      <c r="B2744">
        <v>-1.0521570187538361E-3</v>
      </c>
      <c r="C2744">
        <v>2.1636499593361624E-2</v>
      </c>
      <c r="D2744">
        <v>3.3994367014640097E-3</v>
      </c>
      <c r="E2744">
        <v>4.740085410287042E-4</v>
      </c>
      <c r="F2744">
        <v>-7.3484387875044361E-4</v>
      </c>
      <c r="G2744">
        <v>-4.7212124950426652E-4</v>
      </c>
    </row>
    <row r="2745" spans="1:7">
      <c r="A2745" s="1">
        <v>43074</v>
      </c>
      <c r="B2745">
        <v>-3.7290285598665976E-3</v>
      </c>
      <c r="C2745">
        <v>-3.0423902360165976E-2</v>
      </c>
      <c r="D2745">
        <v>-1.5849658021965948E-3</v>
      </c>
      <c r="E2745">
        <v>4.9635713487816042E-3</v>
      </c>
      <c r="F2745">
        <v>8.1675991387640147E-5</v>
      </c>
      <c r="G2745">
        <v>7.5528704496847078E-4</v>
      </c>
    </row>
    <row r="2746" spans="1:7">
      <c r="A2746" s="1">
        <v>43075</v>
      </c>
      <c r="B2746">
        <v>2.263980086644749E-4</v>
      </c>
      <c r="C2746">
        <v>-2.7742271315146526E-2</v>
      </c>
      <c r="D2746">
        <v>-1.2541493764982139E-2</v>
      </c>
      <c r="E2746">
        <v>3.4520668205553387E-3</v>
      </c>
      <c r="F2746">
        <v>1.1427639803739665E-3</v>
      </c>
      <c r="G2746">
        <v>2.0741027516566366E-3</v>
      </c>
    </row>
    <row r="2747" spans="1:7">
      <c r="A2747" s="1">
        <v>43076</v>
      </c>
      <c r="B2747">
        <v>3.0137525165324216E-3</v>
      </c>
      <c r="C2747">
        <v>-8.1253361574432553E-2</v>
      </c>
      <c r="D2747">
        <v>1.3758314483963265E-3</v>
      </c>
      <c r="E2747">
        <v>-7.8629120310596372E-3</v>
      </c>
      <c r="F2747">
        <v>-8.9777602438965867E-4</v>
      </c>
      <c r="G2747">
        <v>-1.7910171163619567E-3</v>
      </c>
    </row>
    <row r="2748" spans="1:7">
      <c r="A2748" s="1">
        <v>43077</v>
      </c>
      <c r="B2748">
        <v>5.4393831945257903E-3</v>
      </c>
      <c r="C2748">
        <v>-5.8780850167566664E-2</v>
      </c>
      <c r="D2748">
        <v>1.1392239863720222E-2</v>
      </c>
      <c r="E2748">
        <v>7.8935943522758501E-5</v>
      </c>
      <c r="F2748">
        <v>8.1649316232417616E-5</v>
      </c>
      <c r="G2748">
        <v>-7.5507318358562412E-4</v>
      </c>
    </row>
    <row r="2749" spans="1:7">
      <c r="A2749" s="1">
        <v>43080</v>
      </c>
      <c r="B2749">
        <v>3.435916137920934E-3</v>
      </c>
      <c r="C2749">
        <v>-2.5371339742017947E-2</v>
      </c>
      <c r="D2749">
        <v>6.5485161192266675E-3</v>
      </c>
      <c r="E2749">
        <v>-2.0543622901555429E-3</v>
      </c>
      <c r="F2749">
        <v>-7.3508395518129233E-4</v>
      </c>
      <c r="G2749">
        <v>-6.6115704887757993E-4</v>
      </c>
    </row>
    <row r="2750" spans="1:7">
      <c r="A2750" s="1">
        <v>43081</v>
      </c>
      <c r="B2750">
        <v>1.5274288151703337E-3</v>
      </c>
      <c r="C2750">
        <v>6.0246669056030197E-2</v>
      </c>
      <c r="D2750">
        <v>-7.2284028309687175E-3</v>
      </c>
      <c r="E2750">
        <v>-3.9555397849716544E-4</v>
      </c>
      <c r="F2750">
        <v>-4.086135798283095E-4</v>
      </c>
      <c r="G2750">
        <v>-8.5070188031292253E-4</v>
      </c>
    </row>
    <row r="2751" spans="1:7">
      <c r="A2751" s="1">
        <v>43082</v>
      </c>
      <c r="B2751">
        <v>-2.2338049236601286E-4</v>
      </c>
      <c r="C2751">
        <v>2.5872089825595183E-2</v>
      </c>
      <c r="D2751">
        <v>1.0823104522537109E-2</v>
      </c>
      <c r="E2751">
        <v>7.488900240035009E-3</v>
      </c>
      <c r="F2751">
        <v>2.449180749139938E-3</v>
      </c>
      <c r="G2751">
        <v>4.0579492291380592E-3</v>
      </c>
    </row>
    <row r="2752" spans="1:7">
      <c r="A2752" s="1">
        <v>43083</v>
      </c>
      <c r="B2752">
        <v>-3.8798780251159274E-3</v>
      </c>
      <c r="C2752">
        <v>2.9997411285829084E-2</v>
      </c>
      <c r="D2752">
        <v>-6.2992334279872008E-3</v>
      </c>
      <c r="E2752">
        <v>4.2319812377326783E-3</v>
      </c>
      <c r="F2752">
        <v>-8.1572726605008119E-4</v>
      </c>
      <c r="G2752">
        <v>-3.7678975577660248E-4</v>
      </c>
    </row>
    <row r="2753" spans="1:7">
      <c r="A2753" s="1">
        <v>43084</v>
      </c>
      <c r="B2753">
        <v>8.4121690140511636E-3</v>
      </c>
      <c r="C2753">
        <v>-0.10758733381993411</v>
      </c>
      <c r="D2753">
        <v>2.7045317364188513E-3</v>
      </c>
      <c r="E2753">
        <v>3.7467844940723893E-3</v>
      </c>
      <c r="F2753">
        <v>-6.5306124770014612E-4</v>
      </c>
      <c r="G2753">
        <v>-1.8844813020995924E-4</v>
      </c>
    </row>
    <row r="2754" spans="1:7">
      <c r="A2754" s="1">
        <v>43087</v>
      </c>
      <c r="B2754">
        <v>6.2077574366177996E-3</v>
      </c>
      <c r="C2754">
        <v>1.1609629077838942E-2</v>
      </c>
      <c r="D2754">
        <v>1.030013584602356E-2</v>
      </c>
      <c r="E2754">
        <v>-9.157501477887544E-3</v>
      </c>
      <c r="F2754">
        <v>-4.0837996238733617E-4</v>
      </c>
      <c r="G2754">
        <v>-2.2641519106384959E-3</v>
      </c>
    </row>
    <row r="2755" spans="1:7">
      <c r="A2755" s="1">
        <v>43088</v>
      </c>
      <c r="B2755">
        <v>-8.6571017918497771E-3</v>
      </c>
      <c r="C2755">
        <v>5.1135884307733338E-2</v>
      </c>
      <c r="D2755">
        <v>-2.676780540966513E-3</v>
      </c>
      <c r="E2755">
        <v>-1.3058632009144698E-2</v>
      </c>
      <c r="F2755">
        <v>-2.3718982207439183E-3</v>
      </c>
      <c r="G2755">
        <v>-4.5437412516384414E-3</v>
      </c>
    </row>
    <row r="2756" spans="1:7">
      <c r="A2756" s="1">
        <v>43089</v>
      </c>
      <c r="B2756">
        <v>-5.2033004964939587E-4</v>
      </c>
      <c r="C2756">
        <v>-3.1394983501496276E-2</v>
      </c>
      <c r="D2756">
        <v>1.3392859144738026E-3</v>
      </c>
      <c r="E2756">
        <v>-1.1134812844610339E-2</v>
      </c>
      <c r="F2756">
        <v>-8.1920214297077063E-4</v>
      </c>
      <c r="G2756">
        <v>-2.9455102297568031E-3</v>
      </c>
    </row>
    <row r="2757" spans="1:7">
      <c r="A2757" s="1">
        <v>43090</v>
      </c>
      <c r="B2757">
        <v>2.0054972182679013E-3</v>
      </c>
      <c r="C2757">
        <v>-1.0341353794732708E-2</v>
      </c>
      <c r="D2757">
        <v>5.1173768367504422E-3</v>
      </c>
      <c r="E2757">
        <v>3.6986453678460487E-3</v>
      </c>
      <c r="F2757">
        <v>-1.6404203153678716E-3</v>
      </c>
      <c r="G2757">
        <v>-8.5677571998178962E-4</v>
      </c>
    </row>
    <row r="2758" spans="1:7">
      <c r="A2758" s="1">
        <v>43091</v>
      </c>
      <c r="B2758">
        <v>-2.5974508021877349E-4</v>
      </c>
      <c r="C2758">
        <v>2.8690492462929231E-2</v>
      </c>
      <c r="D2758">
        <v>8.1777447672135312E-3</v>
      </c>
      <c r="E2758">
        <v>1.3634360695772428E-3</v>
      </c>
      <c r="F2758">
        <v>1.6416317856787874E-4</v>
      </c>
      <c r="G2758">
        <v>3.8087983701736583E-4</v>
      </c>
    </row>
    <row r="2759" spans="1:7">
      <c r="A2759" s="1">
        <v>43095</v>
      </c>
      <c r="B2759">
        <v>-1.2625795431183335E-3</v>
      </c>
      <c r="C2759">
        <v>3.4742948443872837E-2</v>
      </c>
      <c r="D2759">
        <v>1.0999891110232891E-3</v>
      </c>
      <c r="E2759">
        <v>2.961068147287469E-3</v>
      </c>
      <c r="F2759">
        <v>8.2071484308784978E-5</v>
      </c>
      <c r="G2759">
        <v>3.8073482279835259E-4</v>
      </c>
    </row>
    <row r="2760" spans="1:7">
      <c r="A2760" s="1">
        <v>43096</v>
      </c>
      <c r="B2760">
        <v>6.3148903493377836E-4</v>
      </c>
      <c r="C2760">
        <v>2.1236319298028321E-2</v>
      </c>
      <c r="D2760">
        <v>-2.1990104541601784E-4</v>
      </c>
      <c r="E2760">
        <v>1.294131038041787E-2</v>
      </c>
      <c r="F2760">
        <v>2.2952711117818652E-3</v>
      </c>
      <c r="G2760">
        <v>4.2733078656598282E-3</v>
      </c>
    </row>
    <row r="2761" spans="1:7">
      <c r="A2761" s="1">
        <v>43097</v>
      </c>
      <c r="B2761">
        <v>1.8550127750167008E-3</v>
      </c>
      <c r="C2761">
        <v>-2.8089013760068934E-2</v>
      </c>
      <c r="D2761">
        <v>4.8266877382609485E-3</v>
      </c>
      <c r="E2761">
        <v>-8.6808986235105835E-4</v>
      </c>
      <c r="F2761">
        <v>-5.733240666482433E-4</v>
      </c>
      <c r="G2761">
        <v>-1.2326365757368801E-3</v>
      </c>
    </row>
    <row r="2762" spans="1:7">
      <c r="A2762" s="1">
        <v>43098</v>
      </c>
      <c r="B2762">
        <v>-3.4902753388467186E-3</v>
      </c>
      <c r="C2762">
        <v>8.1100029726572431E-2</v>
      </c>
      <c r="D2762">
        <v>4.8035026859505553E-3</v>
      </c>
      <c r="E2762">
        <v>1.5777851174669534E-3</v>
      </c>
      <c r="F2762">
        <v>8.1893379402800913E-4</v>
      </c>
      <c r="G2762">
        <v>1.6116038943413912E-3</v>
      </c>
    </row>
    <row r="2763" spans="1:7">
      <c r="A2763" s="1">
        <v>43102</v>
      </c>
      <c r="B2763">
        <v>7.4115588482208238E-3</v>
      </c>
      <c r="C2763">
        <v>-0.1222085747942579</v>
      </c>
      <c r="D2763">
        <v>1.7061206413720994E-2</v>
      </c>
      <c r="E2763">
        <v>-1.0858042083534358E-2</v>
      </c>
      <c r="F2763">
        <v>-1.3925867497307943E-3</v>
      </c>
      <c r="G2763">
        <v>-3.3208436989422717E-3</v>
      </c>
    </row>
    <row r="2764" spans="1:7">
      <c r="A2764" s="1">
        <v>43103</v>
      </c>
      <c r="B2764">
        <v>5.7798309152876336E-3</v>
      </c>
      <c r="C2764">
        <v>-6.5562586767261372E-2</v>
      </c>
      <c r="D2764">
        <v>9.5898444046147256E-3</v>
      </c>
      <c r="E2764">
        <v>4.7698635629183656E-3</v>
      </c>
      <c r="F2764">
        <v>2.4589156306024365E-4</v>
      </c>
      <c r="G2764">
        <v>1.04488254578949E-3</v>
      </c>
    </row>
    <row r="2765" spans="1:7">
      <c r="A2765" s="1">
        <v>43104</v>
      </c>
      <c r="B2765">
        <v>4.3221927291998159E-3</v>
      </c>
      <c r="C2765">
        <v>7.6211582810725657E-3</v>
      </c>
      <c r="D2765">
        <v>6.1317456100034974E-3</v>
      </c>
      <c r="E2765">
        <v>-1.5862944195708562E-4</v>
      </c>
      <c r="F2765">
        <v>-9.8392923648044149E-4</v>
      </c>
      <c r="G2765">
        <v>-4.7481127144341338E-4</v>
      </c>
    </row>
    <row r="2766" spans="1:7">
      <c r="A2766" s="1">
        <v>43105</v>
      </c>
      <c r="B2766">
        <v>6.303192493657908E-3</v>
      </c>
      <c r="C2766">
        <v>0</v>
      </c>
      <c r="D2766">
        <v>8.8143277907572638E-3</v>
      </c>
      <c r="E2766">
        <v>-2.8596413164383512E-3</v>
      </c>
      <c r="F2766">
        <v>-5.7440612090981435E-4</v>
      </c>
      <c r="G2766">
        <v>-1.2355654282982331E-3</v>
      </c>
    </row>
    <row r="2767" spans="1:7">
      <c r="A2767" s="1">
        <v>43108</v>
      </c>
      <c r="B2767">
        <v>2.2130725378340065E-3</v>
      </c>
      <c r="C2767">
        <v>3.2019811234771357E-2</v>
      </c>
      <c r="D2767">
        <v>2.0892092419033472E-4</v>
      </c>
      <c r="E2767">
        <v>-6.3658791041313982E-4</v>
      </c>
      <c r="F2767">
        <v>-8.2084957977598448E-5</v>
      </c>
      <c r="G2767">
        <v>-4.7562426580346752E-4</v>
      </c>
    </row>
    <row r="2768" spans="1:7">
      <c r="A2768" s="1">
        <v>43109</v>
      </c>
      <c r="B2768">
        <v>2.2805026987253031E-3</v>
      </c>
      <c r="C2768">
        <v>5.7158413839948623E-2</v>
      </c>
      <c r="D2768">
        <v>-2.0892092419036142E-4</v>
      </c>
      <c r="E2768">
        <v>-1.3462820535126912E-2</v>
      </c>
      <c r="F2768">
        <v>-2.0543168406359892E-3</v>
      </c>
      <c r="G2768">
        <v>-4.7687262520829075E-3</v>
      </c>
    </row>
    <row r="2769" spans="1:7">
      <c r="A2769" s="1">
        <v>43110</v>
      </c>
      <c r="B2769">
        <v>-1.5921841612152876E-3</v>
      </c>
      <c r="C2769">
        <v>-2.6132140276848057E-2</v>
      </c>
      <c r="D2769">
        <v>-4.3974523800161961E-3</v>
      </c>
      <c r="E2769">
        <v>-1.2108982307037954E-3</v>
      </c>
      <c r="F2769">
        <v>8.2253752873879437E-5</v>
      </c>
      <c r="G2769">
        <v>-2.8684802032517901E-4</v>
      </c>
    </row>
    <row r="2770" spans="1:7">
      <c r="A2770" s="1">
        <v>43111</v>
      </c>
      <c r="B2770">
        <v>7.0730329876214785E-3</v>
      </c>
      <c r="C2770">
        <v>6.0913893934019126E-3</v>
      </c>
      <c r="D2770">
        <v>6.484700059102475E-3</v>
      </c>
      <c r="E2770">
        <v>4.1110855531284315E-3</v>
      </c>
      <c r="F2770">
        <v>3.2894737138720377E-4</v>
      </c>
      <c r="G2770">
        <v>6.6918409839125952E-4</v>
      </c>
    </row>
    <row r="2771" spans="1:7">
      <c r="A2771" s="1">
        <v>43112</v>
      </c>
      <c r="B2771">
        <v>6.5233206235666558E-3</v>
      </c>
      <c r="C2771">
        <v>2.7945930390559322E-2</v>
      </c>
      <c r="D2771">
        <v>1.0577719697971028E-2</v>
      </c>
      <c r="E2771">
        <v>1.687899769783383E-3</v>
      </c>
      <c r="F2771">
        <v>-5.7572892983141777E-4</v>
      </c>
      <c r="G2771">
        <v>-6.6918409839121713E-4</v>
      </c>
    </row>
    <row r="2772" spans="1:7">
      <c r="A2772" s="1">
        <v>43116</v>
      </c>
      <c r="B2772">
        <v>-3.6148282951424296E-3</v>
      </c>
      <c r="C2772">
        <v>0.13770573877201045</v>
      </c>
      <c r="D2772">
        <v>-4.963815776404203E-3</v>
      </c>
      <c r="E2772">
        <v>4.1673405398138198E-3</v>
      </c>
      <c r="F2772">
        <v>-8.2274054923163503E-5</v>
      </c>
      <c r="G2772">
        <v>4.7803433196770925E-4</v>
      </c>
    </row>
    <row r="2773" spans="1:7">
      <c r="A2773" s="1">
        <v>43117</v>
      </c>
      <c r="B2773">
        <v>9.9183802133540073E-3</v>
      </c>
      <c r="C2773">
        <v>2.1214202444862402E-2</v>
      </c>
      <c r="D2773">
        <v>1.4000640470385201E-2</v>
      </c>
      <c r="E2773">
        <v>-1.3604899861674863E-3</v>
      </c>
      <c r="F2773">
        <v>-1.5644945345988726E-3</v>
      </c>
      <c r="G2773">
        <v>-2.2008525222579952E-3</v>
      </c>
    </row>
    <row r="2774" spans="1:7">
      <c r="A2774" s="1">
        <v>43118</v>
      </c>
      <c r="B2774">
        <v>-1.492166404695458E-3</v>
      </c>
      <c r="C2774">
        <v>2.5695570376240602E-2</v>
      </c>
      <c r="D2774">
        <v>1.6343210992177471E-3</v>
      </c>
      <c r="E2774">
        <v>-9.3330792523136172E-3</v>
      </c>
      <c r="F2774">
        <v>-1.0718556494713526E-3</v>
      </c>
      <c r="G2774">
        <v>-3.1662295580495493E-3</v>
      </c>
    </row>
    <row r="2775" spans="1:7">
      <c r="A2775" s="1">
        <v>43119</v>
      </c>
      <c r="B2775">
        <v>4.3636432877734921E-3</v>
      </c>
      <c r="C2775">
        <v>-8.0929625691764442E-2</v>
      </c>
      <c r="D2775">
        <v>9.345862418237599E-3</v>
      </c>
      <c r="E2775">
        <v>-5.2680755623958995E-3</v>
      </c>
      <c r="F2775">
        <v>-1.3207860595978017E-3</v>
      </c>
      <c r="G2775">
        <v>-2.5980288849598247E-3</v>
      </c>
    </row>
    <row r="2776" spans="1:7">
      <c r="A2776" s="1">
        <v>43122</v>
      </c>
      <c r="B2776">
        <v>7.898211080635589E-3</v>
      </c>
      <c r="C2776">
        <v>-2.1525494786273903E-2</v>
      </c>
      <c r="D2776">
        <v>8.0564383391261447E-3</v>
      </c>
      <c r="E2776">
        <v>9.7465894655291135E-4</v>
      </c>
      <c r="F2776">
        <v>-4.131036535800538E-4</v>
      </c>
      <c r="G2776">
        <v>-3.8546786638999969E-4</v>
      </c>
    </row>
    <row r="2777" spans="1:7">
      <c r="A2777" s="1">
        <v>43123</v>
      </c>
      <c r="B2777">
        <v>2.315303075964789E-3</v>
      </c>
      <c r="C2777">
        <v>6.3262750528773806E-3</v>
      </c>
      <c r="D2777">
        <v>3.6043290922662492E-3</v>
      </c>
      <c r="E2777">
        <v>4.29341661584293E-3</v>
      </c>
      <c r="F2777">
        <v>1.8988653796412481E-3</v>
      </c>
      <c r="G2777">
        <v>2.8873937288356644E-3</v>
      </c>
    </row>
    <row r="2778" spans="1:7">
      <c r="A2778" s="1">
        <v>43124</v>
      </c>
      <c r="B2778">
        <v>-5.2573472637236062E-4</v>
      </c>
      <c r="C2778">
        <v>3.278982282299097E-2</v>
      </c>
      <c r="D2778">
        <v>9.1524713707105999E-3</v>
      </c>
      <c r="E2778">
        <v>-5.4306111174062931E-3</v>
      </c>
      <c r="F2778">
        <v>-9.0770316089158591E-4</v>
      </c>
      <c r="G2778">
        <v>-1.9240025175221252E-3</v>
      </c>
    </row>
    <row r="2779" spans="1:7">
      <c r="A2779" s="1">
        <v>43125</v>
      </c>
      <c r="B2779">
        <v>3.8556582261425914E-4</v>
      </c>
      <c r="C2779">
        <v>9.544541003569872E-3</v>
      </c>
      <c r="D2779">
        <v>-3.5714323675971335E-3</v>
      </c>
      <c r="E2779">
        <v>8.1752043804760085E-3</v>
      </c>
      <c r="F2779">
        <v>9.0770316089154753E-4</v>
      </c>
      <c r="G2779">
        <v>2.2122838821284707E-3</v>
      </c>
    </row>
    <row r="2780" spans="1:7">
      <c r="A2780" s="1">
        <v>43126</v>
      </c>
      <c r="B2780">
        <v>1.153302795670029E-2</v>
      </c>
      <c r="C2780">
        <v>-4.413779082571144E-2</v>
      </c>
      <c r="D2780">
        <v>1.3229534444742137E-2</v>
      </c>
      <c r="E2780">
        <v>-3.715074536165844E-3</v>
      </c>
      <c r="F2780">
        <v>-2.1468095108341653E-3</v>
      </c>
      <c r="G2780">
        <v>-2.9829225870628248E-3</v>
      </c>
    </row>
    <row r="2781" spans="1:7">
      <c r="A2781" s="1">
        <v>43129</v>
      </c>
      <c r="B2781">
        <v>-6.6387689299373465E-3</v>
      </c>
      <c r="C2781">
        <v>0.22242126887038574</v>
      </c>
      <c r="D2781">
        <v>-1.5816858009693065E-2</v>
      </c>
      <c r="E2781">
        <v>-6.9828149922271619E-3</v>
      </c>
      <c r="F2781">
        <v>-1.1578861602969761E-3</v>
      </c>
      <c r="G2781">
        <v>-2.5086852215281956E-3</v>
      </c>
    </row>
    <row r="2782" spans="1:7">
      <c r="A2782" s="1">
        <v>43130</v>
      </c>
      <c r="B2782">
        <v>-1.0869672236903992E-2</v>
      </c>
      <c r="C2782">
        <v>6.6388326533184813E-2</v>
      </c>
      <c r="D2782">
        <v>-1.283611687706275E-2</v>
      </c>
      <c r="E2782">
        <v>-5.8838120221739948E-3</v>
      </c>
      <c r="F2782">
        <v>-6.6225167983315406E-4</v>
      </c>
      <c r="G2782">
        <v>-2.3213087123462278E-3</v>
      </c>
    </row>
    <row r="2783" spans="1:7">
      <c r="A2783" s="1">
        <v>43131</v>
      </c>
      <c r="B2783">
        <v>1.7611839705543005E-3</v>
      </c>
      <c r="C2783">
        <v>-8.8303009238579547E-2</v>
      </c>
      <c r="D2783">
        <v>6.0374504179842451E-3</v>
      </c>
      <c r="E2783">
        <v>5.8838120221739428E-3</v>
      </c>
      <c r="F2783">
        <v>-7.4555775312862933E-4</v>
      </c>
      <c r="G2783">
        <v>2.904584422802607E-4</v>
      </c>
    </row>
    <row r="2784" spans="1:7">
      <c r="A2784" s="1">
        <v>43132</v>
      </c>
      <c r="B2784">
        <v>-1.2677397197410391E-3</v>
      </c>
      <c r="C2784">
        <v>-5.1832770618562354E-3</v>
      </c>
      <c r="D2784">
        <v>-9.4749222084262678E-3</v>
      </c>
      <c r="E2784">
        <v>-1.6678692505931094E-2</v>
      </c>
      <c r="F2784">
        <v>-1.2438328234089468E-3</v>
      </c>
      <c r="G2784">
        <v>-6.7994433889237149E-3</v>
      </c>
    </row>
    <row r="2785" spans="1:7">
      <c r="A2785" s="1">
        <v>43133</v>
      </c>
      <c r="B2785">
        <v>-2.2305492572052495E-2</v>
      </c>
      <c r="C2785">
        <v>0.25081937876584515</v>
      </c>
      <c r="D2785">
        <v>-2.2739892073885829E-2</v>
      </c>
      <c r="E2785">
        <v>-9.3225246507275591E-3</v>
      </c>
      <c r="F2785">
        <v>-3.1579848400850371E-3</v>
      </c>
      <c r="G2785">
        <v>-3.7105793965356015E-3</v>
      </c>
    </row>
    <row r="2786" spans="1:7">
      <c r="A2786" s="1">
        <v>43136</v>
      </c>
      <c r="B2786">
        <v>-4.2244774408958463E-2</v>
      </c>
      <c r="C2786">
        <v>0.76824500679102525</v>
      </c>
      <c r="D2786">
        <v>-3.2644785682869014E-2</v>
      </c>
      <c r="E2786">
        <v>9.4053712602774203E-3</v>
      </c>
      <c r="F2786">
        <v>4.8989179222806416E-3</v>
      </c>
      <c r="G2786">
        <v>8.1839895599446506E-3</v>
      </c>
    </row>
    <row r="2787" spans="1:7">
      <c r="A2787" s="1">
        <v>43137</v>
      </c>
      <c r="B2787">
        <v>1.9393509492190378E-2</v>
      </c>
      <c r="C2787">
        <v>-0.21899888330469139</v>
      </c>
      <c r="D2787">
        <v>2.4530728890400987E-2</v>
      </c>
      <c r="E2787">
        <v>-6.2326208322273334E-3</v>
      </c>
      <c r="F2787">
        <v>-2.9032412246713332E-3</v>
      </c>
      <c r="G2787">
        <v>-4.3759490259604548E-3</v>
      </c>
    </row>
    <row r="2788" spans="1:7">
      <c r="A2788" s="1">
        <v>43138</v>
      </c>
      <c r="B2788">
        <v>-6.1754841724722233E-3</v>
      </c>
      <c r="C2788">
        <v>-7.8015633046764968E-2</v>
      </c>
      <c r="D2788">
        <v>-2.8821660168412006E-2</v>
      </c>
      <c r="E2788">
        <v>-9.5486109532129729E-3</v>
      </c>
      <c r="F2788">
        <v>-1.3300085086087128E-3</v>
      </c>
      <c r="G2788">
        <v>-2.9279739832691054E-3</v>
      </c>
    </row>
    <row r="2789" spans="1:7">
      <c r="A2789" s="1">
        <v>43139</v>
      </c>
      <c r="B2789">
        <v>-3.7683262897248014E-2</v>
      </c>
      <c r="C2789">
        <v>0.18783583593099118</v>
      </c>
      <c r="D2789">
        <v>-3.3894137650569992E-2</v>
      </c>
      <c r="E2789">
        <v>-1.0946908591815245E-3</v>
      </c>
      <c r="F2789">
        <v>1.3300085086088138E-3</v>
      </c>
      <c r="G2789">
        <v>8.7929271455887588E-4</v>
      </c>
    </row>
    <row r="2790" spans="1:7">
      <c r="A2790" s="1">
        <v>43140</v>
      </c>
      <c r="B2790">
        <v>1.5479297779815092E-2</v>
      </c>
      <c r="C2790">
        <v>-0.14098803741654117</v>
      </c>
      <c r="D2790">
        <v>1.5011319408439344E-2</v>
      </c>
      <c r="E2790">
        <v>-6.3390314960557158E-3</v>
      </c>
      <c r="F2790">
        <v>1.6612675509605803E-4</v>
      </c>
      <c r="G2790">
        <v>-1.7593592652739693E-3</v>
      </c>
    </row>
    <row r="2791" spans="1:7">
      <c r="A2791" s="1">
        <v>43143</v>
      </c>
      <c r="B2791">
        <v>1.3224267317002337E-2</v>
      </c>
      <c r="C2791">
        <v>-0.12637975793070291</v>
      </c>
      <c r="D2791">
        <v>1.3709277925033363E-2</v>
      </c>
      <c r="E2791">
        <v>4.3993302764609547E-3</v>
      </c>
      <c r="F2791">
        <v>-9.1403886873938744E-4</v>
      </c>
      <c r="G2791">
        <v>-2.9352771601581231E-4</v>
      </c>
    </row>
    <row r="2792" spans="1:7">
      <c r="A2792" s="1">
        <v>43144</v>
      </c>
      <c r="B2792">
        <v>2.9151270784007867E-3</v>
      </c>
      <c r="C2792">
        <v>-2.5307795919752074E-2</v>
      </c>
      <c r="D2792">
        <v>7.7503079013211554E-3</v>
      </c>
      <c r="E2792">
        <v>4.4641051182430337E-3</v>
      </c>
      <c r="F2792">
        <v>9.1403886873947992E-4</v>
      </c>
      <c r="G2792">
        <v>1.6621856674702954E-3</v>
      </c>
    </row>
    <row r="2793" spans="1:7">
      <c r="A2793" s="1">
        <v>43145</v>
      </c>
      <c r="B2793">
        <v>1.3676757357465352E-2</v>
      </c>
      <c r="C2793">
        <v>-0.25964469792170219</v>
      </c>
      <c r="D2793">
        <v>2.0378544312789536E-2</v>
      </c>
      <c r="E2793">
        <v>-1.115535949122452E-2</v>
      </c>
      <c r="F2793">
        <v>-4.2448771551584948E-3</v>
      </c>
      <c r="G2793">
        <v>-6.0754718969691273E-3</v>
      </c>
    </row>
    <row r="2794" spans="1:7">
      <c r="A2794" s="1">
        <v>43146</v>
      </c>
      <c r="B2794">
        <v>1.2329349297266722E-2</v>
      </c>
      <c r="C2794">
        <v>-6.7726229178180844E-3</v>
      </c>
      <c r="D2794">
        <v>1.8528686628039765E-2</v>
      </c>
      <c r="E2794">
        <v>3.3935724431808029E-3</v>
      </c>
      <c r="F2794">
        <v>1.6680567177953279E-4</v>
      </c>
      <c r="G2794">
        <v>2.9482580922127367E-4</v>
      </c>
    </row>
    <row r="2795" spans="1:7">
      <c r="A2795" s="1">
        <v>43147</v>
      </c>
      <c r="B2795">
        <v>2.5449455700792705E-4</v>
      </c>
      <c r="C2795">
        <v>1.7103293305697584E-2</v>
      </c>
      <c r="D2795">
        <v>-3.7197811025320121E-3</v>
      </c>
      <c r="E2795">
        <v>5.4058751464242487E-3</v>
      </c>
      <c r="F2795">
        <v>1.250156432355198E-3</v>
      </c>
      <c r="G2795">
        <v>2.355482490587475E-3</v>
      </c>
    </row>
    <row r="2796" spans="1:7">
      <c r="A2796" s="1">
        <v>43151</v>
      </c>
      <c r="B2796">
        <v>-6.1258167860895338E-3</v>
      </c>
      <c r="C2796">
        <v>5.6929999037676315E-2</v>
      </c>
      <c r="D2796">
        <v>-8.9425572541092964E-3</v>
      </c>
      <c r="E2796">
        <v>-4.3900450412933736E-3</v>
      </c>
      <c r="F2796">
        <v>-6.6655559875003609E-4</v>
      </c>
      <c r="G2796">
        <v>-1.0789074657484141E-3</v>
      </c>
    </row>
    <row r="2797" spans="1:7">
      <c r="A2797" s="1">
        <v>43152</v>
      </c>
      <c r="B2797">
        <v>-5.1704337697197084E-3</v>
      </c>
      <c r="C2797">
        <v>-2.8559301908460927E-2</v>
      </c>
      <c r="D2797">
        <v>-1.2541807664055646E-3</v>
      </c>
      <c r="E2797">
        <v>-1.2344259248504233E-2</v>
      </c>
      <c r="F2797">
        <v>-1.5013765435980947E-3</v>
      </c>
      <c r="G2797">
        <v>-2.9484050842977678E-3</v>
      </c>
    </row>
    <row r="2798" spans="1:7">
      <c r="A2798" s="1">
        <v>43153</v>
      </c>
      <c r="B2798">
        <v>1.3593697557782874E-3</v>
      </c>
      <c r="C2798">
        <v>-6.7139302837628562E-2</v>
      </c>
      <c r="D2798">
        <v>1.2541807664054618E-3</v>
      </c>
      <c r="E2798">
        <v>2.9936300849883338E-3</v>
      </c>
      <c r="F2798">
        <v>1.2513036043547117E-3</v>
      </c>
      <c r="G2798">
        <v>1.3770042502373966E-3</v>
      </c>
    </row>
    <row r="2799" spans="1:7">
      <c r="A2799" s="1">
        <v>43154</v>
      </c>
      <c r="B2799">
        <v>1.5844728577137791E-2</v>
      </c>
      <c r="C2799">
        <v>-0.12683833447793849</v>
      </c>
      <c r="D2799">
        <v>1.6162805227596395E-2</v>
      </c>
      <c r="E2799">
        <v>8.8428430997951439E-3</v>
      </c>
      <c r="F2799">
        <v>1.5827401363117588E-3</v>
      </c>
      <c r="G2799">
        <v>3.8259721953886028E-3</v>
      </c>
    </row>
    <row r="2800" spans="1:7">
      <c r="A2800" s="1">
        <v>43157</v>
      </c>
      <c r="B2800">
        <v>1.1640571192425423E-2</v>
      </c>
      <c r="C2800">
        <v>-4.2744196538586257E-2</v>
      </c>
      <c r="D2800">
        <v>9.4108714191391499E-3</v>
      </c>
      <c r="E2800">
        <v>3.385526904956852E-4</v>
      </c>
      <c r="F2800">
        <v>6.6566818900069054E-4</v>
      </c>
      <c r="G2800">
        <v>1.1742833329035705E-3</v>
      </c>
    </row>
    <row r="2801" spans="1:7">
      <c r="A2801" s="1">
        <v>43158</v>
      </c>
      <c r="B2801">
        <v>-1.2508250205647992E-2</v>
      </c>
      <c r="C2801">
        <v>0.16261386170043138</v>
      </c>
      <c r="D2801">
        <v>-2.7246267461086372E-2</v>
      </c>
      <c r="E2801">
        <v>-1.4396411852594278E-3</v>
      </c>
      <c r="F2801">
        <v>-2.0816860841792683E-3</v>
      </c>
      <c r="G2801">
        <v>-3.1344917425896873E-3</v>
      </c>
    </row>
    <row r="2802" spans="1:7">
      <c r="A2802" s="1">
        <v>43159</v>
      </c>
      <c r="B2802">
        <v>-1.1422044079036575E-2</v>
      </c>
      <c r="C2802">
        <v>6.5580205399846922E-2</v>
      </c>
      <c r="D2802">
        <v>-1.3058315293896493E-2</v>
      </c>
      <c r="E2802">
        <v>6.3358184490859238E-3</v>
      </c>
      <c r="F2802">
        <v>7.4990629686035222E-4</v>
      </c>
      <c r="G2802">
        <v>2.3517894230108607E-3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4"/>
  <dimension ref="A1:G84"/>
  <sheetViews>
    <sheetView topLeftCell="A13" zoomScale="132" zoomScaleNormal="132" workbookViewId="0">
      <selection activeCell="A26" sqref="A26"/>
    </sheetView>
  </sheetViews>
  <sheetFormatPr defaultRowHeight="15"/>
  <cols>
    <col min="1" max="1" width="42.42578125" bestFit="1" customWidth="1"/>
    <col min="2" max="2" width="27.7109375" customWidth="1"/>
    <col min="3" max="3" width="26.85546875" bestFit="1" customWidth="1"/>
    <col min="4" max="4" width="29.28515625" bestFit="1" customWidth="1"/>
    <col min="5" max="5" width="17.5703125" bestFit="1" customWidth="1"/>
    <col min="6" max="7" width="18.28515625" bestFit="1" customWidth="1"/>
  </cols>
  <sheetData>
    <row r="1" spans="1:3">
      <c r="A1" s="10" t="s">
        <v>53</v>
      </c>
      <c r="B1">
        <v>1.5102440724773798</v>
      </c>
    </row>
    <row r="3" spans="1:3">
      <c r="A3" s="10" t="s">
        <v>49</v>
      </c>
      <c r="C3" s="2" t="s">
        <v>50</v>
      </c>
    </row>
    <row r="4" spans="1:3">
      <c r="A4" s="2" t="s">
        <v>31</v>
      </c>
      <c r="B4">
        <v>1</v>
      </c>
      <c r="C4" s="8">
        <v>0.2</v>
      </c>
    </row>
    <row r="5" spans="1:3" ht="15.75">
      <c r="A5" s="2" t="s">
        <v>32</v>
      </c>
      <c r="B5" s="16">
        <v>1</v>
      </c>
      <c r="C5" s="8">
        <v>0.2</v>
      </c>
    </row>
    <row r="6" spans="1:3">
      <c r="A6" s="2" t="s">
        <v>33</v>
      </c>
      <c r="B6">
        <v>1</v>
      </c>
      <c r="C6" s="8">
        <v>0.4</v>
      </c>
    </row>
    <row r="7" spans="1:3">
      <c r="A7" s="2" t="s">
        <v>34</v>
      </c>
      <c r="B7">
        <v>1</v>
      </c>
      <c r="C7" s="8">
        <v>0.2</v>
      </c>
    </row>
    <row r="8" spans="1:3">
      <c r="A8" s="2" t="s">
        <v>36</v>
      </c>
      <c r="B8">
        <f>SUM(B4:B7)</f>
        <v>4</v>
      </c>
    </row>
    <row r="10" spans="1:3">
      <c r="A10" s="10" t="s">
        <v>60</v>
      </c>
    </row>
    <row r="12" spans="1:3">
      <c r="A12" s="2" t="s">
        <v>31</v>
      </c>
      <c r="B12">
        <f t="array" ref="B12:B15">2*$B$1*MMULT(var_cov_matrix,mkt_weight)</f>
        <v>3.2754882843390432E-3</v>
      </c>
    </row>
    <row r="13" spans="1:3">
      <c r="A13" s="2" t="s">
        <v>32</v>
      </c>
      <c r="B13">
        <v>-4.3879038468628201E-4</v>
      </c>
    </row>
    <row r="14" spans="1:3">
      <c r="A14" s="2" t="s">
        <v>33</v>
      </c>
      <c r="B14">
        <v>2.2670960714198218E-4</v>
      </c>
    </row>
    <row r="15" spans="1:3">
      <c r="A15" s="2" t="s">
        <v>34</v>
      </c>
      <c r="B15">
        <v>5.6541878498408241E-5</v>
      </c>
    </row>
    <row r="16" spans="1:3">
      <c r="A16" s="17"/>
    </row>
    <row r="18" spans="1:7">
      <c r="A18" s="10" t="s">
        <v>38</v>
      </c>
    </row>
    <row r="20" spans="1:7">
      <c r="B20" s="25" t="s">
        <v>58</v>
      </c>
      <c r="C20" s="2" t="s">
        <v>31</v>
      </c>
      <c r="D20" s="2" t="s">
        <v>32</v>
      </c>
      <c r="E20" s="2" t="s">
        <v>33</v>
      </c>
      <c r="F20" s="2" t="s">
        <v>34</v>
      </c>
      <c r="G20" s="17"/>
    </row>
    <row r="21" spans="1:7">
      <c r="A21" s="2" t="s">
        <v>39</v>
      </c>
      <c r="B21">
        <v>1.7500000000000002E-2</v>
      </c>
      <c r="C21">
        <v>0</v>
      </c>
      <c r="D21">
        <v>1</v>
      </c>
      <c r="E21">
        <v>0</v>
      </c>
      <c r="F21">
        <v>-1</v>
      </c>
    </row>
    <row r="22" spans="1:7" ht="16.5">
      <c r="A22" s="2" t="s">
        <v>40</v>
      </c>
      <c r="B22">
        <v>1.0999999999999999E-2</v>
      </c>
      <c r="C22">
        <v>1</v>
      </c>
      <c r="D22">
        <v>-1</v>
      </c>
      <c r="E22">
        <v>0</v>
      </c>
      <c r="F22">
        <v>0</v>
      </c>
    </row>
    <row r="23" spans="1:7" ht="16.5">
      <c r="A23" s="2" t="s">
        <v>62</v>
      </c>
      <c r="B23">
        <v>1.4999999999999999E-2</v>
      </c>
      <c r="C23">
        <v>1</v>
      </c>
      <c r="D23">
        <v>0</v>
      </c>
      <c r="E23">
        <v>-1</v>
      </c>
      <c r="F23">
        <v>0</v>
      </c>
    </row>
    <row r="24" spans="1:7">
      <c r="A24" s="2"/>
    </row>
    <row r="25" spans="1:7">
      <c r="A25" s="10" t="s">
        <v>41</v>
      </c>
    </row>
    <row r="26" spans="1:7">
      <c r="A26">
        <f t="array" ref="A26:C28">MMULT(MMULT(View,var_cov_matrix),TRANSPOSE(View))</f>
        <v>4.1411602277183093E-4</v>
      </c>
      <c r="B26">
        <v>-1.3946888107504382E-3</v>
      </c>
      <c r="C26">
        <v>-9.1978691845043996E-4</v>
      </c>
    </row>
    <row r="27" spans="1:7">
      <c r="A27">
        <v>-1.3946888107504382E-3</v>
      </c>
      <c r="B27">
        <v>8.0320402646875799E-3</v>
      </c>
      <c r="C27">
        <v>6.4055101003059863E-3</v>
      </c>
    </row>
    <row r="28" spans="1:7">
      <c r="A28">
        <v>-9.1978691845044007E-4</v>
      </c>
      <c r="B28">
        <v>6.4055101003059863E-3</v>
      </c>
      <c r="C28">
        <v>5.3700786944516623E-3</v>
      </c>
    </row>
    <row r="30" spans="1:7">
      <c r="A30" s="10" t="s">
        <v>42</v>
      </c>
    </row>
    <row r="31" spans="1:7">
      <c r="A31" s="13" t="s">
        <v>43</v>
      </c>
      <c r="B31" s="2" t="s">
        <v>31</v>
      </c>
      <c r="C31" s="2" t="s">
        <v>32</v>
      </c>
      <c r="D31" s="2" t="s">
        <v>33</v>
      </c>
      <c r="E31" s="2" t="s">
        <v>34</v>
      </c>
      <c r="F31" s="17"/>
    </row>
    <row r="32" spans="1:7">
      <c r="A32" s="2" t="s">
        <v>31</v>
      </c>
      <c r="B32" s="8">
        <f t="array" ref="B32:E35">MINVERSE(MINVERSE(var_cov_matrix)+MMULT(MMULT(TRANSPOSE(View),MINVERSE(omega)),View))</f>
        <v>2.895594407219944E-3</v>
      </c>
      <c r="C32" s="8">
        <v>-4.6729420187192644E-4</v>
      </c>
      <c r="D32" s="8">
        <v>1.2777223412453579E-4</v>
      </c>
      <c r="E32" s="8">
        <v>3.6184741012867906E-5</v>
      </c>
      <c r="F32" s="8"/>
    </row>
    <row r="33" spans="1:6">
      <c r="A33" s="2" t="s">
        <v>32</v>
      </c>
      <c r="B33" s="8">
        <v>-4.6729420187193154E-4</v>
      </c>
      <c r="C33" s="8">
        <v>1.8583732137997063E-4</v>
      </c>
      <c r="D33" s="8">
        <v>-3.2361324814359333E-5</v>
      </c>
      <c r="E33" s="8">
        <v>-8.0281411104506034E-6</v>
      </c>
      <c r="F33" s="8"/>
    </row>
    <row r="34" spans="1:6">
      <c r="A34" s="2" t="s">
        <v>33</v>
      </c>
      <c r="B34" s="8">
        <v>1.277722341245375E-4</v>
      </c>
      <c r="C34" s="8">
        <v>-3.2361324814359353E-5</v>
      </c>
      <c r="D34" s="8">
        <v>4.4989408254945853E-5</v>
      </c>
      <c r="E34" s="8">
        <v>1.1224158845218715E-5</v>
      </c>
      <c r="F34" s="8"/>
    </row>
    <row r="35" spans="1:6">
      <c r="A35" s="2" t="s">
        <v>34</v>
      </c>
      <c r="B35" s="8">
        <v>3.6184741012868373E-5</v>
      </c>
      <c r="C35" s="8">
        <v>-8.028141110450617E-6</v>
      </c>
      <c r="D35" s="8">
        <v>1.1224158845218718E-5</v>
      </c>
      <c r="E35" s="8">
        <v>5.1644077850438448E-6</v>
      </c>
      <c r="F35" s="8"/>
    </row>
    <row r="36" spans="1:6">
      <c r="A36" s="17"/>
      <c r="B36" s="8"/>
      <c r="C36" s="8"/>
      <c r="D36" s="8"/>
      <c r="E36" s="8"/>
      <c r="F36" s="8"/>
    </row>
    <row r="39" spans="1:6">
      <c r="A39" s="13" t="s">
        <v>44</v>
      </c>
    </row>
    <row r="40" spans="1:6">
      <c r="A40" s="2" t="s">
        <v>31</v>
      </c>
      <c r="B40">
        <f t="array" ref="B40:B43">MMULT(MINVERSE(var_cov_matrix),PI)+MMULT(MMULT(TRANSPOSE(View),MINVERSE(omega)),B21:B23)</f>
        <v>18.850946420946403</v>
      </c>
    </row>
    <row r="41" spans="1:6">
      <c r="A41" s="2" t="s">
        <v>32</v>
      </c>
      <c r="B41">
        <v>135.24231225297331</v>
      </c>
    </row>
    <row r="42" spans="1:6">
      <c r="A42" s="2" t="s">
        <v>33</v>
      </c>
      <c r="B42">
        <v>336.21168734417637</v>
      </c>
    </row>
    <row r="43" spans="1:6">
      <c r="A43" s="2" t="s">
        <v>34</v>
      </c>
      <c r="B43">
        <v>-487.28445787314126</v>
      </c>
    </row>
    <row r="44" spans="1:6">
      <c r="A44" s="17"/>
    </row>
    <row r="46" spans="1:6">
      <c r="C46" s="20"/>
    </row>
    <row r="47" spans="1:6">
      <c r="A47" s="10" t="s">
        <v>45</v>
      </c>
      <c r="C47" s="13"/>
    </row>
    <row r="49" spans="1:7">
      <c r="B49" t="s">
        <v>65</v>
      </c>
      <c r="C49" t="s">
        <v>59</v>
      </c>
      <c r="D49" s="20" t="s">
        <v>46</v>
      </c>
      <c r="E49" s="13" t="s">
        <v>28</v>
      </c>
    </row>
    <row r="50" spans="1:7">
      <c r="A50" s="2" t="s">
        <v>31</v>
      </c>
      <c r="B50" s="8">
        <f t="array" ref="B50:B53">MMULT(B32:E35,B40:B43)</f>
        <v>1.6713003186738181E-2</v>
      </c>
      <c r="C50" s="8">
        <f t="array" ref="C50:C53">2*$B$1*MMULT(var_cov_matrix,mkt_weight)</f>
        <v>3.2754882843390432E-3</v>
      </c>
      <c r="D50" s="8">
        <v>2.1491695431837357E-4</v>
      </c>
      <c r="E50" s="8">
        <v>9.4916954318373563E-5</v>
      </c>
      <c r="G50" s="27"/>
    </row>
    <row r="51" spans="1:7">
      <c r="A51" s="2" t="s">
        <v>32</v>
      </c>
      <c r="B51" s="8">
        <v>9.3558638522257265E-3</v>
      </c>
      <c r="C51" s="8">
        <v>-4.3879038468628201E-4</v>
      </c>
      <c r="D51" s="8">
        <v>8.3402198137969423E-5</v>
      </c>
      <c r="E51" s="8">
        <v>3.1340219813796942E-4</v>
      </c>
      <c r="G51" s="27"/>
    </row>
    <row r="52" spans="1:7">
      <c r="A52" s="2" t="s">
        <v>33</v>
      </c>
      <c r="B52" s="8">
        <v>7.6886138481397333E-3</v>
      </c>
      <c r="C52" s="8">
        <v>2.2670960714198218E-4</v>
      </c>
      <c r="D52" s="8">
        <v>1.0513312716236809E-4</v>
      </c>
      <c r="E52" s="8">
        <v>-7.4866872837631922E-5</v>
      </c>
      <c r="G52" s="27"/>
    </row>
    <row r="53" spans="1:7">
      <c r="A53" s="2" t="s">
        <v>34</v>
      </c>
      <c r="B53" s="8">
        <v>8.5352998381803659E-4</v>
      </c>
      <c r="C53" s="8">
        <v>5.6541878498408241E-5</v>
      </c>
      <c r="D53" s="8">
        <v>6.553238829635016E-5</v>
      </c>
      <c r="E53" s="8">
        <v>-1.4467611703649846E-5</v>
      </c>
      <c r="G53" s="27"/>
    </row>
    <row r="54" spans="1:7">
      <c r="A54" s="17"/>
      <c r="B54" s="8"/>
      <c r="C54" s="8"/>
      <c r="D54" s="8"/>
      <c r="E54" s="8"/>
      <c r="G54" s="27"/>
    </row>
    <row r="57" spans="1:7">
      <c r="A57" s="12" t="s">
        <v>47</v>
      </c>
    </row>
    <row r="58" spans="1:7">
      <c r="C58" s="21" t="s">
        <v>48</v>
      </c>
      <c r="D58" s="2" t="s">
        <v>50</v>
      </c>
      <c r="E58" s="2" t="s">
        <v>51</v>
      </c>
    </row>
    <row r="59" spans="1:7">
      <c r="A59" s="2" t="s">
        <v>31</v>
      </c>
      <c r="B59">
        <f t="array" ref="B59:B62">(MMULT(MINVERSE(var_cov_matrix),B50:B53))</f>
        <v>9.4278607097269767</v>
      </c>
      <c r="C59" s="22">
        <f>B59/$B$63</f>
        <v>3.1213036626133017</v>
      </c>
      <c r="D59" s="8">
        <f t="array" ref="D59:D62">mkt_weight</f>
        <v>0.2</v>
      </c>
      <c r="E59" s="14">
        <f>C59-D59</f>
        <v>2.9213036626133015</v>
      </c>
      <c r="F59" s="29">
        <v>0.5</v>
      </c>
    </row>
    <row r="60" spans="1:7">
      <c r="A60" s="2" t="s">
        <v>32</v>
      </c>
      <c r="B60">
        <v>67.683505268036157</v>
      </c>
      <c r="C60" s="22">
        <f t="shared" ref="C60:C62" si="0">B60/$B$63</f>
        <v>22.408134718586215</v>
      </c>
      <c r="D60" s="8">
        <v>0.2</v>
      </c>
      <c r="E60" s="14">
        <f t="shared" ref="E60:E62" si="1">C60-D60</f>
        <v>22.208134718586216</v>
      </c>
      <c r="F60" s="29">
        <v>0.6</v>
      </c>
    </row>
    <row r="61" spans="1:7">
      <c r="A61" s="2" t="s">
        <v>33</v>
      </c>
      <c r="B61">
        <v>167.83654957552454</v>
      </c>
      <c r="C61" s="22">
        <f t="shared" si="0"/>
        <v>55.566034866210337</v>
      </c>
      <c r="D61" s="8">
        <v>0.4</v>
      </c>
      <c r="E61" s="14">
        <f t="shared" si="1"/>
        <v>55.166034866210339</v>
      </c>
      <c r="F61" s="29">
        <v>0.5</v>
      </c>
    </row>
    <row r="62" spans="1:7">
      <c r="A62" s="2" t="s">
        <v>34</v>
      </c>
      <c r="B62">
        <v>-241.92742740833302</v>
      </c>
      <c r="C62" s="22">
        <f t="shared" si="0"/>
        <v>-80.095473247409856</v>
      </c>
      <c r="D62" s="8">
        <v>0.2</v>
      </c>
      <c r="E62" s="14">
        <f t="shared" si="1"/>
        <v>-80.295473247409859</v>
      </c>
      <c r="F62" s="29">
        <v>0.6</v>
      </c>
    </row>
    <row r="63" spans="1:7">
      <c r="B63" s="7">
        <f>SUM(B59:B62)</f>
        <v>3.0204881449546406</v>
      </c>
      <c r="C63" s="14">
        <f>SUM(C59:C62)</f>
        <v>1</v>
      </c>
    </row>
    <row r="71" spans="1:3">
      <c r="A71" s="12" t="s">
        <v>66</v>
      </c>
    </row>
    <row r="72" spans="1:3">
      <c r="B72" s="20" t="s">
        <v>67</v>
      </c>
    </row>
    <row r="73" spans="1:3">
      <c r="A73" s="2" t="s">
        <v>31</v>
      </c>
      <c r="B73" s="8">
        <v>4.6589933591768107E-2</v>
      </c>
      <c r="C73" s="8"/>
    </row>
    <row r="74" spans="1:3">
      <c r="A74" s="2" t="s">
        <v>32</v>
      </c>
      <c r="B74" s="8">
        <v>0.3575602486763747</v>
      </c>
      <c r="C74" s="8"/>
    </row>
    <row r="75" spans="1:3">
      <c r="A75" s="2" t="s">
        <v>33</v>
      </c>
      <c r="B75" s="8">
        <v>0.59584981773185708</v>
      </c>
      <c r="C75" s="8"/>
    </row>
    <row r="76" spans="1:3">
      <c r="A76" s="2" t="s">
        <v>34</v>
      </c>
      <c r="B76" s="8">
        <v>0</v>
      </c>
      <c r="C76" s="8"/>
    </row>
    <row r="77" spans="1:3">
      <c r="A77" s="2"/>
      <c r="B77" s="30">
        <f>SUM(B73:B76)</f>
        <v>0.99999999999999989</v>
      </c>
    </row>
    <row r="79" spans="1:3">
      <c r="A79" s="2" t="s">
        <v>63</v>
      </c>
      <c r="B79" s="8">
        <f t="array" ref="B79">MMULT(TRANSPOSE(B73:B76),B50:B53)</f>
        <v>8.7052018741979684E-3</v>
      </c>
    </row>
    <row r="80" spans="1:3">
      <c r="A80" s="2" t="s">
        <v>64</v>
      </c>
      <c r="B80" s="8">
        <f t="array" ref="B80">MMULT(MMULT(TRANSPOSE(B73:B76),var_cov_matrix),B73:B76)</f>
        <v>4.3917825137847406E-5</v>
      </c>
    </row>
    <row r="81" spans="1:2">
      <c r="A81" s="2" t="s">
        <v>68</v>
      </c>
      <c r="B81" s="14">
        <f>B79/SQRT(B80)</f>
        <v>1.3135857674971765</v>
      </c>
    </row>
    <row r="83" spans="1:2" ht="15.75">
      <c r="A83" s="28" t="s">
        <v>69</v>
      </c>
    </row>
    <row r="84" spans="1:2" ht="15.75">
      <c r="A84" s="28" t="s">
        <v>70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5">
    <outlinePr summaryBelow="0" summaryRight="0"/>
  </sheetPr>
  <dimension ref="A1:P2808"/>
  <sheetViews>
    <sheetView topLeftCell="C1" workbookViewId="0">
      <selection activeCell="B1" sqref="B1"/>
    </sheetView>
  </sheetViews>
  <sheetFormatPr defaultColWidth="12.5703125" defaultRowHeight="15" customHeight="1"/>
  <cols>
    <col min="1" max="1" width="11.5703125" bestFit="1" customWidth="1"/>
    <col min="2" max="2" width="19" bestFit="1" customWidth="1"/>
    <col min="3" max="3" width="15.140625" bestFit="1" customWidth="1"/>
    <col min="4" max="4" width="20.28515625" bestFit="1" customWidth="1"/>
    <col min="5" max="5" width="18.28515625" bestFit="1" customWidth="1"/>
    <col min="6" max="6" width="17.5703125" bestFit="1" customWidth="1"/>
    <col min="7" max="7" width="18.28515625" bestFit="1" customWidth="1"/>
    <col min="8" max="8" width="11.28515625" bestFit="1" customWidth="1"/>
    <col min="9" max="9" width="33.7109375" bestFit="1" customWidth="1"/>
    <col min="10" max="10" width="14.85546875" bestFit="1" customWidth="1"/>
    <col min="11" max="11" width="20.28515625" bestFit="1" customWidth="1"/>
    <col min="12" max="12" width="18.7109375" bestFit="1" customWidth="1"/>
    <col min="13" max="13" width="17.5703125" bestFit="1" customWidth="1"/>
    <col min="14" max="14" width="18.28515625" bestFit="1" customWidth="1"/>
  </cols>
  <sheetData>
    <row r="1" spans="1:16">
      <c r="A1" t="s">
        <v>0</v>
      </c>
      <c r="B1" t="s">
        <v>1</v>
      </c>
      <c r="C1" t="s">
        <v>7</v>
      </c>
      <c r="D1" t="s">
        <v>3</v>
      </c>
      <c r="E1" t="s">
        <v>8</v>
      </c>
      <c r="F1" t="s">
        <v>5</v>
      </c>
      <c r="G1" t="s">
        <v>6</v>
      </c>
      <c r="H1" s="2" t="s">
        <v>9</v>
      </c>
      <c r="I1" s="2" t="s">
        <v>19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P1" s="31" t="s">
        <v>19</v>
      </c>
    </row>
    <row r="2" spans="1:16">
      <c r="A2" s="1">
        <v>39113</v>
      </c>
      <c r="B2">
        <v>144.03</v>
      </c>
      <c r="C2">
        <v>10.42</v>
      </c>
      <c r="D2">
        <v>38.725000000000001</v>
      </c>
      <c r="E2">
        <v>87.55</v>
      </c>
      <c r="F2">
        <v>99.84</v>
      </c>
      <c r="G2">
        <v>82.11</v>
      </c>
      <c r="P2" s="2" t="s">
        <v>18</v>
      </c>
    </row>
    <row r="3" spans="1:16">
      <c r="A3" s="1">
        <v>39141</v>
      </c>
      <c r="B3">
        <v>141.30000000000001</v>
      </c>
      <c r="C3">
        <v>15.42</v>
      </c>
      <c r="D3">
        <v>37.78</v>
      </c>
      <c r="E3">
        <v>90.15</v>
      </c>
      <c r="F3">
        <v>101.02</v>
      </c>
      <c r="G3">
        <v>83.48</v>
      </c>
      <c r="I3" s="3">
        <f t="shared" ref="I3:N18" si="0">LN(B3/B2)</f>
        <v>-1.9136321520476819E-2</v>
      </c>
      <c r="J3" s="3">
        <f t="shared" si="0"/>
        <v>0.39193833180996257</v>
      </c>
      <c r="K3" s="3">
        <f t="shared" si="0"/>
        <v>-2.4705524229568853E-2</v>
      </c>
      <c r="L3" s="3">
        <f t="shared" si="0"/>
        <v>2.9264890917465446E-2</v>
      </c>
      <c r="M3" s="3">
        <f t="shared" si="0"/>
        <v>1.1749612418788859E-2</v>
      </c>
      <c r="N3" s="3">
        <f t="shared" si="0"/>
        <v>1.6547270488302731E-2</v>
      </c>
      <c r="P3" s="3">
        <f>_xlfn.STDEV.S(I3:I135)</f>
        <v>4.2990699882363093E-2</v>
      </c>
    </row>
    <row r="4" spans="1:16">
      <c r="A4" s="1">
        <v>39171</v>
      </c>
      <c r="B4">
        <v>142.34</v>
      </c>
      <c r="C4">
        <v>14.64</v>
      </c>
      <c r="D4">
        <v>39.435000000000002</v>
      </c>
      <c r="E4">
        <v>88.28</v>
      </c>
      <c r="F4">
        <v>101</v>
      </c>
      <c r="G4">
        <v>83.09</v>
      </c>
      <c r="I4" s="3">
        <f t="shared" si="0"/>
        <v>7.3332721806432192E-3</v>
      </c>
      <c r="J4" s="3">
        <f t="shared" si="0"/>
        <v>-5.190785960201786E-2</v>
      </c>
      <c r="K4" s="3">
        <f t="shared" si="0"/>
        <v>4.2873884776590758E-2</v>
      </c>
      <c r="L4" s="3">
        <f t="shared" si="0"/>
        <v>-2.0961368260790699E-2</v>
      </c>
      <c r="M4" s="3">
        <f t="shared" si="0"/>
        <v>-1.9800019864698633E-4</v>
      </c>
      <c r="N4" s="3">
        <f t="shared" si="0"/>
        <v>-4.6827245321100714E-3</v>
      </c>
      <c r="P4" s="2"/>
    </row>
    <row r="5" spans="1:16">
      <c r="A5" s="1">
        <v>39202</v>
      </c>
      <c r="B5">
        <v>148.47999999999999</v>
      </c>
      <c r="C5">
        <v>14.22</v>
      </c>
      <c r="D5">
        <v>40.935000000000002</v>
      </c>
      <c r="E5">
        <v>88.75</v>
      </c>
      <c r="F5">
        <v>101.06</v>
      </c>
      <c r="G5">
        <v>83.27</v>
      </c>
      <c r="I5" s="3">
        <f t="shared" si="0"/>
        <v>4.2231707166765241E-2</v>
      </c>
      <c r="J5" s="3">
        <f t="shared" si="0"/>
        <v>-2.9108084158070657E-2</v>
      </c>
      <c r="K5" s="3">
        <f t="shared" si="0"/>
        <v>3.7331695978457299E-2</v>
      </c>
      <c r="L5" s="3">
        <f t="shared" si="0"/>
        <v>5.3098469669894365E-3</v>
      </c>
      <c r="M5" s="3">
        <f t="shared" si="0"/>
        <v>5.9388302250307104E-4</v>
      </c>
      <c r="N5" s="3">
        <f t="shared" si="0"/>
        <v>2.1639825708379789E-3</v>
      </c>
    </row>
    <row r="6" spans="1:16">
      <c r="A6" s="1">
        <v>39233</v>
      </c>
      <c r="B6">
        <v>153.55000000000001</v>
      </c>
      <c r="C6">
        <v>13.05</v>
      </c>
      <c r="D6">
        <v>43.66</v>
      </c>
      <c r="E6">
        <v>86.38</v>
      </c>
      <c r="F6">
        <v>99.81</v>
      </c>
      <c r="G6">
        <v>81.8</v>
      </c>
      <c r="I6" s="3">
        <f t="shared" si="0"/>
        <v>3.357597784894114E-2</v>
      </c>
      <c r="J6" s="3">
        <f t="shared" si="0"/>
        <v>-8.5861290606392401E-2</v>
      </c>
      <c r="K6" s="3">
        <f t="shared" si="0"/>
        <v>6.4446908293386229E-2</v>
      </c>
      <c r="L6" s="3">
        <f t="shared" si="0"/>
        <v>-2.7067260822970139E-2</v>
      </c>
      <c r="M6" s="3">
        <f t="shared" si="0"/>
        <v>-1.2446021165267494E-2</v>
      </c>
      <c r="N6" s="3">
        <f t="shared" si="0"/>
        <v>-1.7811096639026615E-2</v>
      </c>
      <c r="P6" s="2" t="s">
        <v>29</v>
      </c>
    </row>
    <row r="7" spans="1:16">
      <c r="A7" s="1">
        <v>39262</v>
      </c>
      <c r="B7">
        <v>150.51</v>
      </c>
      <c r="C7">
        <v>16.23</v>
      </c>
      <c r="D7">
        <v>45.645000000000003</v>
      </c>
      <c r="E7">
        <v>85.17</v>
      </c>
      <c r="F7">
        <v>99.58</v>
      </c>
      <c r="G7">
        <v>81.09</v>
      </c>
      <c r="I7" s="3">
        <f t="shared" si="0"/>
        <v>-1.9996719722560247E-2</v>
      </c>
      <c r="J7" s="3">
        <f t="shared" si="0"/>
        <v>0.21807324775779741</v>
      </c>
      <c r="K7" s="3">
        <f t="shared" si="0"/>
        <v>4.4461720895246457E-2</v>
      </c>
      <c r="L7" s="3">
        <f t="shared" si="0"/>
        <v>-1.4106908379565469E-2</v>
      </c>
      <c r="M7" s="3">
        <f t="shared" si="0"/>
        <v>-2.3070374844584626E-3</v>
      </c>
      <c r="N7" s="3">
        <f t="shared" si="0"/>
        <v>-8.7175946522353338E-3</v>
      </c>
      <c r="P7">
        <f>I136/(P3^2)</f>
        <v>2.606456900222109</v>
      </c>
    </row>
    <row r="8" spans="1:16">
      <c r="A8" s="1">
        <v>39294</v>
      </c>
      <c r="B8">
        <v>145.71</v>
      </c>
      <c r="C8">
        <v>23.52</v>
      </c>
      <c r="D8">
        <v>47.25</v>
      </c>
      <c r="E8">
        <v>87.66</v>
      </c>
      <c r="F8">
        <v>100.81</v>
      </c>
      <c r="G8">
        <v>82.6</v>
      </c>
      <c r="I8" s="3">
        <f t="shared" si="0"/>
        <v>-3.2411182138508007E-2</v>
      </c>
      <c r="J8" s="3">
        <f t="shared" si="0"/>
        <v>0.37098974150392627</v>
      </c>
      <c r="K8" s="3">
        <f t="shared" si="0"/>
        <v>3.4558581922707554E-2</v>
      </c>
      <c r="L8" s="3">
        <f t="shared" si="0"/>
        <v>2.8816435837673644E-2</v>
      </c>
      <c r="M8" s="3">
        <f t="shared" si="0"/>
        <v>1.2276215851813453E-2</v>
      </c>
      <c r="N8" s="3">
        <f t="shared" si="0"/>
        <v>1.8450031570466253E-2</v>
      </c>
    </row>
    <row r="9" spans="1:16">
      <c r="A9" s="1">
        <v>39325</v>
      </c>
      <c r="B9">
        <v>147.62</v>
      </c>
      <c r="C9">
        <v>23.38</v>
      </c>
      <c r="D9">
        <v>47.244999999999997</v>
      </c>
      <c r="E9">
        <v>88.88</v>
      </c>
      <c r="F9">
        <v>102.3</v>
      </c>
      <c r="G9">
        <v>84.14</v>
      </c>
      <c r="I9" s="3">
        <f t="shared" si="0"/>
        <v>1.302305931614312E-2</v>
      </c>
      <c r="J9" s="3">
        <f t="shared" si="0"/>
        <v>-5.970166986503796E-3</v>
      </c>
      <c r="K9" s="3">
        <f t="shared" si="0"/>
        <v>-1.0582570516258137E-4</v>
      </c>
      <c r="L9" s="3">
        <f t="shared" si="0"/>
        <v>1.3821450340711345E-2</v>
      </c>
      <c r="M9" s="3">
        <f t="shared" si="0"/>
        <v>1.4672115891730685E-2</v>
      </c>
      <c r="N9" s="3">
        <f t="shared" si="0"/>
        <v>1.8472397635442481E-2</v>
      </c>
    </row>
    <row r="10" spans="1:16">
      <c r="A10" s="1">
        <v>39353</v>
      </c>
      <c r="B10">
        <v>152.97</v>
      </c>
      <c r="C10">
        <v>18</v>
      </c>
      <c r="D10">
        <v>51.89</v>
      </c>
      <c r="E10">
        <v>88.72</v>
      </c>
      <c r="F10">
        <v>102.4</v>
      </c>
      <c r="G10">
        <v>83.88</v>
      </c>
      <c r="I10" s="3">
        <f t="shared" si="0"/>
        <v>3.5600419393267836E-2</v>
      </c>
      <c r="J10" s="3">
        <f t="shared" si="0"/>
        <v>-0.26150919814775758</v>
      </c>
      <c r="K10" s="3">
        <f t="shared" si="0"/>
        <v>9.3779265145058993E-2</v>
      </c>
      <c r="L10" s="3">
        <f t="shared" si="0"/>
        <v>-1.8018022892629111E-3</v>
      </c>
      <c r="M10" s="3">
        <f t="shared" si="0"/>
        <v>9.7703964782661188E-4</v>
      </c>
      <c r="N10" s="3">
        <f t="shared" si="0"/>
        <v>-3.0948721286556879E-3</v>
      </c>
    </row>
    <row r="11" spans="1:16">
      <c r="A11" s="1">
        <v>39386</v>
      </c>
      <c r="B11">
        <v>155.13</v>
      </c>
      <c r="C11">
        <v>18.53</v>
      </c>
      <c r="D11">
        <v>58.64</v>
      </c>
      <c r="E11">
        <v>89.98</v>
      </c>
      <c r="F11">
        <v>102.85</v>
      </c>
      <c r="G11">
        <v>84.47</v>
      </c>
      <c r="I11" s="3">
        <f t="shared" si="0"/>
        <v>1.402165134106579E-2</v>
      </c>
      <c r="J11" s="3">
        <f t="shared" si="0"/>
        <v>2.9019282401103876E-2</v>
      </c>
      <c r="K11" s="3">
        <f t="shared" si="0"/>
        <v>0.12229096419874773</v>
      </c>
      <c r="L11" s="3">
        <f t="shared" si="0"/>
        <v>1.4102080370914604E-2</v>
      </c>
      <c r="M11" s="3">
        <f t="shared" si="0"/>
        <v>4.3849034935585438E-3</v>
      </c>
      <c r="N11" s="3">
        <f t="shared" si="0"/>
        <v>7.0092357056862013E-3</v>
      </c>
    </row>
    <row r="12" spans="1:16">
      <c r="A12" s="1">
        <v>39416</v>
      </c>
      <c r="B12">
        <v>148.75</v>
      </c>
      <c r="C12">
        <v>22.87</v>
      </c>
      <c r="D12">
        <v>53.64</v>
      </c>
      <c r="E12">
        <v>94.38</v>
      </c>
      <c r="F12">
        <v>105.9</v>
      </c>
      <c r="G12">
        <v>87.58</v>
      </c>
      <c r="I12" s="3">
        <f t="shared" si="0"/>
        <v>-4.1996430650500627E-2</v>
      </c>
      <c r="J12" s="3">
        <f t="shared" si="0"/>
        <v>0.21043496773742132</v>
      </c>
      <c r="K12" s="3">
        <f t="shared" si="0"/>
        <v>-8.9121999164918239E-2</v>
      </c>
      <c r="L12" s="3">
        <f t="shared" si="0"/>
        <v>4.7741762885215228E-2</v>
      </c>
      <c r="M12" s="3">
        <f t="shared" si="0"/>
        <v>2.9223636508394657E-2</v>
      </c>
      <c r="N12" s="3">
        <f t="shared" si="0"/>
        <v>3.6156219633847096E-2</v>
      </c>
    </row>
    <row r="13" spans="1:16">
      <c r="A13" s="1">
        <v>39447</v>
      </c>
      <c r="B13">
        <v>146.74</v>
      </c>
      <c r="C13">
        <v>22.5</v>
      </c>
      <c r="D13">
        <v>52.15</v>
      </c>
      <c r="E13">
        <v>93.045000000000002</v>
      </c>
      <c r="F13">
        <v>105.52</v>
      </c>
      <c r="G13">
        <v>87.01</v>
      </c>
      <c r="I13" s="3">
        <f t="shared" si="0"/>
        <v>-1.360473113989092E-2</v>
      </c>
      <c r="J13" s="3">
        <f t="shared" si="0"/>
        <v>-1.6310698824315413E-2</v>
      </c>
      <c r="K13" s="3">
        <f t="shared" si="0"/>
        <v>-2.8170876966696335E-2</v>
      </c>
      <c r="L13" s="3">
        <f t="shared" si="0"/>
        <v>-1.4245939205050896E-2</v>
      </c>
      <c r="M13" s="3">
        <f t="shared" si="0"/>
        <v>-3.5947441983016945E-3</v>
      </c>
      <c r="N13" s="3">
        <f t="shared" si="0"/>
        <v>-6.5296067953192153E-3</v>
      </c>
    </row>
    <row r="14" spans="1:16">
      <c r="A14" s="1">
        <v>39478</v>
      </c>
      <c r="B14">
        <v>137.54</v>
      </c>
      <c r="C14">
        <v>26.2</v>
      </c>
      <c r="D14">
        <v>47.445</v>
      </c>
      <c r="E14">
        <v>94.99</v>
      </c>
      <c r="F14">
        <v>108.61</v>
      </c>
      <c r="G14">
        <v>89.93</v>
      </c>
      <c r="I14" s="3">
        <f t="shared" si="0"/>
        <v>-6.474752939415826E-2</v>
      </c>
      <c r="J14" s="3">
        <f t="shared" si="0"/>
        <v>0.15224410155667667</v>
      </c>
      <c r="K14" s="3">
        <f t="shared" si="0"/>
        <v>-9.4553036021059564E-2</v>
      </c>
      <c r="L14" s="3">
        <f t="shared" si="0"/>
        <v>2.068837580890056E-2</v>
      </c>
      <c r="M14" s="3">
        <f t="shared" si="0"/>
        <v>2.8862975882885503E-2</v>
      </c>
      <c r="N14" s="3">
        <f t="shared" si="0"/>
        <v>3.3008535348491123E-2</v>
      </c>
    </row>
    <row r="15" spans="1:16">
      <c r="A15" s="1">
        <v>39507</v>
      </c>
      <c r="B15">
        <v>133.75</v>
      </c>
      <c r="C15">
        <v>26.54</v>
      </c>
      <c r="D15">
        <v>48.81</v>
      </c>
      <c r="E15">
        <v>94.23</v>
      </c>
      <c r="F15">
        <v>110.02</v>
      </c>
      <c r="G15">
        <v>90.76</v>
      </c>
      <c r="I15" s="3">
        <f t="shared" si="0"/>
        <v>-2.7942398115574033E-2</v>
      </c>
      <c r="J15" s="3">
        <f t="shared" si="0"/>
        <v>1.2893618137010204E-2</v>
      </c>
      <c r="K15" s="3">
        <f t="shared" si="0"/>
        <v>2.8364064473334411E-2</v>
      </c>
      <c r="L15" s="3">
        <f t="shared" si="0"/>
        <v>-8.0330206834261179E-3</v>
      </c>
      <c r="M15" s="3">
        <f t="shared" si="0"/>
        <v>1.2898683155367267E-2</v>
      </c>
      <c r="N15" s="3">
        <f t="shared" si="0"/>
        <v>9.1870699852168551E-3</v>
      </c>
    </row>
    <row r="16" spans="1:16">
      <c r="A16" s="1">
        <v>39538</v>
      </c>
      <c r="B16">
        <v>132.22999999999999</v>
      </c>
      <c r="C16">
        <v>25.61</v>
      </c>
      <c r="D16">
        <v>47.015000000000001</v>
      </c>
      <c r="E16">
        <v>95.89</v>
      </c>
      <c r="F16">
        <v>110.63</v>
      </c>
      <c r="G16">
        <v>91.69</v>
      </c>
      <c r="I16" s="3">
        <f t="shared" si="0"/>
        <v>-1.1429555207384487E-2</v>
      </c>
      <c r="J16" s="3">
        <f t="shared" si="0"/>
        <v>-3.567012869262761E-2</v>
      </c>
      <c r="K16" s="3">
        <f t="shared" si="0"/>
        <v>-3.7468510170015915E-2</v>
      </c>
      <c r="L16" s="3">
        <f t="shared" si="0"/>
        <v>1.7463098946924879E-2</v>
      </c>
      <c r="M16" s="3">
        <f t="shared" si="0"/>
        <v>5.5291325995075755E-3</v>
      </c>
      <c r="N16" s="3">
        <f t="shared" si="0"/>
        <v>1.0194662150168458E-2</v>
      </c>
    </row>
    <row r="17" spans="1:14">
      <c r="A17" s="1">
        <v>39568</v>
      </c>
      <c r="B17">
        <v>138.61000000000001</v>
      </c>
      <c r="C17">
        <v>20.79</v>
      </c>
      <c r="D17">
        <v>50.98</v>
      </c>
      <c r="E17">
        <v>93.114999999999995</v>
      </c>
      <c r="F17">
        <v>107.84</v>
      </c>
      <c r="G17">
        <v>89.17</v>
      </c>
      <c r="I17" s="3">
        <f t="shared" si="0"/>
        <v>4.7121403656530413E-2</v>
      </c>
      <c r="J17" s="3">
        <f t="shared" si="0"/>
        <v>-0.20851079834151237</v>
      </c>
      <c r="K17" s="3">
        <f t="shared" si="0"/>
        <v>8.0966699218929017E-2</v>
      </c>
      <c r="L17" s="3">
        <f t="shared" si="0"/>
        <v>-2.9366412782120668E-2</v>
      </c>
      <c r="M17" s="3">
        <f t="shared" si="0"/>
        <v>-2.5542652882822564E-2</v>
      </c>
      <c r="N17" s="3">
        <f t="shared" si="0"/>
        <v>-2.7868661915021312E-2</v>
      </c>
    </row>
    <row r="18" spans="1:14">
      <c r="A18" s="1">
        <v>39598</v>
      </c>
      <c r="B18">
        <v>140.38999999999999</v>
      </c>
      <c r="C18">
        <v>17.829999999999998</v>
      </c>
      <c r="D18">
        <v>51.89</v>
      </c>
      <c r="E18">
        <v>90.28</v>
      </c>
      <c r="F18">
        <v>106.25</v>
      </c>
      <c r="G18">
        <v>87.31</v>
      </c>
      <c r="I18" s="3">
        <f t="shared" si="0"/>
        <v>1.276002975859805E-2</v>
      </c>
      <c r="J18" s="3">
        <f t="shared" si="0"/>
        <v>-0.15358966999487253</v>
      </c>
      <c r="K18" s="3">
        <f t="shared" si="0"/>
        <v>1.7692694431678868E-2</v>
      </c>
      <c r="L18" s="3">
        <f t="shared" si="0"/>
        <v>-3.0919336434134186E-2</v>
      </c>
      <c r="M18" s="3">
        <f t="shared" si="0"/>
        <v>-1.4853839359470671E-2</v>
      </c>
      <c r="N18" s="3">
        <f t="shared" si="0"/>
        <v>-2.1079656324071799E-2</v>
      </c>
    </row>
    <row r="19" spans="1:14">
      <c r="A19" s="1">
        <v>39629</v>
      </c>
      <c r="B19">
        <v>128</v>
      </c>
      <c r="C19">
        <v>23.95</v>
      </c>
      <c r="D19">
        <v>46.8</v>
      </c>
      <c r="E19">
        <v>92.34</v>
      </c>
      <c r="F19">
        <v>106.75</v>
      </c>
      <c r="G19">
        <v>88</v>
      </c>
      <c r="I19" s="3">
        <f t="shared" ref="I19:N61" si="1">LN(B19/B18)</f>
        <v>-9.2394000064242546E-2</v>
      </c>
      <c r="J19" s="3">
        <f t="shared" si="1"/>
        <v>0.29508589198187529</v>
      </c>
      <c r="K19" s="3">
        <f t="shared" si="1"/>
        <v>-0.10324289045604733</v>
      </c>
      <c r="L19" s="3">
        <f t="shared" si="1"/>
        <v>2.256146512950799E-2</v>
      </c>
      <c r="M19" s="3">
        <f t="shared" si="1"/>
        <v>4.6948443042076635E-3</v>
      </c>
      <c r="N19" s="3">
        <f t="shared" si="1"/>
        <v>7.8718106554902505E-3</v>
      </c>
    </row>
    <row r="20" spans="1:14">
      <c r="A20" s="1">
        <v>39660</v>
      </c>
      <c r="B20">
        <v>127.05</v>
      </c>
      <c r="C20">
        <v>22.94</v>
      </c>
      <c r="D20">
        <v>44.59</v>
      </c>
      <c r="E20">
        <v>91.67</v>
      </c>
      <c r="F20">
        <v>107.24</v>
      </c>
      <c r="G20">
        <v>88.34</v>
      </c>
      <c r="I20" s="3">
        <f t="shared" si="1"/>
        <v>-7.4495541534440974E-3</v>
      </c>
      <c r="J20" s="3">
        <f t="shared" si="1"/>
        <v>-4.3086212155699487E-2</v>
      </c>
      <c r="K20" s="3">
        <f t="shared" si="1"/>
        <v>-4.8373584284215593E-2</v>
      </c>
      <c r="L20" s="3">
        <f t="shared" si="1"/>
        <v>-7.2822451051586636E-3</v>
      </c>
      <c r="M20" s="3">
        <f t="shared" si="1"/>
        <v>4.5796612590245098E-3</v>
      </c>
      <c r="N20" s="3">
        <f t="shared" si="1"/>
        <v>3.8561916901739702E-3</v>
      </c>
    </row>
    <row r="21" spans="1:14">
      <c r="A21" s="1">
        <v>39689</v>
      </c>
      <c r="B21">
        <v>128.94</v>
      </c>
      <c r="C21">
        <v>20.65</v>
      </c>
      <c r="D21">
        <v>41.06</v>
      </c>
      <c r="E21">
        <v>93.84</v>
      </c>
      <c r="F21">
        <v>108.02</v>
      </c>
      <c r="G21">
        <v>89.38</v>
      </c>
      <c r="I21" s="3">
        <f t="shared" si="1"/>
        <v>1.4766470116300995E-2</v>
      </c>
      <c r="J21" s="3">
        <f t="shared" si="1"/>
        <v>-0.10516679229418294</v>
      </c>
      <c r="K21" s="3">
        <f t="shared" si="1"/>
        <v>-8.2475207048597829E-2</v>
      </c>
      <c r="L21" s="3">
        <f t="shared" si="1"/>
        <v>2.3396032371535719E-2</v>
      </c>
      <c r="M21" s="3">
        <f t="shared" si="1"/>
        <v>7.2470817969866094E-3</v>
      </c>
      <c r="N21" s="3">
        <f t="shared" si="1"/>
        <v>1.170393733692493E-2</v>
      </c>
    </row>
    <row r="22" spans="1:14">
      <c r="A22" s="1">
        <v>39721</v>
      </c>
      <c r="B22">
        <v>116.82</v>
      </c>
      <c r="C22">
        <v>39.39</v>
      </c>
      <c r="D22">
        <v>34.659999999999997</v>
      </c>
      <c r="E22">
        <v>94.88</v>
      </c>
      <c r="F22">
        <v>108.83</v>
      </c>
      <c r="G22">
        <v>88.96</v>
      </c>
      <c r="I22" s="3">
        <f t="shared" si="1"/>
        <v>-9.8712891270310799E-2</v>
      </c>
      <c r="J22" s="3">
        <f t="shared" si="1"/>
        <v>0.64579665757577287</v>
      </c>
      <c r="K22" s="3">
        <f t="shared" si="1"/>
        <v>-0.16944812730332759</v>
      </c>
      <c r="L22" s="3">
        <f t="shared" si="1"/>
        <v>1.1021730904195231E-2</v>
      </c>
      <c r="M22" s="3">
        <f t="shared" si="1"/>
        <v>7.4706365432252201E-3</v>
      </c>
      <c r="N22" s="3">
        <f t="shared" si="1"/>
        <v>-4.7101130030332535E-3</v>
      </c>
    </row>
    <row r="23" spans="1:14">
      <c r="A23" s="1">
        <v>39752</v>
      </c>
      <c r="B23">
        <v>97.39</v>
      </c>
      <c r="C23">
        <v>59.89</v>
      </c>
      <c r="D23">
        <v>25.21</v>
      </c>
      <c r="E23">
        <v>92.83</v>
      </c>
      <c r="F23">
        <v>110.17</v>
      </c>
      <c r="G23">
        <v>87.89</v>
      </c>
      <c r="I23" s="3">
        <f t="shared" si="1"/>
        <v>-0.18191075263905543</v>
      </c>
      <c r="J23" s="3">
        <f t="shared" si="1"/>
        <v>0.41899756929355658</v>
      </c>
      <c r="K23" s="3">
        <f t="shared" si="1"/>
        <v>-0.31834554308763141</v>
      </c>
      <c r="L23" s="3">
        <f t="shared" si="1"/>
        <v>-2.184307183757413E-2</v>
      </c>
      <c r="M23" s="3">
        <f t="shared" si="1"/>
        <v>1.2237595644003205E-2</v>
      </c>
      <c r="N23" s="3">
        <f t="shared" si="1"/>
        <v>-1.2100797925718313E-2</v>
      </c>
    </row>
    <row r="24" spans="1:14">
      <c r="A24" s="1">
        <v>39780</v>
      </c>
      <c r="B24">
        <v>90.12</v>
      </c>
      <c r="C24">
        <v>55.28</v>
      </c>
      <c r="D24">
        <v>23.03</v>
      </c>
      <c r="E24">
        <v>105.72</v>
      </c>
      <c r="F24">
        <v>114.11</v>
      </c>
      <c r="G24">
        <v>94.36</v>
      </c>
      <c r="I24" s="3">
        <f t="shared" si="1"/>
        <v>-7.75814204090641E-2</v>
      </c>
      <c r="J24" s="3">
        <f t="shared" si="1"/>
        <v>-8.0098366816956534E-2</v>
      </c>
      <c r="K24" s="3">
        <f t="shared" si="1"/>
        <v>-9.0443027367234641E-2</v>
      </c>
      <c r="L24" s="3">
        <f t="shared" si="1"/>
        <v>0.13002422632424723</v>
      </c>
      <c r="M24" s="3">
        <f t="shared" si="1"/>
        <v>3.5138268094614719E-2</v>
      </c>
      <c r="N24" s="3">
        <f t="shared" si="1"/>
        <v>7.1031221962920471E-2</v>
      </c>
    </row>
    <row r="25" spans="1:14">
      <c r="A25" s="1">
        <v>39813</v>
      </c>
      <c r="B25">
        <v>90.31</v>
      </c>
      <c r="C25">
        <v>40</v>
      </c>
      <c r="D25">
        <v>23.57</v>
      </c>
      <c r="E25">
        <v>119.35</v>
      </c>
      <c r="F25">
        <v>115.5604</v>
      </c>
      <c r="G25">
        <v>98.53</v>
      </c>
      <c r="I25" s="3">
        <f t="shared" si="1"/>
        <v>2.1060806986637833E-3</v>
      </c>
      <c r="J25" s="3">
        <f t="shared" si="1"/>
        <v>-0.32353172534547819</v>
      </c>
      <c r="K25" s="3">
        <f t="shared" si="1"/>
        <v>2.3177003115445804E-2</v>
      </c>
      <c r="L25" s="3">
        <f t="shared" si="1"/>
        <v>0.12126626304875059</v>
      </c>
      <c r="M25" s="3">
        <f t="shared" si="1"/>
        <v>1.2630441550786154E-2</v>
      </c>
      <c r="N25" s="3">
        <f t="shared" si="1"/>
        <v>4.3243815794908859E-2</v>
      </c>
    </row>
    <row r="26" spans="1:14">
      <c r="A26" s="1">
        <v>39843</v>
      </c>
      <c r="B26">
        <v>82.97</v>
      </c>
      <c r="C26">
        <v>44.84</v>
      </c>
      <c r="D26">
        <v>21.47</v>
      </c>
      <c r="E26">
        <v>103.75</v>
      </c>
      <c r="F26">
        <v>114.08</v>
      </c>
      <c r="G26">
        <v>94.7</v>
      </c>
      <c r="I26" s="3">
        <f t="shared" si="1"/>
        <v>-8.4769099586513519E-2</v>
      </c>
      <c r="J26" s="3">
        <f t="shared" si="1"/>
        <v>0.11422114409002286</v>
      </c>
      <c r="K26" s="3">
        <f t="shared" si="1"/>
        <v>-9.3318105057350109E-2</v>
      </c>
      <c r="L26" s="3">
        <f t="shared" si="1"/>
        <v>-0.1400761936740314</v>
      </c>
      <c r="M26" s="3">
        <f t="shared" si="1"/>
        <v>-1.2893380331388661E-2</v>
      </c>
      <c r="N26" s="3">
        <f t="shared" si="1"/>
        <v>-3.9647070142350624E-2</v>
      </c>
    </row>
    <row r="27" spans="1:14">
      <c r="A27" s="1">
        <v>39871</v>
      </c>
      <c r="B27">
        <v>74.209999999999994</v>
      </c>
      <c r="C27">
        <v>46.35</v>
      </c>
      <c r="D27">
        <v>20.96</v>
      </c>
      <c r="E27">
        <v>101.88</v>
      </c>
      <c r="F27">
        <v>113.1</v>
      </c>
      <c r="G27">
        <v>93.74</v>
      </c>
      <c r="I27" s="3">
        <f t="shared" si="1"/>
        <v>-0.11158018469415183</v>
      </c>
      <c r="J27" s="3">
        <f t="shared" si="1"/>
        <v>3.3120693807905034E-2</v>
      </c>
      <c r="K27" s="3">
        <f t="shared" si="1"/>
        <v>-2.4040752437848104E-2</v>
      </c>
      <c r="L27" s="3">
        <f t="shared" si="1"/>
        <v>-1.8188508999551507E-2</v>
      </c>
      <c r="M27" s="3">
        <f t="shared" si="1"/>
        <v>-8.6275735439110667E-3</v>
      </c>
      <c r="N27" s="3">
        <f t="shared" si="1"/>
        <v>-1.0189007697472621E-2</v>
      </c>
    </row>
    <row r="28" spans="1:14">
      <c r="A28" s="1">
        <v>39903</v>
      </c>
      <c r="B28">
        <v>79.62</v>
      </c>
      <c r="C28">
        <v>44.14</v>
      </c>
      <c r="D28">
        <v>23.56</v>
      </c>
      <c r="E28">
        <v>105.71</v>
      </c>
      <c r="F28">
        <v>114.858</v>
      </c>
      <c r="G28">
        <v>96.59</v>
      </c>
      <c r="I28" s="3">
        <f t="shared" si="1"/>
        <v>7.0366405590129036E-2</v>
      </c>
      <c r="J28" s="3">
        <f t="shared" si="1"/>
        <v>-4.8854891183273845E-2</v>
      </c>
      <c r="K28" s="3">
        <f t="shared" si="1"/>
        <v>0.11693449933054441</v>
      </c>
      <c r="L28" s="3">
        <f t="shared" si="1"/>
        <v>3.6903845669315309E-2</v>
      </c>
      <c r="M28" s="3">
        <f t="shared" si="1"/>
        <v>1.5424199660299821E-2</v>
      </c>
      <c r="N28" s="3">
        <f t="shared" si="1"/>
        <v>2.9950223696644469E-2</v>
      </c>
    </row>
    <row r="29" spans="1:14">
      <c r="A29" s="1">
        <v>39933</v>
      </c>
      <c r="B29">
        <v>87.69</v>
      </c>
      <c r="C29">
        <v>36.5</v>
      </c>
      <c r="D29">
        <v>27.67</v>
      </c>
      <c r="E29">
        <v>98.08</v>
      </c>
      <c r="F29">
        <v>113.04</v>
      </c>
      <c r="G29">
        <v>93.67</v>
      </c>
      <c r="I29" s="3">
        <f t="shared" si="1"/>
        <v>9.6542550219093123E-2</v>
      </c>
      <c r="J29" s="3">
        <f t="shared" si="1"/>
        <v>-0.19005414024014458</v>
      </c>
      <c r="K29" s="3">
        <f t="shared" si="1"/>
        <v>0.16079843501544877</v>
      </c>
      <c r="L29" s="3">
        <f t="shared" si="1"/>
        <v>-7.4916023592670383E-2</v>
      </c>
      <c r="M29" s="3">
        <f t="shared" si="1"/>
        <v>-1.5954844406102498E-2</v>
      </c>
      <c r="N29" s="3">
        <f t="shared" si="1"/>
        <v>-3.0697248970165372E-2</v>
      </c>
    </row>
    <row r="30" spans="1:14">
      <c r="A30" s="1">
        <v>39962</v>
      </c>
      <c r="B30">
        <v>92.81</v>
      </c>
      <c r="C30">
        <v>28.92</v>
      </c>
      <c r="D30">
        <v>32.619999999999997</v>
      </c>
      <c r="E30">
        <v>94.17</v>
      </c>
      <c r="F30">
        <v>111.74</v>
      </c>
      <c r="G30">
        <v>91.45</v>
      </c>
      <c r="I30" s="3">
        <f t="shared" si="1"/>
        <v>5.6746524816037279E-2</v>
      </c>
      <c r="J30" s="3">
        <f t="shared" si="1"/>
        <v>-0.23277886329788183</v>
      </c>
      <c r="K30" s="3">
        <f t="shared" si="1"/>
        <v>0.16457680339403319</v>
      </c>
      <c r="L30" s="3">
        <f t="shared" si="1"/>
        <v>-4.068181266592933E-2</v>
      </c>
      <c r="M30" s="3">
        <f t="shared" si="1"/>
        <v>-1.1566994345269376E-2</v>
      </c>
      <c r="N30" s="3">
        <f t="shared" si="1"/>
        <v>-2.3985592384164481E-2</v>
      </c>
    </row>
    <row r="31" spans="1:14">
      <c r="A31" s="1">
        <v>39994</v>
      </c>
      <c r="B31">
        <v>92.35</v>
      </c>
      <c r="C31">
        <v>26.35</v>
      </c>
      <c r="D31">
        <v>31.82</v>
      </c>
      <c r="E31">
        <v>94.57</v>
      </c>
      <c r="F31">
        <v>110.79</v>
      </c>
      <c r="G31">
        <v>90.67</v>
      </c>
      <c r="I31" s="3">
        <f t="shared" si="1"/>
        <v>-4.9686859620525405E-3</v>
      </c>
      <c r="J31" s="3">
        <f t="shared" si="1"/>
        <v>-9.3065122303192624E-2</v>
      </c>
      <c r="K31" s="3">
        <f t="shared" si="1"/>
        <v>-2.4830574283226894E-2</v>
      </c>
      <c r="L31" s="3">
        <f t="shared" si="1"/>
        <v>4.2386415054487892E-3</v>
      </c>
      <c r="M31" s="3">
        <f t="shared" si="1"/>
        <v>-8.5382264984211146E-3</v>
      </c>
      <c r="N31" s="3">
        <f t="shared" si="1"/>
        <v>-8.565833178909972E-3</v>
      </c>
    </row>
    <row r="32" spans="1:14">
      <c r="A32" s="1">
        <v>40025</v>
      </c>
      <c r="B32">
        <v>99.17</v>
      </c>
      <c r="C32">
        <v>25.92</v>
      </c>
      <c r="D32">
        <v>35.29</v>
      </c>
      <c r="E32">
        <v>94.81</v>
      </c>
      <c r="F32">
        <v>111.17</v>
      </c>
      <c r="G32">
        <v>91.17</v>
      </c>
      <c r="I32" s="3">
        <f t="shared" si="1"/>
        <v>7.1249842552784881E-2</v>
      </c>
      <c r="J32" s="3">
        <f t="shared" si="1"/>
        <v>-1.6453403503297423E-2</v>
      </c>
      <c r="K32" s="3">
        <f t="shared" si="1"/>
        <v>0.10350461477753792</v>
      </c>
      <c r="L32" s="3">
        <f t="shared" si="1"/>
        <v>2.5345879024471483E-3</v>
      </c>
      <c r="M32" s="3">
        <f t="shared" si="1"/>
        <v>3.4240437129420061E-3</v>
      </c>
      <c r="N32" s="3">
        <f t="shared" si="1"/>
        <v>5.4993539388467063E-3</v>
      </c>
    </row>
    <row r="33" spans="1:14">
      <c r="A33" s="1">
        <v>40056</v>
      </c>
      <c r="B33">
        <v>102.8</v>
      </c>
      <c r="C33">
        <v>26.01</v>
      </c>
      <c r="D33">
        <v>35.04</v>
      </c>
      <c r="E33">
        <v>96.6</v>
      </c>
      <c r="F33">
        <v>111.9</v>
      </c>
      <c r="G33">
        <v>91.6</v>
      </c>
      <c r="I33" s="3">
        <f t="shared" si="1"/>
        <v>3.5949803823031035E-2</v>
      </c>
      <c r="J33" s="3">
        <f t="shared" si="1"/>
        <v>3.4662079764863291E-3</v>
      </c>
      <c r="K33" s="3">
        <f t="shared" si="1"/>
        <v>-7.1093716189880194E-3</v>
      </c>
      <c r="L33" s="3">
        <f t="shared" si="1"/>
        <v>1.8703852288604467E-2</v>
      </c>
      <c r="M33" s="3">
        <f t="shared" si="1"/>
        <v>6.5450540723560159E-3</v>
      </c>
      <c r="N33" s="3">
        <f t="shared" si="1"/>
        <v>4.7053760832731564E-3</v>
      </c>
    </row>
    <row r="34" spans="1:14">
      <c r="A34" s="1">
        <v>40086</v>
      </c>
      <c r="B34">
        <v>106.01</v>
      </c>
      <c r="C34">
        <v>25.61</v>
      </c>
      <c r="D34">
        <v>38.53</v>
      </c>
      <c r="E34">
        <v>98.66</v>
      </c>
      <c r="F34">
        <v>112.5</v>
      </c>
      <c r="G34">
        <v>92.37</v>
      </c>
      <c r="I34" s="3">
        <f t="shared" si="1"/>
        <v>3.074807626394168E-2</v>
      </c>
      <c r="J34" s="3">
        <f t="shared" si="1"/>
        <v>-1.5498179249126364E-2</v>
      </c>
      <c r="K34" s="3">
        <f t="shared" si="1"/>
        <v>9.4946892569875652E-2</v>
      </c>
      <c r="L34" s="3">
        <f t="shared" si="1"/>
        <v>2.1100854587119966E-2</v>
      </c>
      <c r="M34" s="3">
        <f t="shared" si="1"/>
        <v>5.3476063265952773E-3</v>
      </c>
      <c r="N34" s="3">
        <f t="shared" si="1"/>
        <v>8.3709789244342733E-3</v>
      </c>
    </row>
    <row r="35" spans="1:14">
      <c r="A35" s="1">
        <v>40116</v>
      </c>
      <c r="B35">
        <v>103.97</v>
      </c>
      <c r="C35">
        <v>30.69</v>
      </c>
      <c r="D35">
        <v>37.6</v>
      </c>
      <c r="E35">
        <v>95.78</v>
      </c>
      <c r="F35">
        <v>112.44199999999999</v>
      </c>
      <c r="G35">
        <v>91.99</v>
      </c>
      <c r="I35" s="3">
        <f t="shared" si="1"/>
        <v>-1.9431033295127471E-2</v>
      </c>
      <c r="J35" s="3">
        <f t="shared" si="1"/>
        <v>0.180953968420211</v>
      </c>
      <c r="K35" s="3">
        <f t="shared" si="1"/>
        <v>-2.4433108242217387E-2</v>
      </c>
      <c r="L35" s="3">
        <f t="shared" si="1"/>
        <v>-2.962570089112887E-2</v>
      </c>
      <c r="M35" s="3">
        <f t="shared" si="1"/>
        <v>-5.1568850001650177E-4</v>
      </c>
      <c r="N35" s="3">
        <f t="shared" si="1"/>
        <v>-4.1223751154528601E-3</v>
      </c>
    </row>
    <row r="36" spans="1:14">
      <c r="A36" s="1">
        <v>40147</v>
      </c>
      <c r="B36">
        <v>110.3</v>
      </c>
      <c r="C36">
        <v>24.51</v>
      </c>
      <c r="D36">
        <v>40.299999999999997</v>
      </c>
      <c r="E36">
        <v>96.63</v>
      </c>
      <c r="F36">
        <v>113.74</v>
      </c>
      <c r="G36">
        <v>93.06</v>
      </c>
      <c r="I36" s="3">
        <f t="shared" si="1"/>
        <v>5.9101530269577873E-2</v>
      </c>
      <c r="J36" s="3">
        <f t="shared" si="1"/>
        <v>-0.22485567109162352</v>
      </c>
      <c r="K36" s="3">
        <f t="shared" si="1"/>
        <v>6.9347418556788346E-2</v>
      </c>
      <c r="L36" s="3">
        <f t="shared" si="1"/>
        <v>8.8353570967537771E-3</v>
      </c>
      <c r="M36" s="3">
        <f t="shared" si="1"/>
        <v>1.1477608734195245E-2</v>
      </c>
      <c r="N36" s="3">
        <f t="shared" si="1"/>
        <v>1.1564570927436648E-2</v>
      </c>
    </row>
    <row r="37" spans="1:14">
      <c r="A37" s="1">
        <v>40178</v>
      </c>
      <c r="B37">
        <v>111.81</v>
      </c>
      <c r="C37">
        <v>21.68</v>
      </c>
      <c r="D37">
        <v>41</v>
      </c>
      <c r="E37">
        <v>89.89</v>
      </c>
      <c r="F37">
        <v>110.16</v>
      </c>
      <c r="G37">
        <v>88.6</v>
      </c>
      <c r="I37" s="3">
        <f t="shared" si="1"/>
        <v>1.3597075899819927E-2</v>
      </c>
      <c r="J37" s="3">
        <f t="shared" si="1"/>
        <v>-0.12269102096857577</v>
      </c>
      <c r="K37" s="3">
        <f t="shared" si="1"/>
        <v>1.7220597751670556E-2</v>
      </c>
      <c r="L37" s="3">
        <f t="shared" si="1"/>
        <v>-7.2302551425909203E-2</v>
      </c>
      <c r="M37" s="3">
        <f t="shared" si="1"/>
        <v>-3.198128745825414E-2</v>
      </c>
      <c r="N37" s="3">
        <f t="shared" si="1"/>
        <v>-4.9112588805467317E-2</v>
      </c>
    </row>
    <row r="38" spans="1:14">
      <c r="A38" s="1">
        <v>40207</v>
      </c>
      <c r="B38">
        <v>107.66</v>
      </c>
      <c r="C38">
        <v>24.62</v>
      </c>
      <c r="D38">
        <v>38.24</v>
      </c>
      <c r="E38">
        <v>92.31</v>
      </c>
      <c r="F38">
        <v>112.04</v>
      </c>
      <c r="G38">
        <v>90.7</v>
      </c>
      <c r="I38" s="3">
        <f t="shared" si="1"/>
        <v>-3.7822889026465516E-2</v>
      </c>
      <c r="J38" s="3">
        <f t="shared" si="1"/>
        <v>0.12716894418486199</v>
      </c>
      <c r="K38" s="3">
        <f t="shared" si="1"/>
        <v>-6.9689978521107213E-2</v>
      </c>
      <c r="L38" s="3">
        <f t="shared" si="1"/>
        <v>2.6565777416752197E-2</v>
      </c>
      <c r="M38" s="3">
        <f t="shared" si="1"/>
        <v>1.6922095971508431E-2</v>
      </c>
      <c r="N38" s="3">
        <f t="shared" si="1"/>
        <v>2.3425499510055854E-2</v>
      </c>
    </row>
    <row r="39" spans="1:14">
      <c r="A39" s="1">
        <v>40235</v>
      </c>
      <c r="B39">
        <v>111.05</v>
      </c>
      <c r="C39">
        <v>19.5</v>
      </c>
      <c r="D39">
        <v>38.961399999999998</v>
      </c>
      <c r="E39">
        <v>91.67</v>
      </c>
      <c r="F39">
        <v>112.26</v>
      </c>
      <c r="G39">
        <v>90.694999999999993</v>
      </c>
      <c r="I39" s="3">
        <f t="shared" si="1"/>
        <v>3.1002437207625255E-2</v>
      </c>
      <c r="J39" s="3">
        <f t="shared" si="1"/>
        <v>-0.2331446551866064</v>
      </c>
      <c r="K39" s="3">
        <f t="shared" si="1"/>
        <v>1.8689324237093585E-2</v>
      </c>
      <c r="L39" s="3">
        <f t="shared" si="1"/>
        <v>-6.9573060283758788E-3</v>
      </c>
      <c r="M39" s="3">
        <f t="shared" si="1"/>
        <v>1.961659122145389E-3</v>
      </c>
      <c r="N39" s="3">
        <f t="shared" si="1"/>
        <v>-5.5128311158207651E-5</v>
      </c>
    </row>
    <row r="40" spans="1:14">
      <c r="A40" s="1">
        <v>40268</v>
      </c>
      <c r="B40">
        <v>117.34</v>
      </c>
      <c r="C40">
        <v>17.59</v>
      </c>
      <c r="D40">
        <v>42.15</v>
      </c>
      <c r="E40">
        <v>89.5</v>
      </c>
      <c r="F40">
        <v>111.18</v>
      </c>
      <c r="G40">
        <v>89.5</v>
      </c>
      <c r="I40" s="3">
        <f t="shared" si="1"/>
        <v>5.5095153157277456E-2</v>
      </c>
      <c r="J40" s="3">
        <f t="shared" si="1"/>
        <v>-0.10308390682023433</v>
      </c>
      <c r="K40" s="3">
        <f t="shared" si="1"/>
        <v>7.8663272027570244E-2</v>
      </c>
      <c r="L40" s="3">
        <f t="shared" si="1"/>
        <v>-2.3956546692874604E-2</v>
      </c>
      <c r="M40" s="3">
        <f t="shared" si="1"/>
        <v>-9.6670999887297788E-3</v>
      </c>
      <c r="N40" s="3">
        <f t="shared" si="1"/>
        <v>-1.3263603529122984E-2</v>
      </c>
    </row>
    <row r="41" spans="1:14">
      <c r="A41" s="1">
        <v>40298</v>
      </c>
      <c r="B41">
        <v>119.24</v>
      </c>
      <c r="C41">
        <v>22.05</v>
      </c>
      <c r="D41">
        <v>42.06</v>
      </c>
      <c r="E41">
        <v>92.13</v>
      </c>
      <c r="F41">
        <v>111.98</v>
      </c>
      <c r="G41">
        <v>90.72</v>
      </c>
      <c r="I41" s="3">
        <f t="shared" si="1"/>
        <v>1.6062565312156812E-2</v>
      </c>
      <c r="J41" s="3">
        <f t="shared" si="1"/>
        <v>0.22598204314338827</v>
      </c>
      <c r="K41" s="3">
        <f t="shared" si="1"/>
        <v>-2.1375141733106437E-3</v>
      </c>
      <c r="L41" s="3">
        <f t="shared" si="1"/>
        <v>2.8961997840030861E-2</v>
      </c>
      <c r="M41" s="3">
        <f t="shared" si="1"/>
        <v>7.1697743954237288E-3</v>
      </c>
      <c r="N41" s="3">
        <f t="shared" si="1"/>
        <v>1.3539214698632163E-2</v>
      </c>
    </row>
    <row r="42" spans="1:14">
      <c r="A42" s="1">
        <v>40329</v>
      </c>
      <c r="B42">
        <v>109.7</v>
      </c>
      <c r="C42">
        <v>32.07</v>
      </c>
      <c r="D42">
        <v>38.200000000000003</v>
      </c>
      <c r="E42">
        <v>96.5</v>
      </c>
      <c r="F42">
        <v>113.45</v>
      </c>
      <c r="G42">
        <v>93.1</v>
      </c>
      <c r="I42" s="3">
        <f t="shared" si="1"/>
        <v>-8.3388901528686013E-2</v>
      </c>
      <c r="J42" s="3">
        <f t="shared" si="1"/>
        <v>0.37460841181220855</v>
      </c>
      <c r="K42" s="3">
        <f t="shared" si="1"/>
        <v>-9.6261654662024174E-2</v>
      </c>
      <c r="L42" s="3">
        <f t="shared" si="1"/>
        <v>4.6342385224099537E-2</v>
      </c>
      <c r="M42" s="3">
        <f t="shared" si="1"/>
        <v>1.3041927305103477E-2</v>
      </c>
      <c r="N42" s="3">
        <f t="shared" si="1"/>
        <v>2.5896344303579451E-2</v>
      </c>
    </row>
    <row r="43" spans="1:14">
      <c r="A43" s="1">
        <v>40359</v>
      </c>
      <c r="B43">
        <v>103.46</v>
      </c>
      <c r="C43">
        <v>34.54</v>
      </c>
      <c r="D43">
        <v>37.99</v>
      </c>
      <c r="E43">
        <v>101.75</v>
      </c>
      <c r="F43">
        <v>115.33</v>
      </c>
      <c r="G43">
        <v>95.67</v>
      </c>
      <c r="I43" s="3">
        <f t="shared" si="1"/>
        <v>-5.8564302705815578E-2</v>
      </c>
      <c r="J43" s="3">
        <f t="shared" si="1"/>
        <v>7.4197059013468944E-2</v>
      </c>
      <c r="K43" s="3">
        <f t="shared" si="1"/>
        <v>-5.5125484129953202E-3</v>
      </c>
      <c r="L43" s="3">
        <f t="shared" si="1"/>
        <v>5.2975815977764101E-2</v>
      </c>
      <c r="M43" s="3">
        <f t="shared" si="1"/>
        <v>1.6435373011996567E-2</v>
      </c>
      <c r="N43" s="3">
        <f t="shared" si="1"/>
        <v>2.7230585407054721E-2</v>
      </c>
    </row>
    <row r="44" spans="1:14">
      <c r="A44" s="1">
        <v>40389</v>
      </c>
      <c r="B44">
        <v>110.69</v>
      </c>
      <c r="C44">
        <v>23.5</v>
      </c>
      <c r="D44">
        <v>41.87</v>
      </c>
      <c r="E44">
        <v>100.48</v>
      </c>
      <c r="F44">
        <v>116.38</v>
      </c>
      <c r="G44">
        <v>96.29</v>
      </c>
      <c r="I44" s="3">
        <f t="shared" si="1"/>
        <v>6.7548436822163632E-2</v>
      </c>
      <c r="J44" s="3">
        <f t="shared" si="1"/>
        <v>-0.38511765156841926</v>
      </c>
      <c r="K44" s="3">
        <f t="shared" si="1"/>
        <v>9.724661283151774E-2</v>
      </c>
      <c r="L44" s="3">
        <f t="shared" si="1"/>
        <v>-1.2560121602815787E-2</v>
      </c>
      <c r="M44" s="3">
        <f t="shared" si="1"/>
        <v>9.0631149906763818E-3</v>
      </c>
      <c r="N44" s="3">
        <f t="shared" si="1"/>
        <v>6.4597015621167056E-3</v>
      </c>
    </row>
    <row r="45" spans="1:14">
      <c r="A45" s="1">
        <v>40421</v>
      </c>
      <c r="B45">
        <v>105.79</v>
      </c>
      <c r="C45">
        <v>26.05</v>
      </c>
      <c r="D45">
        <v>40.799999999999997</v>
      </c>
      <c r="E45">
        <v>108.56</v>
      </c>
      <c r="F45">
        <v>117.86</v>
      </c>
      <c r="G45">
        <v>99.26</v>
      </c>
      <c r="I45" s="3">
        <f t="shared" si="1"/>
        <v>-4.527750439884938E-2</v>
      </c>
      <c r="J45" s="3">
        <f t="shared" si="1"/>
        <v>0.10301734704926274</v>
      </c>
      <c r="K45" s="3">
        <f t="shared" si="1"/>
        <v>-2.5887498620935957E-2</v>
      </c>
      <c r="L45" s="3">
        <f t="shared" si="1"/>
        <v>7.7344312806725171E-2</v>
      </c>
      <c r="M45" s="3">
        <f t="shared" si="1"/>
        <v>1.26367801812435E-2</v>
      </c>
      <c r="N45" s="3">
        <f t="shared" si="1"/>
        <v>3.0378198907102073E-2</v>
      </c>
    </row>
    <row r="46" spans="1:14">
      <c r="A46" s="1">
        <v>40451</v>
      </c>
      <c r="B46">
        <v>114.49</v>
      </c>
      <c r="C46">
        <v>23.7</v>
      </c>
      <c r="D46">
        <v>45.46</v>
      </c>
      <c r="E46">
        <v>105.51</v>
      </c>
      <c r="F46">
        <v>118.24</v>
      </c>
      <c r="G46">
        <v>99.01</v>
      </c>
      <c r="I46" s="3">
        <f t="shared" si="1"/>
        <v>7.9031485937037627E-2</v>
      </c>
      <c r="J46" s="3">
        <f t="shared" si="1"/>
        <v>-9.4542720058290494E-2</v>
      </c>
      <c r="K46" s="3">
        <f t="shared" si="1"/>
        <v>0.10815073701428117</v>
      </c>
      <c r="L46" s="3">
        <f t="shared" si="1"/>
        <v>-2.8497280372612892E-2</v>
      </c>
      <c r="M46" s="3">
        <f t="shared" si="1"/>
        <v>3.2189777901242759E-3</v>
      </c>
      <c r="N46" s="3">
        <f t="shared" si="1"/>
        <v>-2.5218150248715039E-3</v>
      </c>
    </row>
    <row r="47" spans="1:14">
      <c r="A47" s="1">
        <v>40480</v>
      </c>
      <c r="B47">
        <v>118.89</v>
      </c>
      <c r="C47">
        <v>21.2</v>
      </c>
      <c r="D47">
        <v>46.87</v>
      </c>
      <c r="E47">
        <v>100.42</v>
      </c>
      <c r="F47">
        <v>118.74</v>
      </c>
      <c r="G47">
        <v>98.77</v>
      </c>
      <c r="I47" s="3">
        <f t="shared" si="1"/>
        <v>3.7711212934732438E-2</v>
      </c>
      <c r="J47" s="3">
        <f t="shared" si="1"/>
        <v>-0.11147386646311878</v>
      </c>
      <c r="K47" s="3">
        <f t="shared" si="1"/>
        <v>3.0544993510217524E-2</v>
      </c>
      <c r="L47" s="3">
        <f t="shared" si="1"/>
        <v>-4.9444344547441364E-2</v>
      </c>
      <c r="M47" s="3">
        <f t="shared" si="1"/>
        <v>4.2197716426377223E-3</v>
      </c>
      <c r="N47" s="3">
        <f t="shared" si="1"/>
        <v>-2.4269402143874555E-3</v>
      </c>
    </row>
    <row r="48" spans="1:14">
      <c r="A48" s="1">
        <v>40512</v>
      </c>
      <c r="B48">
        <v>118.81</v>
      </c>
      <c r="C48">
        <v>23.54</v>
      </c>
      <c r="D48">
        <v>45.54</v>
      </c>
      <c r="E48">
        <v>98.41</v>
      </c>
      <c r="F48">
        <v>117.42</v>
      </c>
      <c r="G48">
        <v>97.65</v>
      </c>
      <c r="I48" s="3">
        <f t="shared" si="1"/>
        <v>-6.7311740025730775E-4</v>
      </c>
      <c r="J48" s="3">
        <f t="shared" si="1"/>
        <v>0.10469992015416392</v>
      </c>
      <c r="K48" s="3">
        <f t="shared" si="1"/>
        <v>-2.8786751299021213E-2</v>
      </c>
      <c r="L48" s="3">
        <f t="shared" si="1"/>
        <v>-2.0218965695665392E-2</v>
      </c>
      <c r="M48" s="3">
        <f t="shared" si="1"/>
        <v>-1.1178978206489458E-2</v>
      </c>
      <c r="N48" s="3">
        <f t="shared" si="1"/>
        <v>-1.1404257597347893E-2</v>
      </c>
    </row>
    <row r="49" spans="1:14">
      <c r="A49" s="1">
        <v>40543</v>
      </c>
      <c r="B49">
        <v>126.25</v>
      </c>
      <c r="C49">
        <v>17.75</v>
      </c>
      <c r="D49">
        <v>48.146000000000001</v>
      </c>
      <c r="E49">
        <v>94.12</v>
      </c>
      <c r="F49">
        <v>114.65</v>
      </c>
      <c r="G49">
        <v>93.82</v>
      </c>
      <c r="I49" s="3">
        <f t="shared" si="1"/>
        <v>6.0738489685273213E-2</v>
      </c>
      <c r="J49" s="3">
        <f t="shared" si="1"/>
        <v>-0.28231558591070588</v>
      </c>
      <c r="K49" s="3">
        <f t="shared" si="1"/>
        <v>5.5647000429794272E-2</v>
      </c>
      <c r="L49" s="3">
        <f t="shared" si="1"/>
        <v>-4.457186105173238E-2</v>
      </c>
      <c r="M49" s="3">
        <f t="shared" si="1"/>
        <v>-2.3873241332126337E-2</v>
      </c>
      <c r="N49" s="3">
        <f t="shared" si="1"/>
        <v>-4.0011604422376043E-2</v>
      </c>
    </row>
    <row r="50" spans="1:14">
      <c r="A50" s="1">
        <v>40574</v>
      </c>
      <c r="B50">
        <v>129.15</v>
      </c>
      <c r="C50">
        <v>19.53</v>
      </c>
      <c r="D50">
        <v>46.49</v>
      </c>
      <c r="E50">
        <v>91.22</v>
      </c>
      <c r="F50">
        <v>115.34</v>
      </c>
      <c r="G50">
        <v>93.8</v>
      </c>
      <c r="I50" s="3">
        <f t="shared" si="1"/>
        <v>2.2710451386380313E-2</v>
      </c>
      <c r="J50" s="3">
        <f t="shared" si="1"/>
        <v>9.5566228967162881E-2</v>
      </c>
      <c r="K50" s="3">
        <f t="shared" si="1"/>
        <v>-3.5000825362894339E-2</v>
      </c>
      <c r="L50" s="3">
        <f t="shared" si="1"/>
        <v>-3.1296392575607415E-2</v>
      </c>
      <c r="M50" s="3">
        <f t="shared" si="1"/>
        <v>6.0002788833531618E-3</v>
      </c>
      <c r="N50" s="3">
        <f t="shared" si="1"/>
        <v>-2.13196888132934E-4</v>
      </c>
    </row>
    <row r="51" spans="1:14">
      <c r="A51" s="1">
        <v>40602</v>
      </c>
      <c r="B51">
        <v>133.62</v>
      </c>
      <c r="C51">
        <v>18.350000000000001</v>
      </c>
      <c r="D51">
        <v>46.41</v>
      </c>
      <c r="E51">
        <v>92.4</v>
      </c>
      <c r="F51">
        <v>114.66</v>
      </c>
      <c r="G51">
        <v>93.37</v>
      </c>
      <c r="I51" s="3">
        <f t="shared" si="1"/>
        <v>3.4025430955481654E-2</v>
      </c>
      <c r="J51" s="3">
        <f t="shared" si="1"/>
        <v>-6.2322170388008219E-2</v>
      </c>
      <c r="K51" s="3">
        <f t="shared" si="1"/>
        <v>-1.7222824494090032E-3</v>
      </c>
      <c r="L51" s="3">
        <f t="shared" si="1"/>
        <v>1.285280736408414E-2</v>
      </c>
      <c r="M51" s="3">
        <f t="shared" si="1"/>
        <v>-5.9130607070299332E-3</v>
      </c>
      <c r="N51" s="3">
        <f t="shared" si="1"/>
        <v>-4.5947615163443997E-3</v>
      </c>
    </row>
    <row r="52" spans="1:14">
      <c r="A52" s="1">
        <v>40633</v>
      </c>
      <c r="B52">
        <v>133.01</v>
      </c>
      <c r="C52">
        <v>17.739999999999998</v>
      </c>
      <c r="D52">
        <v>48.95</v>
      </c>
      <c r="E52">
        <v>92.13</v>
      </c>
      <c r="F52">
        <v>114.18</v>
      </c>
      <c r="G52">
        <v>93.01</v>
      </c>
      <c r="I52" s="3">
        <f t="shared" si="1"/>
        <v>-4.5756371321265055E-3</v>
      </c>
      <c r="J52" s="3">
        <f t="shared" si="1"/>
        <v>-3.3807597619146007E-2</v>
      </c>
      <c r="K52" s="3">
        <f t="shared" si="1"/>
        <v>5.3284415723435181E-2</v>
      </c>
      <c r="L52" s="3">
        <f t="shared" si="1"/>
        <v>-2.9263555267978547E-3</v>
      </c>
      <c r="M52" s="3">
        <f t="shared" si="1"/>
        <v>-4.1950769441234997E-3</v>
      </c>
      <c r="N52" s="3">
        <f t="shared" si="1"/>
        <v>-3.8630802414588794E-3</v>
      </c>
    </row>
    <row r="53" spans="1:14">
      <c r="A53" s="1">
        <v>40662</v>
      </c>
      <c r="B53">
        <v>136.94</v>
      </c>
      <c r="C53">
        <v>14.75</v>
      </c>
      <c r="D53">
        <v>50.6</v>
      </c>
      <c r="E53">
        <v>93.89</v>
      </c>
      <c r="F53">
        <v>115.79</v>
      </c>
      <c r="G53">
        <v>94.47</v>
      </c>
      <c r="I53" s="3">
        <f t="shared" si="1"/>
        <v>2.9118560327712057E-2</v>
      </c>
      <c r="J53" s="3">
        <f t="shared" si="1"/>
        <v>-0.18457889409560449</v>
      </c>
      <c r="K53" s="3">
        <f t="shared" si="1"/>
        <v>3.3152207316900335E-2</v>
      </c>
      <c r="L53" s="3">
        <f t="shared" si="1"/>
        <v>1.892326114961539E-2</v>
      </c>
      <c r="M53" s="3">
        <f t="shared" si="1"/>
        <v>1.4002055088068581E-2</v>
      </c>
      <c r="N53" s="3">
        <f t="shared" si="1"/>
        <v>1.5575309526667374E-2</v>
      </c>
    </row>
    <row r="54" spans="1:14">
      <c r="A54" s="1">
        <v>40694</v>
      </c>
      <c r="B54">
        <v>135.31</v>
      </c>
      <c r="C54">
        <v>15.45</v>
      </c>
      <c r="D54">
        <v>49.11</v>
      </c>
      <c r="E54">
        <v>96.69</v>
      </c>
      <c r="F54">
        <v>117.47</v>
      </c>
      <c r="G54">
        <v>96.59</v>
      </c>
      <c r="I54" s="3">
        <f t="shared" si="1"/>
        <v>-1.1974431417364029E-2</v>
      </c>
      <c r="J54" s="3">
        <f t="shared" si="1"/>
        <v>4.6365920557925558E-2</v>
      </c>
      <c r="K54" s="3">
        <f t="shared" si="1"/>
        <v>-2.9888896242266687E-2</v>
      </c>
      <c r="L54" s="3">
        <f t="shared" si="1"/>
        <v>2.938610022500001E-2</v>
      </c>
      <c r="M54" s="3">
        <f t="shared" si="1"/>
        <v>1.4404776211612916E-2</v>
      </c>
      <c r="N54" s="3">
        <f t="shared" si="1"/>
        <v>2.2192892410161643E-2</v>
      </c>
    </row>
    <row r="55" spans="1:14">
      <c r="A55" s="1">
        <v>40724</v>
      </c>
      <c r="B55">
        <v>132.41999999999999</v>
      </c>
      <c r="C55">
        <v>16.52</v>
      </c>
      <c r="D55">
        <v>48.62</v>
      </c>
      <c r="E55">
        <v>94.1</v>
      </c>
      <c r="F55">
        <v>117.1</v>
      </c>
      <c r="G55">
        <v>95.86</v>
      </c>
      <c r="I55" s="3">
        <f t="shared" si="1"/>
        <v>-2.1589752778852944E-2</v>
      </c>
      <c r="J55" s="3">
        <f t="shared" si="1"/>
        <v>6.6962764749077489E-2</v>
      </c>
      <c r="K55" s="3">
        <f t="shared" si="1"/>
        <v>-1.0027711163175934E-2</v>
      </c>
      <c r="L55" s="3">
        <f t="shared" si="1"/>
        <v>-2.7151937904122302E-2</v>
      </c>
      <c r="M55" s="3">
        <f t="shared" si="1"/>
        <v>-3.154711232122943E-3</v>
      </c>
      <c r="N55" s="3">
        <f t="shared" si="1"/>
        <v>-7.586422459719403E-3</v>
      </c>
    </row>
    <row r="56" spans="1:14">
      <c r="A56" s="1">
        <v>40753</v>
      </c>
      <c r="B56">
        <v>129.81</v>
      </c>
      <c r="C56">
        <v>25.25</v>
      </c>
      <c r="D56">
        <v>48.32</v>
      </c>
      <c r="E56">
        <v>97.92</v>
      </c>
      <c r="F56">
        <v>119.29</v>
      </c>
      <c r="G56">
        <v>98.66</v>
      </c>
      <c r="I56" s="3">
        <f t="shared" si="1"/>
        <v>-1.990684659179685E-2</v>
      </c>
      <c r="J56" s="3">
        <f t="shared" si="1"/>
        <v>0.42425438762853684</v>
      </c>
      <c r="K56" s="3">
        <f t="shared" si="1"/>
        <v>-6.1894152614177409E-3</v>
      </c>
      <c r="L56" s="3">
        <f t="shared" si="1"/>
        <v>3.9792772172682102E-2</v>
      </c>
      <c r="M56" s="3">
        <f t="shared" si="1"/>
        <v>1.8529232690182886E-2</v>
      </c>
      <c r="N56" s="3">
        <f t="shared" si="1"/>
        <v>2.8790802074107027E-2</v>
      </c>
    </row>
    <row r="57" spans="1:14">
      <c r="A57" s="1">
        <v>40786</v>
      </c>
      <c r="B57">
        <v>122.64</v>
      </c>
      <c r="C57">
        <v>31.62</v>
      </c>
      <c r="D57">
        <v>43.93</v>
      </c>
      <c r="E57">
        <v>107.03</v>
      </c>
      <c r="F57">
        <v>121.28</v>
      </c>
      <c r="G57">
        <v>103</v>
      </c>
      <c r="I57" s="3">
        <f t="shared" si="1"/>
        <v>-5.6818608341344445E-2</v>
      </c>
      <c r="J57" s="3">
        <f t="shared" si="1"/>
        <v>0.22496367605995712</v>
      </c>
      <c r="K57" s="3">
        <f t="shared" si="1"/>
        <v>-9.524809563887128E-2</v>
      </c>
      <c r="L57" s="3">
        <f t="shared" si="1"/>
        <v>8.8958350232268335E-2</v>
      </c>
      <c r="M57" s="3">
        <f t="shared" si="1"/>
        <v>1.6544418600207014E-2</v>
      </c>
      <c r="N57" s="3">
        <f t="shared" si="1"/>
        <v>4.3049392424043646E-2</v>
      </c>
    </row>
    <row r="58" spans="1:14">
      <c r="A58" s="1">
        <v>40816</v>
      </c>
      <c r="B58">
        <v>113.69</v>
      </c>
      <c r="C58">
        <v>42.96</v>
      </c>
      <c r="D58">
        <v>35.83</v>
      </c>
      <c r="E58">
        <v>120.8</v>
      </c>
      <c r="F58">
        <v>121.48</v>
      </c>
      <c r="G58">
        <v>105.07</v>
      </c>
      <c r="I58" s="3">
        <f t="shared" si="1"/>
        <v>-7.5777788422543554E-2</v>
      </c>
      <c r="J58" s="3">
        <f t="shared" si="1"/>
        <v>0.30647961841928328</v>
      </c>
      <c r="K58" s="3">
        <f t="shared" si="1"/>
        <v>-0.20381192667082576</v>
      </c>
      <c r="L58" s="3">
        <f t="shared" si="1"/>
        <v>0.12102711650443024</v>
      </c>
      <c r="M58" s="3">
        <f t="shared" si="1"/>
        <v>1.6477182834865006E-3</v>
      </c>
      <c r="N58" s="3">
        <f t="shared" si="1"/>
        <v>1.9897806471048142E-2</v>
      </c>
    </row>
    <row r="59" spans="1:14">
      <c r="A59" s="1">
        <v>40847</v>
      </c>
      <c r="B59">
        <v>125.8</v>
      </c>
      <c r="C59">
        <v>29.96</v>
      </c>
      <c r="D59">
        <v>41.53</v>
      </c>
      <c r="E59">
        <v>115.88</v>
      </c>
      <c r="F59">
        <v>121.31</v>
      </c>
      <c r="G59">
        <v>103.51</v>
      </c>
      <c r="I59" s="3">
        <f t="shared" si="1"/>
        <v>0.10121789812532496</v>
      </c>
      <c r="J59" s="3">
        <f t="shared" si="1"/>
        <v>-0.36040629155159049</v>
      </c>
      <c r="K59" s="3">
        <f t="shared" si="1"/>
        <v>0.14763052632579979</v>
      </c>
      <c r="L59" s="3">
        <f t="shared" si="1"/>
        <v>-4.1581112599564943E-2</v>
      </c>
      <c r="M59" s="3">
        <f t="shared" si="1"/>
        <v>-1.4003873947199834E-3</v>
      </c>
      <c r="N59" s="3">
        <f t="shared" si="1"/>
        <v>-1.4958568305025004E-2</v>
      </c>
    </row>
    <row r="60" spans="1:14">
      <c r="A60" s="1">
        <v>40877</v>
      </c>
      <c r="B60">
        <v>125.4</v>
      </c>
      <c r="C60">
        <v>27.8</v>
      </c>
      <c r="D60">
        <v>40.82</v>
      </c>
      <c r="E60">
        <v>117.88</v>
      </c>
      <c r="F60">
        <v>121.43</v>
      </c>
      <c r="G60">
        <v>103.9</v>
      </c>
      <c r="I60" s="3">
        <f t="shared" si="1"/>
        <v>-3.1847160675197244E-3</v>
      </c>
      <c r="J60" s="3">
        <f t="shared" si="1"/>
        <v>-7.4827137952427319E-2</v>
      </c>
      <c r="K60" s="3">
        <f t="shared" si="1"/>
        <v>-1.7243900260963441E-2</v>
      </c>
      <c r="L60" s="3">
        <f t="shared" si="1"/>
        <v>1.7111984968344294E-2</v>
      </c>
      <c r="M60" s="3">
        <f t="shared" si="1"/>
        <v>9.8871228289950145E-4</v>
      </c>
      <c r="N60" s="3">
        <f t="shared" si="1"/>
        <v>3.7606717095228269E-3</v>
      </c>
    </row>
    <row r="61" spans="1:14">
      <c r="A61" s="1">
        <v>40907</v>
      </c>
      <c r="B61">
        <v>125.96</v>
      </c>
      <c r="C61">
        <v>23.4</v>
      </c>
      <c r="D61">
        <v>38.21</v>
      </c>
      <c r="E61">
        <v>121.25</v>
      </c>
      <c r="F61">
        <v>122.04</v>
      </c>
      <c r="G61">
        <v>105.57</v>
      </c>
      <c r="I61" s="3">
        <f t="shared" si="1"/>
        <v>4.4557680340035705E-3</v>
      </c>
      <c r="J61" s="3">
        <f t="shared" si="1"/>
        <v>-0.1722999983329358</v>
      </c>
      <c r="K61" s="3">
        <f t="shared" si="1"/>
        <v>-6.607489592289012E-2</v>
      </c>
      <c r="L61" s="3">
        <f t="shared" ref="L61:N124" si="2">LN(E61/E60)</f>
        <v>2.8187371948098675E-2</v>
      </c>
      <c r="M61" s="3">
        <f t="shared" si="2"/>
        <v>5.0108947827412617E-3</v>
      </c>
      <c r="N61" s="3">
        <f t="shared" si="2"/>
        <v>1.5945341896421633E-2</v>
      </c>
    </row>
    <row r="62" spans="1:14">
      <c r="A62" s="1">
        <v>40939</v>
      </c>
      <c r="B62">
        <v>131.77000000000001</v>
      </c>
      <c r="C62">
        <v>19.440000000000001</v>
      </c>
      <c r="D62">
        <v>42.33</v>
      </c>
      <c r="E62">
        <v>120.85</v>
      </c>
      <c r="F62">
        <v>122.81</v>
      </c>
      <c r="G62">
        <v>106.48</v>
      </c>
      <c r="I62" s="3">
        <f t="shared" ref="I62:N125" si="3">LN(B62/B61)</f>
        <v>4.5093582324337127E-2</v>
      </c>
      <c r="J62" s="3">
        <f t="shared" si="3"/>
        <v>-0.18540322333136253</v>
      </c>
      <c r="K62" s="3">
        <f t="shared" si="3"/>
        <v>0.10239879307402368</v>
      </c>
      <c r="L62" s="3">
        <f t="shared" si="2"/>
        <v>-3.3044226681005926E-3</v>
      </c>
      <c r="M62" s="3">
        <f t="shared" si="2"/>
        <v>6.2895857738237311E-3</v>
      </c>
      <c r="N62" s="3">
        <f t="shared" si="2"/>
        <v>8.5829340852528833E-3</v>
      </c>
    </row>
    <row r="63" spans="1:14">
      <c r="A63" s="1">
        <v>40968</v>
      </c>
      <c r="B63">
        <v>137.32</v>
      </c>
      <c r="C63">
        <v>18.43</v>
      </c>
      <c r="D63">
        <v>44.63</v>
      </c>
      <c r="E63">
        <v>117.43</v>
      </c>
      <c r="F63">
        <v>121.92</v>
      </c>
      <c r="G63">
        <v>105.12</v>
      </c>
      <c r="I63" s="3">
        <f t="shared" si="3"/>
        <v>4.1255990032330402E-2</v>
      </c>
      <c r="J63" s="3">
        <f t="shared" si="3"/>
        <v>-5.3353027350561189E-2</v>
      </c>
      <c r="K63" s="3">
        <f t="shared" si="3"/>
        <v>5.2910224108346296E-2</v>
      </c>
      <c r="L63" s="3">
        <f t="shared" si="2"/>
        <v>-2.8707695772502081E-2</v>
      </c>
      <c r="M63" s="3">
        <f t="shared" si="2"/>
        <v>-7.2733536839566333E-3</v>
      </c>
      <c r="N63" s="3">
        <f t="shared" si="2"/>
        <v>-1.2854619350555849E-2</v>
      </c>
    </row>
    <row r="64" spans="1:14">
      <c r="A64" s="1">
        <v>40998</v>
      </c>
      <c r="B64">
        <v>141.21</v>
      </c>
      <c r="C64">
        <v>15.5</v>
      </c>
      <c r="D64">
        <v>43.47</v>
      </c>
      <c r="E64">
        <v>112.2</v>
      </c>
      <c r="F64">
        <v>121.1</v>
      </c>
      <c r="G64">
        <v>103.28</v>
      </c>
      <c r="I64" s="3">
        <f t="shared" si="3"/>
        <v>2.7934175491669402E-2</v>
      </c>
      <c r="J64" s="3">
        <f t="shared" si="3"/>
        <v>-0.1731397477565309</v>
      </c>
      <c r="K64" s="3">
        <f t="shared" si="3"/>
        <v>-2.6335233640477872E-2</v>
      </c>
      <c r="L64" s="3">
        <f t="shared" si="2"/>
        <v>-4.5559418288393862E-2</v>
      </c>
      <c r="M64" s="3">
        <f t="shared" si="2"/>
        <v>-6.7484413792896006E-3</v>
      </c>
      <c r="N64" s="3">
        <f t="shared" si="2"/>
        <v>-1.7658808197913406E-2</v>
      </c>
    </row>
    <row r="65" spans="1:14">
      <c r="A65" s="1">
        <v>41029</v>
      </c>
      <c r="B65">
        <v>140.28</v>
      </c>
      <c r="C65">
        <v>17.149999999999999</v>
      </c>
      <c r="D65">
        <v>42.555</v>
      </c>
      <c r="E65">
        <v>117.32</v>
      </c>
      <c r="F65">
        <v>122.43</v>
      </c>
      <c r="G65">
        <v>105.69</v>
      </c>
      <c r="I65" s="3">
        <f t="shared" si="3"/>
        <v>-6.6077188091833421E-3</v>
      </c>
      <c r="J65" s="3">
        <f t="shared" si="3"/>
        <v>0.10115814968674798</v>
      </c>
      <c r="K65" s="3">
        <f t="shared" si="3"/>
        <v>-2.1273688071776275E-2</v>
      </c>
      <c r="L65" s="3">
        <f t="shared" si="2"/>
        <v>4.4622251020654362E-2</v>
      </c>
      <c r="M65" s="3">
        <f t="shared" si="2"/>
        <v>1.0922787526777515E-2</v>
      </c>
      <c r="N65" s="3">
        <f t="shared" si="2"/>
        <v>2.3066534482868842E-2</v>
      </c>
    </row>
    <row r="66" spans="1:14">
      <c r="A66" s="1">
        <v>41060</v>
      </c>
      <c r="B66">
        <v>131.85</v>
      </c>
      <c r="C66">
        <v>24.06</v>
      </c>
      <c r="D66">
        <v>38.020000000000003</v>
      </c>
      <c r="E66">
        <v>127.6</v>
      </c>
      <c r="F66">
        <v>123.35</v>
      </c>
      <c r="G66">
        <v>108.55</v>
      </c>
      <c r="I66" s="3">
        <f t="shared" si="3"/>
        <v>-6.1975512472681654E-2</v>
      </c>
      <c r="J66" s="3">
        <f t="shared" si="3"/>
        <v>0.33855253693458393</v>
      </c>
      <c r="K66" s="3">
        <f t="shared" si="3"/>
        <v>-0.11268501986864123</v>
      </c>
      <c r="L66" s="3">
        <f t="shared" si="2"/>
        <v>8.3995126801439307E-2</v>
      </c>
      <c r="M66" s="3">
        <f t="shared" si="2"/>
        <v>7.4864048895416082E-3</v>
      </c>
      <c r="N66" s="3">
        <f t="shared" si="2"/>
        <v>2.6700615303044965E-2</v>
      </c>
    </row>
    <row r="67" spans="1:14">
      <c r="A67" s="1">
        <v>41089</v>
      </c>
      <c r="B67">
        <v>136.75</v>
      </c>
      <c r="C67">
        <v>17.079999999999998</v>
      </c>
      <c r="D67">
        <v>39.93</v>
      </c>
      <c r="E67">
        <v>125.2</v>
      </c>
      <c r="F67">
        <v>123</v>
      </c>
      <c r="G67">
        <v>107.93</v>
      </c>
      <c r="I67" s="3">
        <f t="shared" si="3"/>
        <v>3.6489528502794875E-2</v>
      </c>
      <c r="J67" s="3">
        <f t="shared" si="3"/>
        <v>-0.34264252218610902</v>
      </c>
      <c r="K67" s="3">
        <f t="shared" si="3"/>
        <v>4.9015584014846722E-2</v>
      </c>
      <c r="L67" s="3">
        <f t="shared" si="2"/>
        <v>-1.8987912244691343E-2</v>
      </c>
      <c r="M67" s="3">
        <f t="shared" si="2"/>
        <v>-2.841487602948166E-3</v>
      </c>
      <c r="N67" s="3">
        <f t="shared" si="2"/>
        <v>-5.7280274870458109E-3</v>
      </c>
    </row>
    <row r="68" spans="1:14">
      <c r="A68" s="1">
        <v>41121</v>
      </c>
      <c r="B68">
        <v>138.44999999999999</v>
      </c>
      <c r="C68">
        <v>18.93</v>
      </c>
      <c r="D68">
        <v>40.01</v>
      </c>
      <c r="E68">
        <v>129.69999999999999</v>
      </c>
      <c r="F68">
        <v>123.76</v>
      </c>
      <c r="G68">
        <v>109.28</v>
      </c>
      <c r="I68" s="3">
        <f t="shared" si="3"/>
        <v>1.2354808314880257E-2</v>
      </c>
      <c r="J68" s="3">
        <f t="shared" si="3"/>
        <v>0.10283977686080784</v>
      </c>
      <c r="K68" s="3">
        <f t="shared" si="3"/>
        <v>2.0015017940136844E-3</v>
      </c>
      <c r="L68" s="3">
        <f t="shared" si="2"/>
        <v>3.5311632656400041E-2</v>
      </c>
      <c r="M68" s="3">
        <f t="shared" si="2"/>
        <v>6.1598508923931183E-3</v>
      </c>
      <c r="N68" s="3">
        <f t="shared" si="2"/>
        <v>1.2430526985224991E-2</v>
      </c>
    </row>
    <row r="69" spans="1:14">
      <c r="A69" s="1">
        <v>41152</v>
      </c>
      <c r="B69">
        <v>141.88</v>
      </c>
      <c r="C69">
        <v>17.47</v>
      </c>
      <c r="D69">
        <v>40.107999999999997</v>
      </c>
      <c r="E69">
        <v>127.72</v>
      </c>
      <c r="F69">
        <v>123.82</v>
      </c>
      <c r="G69">
        <v>108.99</v>
      </c>
      <c r="I69" s="3">
        <f t="shared" si="3"/>
        <v>2.4472380288450304E-2</v>
      </c>
      <c r="J69" s="3">
        <f t="shared" si="3"/>
        <v>-8.026284107526635E-2</v>
      </c>
      <c r="K69" s="3">
        <f t="shared" si="3"/>
        <v>2.4463927925351884E-3</v>
      </c>
      <c r="L69" s="3">
        <f t="shared" si="2"/>
        <v>-1.5383723475816798E-2</v>
      </c>
      <c r="M69" s="3">
        <f t="shared" si="2"/>
        <v>4.846918262753907E-4</v>
      </c>
      <c r="N69" s="3">
        <f t="shared" si="2"/>
        <v>-2.6572609212597376E-3</v>
      </c>
    </row>
    <row r="70" spans="1:14">
      <c r="A70" s="1">
        <v>41180</v>
      </c>
      <c r="B70">
        <v>144.4</v>
      </c>
      <c r="C70">
        <v>15.73</v>
      </c>
      <c r="D70">
        <v>41.72</v>
      </c>
      <c r="E70">
        <v>124.22</v>
      </c>
      <c r="F70">
        <v>123.72</v>
      </c>
      <c r="G70">
        <v>108.46</v>
      </c>
      <c r="I70" s="3">
        <f t="shared" si="3"/>
        <v>1.7605596553304764E-2</v>
      </c>
      <c r="J70" s="3">
        <f t="shared" si="3"/>
        <v>-0.10491540707577864</v>
      </c>
      <c r="K70" s="3">
        <f t="shared" si="3"/>
        <v>3.9404814470892877E-2</v>
      </c>
      <c r="L70" s="3">
        <f t="shared" si="2"/>
        <v>-2.7786180715424321E-2</v>
      </c>
      <c r="M70" s="3">
        <f t="shared" si="2"/>
        <v>-8.0795027421721609E-4</v>
      </c>
      <c r="N70" s="3">
        <f t="shared" si="2"/>
        <v>-4.8746934883056757E-3</v>
      </c>
    </row>
    <row r="71" spans="1:14">
      <c r="A71" s="1">
        <v>41213</v>
      </c>
      <c r="B71">
        <v>141.47999999999999</v>
      </c>
      <c r="C71">
        <v>18.600000000000001</v>
      </c>
      <c r="D71">
        <v>41.494999999999997</v>
      </c>
      <c r="E71">
        <v>123.36</v>
      </c>
      <c r="F71">
        <v>123.25</v>
      </c>
      <c r="G71">
        <v>107.89</v>
      </c>
      <c r="I71" s="3">
        <f t="shared" si="3"/>
        <v>-2.0428862121446151E-2</v>
      </c>
      <c r="J71" s="3">
        <f t="shared" si="3"/>
        <v>0.16759186364896919</v>
      </c>
      <c r="K71" s="3">
        <f t="shared" si="3"/>
        <v>-5.4076920821604811E-3</v>
      </c>
      <c r="L71" s="3">
        <f t="shared" si="2"/>
        <v>-6.9472773161375284E-3</v>
      </c>
      <c r="M71" s="3">
        <f t="shared" si="2"/>
        <v>-3.8061348940693178E-3</v>
      </c>
      <c r="N71" s="3">
        <f t="shared" si="2"/>
        <v>-5.2692518496657501E-3</v>
      </c>
    </row>
    <row r="72" spans="1:14">
      <c r="A72" s="1">
        <v>41243</v>
      </c>
      <c r="B72">
        <v>142.71</v>
      </c>
      <c r="C72">
        <v>15.87</v>
      </c>
      <c r="D72">
        <v>42.015000000000001</v>
      </c>
      <c r="E72">
        <v>124.79</v>
      </c>
      <c r="F72">
        <v>123.84</v>
      </c>
      <c r="G72">
        <v>108.8</v>
      </c>
      <c r="I72" s="3">
        <f t="shared" si="3"/>
        <v>8.6562347750200816E-3</v>
      </c>
      <c r="J72" s="3">
        <f t="shared" si="3"/>
        <v>-0.15873104618083794</v>
      </c>
      <c r="K72" s="3">
        <f t="shared" si="3"/>
        <v>1.2453759329770218E-2</v>
      </c>
      <c r="L72" s="3">
        <f t="shared" si="2"/>
        <v>1.1525414704743558E-2</v>
      </c>
      <c r="M72" s="3">
        <f t="shared" si="2"/>
        <v>4.7755969186174391E-3</v>
      </c>
      <c r="N72" s="3">
        <f t="shared" si="2"/>
        <v>8.3991448585933881E-3</v>
      </c>
    </row>
    <row r="73" spans="1:14">
      <c r="A73" s="1">
        <v>41274</v>
      </c>
      <c r="B73">
        <v>143.13999999999999</v>
      </c>
      <c r="C73">
        <v>18.02</v>
      </c>
      <c r="D73">
        <v>44.53</v>
      </c>
      <c r="E73">
        <v>121.18</v>
      </c>
      <c r="F73">
        <v>123.22</v>
      </c>
      <c r="G73">
        <v>107.49</v>
      </c>
      <c r="I73" s="3">
        <f t="shared" si="3"/>
        <v>3.008573198151579E-3</v>
      </c>
      <c r="J73" s="3">
        <f t="shared" si="3"/>
        <v>0.12705171764187426</v>
      </c>
      <c r="K73" s="3">
        <f t="shared" si="3"/>
        <v>5.8136421953429412E-2</v>
      </c>
      <c r="L73" s="3">
        <f t="shared" si="2"/>
        <v>-2.9355281002919918E-2</v>
      </c>
      <c r="M73" s="3">
        <f t="shared" si="2"/>
        <v>-5.0190342549924277E-3</v>
      </c>
      <c r="N73" s="3">
        <f t="shared" si="2"/>
        <v>-1.2113514436870159E-2</v>
      </c>
    </row>
    <row r="74" spans="1:14">
      <c r="A74" s="1">
        <v>41305</v>
      </c>
      <c r="B74">
        <v>150.46</v>
      </c>
      <c r="C74">
        <v>14.28</v>
      </c>
      <c r="D74">
        <v>44.56</v>
      </c>
      <c r="E74">
        <v>117.32</v>
      </c>
      <c r="F74">
        <v>122.74</v>
      </c>
      <c r="G74">
        <v>106.1</v>
      </c>
      <c r="I74" s="3">
        <f t="shared" si="3"/>
        <v>4.9874095821624304E-2</v>
      </c>
      <c r="J74" s="3">
        <f t="shared" si="3"/>
        <v>-0.23262229526875361</v>
      </c>
      <c r="K74" s="3">
        <f t="shared" si="3"/>
        <v>6.7347628541761869E-4</v>
      </c>
      <c r="L74" s="3">
        <f t="shared" si="2"/>
        <v>-3.2371799407592827E-2</v>
      </c>
      <c r="M74" s="3">
        <f t="shared" si="2"/>
        <v>-3.9030786254736828E-3</v>
      </c>
      <c r="N74" s="3">
        <f t="shared" si="2"/>
        <v>-1.3015774365034642E-2</v>
      </c>
    </row>
    <row r="75" spans="1:14">
      <c r="A75" s="1">
        <v>41333</v>
      </c>
      <c r="B75">
        <v>152.5</v>
      </c>
      <c r="C75">
        <v>15.51</v>
      </c>
      <c r="D75">
        <v>43.505000000000003</v>
      </c>
      <c r="E75">
        <v>118.51</v>
      </c>
      <c r="F75">
        <v>123.42</v>
      </c>
      <c r="G75">
        <v>107.16</v>
      </c>
      <c r="I75" s="3">
        <f t="shared" si="3"/>
        <v>1.3467327915390735E-2</v>
      </c>
      <c r="J75" s="3">
        <f t="shared" si="3"/>
        <v>8.2625020277009256E-2</v>
      </c>
      <c r="K75" s="3">
        <f t="shared" si="3"/>
        <v>-2.3960721601040874E-2</v>
      </c>
      <c r="L75" s="3">
        <f t="shared" si="2"/>
        <v>1.0092101091107147E-2</v>
      </c>
      <c r="M75" s="3">
        <f t="shared" si="2"/>
        <v>5.5248759319698072E-3</v>
      </c>
      <c r="N75" s="3">
        <f t="shared" si="2"/>
        <v>9.9409990564706691E-3</v>
      </c>
    </row>
    <row r="76" spans="1:14">
      <c r="A76" s="1">
        <v>41362</v>
      </c>
      <c r="B76">
        <v>157.36000000000001</v>
      </c>
      <c r="C76">
        <v>12.7</v>
      </c>
      <c r="D76">
        <v>42.895000000000003</v>
      </c>
      <c r="E76">
        <v>117.76</v>
      </c>
      <c r="F76">
        <v>123.49</v>
      </c>
      <c r="G76">
        <v>107.34</v>
      </c>
      <c r="I76" s="3">
        <f t="shared" si="3"/>
        <v>3.1371578033337413E-2</v>
      </c>
      <c r="J76" s="3">
        <f t="shared" si="3"/>
        <v>-0.19988298372390187</v>
      </c>
      <c r="K76" s="3">
        <f t="shared" si="3"/>
        <v>-1.4120604993059159E-2</v>
      </c>
      <c r="L76" s="3">
        <f t="shared" si="2"/>
        <v>-6.3486902197911243E-3</v>
      </c>
      <c r="M76" s="3">
        <f t="shared" si="2"/>
        <v>5.670082368102392E-4</v>
      </c>
      <c r="N76" s="3">
        <f t="shared" si="2"/>
        <v>1.6783220722749316E-3</v>
      </c>
    </row>
    <row r="77" spans="1:14">
      <c r="A77" s="1">
        <v>41394</v>
      </c>
      <c r="B77">
        <v>160.44999999999999</v>
      </c>
      <c r="C77">
        <v>13.52</v>
      </c>
      <c r="D77">
        <v>43.76</v>
      </c>
      <c r="E77">
        <v>123.01</v>
      </c>
      <c r="F77">
        <v>124.12</v>
      </c>
      <c r="G77">
        <v>108.83</v>
      </c>
      <c r="I77" s="3">
        <f t="shared" si="3"/>
        <v>1.9446193475062015E-2</v>
      </c>
      <c r="J77" s="3">
        <f t="shared" si="3"/>
        <v>6.2568077150272378E-2</v>
      </c>
      <c r="K77" s="3">
        <f t="shared" si="3"/>
        <v>1.9964889088797046E-2</v>
      </c>
      <c r="L77" s="3">
        <f t="shared" si="2"/>
        <v>4.3616997900127553E-2</v>
      </c>
      <c r="M77" s="3">
        <f t="shared" si="2"/>
        <v>5.0886584504484765E-3</v>
      </c>
      <c r="N77" s="3">
        <f t="shared" si="2"/>
        <v>1.3785664959287468E-2</v>
      </c>
    </row>
    <row r="78" spans="1:14">
      <c r="A78" s="1">
        <v>41425</v>
      </c>
      <c r="B78">
        <v>164.3</v>
      </c>
      <c r="C78">
        <v>16.3</v>
      </c>
      <c r="D78">
        <v>41.539000000000001</v>
      </c>
      <c r="E78">
        <v>114.45</v>
      </c>
      <c r="F78">
        <v>122.39</v>
      </c>
      <c r="G78">
        <v>105.32</v>
      </c>
      <c r="I78" s="3">
        <f t="shared" si="3"/>
        <v>2.3711657487356631E-2</v>
      </c>
      <c r="J78" s="3">
        <f t="shared" si="3"/>
        <v>0.1869950371978987</v>
      </c>
      <c r="K78" s="3">
        <f t="shared" si="3"/>
        <v>-5.2087413137997855E-2</v>
      </c>
      <c r="L78" s="3">
        <f t="shared" si="2"/>
        <v>-7.2127606482117954E-2</v>
      </c>
      <c r="M78" s="3">
        <f t="shared" si="2"/>
        <v>-1.4036172185932351E-2</v>
      </c>
      <c r="N78" s="3">
        <f t="shared" si="2"/>
        <v>-3.2783697079861715E-2</v>
      </c>
    </row>
    <row r="79" spans="1:14">
      <c r="A79" s="1">
        <v>41453</v>
      </c>
      <c r="B79">
        <v>160.88</v>
      </c>
      <c r="C79">
        <v>16.86</v>
      </c>
      <c r="D79">
        <v>38.795000000000002</v>
      </c>
      <c r="E79">
        <v>110.44</v>
      </c>
      <c r="F79">
        <v>120.74</v>
      </c>
      <c r="G79">
        <v>102.5</v>
      </c>
      <c r="I79" s="3">
        <f t="shared" si="3"/>
        <v>-2.103527957882589E-2</v>
      </c>
      <c r="J79" s="3">
        <f t="shared" si="3"/>
        <v>3.3778844760992771E-2</v>
      </c>
      <c r="K79" s="3">
        <f t="shared" si="3"/>
        <v>-6.8341372629815211E-2</v>
      </c>
      <c r="L79" s="3">
        <f t="shared" si="2"/>
        <v>-3.5665659336622094E-2</v>
      </c>
      <c r="M79" s="3">
        <f t="shared" si="2"/>
        <v>-1.3573194025967007E-2</v>
      </c>
      <c r="N79" s="3">
        <f t="shared" si="2"/>
        <v>-2.7140536049645687E-2</v>
      </c>
    </row>
    <row r="80" spans="1:14">
      <c r="A80" s="1">
        <v>41486</v>
      </c>
      <c r="B80">
        <v>169.55</v>
      </c>
      <c r="C80">
        <v>13.45</v>
      </c>
      <c r="D80">
        <v>39.06</v>
      </c>
      <c r="E80">
        <v>107.7</v>
      </c>
      <c r="F80">
        <v>120.98</v>
      </c>
      <c r="G80">
        <v>102</v>
      </c>
      <c r="I80" s="3">
        <f t="shared" si="3"/>
        <v>5.2489123107251109E-2</v>
      </c>
      <c r="J80" s="3">
        <f t="shared" si="3"/>
        <v>-0.22596484652586138</v>
      </c>
      <c r="K80" s="3">
        <f t="shared" si="3"/>
        <v>6.8075531026204027E-3</v>
      </c>
      <c r="L80" s="3">
        <f t="shared" si="2"/>
        <v>-2.5122802899610778E-2</v>
      </c>
      <c r="M80" s="3">
        <f t="shared" si="2"/>
        <v>1.9857693104880676E-3</v>
      </c>
      <c r="N80" s="3">
        <f t="shared" si="2"/>
        <v>-4.8899852941917919E-3</v>
      </c>
    </row>
    <row r="81" spans="1:14">
      <c r="A81" s="1">
        <v>41516</v>
      </c>
      <c r="B81">
        <v>164.4</v>
      </c>
      <c r="C81">
        <v>17.010000000000002</v>
      </c>
      <c r="D81">
        <v>37.72</v>
      </c>
      <c r="E81">
        <v>105.99</v>
      </c>
      <c r="F81">
        <v>119.96</v>
      </c>
      <c r="G81">
        <v>100.41</v>
      </c>
      <c r="I81" s="3">
        <f t="shared" si="3"/>
        <v>-3.0845385949568059E-2</v>
      </c>
      <c r="J81" s="3">
        <f t="shared" si="3"/>
        <v>0.23482230035992235</v>
      </c>
      <c r="K81" s="3">
        <f t="shared" si="3"/>
        <v>-3.4908467683276219E-2</v>
      </c>
      <c r="L81" s="3">
        <f t="shared" si="2"/>
        <v>-1.6004834123179455E-2</v>
      </c>
      <c r="M81" s="3">
        <f t="shared" si="2"/>
        <v>-8.4668887979598827E-3</v>
      </c>
      <c r="N81" s="3">
        <f t="shared" si="2"/>
        <v>-1.5711009392926183E-2</v>
      </c>
    </row>
    <row r="82" spans="1:14">
      <c r="A82" s="1">
        <v>41547</v>
      </c>
      <c r="B82">
        <v>168.9</v>
      </c>
      <c r="C82">
        <v>16.600000000000001</v>
      </c>
      <c r="D82">
        <v>40.134999999999998</v>
      </c>
      <c r="E82">
        <v>106.4</v>
      </c>
      <c r="F82">
        <v>121.33</v>
      </c>
      <c r="G82">
        <v>102.11</v>
      </c>
      <c r="I82" s="3">
        <f t="shared" si="3"/>
        <v>2.7004341191674951E-2</v>
      </c>
      <c r="J82" s="3">
        <f t="shared" si="3"/>
        <v>-2.4398711045272862E-2</v>
      </c>
      <c r="K82" s="3">
        <f t="shared" si="3"/>
        <v>6.2058313818283382E-2</v>
      </c>
      <c r="L82" s="3">
        <f t="shared" si="2"/>
        <v>3.8608268683805835E-3</v>
      </c>
      <c r="M82" s="3">
        <f t="shared" si="2"/>
        <v>1.1355752182973404E-2</v>
      </c>
      <c r="N82" s="3">
        <f t="shared" si="2"/>
        <v>1.6788859676101622E-2</v>
      </c>
    </row>
    <row r="83" spans="1:14">
      <c r="A83" s="1">
        <v>41578</v>
      </c>
      <c r="B83">
        <v>176.69</v>
      </c>
      <c r="C83">
        <v>13.75</v>
      </c>
      <c r="D83">
        <v>41.865000000000002</v>
      </c>
      <c r="E83">
        <v>107.64</v>
      </c>
      <c r="F83">
        <v>121.84</v>
      </c>
      <c r="G83">
        <v>102.75</v>
      </c>
      <c r="I83" s="3">
        <f t="shared" si="3"/>
        <v>4.508996081480432E-2</v>
      </c>
      <c r="J83" s="3">
        <f t="shared" si="3"/>
        <v>-0.18836387124991727</v>
      </c>
      <c r="K83" s="3">
        <f t="shared" si="3"/>
        <v>4.2201384072855043E-2</v>
      </c>
      <c r="L83" s="3">
        <f t="shared" si="2"/>
        <v>1.1586748951161102E-2</v>
      </c>
      <c r="M83" s="3">
        <f t="shared" si="2"/>
        <v>4.1946025231248138E-3</v>
      </c>
      <c r="N83" s="3">
        <f t="shared" si="2"/>
        <v>6.2481898088974658E-3</v>
      </c>
    </row>
    <row r="84" spans="1:14">
      <c r="A84" s="1">
        <v>41607</v>
      </c>
      <c r="B84">
        <v>181.96</v>
      </c>
      <c r="C84">
        <v>13.7</v>
      </c>
      <c r="D84">
        <v>41.48</v>
      </c>
      <c r="E84">
        <v>104.45</v>
      </c>
      <c r="F84">
        <v>121.75</v>
      </c>
      <c r="G84">
        <v>101.69</v>
      </c>
      <c r="I84" s="3">
        <f t="shared" si="3"/>
        <v>2.9390098073244674E-2</v>
      </c>
      <c r="J84" s="3">
        <f t="shared" si="3"/>
        <v>-3.6429912785010919E-3</v>
      </c>
      <c r="K84" s="3">
        <f t="shared" si="3"/>
        <v>-9.2387722950686927E-3</v>
      </c>
      <c r="L84" s="3">
        <f t="shared" si="2"/>
        <v>-3.0083837856130252E-2</v>
      </c>
      <c r="M84" s="3">
        <f t="shared" si="2"/>
        <v>-7.3894662420718549E-4</v>
      </c>
      <c r="N84" s="3">
        <f t="shared" si="2"/>
        <v>-1.0369883573297895E-2</v>
      </c>
    </row>
    <row r="85" spans="1:14">
      <c r="A85" s="1">
        <v>41639</v>
      </c>
      <c r="B85">
        <v>185.65</v>
      </c>
      <c r="C85">
        <v>13.72</v>
      </c>
      <c r="D85">
        <v>41.14</v>
      </c>
      <c r="E85">
        <v>101.86</v>
      </c>
      <c r="F85">
        <v>120.03</v>
      </c>
      <c r="G85">
        <v>99.24</v>
      </c>
      <c r="I85" s="3">
        <f t="shared" si="3"/>
        <v>2.0076297921285798E-2</v>
      </c>
      <c r="J85" s="3">
        <f t="shared" si="3"/>
        <v>1.4587894636600882E-3</v>
      </c>
      <c r="K85" s="3">
        <f t="shared" si="3"/>
        <v>-8.2304991365153672E-3</v>
      </c>
      <c r="L85" s="3">
        <f t="shared" si="2"/>
        <v>-2.5109166546116311E-2</v>
      </c>
      <c r="M85" s="3">
        <f t="shared" si="2"/>
        <v>-1.4228050425445794E-2</v>
      </c>
      <c r="N85" s="3">
        <f t="shared" si="2"/>
        <v>-2.4387810979445868E-2</v>
      </c>
    </row>
    <row r="86" spans="1:14">
      <c r="A86" s="1">
        <v>41670</v>
      </c>
      <c r="B86">
        <v>179.17</v>
      </c>
      <c r="C86">
        <v>18.41</v>
      </c>
      <c r="D86">
        <v>37.67</v>
      </c>
      <c r="E86">
        <v>108.28</v>
      </c>
      <c r="F86">
        <v>121.57</v>
      </c>
      <c r="G86">
        <v>102.28</v>
      </c>
      <c r="I86" s="3">
        <f t="shared" si="3"/>
        <v>-3.5528104811282608E-2</v>
      </c>
      <c r="J86" s="3">
        <f t="shared" si="3"/>
        <v>0.2940393729472473</v>
      </c>
      <c r="K86" s="3">
        <f t="shared" si="3"/>
        <v>-8.8116862520861386E-2</v>
      </c>
      <c r="L86" s="3">
        <f t="shared" si="2"/>
        <v>6.1121143289641792E-2</v>
      </c>
      <c r="M86" s="3">
        <f t="shared" si="2"/>
        <v>1.2748517030449179E-2</v>
      </c>
      <c r="N86" s="3">
        <f t="shared" si="2"/>
        <v>3.0172991599385652E-2</v>
      </c>
    </row>
    <row r="87" spans="1:14">
      <c r="A87" s="1">
        <v>41698</v>
      </c>
      <c r="B87">
        <v>187.34</v>
      </c>
      <c r="C87">
        <v>14</v>
      </c>
      <c r="D87">
        <v>38.89</v>
      </c>
      <c r="E87">
        <v>108.57</v>
      </c>
      <c r="F87">
        <v>121.64</v>
      </c>
      <c r="G87">
        <v>102.47</v>
      </c>
      <c r="I87" s="3">
        <f t="shared" si="3"/>
        <v>4.4590071969178004E-2</v>
      </c>
      <c r="J87" s="3">
        <f t="shared" si="3"/>
        <v>-0.27383666562972792</v>
      </c>
      <c r="K87" s="3">
        <f t="shared" si="3"/>
        <v>3.1873126463706207E-2</v>
      </c>
      <c r="L87" s="3">
        <f t="shared" si="2"/>
        <v>2.674661497660354E-3</v>
      </c>
      <c r="M87" s="3">
        <f t="shared" si="2"/>
        <v>5.7563424146131047E-4</v>
      </c>
      <c r="N87" s="3">
        <f t="shared" si="2"/>
        <v>1.8559223886406746E-3</v>
      </c>
    </row>
    <row r="88" spans="1:14">
      <c r="A88" s="1">
        <v>41729</v>
      </c>
      <c r="B88">
        <v>188.14</v>
      </c>
      <c r="C88">
        <v>13.88</v>
      </c>
      <c r="D88">
        <v>40.58</v>
      </c>
      <c r="E88">
        <v>109.1</v>
      </c>
      <c r="F88">
        <v>120.71</v>
      </c>
      <c r="G88">
        <v>101.73</v>
      </c>
      <c r="I88" s="3">
        <f t="shared" si="3"/>
        <v>4.2612187628207352E-3</v>
      </c>
      <c r="J88" s="3">
        <f t="shared" si="3"/>
        <v>-8.6083745366001638E-3</v>
      </c>
      <c r="K88" s="3">
        <f t="shared" si="3"/>
        <v>4.2538186230012778E-2</v>
      </c>
      <c r="L88" s="3">
        <f t="shared" si="2"/>
        <v>4.8697665952644152E-3</v>
      </c>
      <c r="M88" s="3">
        <f t="shared" si="2"/>
        <v>-7.6748880961282637E-3</v>
      </c>
      <c r="N88" s="3">
        <f t="shared" si="2"/>
        <v>-7.2478280059695482E-3</v>
      </c>
    </row>
    <row r="89" spans="1:14">
      <c r="A89" s="1">
        <v>41759</v>
      </c>
      <c r="B89">
        <v>189.54</v>
      </c>
      <c r="C89">
        <v>13.41</v>
      </c>
      <c r="D89">
        <v>40.94</v>
      </c>
      <c r="E89">
        <v>111.1</v>
      </c>
      <c r="F89">
        <v>121.18</v>
      </c>
      <c r="G89">
        <v>102.31</v>
      </c>
      <c r="I89" s="3">
        <f t="shared" si="3"/>
        <v>7.4137174982435829E-3</v>
      </c>
      <c r="J89" s="3">
        <f t="shared" si="3"/>
        <v>-3.4448257785071386E-2</v>
      </c>
      <c r="K89" s="3">
        <f t="shared" si="3"/>
        <v>8.8322458354747752E-3</v>
      </c>
      <c r="L89" s="3">
        <f t="shared" si="2"/>
        <v>1.8165803806559272E-2</v>
      </c>
      <c r="M89" s="3">
        <f t="shared" si="2"/>
        <v>3.8860688038073912E-3</v>
      </c>
      <c r="N89" s="3">
        <f t="shared" si="2"/>
        <v>5.6851750851917137E-3</v>
      </c>
    </row>
    <row r="90" spans="1:14">
      <c r="A90" s="1">
        <v>41789</v>
      </c>
      <c r="B90">
        <v>193.87</v>
      </c>
      <c r="C90">
        <v>11.4</v>
      </c>
      <c r="D90">
        <v>42.21</v>
      </c>
      <c r="E90">
        <v>114.1</v>
      </c>
      <c r="F90">
        <v>122.11</v>
      </c>
      <c r="G90">
        <v>103.98</v>
      </c>
      <c r="I90" s="3">
        <f t="shared" si="3"/>
        <v>2.2587747309067298E-2</v>
      </c>
      <c r="J90" s="3">
        <f t="shared" si="3"/>
        <v>-0.1623873418931373</v>
      </c>
      <c r="K90" s="3">
        <f t="shared" si="3"/>
        <v>3.0549579561263921E-2</v>
      </c>
      <c r="L90" s="3">
        <f t="shared" si="2"/>
        <v>2.6644560222445688E-2</v>
      </c>
      <c r="M90" s="3">
        <f t="shared" si="2"/>
        <v>7.6452343280874633E-3</v>
      </c>
      <c r="N90" s="3">
        <f t="shared" si="2"/>
        <v>1.6191153064721187E-2</v>
      </c>
    </row>
    <row r="91" spans="1:14">
      <c r="A91" s="1">
        <v>41820</v>
      </c>
      <c r="B91">
        <v>197</v>
      </c>
      <c r="C91">
        <v>11.57</v>
      </c>
      <c r="D91">
        <v>43.13</v>
      </c>
      <c r="E91">
        <v>113.52</v>
      </c>
      <c r="F91">
        <v>121.8</v>
      </c>
      <c r="G91">
        <v>103.58</v>
      </c>
      <c r="I91" s="3">
        <f t="shared" si="3"/>
        <v>1.6015897386872282E-2</v>
      </c>
      <c r="J91" s="3">
        <f t="shared" si="3"/>
        <v>1.4802185805135365E-2</v>
      </c>
      <c r="K91" s="3">
        <f t="shared" si="3"/>
        <v>2.1561650865344322E-2</v>
      </c>
      <c r="L91" s="3">
        <f t="shared" si="2"/>
        <v>-5.0962240162427388E-3</v>
      </c>
      <c r="M91" s="3">
        <f t="shared" si="2"/>
        <v>-2.5419225691338736E-3</v>
      </c>
      <c r="N91" s="3">
        <f t="shared" si="2"/>
        <v>-3.8543119598243528E-3</v>
      </c>
    </row>
    <row r="92" spans="1:14">
      <c r="A92" s="1">
        <v>41851</v>
      </c>
      <c r="B92">
        <v>194.25</v>
      </c>
      <c r="C92">
        <v>16.95</v>
      </c>
      <c r="D92">
        <v>43.72</v>
      </c>
      <c r="E92">
        <v>113.98</v>
      </c>
      <c r="F92">
        <v>121.11</v>
      </c>
      <c r="G92">
        <v>103.16</v>
      </c>
      <c r="I92" s="3">
        <f t="shared" si="3"/>
        <v>-1.4057739490231699E-2</v>
      </c>
      <c r="J92" s="3">
        <f t="shared" si="3"/>
        <v>0.38185229262087406</v>
      </c>
      <c r="K92" s="3">
        <f t="shared" si="3"/>
        <v>1.3586852648585977E-2</v>
      </c>
      <c r="L92" s="3">
        <f t="shared" si="2"/>
        <v>4.0439615550663102E-3</v>
      </c>
      <c r="M92" s="3">
        <f t="shared" si="2"/>
        <v>-5.6811317428374971E-3</v>
      </c>
      <c r="N92" s="3">
        <f t="shared" si="2"/>
        <v>-4.0630799826013439E-3</v>
      </c>
    </row>
    <row r="93" spans="1:14">
      <c r="A93" s="1">
        <v>41880</v>
      </c>
      <c r="B93">
        <v>201.96</v>
      </c>
      <c r="C93">
        <v>11.98</v>
      </c>
      <c r="D93">
        <v>45.4</v>
      </c>
      <c r="E93">
        <v>119.05</v>
      </c>
      <c r="F93">
        <v>122.08</v>
      </c>
      <c r="G93">
        <v>104.9</v>
      </c>
      <c r="I93" s="3">
        <f t="shared" si="3"/>
        <v>3.8923668742958259E-2</v>
      </c>
      <c r="J93" s="3">
        <f t="shared" si="3"/>
        <v>-0.34702924113915595</v>
      </c>
      <c r="K93" s="3">
        <f t="shared" si="3"/>
        <v>3.770644173896448E-2</v>
      </c>
      <c r="L93" s="3">
        <f t="shared" si="2"/>
        <v>4.352057852601831E-2</v>
      </c>
      <c r="M93" s="3">
        <f t="shared" si="2"/>
        <v>7.9773440031877026E-3</v>
      </c>
      <c r="N93" s="3">
        <f t="shared" si="2"/>
        <v>1.6726334389107502E-2</v>
      </c>
    </row>
    <row r="94" spans="1:14">
      <c r="A94" s="1">
        <v>41912</v>
      </c>
      <c r="B94">
        <v>198.26</v>
      </c>
      <c r="C94">
        <v>16.309999999999999</v>
      </c>
      <c r="D94">
        <v>41.71</v>
      </c>
      <c r="E94">
        <v>116.27</v>
      </c>
      <c r="F94">
        <v>121.32</v>
      </c>
      <c r="G94">
        <v>103.62</v>
      </c>
      <c r="I94" s="3">
        <f t="shared" si="3"/>
        <v>-1.8490357385963621E-2</v>
      </c>
      <c r="J94" s="3">
        <f t="shared" si="3"/>
        <v>0.30853982394561913</v>
      </c>
      <c r="K94" s="3">
        <f t="shared" si="3"/>
        <v>-8.4771196838448415E-2</v>
      </c>
      <c r="L94" s="3">
        <f t="shared" si="2"/>
        <v>-2.3628500252355036E-2</v>
      </c>
      <c r="M94" s="3">
        <f t="shared" si="2"/>
        <v>-6.244884715766519E-3</v>
      </c>
      <c r="N94" s="3">
        <f t="shared" si="2"/>
        <v>-1.2277154015609307E-2</v>
      </c>
    </row>
    <row r="95" spans="1:14">
      <c r="A95" s="1">
        <v>41943</v>
      </c>
      <c r="B95">
        <v>202.99</v>
      </c>
      <c r="C95">
        <v>14.03</v>
      </c>
      <c r="D95">
        <v>42.64</v>
      </c>
      <c r="E95">
        <v>119.25</v>
      </c>
      <c r="F95">
        <v>122.35</v>
      </c>
      <c r="G95">
        <v>105.02</v>
      </c>
      <c r="I95" s="3">
        <f t="shared" si="3"/>
        <v>2.357741613992512E-2</v>
      </c>
      <c r="J95" s="3">
        <f t="shared" si="3"/>
        <v>-0.15058052251855283</v>
      </c>
      <c r="K95" s="3">
        <f t="shared" si="3"/>
        <v>2.2051871648735281E-2</v>
      </c>
      <c r="L95" s="3">
        <f t="shared" si="2"/>
        <v>2.5307057087933786E-2</v>
      </c>
      <c r="M95" s="3">
        <f t="shared" si="2"/>
        <v>8.4541070683003781E-3</v>
      </c>
      <c r="N95" s="3">
        <f t="shared" si="2"/>
        <v>1.3420446823070893E-2</v>
      </c>
    </row>
    <row r="96" spans="1:14">
      <c r="A96" s="1">
        <v>41971</v>
      </c>
      <c r="B96">
        <v>208.58</v>
      </c>
      <c r="C96">
        <v>13.33</v>
      </c>
      <c r="D96">
        <v>42.17</v>
      </c>
      <c r="E96">
        <v>122.49</v>
      </c>
      <c r="F96">
        <v>123.04</v>
      </c>
      <c r="G96">
        <v>106.19</v>
      </c>
      <c r="I96" s="3">
        <f t="shared" si="3"/>
        <v>2.716594394839035E-2</v>
      </c>
      <c r="J96" s="3">
        <f t="shared" si="3"/>
        <v>-5.118075992375222E-2</v>
      </c>
      <c r="K96" s="3">
        <f t="shared" si="3"/>
        <v>-1.1083712099120558E-2</v>
      </c>
      <c r="L96" s="3">
        <f t="shared" si="2"/>
        <v>2.6807264231143352E-2</v>
      </c>
      <c r="M96" s="3">
        <f t="shared" si="2"/>
        <v>5.6237158686532887E-3</v>
      </c>
      <c r="N96" s="3">
        <f t="shared" si="2"/>
        <v>1.1079134206040958E-2</v>
      </c>
    </row>
    <row r="97" spans="1:14">
      <c r="A97" s="1">
        <v>42004</v>
      </c>
      <c r="B97">
        <v>206.87</v>
      </c>
      <c r="C97">
        <v>19.2</v>
      </c>
      <c r="D97">
        <v>40.020000000000003</v>
      </c>
      <c r="E97">
        <v>125.92</v>
      </c>
      <c r="F97">
        <v>122.31</v>
      </c>
      <c r="G97">
        <v>105.99</v>
      </c>
      <c r="I97" s="3">
        <f t="shared" si="3"/>
        <v>-8.2320840381089368E-3</v>
      </c>
      <c r="J97" s="3">
        <f t="shared" si="3"/>
        <v>0.36489314484311852</v>
      </c>
      <c r="K97" s="3">
        <f t="shared" si="3"/>
        <v>-5.2329738602881044E-2</v>
      </c>
      <c r="L97" s="3">
        <f t="shared" si="2"/>
        <v>2.7617390669499073E-2</v>
      </c>
      <c r="M97" s="3">
        <f t="shared" si="2"/>
        <v>-5.9507002580621348E-3</v>
      </c>
      <c r="N97" s="3">
        <f t="shared" si="2"/>
        <v>-1.8851923765906377E-3</v>
      </c>
    </row>
    <row r="98" spans="1:14">
      <c r="A98" s="1">
        <v>42034</v>
      </c>
      <c r="B98">
        <v>200.87</v>
      </c>
      <c r="C98">
        <v>20.97</v>
      </c>
      <c r="D98">
        <v>39.94</v>
      </c>
      <c r="E98">
        <v>138.28</v>
      </c>
      <c r="F98">
        <v>125.14</v>
      </c>
      <c r="G98">
        <v>110.55</v>
      </c>
      <c r="I98" s="3">
        <f t="shared" si="3"/>
        <v>-2.9432644008501086E-2</v>
      </c>
      <c r="J98" s="3">
        <f t="shared" si="3"/>
        <v>8.8182565880092795E-2</v>
      </c>
      <c r="K98" s="3">
        <f t="shared" si="3"/>
        <v>-2.0010011679182831E-3</v>
      </c>
      <c r="L98" s="3">
        <f t="shared" si="2"/>
        <v>9.3633830384330624E-2</v>
      </c>
      <c r="M98" s="3">
        <f t="shared" si="2"/>
        <v>2.2874305070945691E-2</v>
      </c>
      <c r="N98" s="3">
        <f t="shared" si="2"/>
        <v>4.2123157264291708E-2</v>
      </c>
    </row>
    <row r="99" spans="1:14">
      <c r="A99" s="1">
        <v>42062</v>
      </c>
      <c r="B99">
        <v>212.21</v>
      </c>
      <c r="C99">
        <v>13.34</v>
      </c>
      <c r="D99">
        <v>41.8</v>
      </c>
      <c r="E99">
        <v>129.53</v>
      </c>
      <c r="F99">
        <v>123.33</v>
      </c>
      <c r="G99">
        <v>107.64</v>
      </c>
      <c r="I99" s="3">
        <f t="shared" si="3"/>
        <v>5.491841777650161E-2</v>
      </c>
      <c r="J99" s="3">
        <f t="shared" si="3"/>
        <v>-0.45232580442635084</v>
      </c>
      <c r="K99" s="3">
        <f t="shared" si="3"/>
        <v>4.5518011543041553E-2</v>
      </c>
      <c r="L99" s="3">
        <f t="shared" si="2"/>
        <v>-6.5368100511259117E-2</v>
      </c>
      <c r="M99" s="3">
        <f t="shared" si="2"/>
        <v>-1.4569420992320765E-2</v>
      </c>
      <c r="N99" s="3">
        <f t="shared" si="2"/>
        <v>-2.6675581444750209E-2</v>
      </c>
    </row>
    <row r="100" spans="1:14">
      <c r="A100" s="1">
        <v>42094</v>
      </c>
      <c r="B100">
        <v>207.83</v>
      </c>
      <c r="C100">
        <v>15.29</v>
      </c>
      <c r="D100">
        <v>40.869999999999997</v>
      </c>
      <c r="E100">
        <v>130.69</v>
      </c>
      <c r="F100">
        <v>124.17</v>
      </c>
      <c r="G100">
        <v>108.39</v>
      </c>
      <c r="I100" s="3">
        <f t="shared" si="3"/>
        <v>-2.0855912591976517E-2</v>
      </c>
      <c r="J100" s="3">
        <f t="shared" si="3"/>
        <v>0.13643197945349314</v>
      </c>
      <c r="K100" s="3">
        <f t="shared" si="3"/>
        <v>-2.2500041954524676E-2</v>
      </c>
      <c r="L100" s="3">
        <f t="shared" si="2"/>
        <v>8.9155920667799062E-3</v>
      </c>
      <c r="M100" s="3">
        <f t="shared" si="2"/>
        <v>6.787904850854014E-3</v>
      </c>
      <c r="N100" s="3">
        <f t="shared" si="2"/>
        <v>6.9435079689535006E-3</v>
      </c>
    </row>
    <row r="101" spans="1:14">
      <c r="A101" s="1">
        <v>42124</v>
      </c>
      <c r="B101">
        <v>209.85</v>
      </c>
      <c r="C101">
        <v>14.55</v>
      </c>
      <c r="D101">
        <v>43.9</v>
      </c>
      <c r="E101">
        <v>125.95</v>
      </c>
      <c r="F101">
        <v>123.9</v>
      </c>
      <c r="G101">
        <v>107.53</v>
      </c>
      <c r="I101" s="3">
        <f t="shared" si="3"/>
        <v>9.6725519486180328E-3</v>
      </c>
      <c r="J101" s="3">
        <f t="shared" si="3"/>
        <v>-4.9608026323469362E-2</v>
      </c>
      <c r="K101" s="3">
        <f t="shared" si="3"/>
        <v>7.1518022504939799E-2</v>
      </c>
      <c r="L101" s="3">
        <f t="shared" si="2"/>
        <v>-3.6943103810325319E-2</v>
      </c>
      <c r="M101" s="3">
        <f t="shared" si="2"/>
        <v>-2.1768057936539542E-3</v>
      </c>
      <c r="N101" s="3">
        <f t="shared" si="2"/>
        <v>-7.9659554252235632E-3</v>
      </c>
    </row>
    <row r="102" spans="1:14">
      <c r="A102" s="1">
        <v>42153</v>
      </c>
      <c r="B102">
        <v>212.58</v>
      </c>
      <c r="C102">
        <v>13.84</v>
      </c>
      <c r="D102">
        <v>42.34</v>
      </c>
      <c r="E102">
        <v>122.71</v>
      </c>
      <c r="F102">
        <v>123.68</v>
      </c>
      <c r="G102">
        <v>106.92</v>
      </c>
      <c r="I102" s="3">
        <f t="shared" si="3"/>
        <v>1.2925398325835787E-2</v>
      </c>
      <c r="J102" s="3">
        <f t="shared" si="3"/>
        <v>-5.0028043427978064E-2</v>
      </c>
      <c r="K102" s="3">
        <f t="shared" si="3"/>
        <v>-3.6182054374406511E-2</v>
      </c>
      <c r="L102" s="3">
        <f t="shared" si="2"/>
        <v>-2.606115481016285E-2</v>
      </c>
      <c r="M102" s="3">
        <f t="shared" si="2"/>
        <v>-1.7772037959849726E-3</v>
      </c>
      <c r="N102" s="3">
        <f t="shared" si="2"/>
        <v>-5.6889871317166883E-3</v>
      </c>
    </row>
    <row r="103" spans="1:14">
      <c r="A103" s="1">
        <v>42185</v>
      </c>
      <c r="B103">
        <v>207.22</v>
      </c>
      <c r="C103">
        <v>18.23</v>
      </c>
      <c r="D103">
        <v>40.880000000000003</v>
      </c>
      <c r="E103">
        <v>117.46</v>
      </c>
      <c r="F103">
        <v>122.96</v>
      </c>
      <c r="G103">
        <v>105.01</v>
      </c>
      <c r="I103" s="3">
        <f t="shared" si="3"/>
        <v>-2.553735728183E-2</v>
      </c>
      <c r="J103" s="3">
        <f t="shared" si="3"/>
        <v>0.27550563850104826</v>
      </c>
      <c r="K103" s="3">
        <f t="shared" si="3"/>
        <v>-3.5091319811270172E-2</v>
      </c>
      <c r="L103" s="3">
        <f t="shared" si="2"/>
        <v>-4.3725997894083032E-2</v>
      </c>
      <c r="M103" s="3">
        <f t="shared" si="2"/>
        <v>-5.8384856087714881E-3</v>
      </c>
      <c r="N103" s="3">
        <f t="shared" si="2"/>
        <v>-1.8025307552816255E-2</v>
      </c>
    </row>
    <row r="104" spans="1:14">
      <c r="A104" s="1">
        <v>42216</v>
      </c>
      <c r="B104">
        <v>211.76</v>
      </c>
      <c r="C104">
        <v>12.12</v>
      </c>
      <c r="D104">
        <v>38.32</v>
      </c>
      <c r="E104">
        <v>122.53</v>
      </c>
      <c r="F104">
        <v>123.65</v>
      </c>
      <c r="G104">
        <v>106.44</v>
      </c>
      <c r="I104" s="3">
        <f t="shared" si="3"/>
        <v>2.1672527095240087E-2</v>
      </c>
      <c r="J104" s="3">
        <f t="shared" si="3"/>
        <v>-0.40821160804940337</v>
      </c>
      <c r="K104" s="3">
        <f t="shared" si="3"/>
        <v>-6.466899279278919E-2</v>
      </c>
      <c r="L104" s="3">
        <f t="shared" si="2"/>
        <v>4.2258047866981854E-2</v>
      </c>
      <c r="M104" s="3">
        <f t="shared" si="2"/>
        <v>5.5958947370848503E-3</v>
      </c>
      <c r="N104" s="3">
        <f t="shared" si="2"/>
        <v>1.3525862391586266E-2</v>
      </c>
    </row>
    <row r="105" spans="1:14">
      <c r="A105" s="1">
        <v>42247</v>
      </c>
      <c r="B105">
        <v>198.75</v>
      </c>
      <c r="C105">
        <v>28.43</v>
      </c>
      <c r="D105">
        <v>34.54</v>
      </c>
      <c r="E105">
        <v>121.42</v>
      </c>
      <c r="F105">
        <v>123.45</v>
      </c>
      <c r="G105">
        <v>106.36</v>
      </c>
      <c r="I105" s="3">
        <f t="shared" si="3"/>
        <v>-6.3405804384404532E-2</v>
      </c>
      <c r="J105" s="3">
        <f t="shared" si="3"/>
        <v>0.85258794502173996</v>
      </c>
      <c r="K105" s="3">
        <f t="shared" si="3"/>
        <v>-0.10385388038412724</v>
      </c>
      <c r="L105" s="3">
        <f t="shared" si="2"/>
        <v>-9.1002882590672223E-3</v>
      </c>
      <c r="M105" s="3">
        <f t="shared" si="2"/>
        <v>-1.6187781762366823E-3</v>
      </c>
      <c r="N105" s="3">
        <f t="shared" si="2"/>
        <v>-7.5187973466932039E-4</v>
      </c>
    </row>
    <row r="106" spans="1:14">
      <c r="A106" s="1">
        <v>42277</v>
      </c>
      <c r="B106">
        <v>192.71</v>
      </c>
      <c r="C106">
        <v>24.5</v>
      </c>
      <c r="D106">
        <v>33.090000000000003</v>
      </c>
      <c r="E106">
        <v>123.54</v>
      </c>
      <c r="F106">
        <v>124.65</v>
      </c>
      <c r="G106">
        <v>107.87</v>
      </c>
      <c r="I106" s="3">
        <f t="shared" si="3"/>
        <v>-3.0861285324611964E-2</v>
      </c>
      <c r="J106" s="3">
        <f t="shared" si="3"/>
        <v>-0.14877180811222715</v>
      </c>
      <c r="K106" s="3">
        <f t="shared" si="3"/>
        <v>-4.2886950785011604E-2</v>
      </c>
      <c r="L106" s="3">
        <f t="shared" si="2"/>
        <v>1.7309380565465153E-2</v>
      </c>
      <c r="M106" s="3">
        <f t="shared" si="2"/>
        <v>9.6735941783784585E-3</v>
      </c>
      <c r="N106" s="3">
        <f t="shared" si="2"/>
        <v>1.4097232012518709E-2</v>
      </c>
    </row>
    <row r="107" spans="1:14">
      <c r="A107" s="1">
        <v>42307</v>
      </c>
      <c r="B107">
        <v>209.05</v>
      </c>
      <c r="C107">
        <v>15.07</v>
      </c>
      <c r="D107">
        <v>34.840000000000003</v>
      </c>
      <c r="E107">
        <v>122.78</v>
      </c>
      <c r="F107">
        <v>123.91</v>
      </c>
      <c r="G107">
        <v>107.02</v>
      </c>
      <c r="I107" s="3">
        <f t="shared" si="3"/>
        <v>8.138698959274486E-2</v>
      </c>
      <c r="J107" s="3">
        <f t="shared" si="3"/>
        <v>-0.48596710491227713</v>
      </c>
      <c r="K107" s="3">
        <f t="shared" si="3"/>
        <v>5.1535030050781291E-2</v>
      </c>
      <c r="L107" s="3">
        <f t="shared" si="2"/>
        <v>-6.1708542684028528E-3</v>
      </c>
      <c r="M107" s="3">
        <f t="shared" si="2"/>
        <v>-5.9543143411653872E-3</v>
      </c>
      <c r="N107" s="3">
        <f t="shared" si="2"/>
        <v>-7.9110655041791482E-3</v>
      </c>
    </row>
    <row r="108" spans="1:14">
      <c r="A108" s="1">
        <v>42338</v>
      </c>
      <c r="B108">
        <v>209.87</v>
      </c>
      <c r="C108">
        <v>16.13</v>
      </c>
      <c r="D108">
        <v>34.04</v>
      </c>
      <c r="E108">
        <v>121.45</v>
      </c>
      <c r="F108">
        <v>123.25</v>
      </c>
      <c r="G108">
        <v>106.4</v>
      </c>
      <c r="I108" s="3">
        <f t="shared" si="3"/>
        <v>3.9148336067558256E-3</v>
      </c>
      <c r="J108" s="3">
        <f t="shared" si="3"/>
        <v>6.7974879498713336E-2</v>
      </c>
      <c r="K108" s="3">
        <f t="shared" si="3"/>
        <v>-2.3229848279128773E-2</v>
      </c>
      <c r="L108" s="3">
        <f t="shared" si="2"/>
        <v>-1.0891480551168798E-2</v>
      </c>
      <c r="M108" s="3">
        <f t="shared" si="2"/>
        <v>-5.3406827056020284E-3</v>
      </c>
      <c r="N108" s="3">
        <f t="shared" si="2"/>
        <v>-5.8101559756144911E-3</v>
      </c>
    </row>
    <row r="109" spans="1:14">
      <c r="A109" s="1">
        <v>42369</v>
      </c>
      <c r="B109">
        <v>204.87</v>
      </c>
      <c r="C109">
        <v>18.21</v>
      </c>
      <c r="D109">
        <v>32.71</v>
      </c>
      <c r="E109">
        <v>120.58</v>
      </c>
      <c r="F109">
        <v>122.61</v>
      </c>
      <c r="G109">
        <v>105.59</v>
      </c>
      <c r="I109" s="3">
        <f t="shared" si="3"/>
        <v>-2.41126597682223E-2</v>
      </c>
      <c r="J109" s="3">
        <f t="shared" si="3"/>
        <v>0.12129000160239926</v>
      </c>
      <c r="K109" s="3">
        <f t="shared" si="3"/>
        <v>-3.985546215488079E-2</v>
      </c>
      <c r="L109" s="3">
        <f t="shared" si="2"/>
        <v>-7.1892223869220598E-3</v>
      </c>
      <c r="M109" s="3">
        <f t="shared" si="2"/>
        <v>-5.2062266785038117E-3</v>
      </c>
      <c r="N109" s="3">
        <f t="shared" si="2"/>
        <v>-7.6419070891210212E-3</v>
      </c>
    </row>
    <row r="110" spans="1:14">
      <c r="A110" s="1">
        <v>42398</v>
      </c>
      <c r="B110">
        <v>194.62</v>
      </c>
      <c r="C110">
        <v>20.2</v>
      </c>
      <c r="D110">
        <v>30.83</v>
      </c>
      <c r="E110">
        <v>127.3</v>
      </c>
      <c r="F110">
        <v>125.24</v>
      </c>
      <c r="G110">
        <v>109.11</v>
      </c>
      <c r="I110" s="3">
        <f t="shared" si="3"/>
        <v>-5.1326692247264633E-2</v>
      </c>
      <c r="J110" s="3">
        <f t="shared" si="3"/>
        <v>0.10371171066764247</v>
      </c>
      <c r="K110" s="3">
        <f t="shared" si="3"/>
        <v>-5.9192599652233689E-2</v>
      </c>
      <c r="L110" s="3">
        <f t="shared" si="2"/>
        <v>5.4233072502101229E-2</v>
      </c>
      <c r="M110" s="3">
        <f t="shared" si="2"/>
        <v>2.1223310213909226E-2</v>
      </c>
      <c r="N110" s="3">
        <f t="shared" si="2"/>
        <v>3.2792877848584326E-2</v>
      </c>
    </row>
    <row r="111" spans="1:14">
      <c r="A111" s="1">
        <v>42429</v>
      </c>
      <c r="B111">
        <v>194.51</v>
      </c>
      <c r="C111">
        <v>20.55</v>
      </c>
      <c r="D111">
        <v>30.73</v>
      </c>
      <c r="E111">
        <v>130.97999999999999</v>
      </c>
      <c r="F111">
        <v>125.78</v>
      </c>
      <c r="G111">
        <v>110.57</v>
      </c>
      <c r="I111" s="3">
        <f t="shared" si="3"/>
        <v>-5.6536377524221443E-4</v>
      </c>
      <c r="J111" s="3">
        <f t="shared" si="3"/>
        <v>1.7178336535084552E-2</v>
      </c>
      <c r="K111" s="3">
        <f t="shared" si="3"/>
        <v>-3.2488657556656681E-3</v>
      </c>
      <c r="L111" s="3">
        <f t="shared" si="2"/>
        <v>2.8498134226546575E-2</v>
      </c>
      <c r="M111" s="3">
        <f t="shared" si="2"/>
        <v>4.3024526571523725E-3</v>
      </c>
      <c r="N111" s="3">
        <f t="shared" si="2"/>
        <v>1.3292256887303068E-2</v>
      </c>
    </row>
    <row r="112" spans="1:14">
      <c r="A112" s="1">
        <v>42460</v>
      </c>
      <c r="B112">
        <v>206.65</v>
      </c>
      <c r="C112">
        <v>13.95</v>
      </c>
      <c r="D112">
        <v>34.58</v>
      </c>
      <c r="E112">
        <v>130.61000000000001</v>
      </c>
      <c r="F112">
        <v>125.95</v>
      </c>
      <c r="G112">
        <v>110.34</v>
      </c>
      <c r="I112" s="3">
        <f t="shared" si="3"/>
        <v>6.054296533914072E-2</v>
      </c>
      <c r="J112" s="3">
        <f t="shared" si="3"/>
        <v>-0.38738143267486908</v>
      </c>
      <c r="K112" s="3">
        <f t="shared" si="3"/>
        <v>0.11803610411275114</v>
      </c>
      <c r="L112" s="3">
        <f t="shared" si="2"/>
        <v>-2.8288562004774908E-3</v>
      </c>
      <c r="M112" s="3">
        <f t="shared" si="2"/>
        <v>1.3506536832619351E-3</v>
      </c>
      <c r="N112" s="3">
        <f t="shared" si="2"/>
        <v>-2.0822967100256199E-3</v>
      </c>
    </row>
    <row r="113" spans="1:14">
      <c r="A113" s="1">
        <v>42489</v>
      </c>
      <c r="B113">
        <v>207.46</v>
      </c>
      <c r="C113">
        <v>15.7</v>
      </c>
      <c r="D113">
        <v>34.93</v>
      </c>
      <c r="E113">
        <v>129.38</v>
      </c>
      <c r="F113">
        <v>125.63</v>
      </c>
      <c r="G113">
        <v>110</v>
      </c>
      <c r="I113" s="3">
        <f t="shared" si="3"/>
        <v>3.9120090459407227E-3</v>
      </c>
      <c r="J113" s="3">
        <f t="shared" si="3"/>
        <v>0.1181812040868877</v>
      </c>
      <c r="K113" s="3">
        <f t="shared" si="3"/>
        <v>1.0070578563596309E-2</v>
      </c>
      <c r="L113" s="3">
        <f t="shared" si="2"/>
        <v>-9.4619729735906117E-3</v>
      </c>
      <c r="M113" s="3">
        <f t="shared" si="2"/>
        <v>-2.5439237822928117E-3</v>
      </c>
      <c r="N113" s="3">
        <f t="shared" si="2"/>
        <v>-3.0861420518685403E-3</v>
      </c>
    </row>
    <row r="114" spans="1:14">
      <c r="A114" s="1">
        <v>42521</v>
      </c>
      <c r="B114">
        <v>210.97</v>
      </c>
      <c r="C114">
        <v>14.19</v>
      </c>
      <c r="D114">
        <v>33.799999999999997</v>
      </c>
      <c r="E114">
        <v>130.16</v>
      </c>
      <c r="F114">
        <v>125.22</v>
      </c>
      <c r="G114">
        <v>109.73</v>
      </c>
      <c r="I114" s="3">
        <f t="shared" si="3"/>
        <v>1.6777393269049951E-2</v>
      </c>
      <c r="J114" s="3">
        <f t="shared" si="3"/>
        <v>-0.10112322118231105</v>
      </c>
      <c r="K114" s="3">
        <f t="shared" si="3"/>
        <v>-3.2885256329767604E-2</v>
      </c>
      <c r="L114" s="3">
        <f t="shared" si="2"/>
        <v>6.0106522949429824E-3</v>
      </c>
      <c r="M114" s="3">
        <f t="shared" si="2"/>
        <v>-3.2688886991620756E-3</v>
      </c>
      <c r="N114" s="3">
        <f t="shared" si="2"/>
        <v>-2.4575627897083889E-3</v>
      </c>
    </row>
    <row r="115" spans="1:14">
      <c r="A115" s="1">
        <v>42551</v>
      </c>
      <c r="B115">
        <v>210.5</v>
      </c>
      <c r="C115">
        <v>15.63</v>
      </c>
      <c r="D115">
        <v>35.229999999999997</v>
      </c>
      <c r="E115">
        <v>138.9</v>
      </c>
      <c r="F115">
        <v>127.35</v>
      </c>
      <c r="G115">
        <v>112.95229999999999</v>
      </c>
      <c r="I115" s="3">
        <f t="shared" si="3"/>
        <v>-2.2302901502958355E-3</v>
      </c>
      <c r="J115" s="3">
        <f t="shared" si="3"/>
        <v>9.6654653261433993E-2</v>
      </c>
      <c r="K115" s="3">
        <f t="shared" si="3"/>
        <v>4.1437189864173239E-2</v>
      </c>
      <c r="L115" s="3">
        <f t="shared" si="2"/>
        <v>6.4989786849515743E-2</v>
      </c>
      <c r="M115" s="3">
        <f t="shared" si="2"/>
        <v>1.6867011108301515E-2</v>
      </c>
      <c r="N115" s="3">
        <f t="shared" si="2"/>
        <v>2.8942802696456146E-2</v>
      </c>
    </row>
    <row r="116" spans="1:14">
      <c r="A116" s="1">
        <v>42580</v>
      </c>
      <c r="B116">
        <v>218.37</v>
      </c>
      <c r="C116">
        <v>11.87</v>
      </c>
      <c r="D116">
        <v>37.04</v>
      </c>
      <c r="E116">
        <v>141.56</v>
      </c>
      <c r="F116">
        <v>127.29</v>
      </c>
      <c r="G116">
        <v>113.07</v>
      </c>
      <c r="I116" s="3">
        <f t="shared" si="3"/>
        <v>3.6705218675840173E-2</v>
      </c>
      <c r="J116" s="3">
        <f t="shared" si="3"/>
        <v>-0.27517793581180872</v>
      </c>
      <c r="K116" s="3">
        <f t="shared" si="3"/>
        <v>5.0100417424832386E-2</v>
      </c>
      <c r="L116" s="3">
        <f t="shared" si="2"/>
        <v>1.8969405716964479E-2</v>
      </c>
      <c r="M116" s="3">
        <f t="shared" si="2"/>
        <v>-4.7125354312277292E-4</v>
      </c>
      <c r="N116" s="3">
        <f t="shared" si="2"/>
        <v>1.0414902479897578E-3</v>
      </c>
    </row>
    <row r="117" spans="1:14">
      <c r="A117" s="1">
        <v>42613</v>
      </c>
      <c r="B117">
        <v>218.65</v>
      </c>
      <c r="C117">
        <v>13.42</v>
      </c>
      <c r="D117">
        <v>37.33</v>
      </c>
      <c r="E117">
        <v>139.87</v>
      </c>
      <c r="F117">
        <v>126.24</v>
      </c>
      <c r="G117">
        <v>111.77</v>
      </c>
      <c r="I117" s="3">
        <f t="shared" si="3"/>
        <v>1.2814060606534648E-3</v>
      </c>
      <c r="J117" s="3">
        <f t="shared" si="3"/>
        <v>0.1227319229219592</v>
      </c>
      <c r="K117" s="3">
        <f t="shared" si="3"/>
        <v>7.7988831485138986E-3</v>
      </c>
      <c r="L117" s="3">
        <f t="shared" si="2"/>
        <v>-1.2010235686050056E-2</v>
      </c>
      <c r="M117" s="3">
        <f t="shared" si="2"/>
        <v>-8.2830907847792068E-3</v>
      </c>
      <c r="N117" s="3">
        <f t="shared" si="2"/>
        <v>-1.1563907549633531E-2</v>
      </c>
    </row>
    <row r="118" spans="1:14">
      <c r="A118" s="1">
        <v>42643</v>
      </c>
      <c r="B118">
        <v>217.56</v>
      </c>
      <c r="C118">
        <v>13.29</v>
      </c>
      <c r="D118">
        <v>37.630000000000003</v>
      </c>
      <c r="E118">
        <v>137.51</v>
      </c>
      <c r="F118">
        <v>126.54</v>
      </c>
      <c r="G118">
        <v>111.88</v>
      </c>
      <c r="I118" s="3">
        <f t="shared" si="3"/>
        <v>-4.9976033041696007E-3</v>
      </c>
      <c r="J118" s="3">
        <f t="shared" si="3"/>
        <v>-9.7342588183818649E-3</v>
      </c>
      <c r="K118" s="3">
        <f t="shared" si="3"/>
        <v>8.0043116788534405E-3</v>
      </c>
      <c r="L118" s="3">
        <f t="shared" si="2"/>
        <v>-1.7016778056359278E-2</v>
      </c>
      <c r="M118" s="3">
        <f t="shared" si="2"/>
        <v>2.3736066211742612E-3</v>
      </c>
      <c r="N118" s="3">
        <f t="shared" si="2"/>
        <v>9.8367993623888817E-4</v>
      </c>
    </row>
    <row r="119" spans="1:14">
      <c r="A119" s="1">
        <v>42674</v>
      </c>
      <c r="B119">
        <v>213.69</v>
      </c>
      <c r="C119">
        <v>17.059999999999999</v>
      </c>
      <c r="D119">
        <v>37.75</v>
      </c>
      <c r="E119">
        <v>131.25</v>
      </c>
      <c r="F119">
        <v>125.62</v>
      </c>
      <c r="G119">
        <v>110.06</v>
      </c>
      <c r="I119" s="3">
        <f t="shared" si="3"/>
        <v>-1.794830789638785E-2</v>
      </c>
      <c r="J119" s="3">
        <f t="shared" si="3"/>
        <v>0.24972466933837908</v>
      </c>
      <c r="K119" s="3">
        <f t="shared" si="3"/>
        <v>3.1838710896876848E-3</v>
      </c>
      <c r="L119" s="3">
        <f t="shared" si="2"/>
        <v>-4.6592740263120137E-2</v>
      </c>
      <c r="M119" s="3">
        <f t="shared" si="2"/>
        <v>-7.296986692503532E-3</v>
      </c>
      <c r="N119" s="3">
        <f t="shared" si="2"/>
        <v>-1.6401196702146129E-2</v>
      </c>
    </row>
    <row r="120" spans="1:14">
      <c r="A120" s="1">
        <v>42704</v>
      </c>
      <c r="B120">
        <v>221.53</v>
      </c>
      <c r="C120">
        <v>13.33</v>
      </c>
      <c r="D120">
        <v>36.22</v>
      </c>
      <c r="E120">
        <v>120.24</v>
      </c>
      <c r="F120">
        <v>122.74</v>
      </c>
      <c r="G120">
        <v>105.26</v>
      </c>
      <c r="I120" s="3">
        <f t="shared" si="3"/>
        <v>3.6031653836211999E-2</v>
      </c>
      <c r="J120" s="3">
        <f t="shared" si="3"/>
        <v>-0.2467194078729156</v>
      </c>
      <c r="K120" s="3">
        <f t="shared" si="3"/>
        <v>-4.1374023239766425E-2</v>
      </c>
      <c r="L120" s="3">
        <f t="shared" si="2"/>
        <v>-8.761415602701414E-2</v>
      </c>
      <c r="M120" s="3">
        <f t="shared" si="2"/>
        <v>-2.3193180065283824E-2</v>
      </c>
      <c r="N120" s="3">
        <f t="shared" si="2"/>
        <v>-4.459219170597982E-2</v>
      </c>
    </row>
    <row r="121" spans="1:14">
      <c r="A121" s="1">
        <v>42734</v>
      </c>
      <c r="B121">
        <v>224.99</v>
      </c>
      <c r="C121">
        <v>14.04</v>
      </c>
      <c r="D121">
        <v>35.78</v>
      </c>
      <c r="E121">
        <v>119.13</v>
      </c>
      <c r="F121">
        <v>122.51</v>
      </c>
      <c r="G121">
        <v>104.82</v>
      </c>
      <c r="I121" s="3">
        <f t="shared" si="3"/>
        <v>1.5497936277708037E-2</v>
      </c>
      <c r="J121" s="3">
        <f t="shared" si="3"/>
        <v>5.1893264407047786E-2</v>
      </c>
      <c r="K121" s="3">
        <f t="shared" si="3"/>
        <v>-1.2222374374694188E-2</v>
      </c>
      <c r="L121" s="3">
        <f t="shared" si="2"/>
        <v>-9.2744116334493136E-3</v>
      </c>
      <c r="M121" s="3">
        <f t="shared" si="2"/>
        <v>-1.8756376548717145E-3</v>
      </c>
      <c r="N121" s="3">
        <f t="shared" si="2"/>
        <v>-4.1888865516128164E-3</v>
      </c>
    </row>
    <row r="122" spans="1:14">
      <c r="A122" s="1">
        <v>42766</v>
      </c>
      <c r="B122">
        <v>228.93</v>
      </c>
      <c r="C122">
        <v>11.99</v>
      </c>
      <c r="D122">
        <v>37.840000000000003</v>
      </c>
      <c r="E122">
        <v>120.1</v>
      </c>
      <c r="F122">
        <v>122.87</v>
      </c>
      <c r="G122">
        <v>105.05</v>
      </c>
      <c r="I122" s="3">
        <f t="shared" si="3"/>
        <v>1.7360323197359383E-2</v>
      </c>
      <c r="J122" s="3">
        <f t="shared" si="3"/>
        <v>-0.15783742955824206</v>
      </c>
      <c r="K122" s="3">
        <f t="shared" si="3"/>
        <v>5.5977666103104486E-2</v>
      </c>
      <c r="L122" s="3">
        <f t="shared" si="2"/>
        <v>8.1093952746680333E-3</v>
      </c>
      <c r="M122" s="3">
        <f t="shared" si="2"/>
        <v>2.9342265734006211E-3</v>
      </c>
      <c r="N122" s="3">
        <f t="shared" si="2"/>
        <v>2.1918339169893089E-3</v>
      </c>
    </row>
    <row r="123" spans="1:14">
      <c r="A123" s="1">
        <v>42794</v>
      </c>
      <c r="B123">
        <v>238.03</v>
      </c>
      <c r="C123">
        <v>12.92</v>
      </c>
      <c r="D123">
        <v>38.69</v>
      </c>
      <c r="E123">
        <v>121.74</v>
      </c>
      <c r="F123">
        <v>123.05</v>
      </c>
      <c r="G123">
        <v>105.65</v>
      </c>
      <c r="I123" s="3">
        <f t="shared" si="3"/>
        <v>3.8980436178304601E-2</v>
      </c>
      <c r="J123" s="3">
        <f t="shared" si="3"/>
        <v>7.4703529315032796E-2</v>
      </c>
      <c r="K123" s="3">
        <f t="shared" si="3"/>
        <v>2.221442452874391E-2</v>
      </c>
      <c r="L123" s="3">
        <f t="shared" si="2"/>
        <v>1.3562893979840521E-2</v>
      </c>
      <c r="M123" s="3">
        <f t="shared" si="2"/>
        <v>1.4638909575849367E-3</v>
      </c>
      <c r="N123" s="3">
        <f t="shared" si="2"/>
        <v>5.6953167710563687E-3</v>
      </c>
    </row>
    <row r="124" spans="1:14">
      <c r="A124" s="1">
        <v>42825</v>
      </c>
      <c r="B124">
        <v>237.27</v>
      </c>
      <c r="C124">
        <v>12.37</v>
      </c>
      <c r="D124">
        <v>39.72</v>
      </c>
      <c r="E124">
        <v>120.71</v>
      </c>
      <c r="F124">
        <v>123.05</v>
      </c>
      <c r="G124">
        <v>105.59</v>
      </c>
      <c r="I124" s="3">
        <f t="shared" si="3"/>
        <v>-3.1979829485205007E-3</v>
      </c>
      <c r="J124" s="3">
        <f t="shared" si="3"/>
        <v>-4.3502311950059311E-2</v>
      </c>
      <c r="K124" s="3">
        <f t="shared" si="3"/>
        <v>2.6273670464550265E-2</v>
      </c>
      <c r="L124" s="3">
        <f t="shared" si="2"/>
        <v>-8.4966483527427073E-3</v>
      </c>
      <c r="M124" s="3">
        <f t="shared" si="2"/>
        <v>0</v>
      </c>
      <c r="N124" s="3">
        <f t="shared" si="2"/>
        <v>-5.680742436426653E-4</v>
      </c>
    </row>
    <row r="125" spans="1:14">
      <c r="A125" s="1">
        <v>42853</v>
      </c>
      <c r="B125">
        <v>239.56</v>
      </c>
      <c r="C125">
        <v>10.82</v>
      </c>
      <c r="D125">
        <v>40.340000000000003</v>
      </c>
      <c r="E125">
        <v>122.35</v>
      </c>
      <c r="F125">
        <v>123.72</v>
      </c>
      <c r="G125">
        <v>106.6</v>
      </c>
      <c r="I125" s="3">
        <f t="shared" si="3"/>
        <v>9.6051741968259888E-3</v>
      </c>
      <c r="J125" s="3">
        <f t="shared" si="3"/>
        <v>-0.13387791298606103</v>
      </c>
      <c r="K125" s="3">
        <f t="shared" si="3"/>
        <v>1.5488693349094088E-2</v>
      </c>
      <c r="L125" s="3">
        <f t="shared" si="3"/>
        <v>1.3494815175644874E-2</v>
      </c>
      <c r="M125" s="3">
        <f t="shared" si="3"/>
        <v>5.4301709798040233E-3</v>
      </c>
      <c r="N125" s="3">
        <f t="shared" si="3"/>
        <v>9.5198419133210657E-3</v>
      </c>
    </row>
    <row r="126" spans="1:14">
      <c r="A126" s="1">
        <v>42886</v>
      </c>
      <c r="B126">
        <v>242.9</v>
      </c>
      <c r="C126">
        <v>10.41</v>
      </c>
      <c r="D126">
        <v>40.74</v>
      </c>
      <c r="E126">
        <v>124.4</v>
      </c>
      <c r="F126">
        <v>124.11</v>
      </c>
      <c r="G126">
        <v>107.32</v>
      </c>
      <c r="I126" s="3">
        <f t="shared" ref="I126:N135" si="4">LN(B126/B125)</f>
        <v>1.3845928611865085E-2</v>
      </c>
      <c r="J126" s="3">
        <f t="shared" si="4"/>
        <v>-3.8629390791457982E-2</v>
      </c>
      <c r="K126" s="3">
        <f t="shared" si="4"/>
        <v>9.866878272593976E-3</v>
      </c>
      <c r="L126" s="3">
        <f t="shared" si="4"/>
        <v>1.6616390416398522E-2</v>
      </c>
      <c r="M126" s="3">
        <f t="shared" si="4"/>
        <v>3.1473213245609417E-3</v>
      </c>
      <c r="N126" s="3">
        <f t="shared" si="4"/>
        <v>6.7315138256792808E-3</v>
      </c>
    </row>
    <row r="127" spans="1:14">
      <c r="A127" s="1">
        <v>42916</v>
      </c>
      <c r="B127">
        <v>243.41</v>
      </c>
      <c r="C127">
        <v>11.18</v>
      </c>
      <c r="D127">
        <v>40.83</v>
      </c>
      <c r="E127">
        <v>125.12</v>
      </c>
      <c r="F127">
        <v>123.57</v>
      </c>
      <c r="G127">
        <v>106.61</v>
      </c>
      <c r="I127" s="3">
        <f t="shared" si="4"/>
        <v>2.0974283356963172E-3</v>
      </c>
      <c r="J127" s="3">
        <f t="shared" si="4"/>
        <v>7.1359585100075618E-2</v>
      </c>
      <c r="K127" s="3">
        <f t="shared" si="4"/>
        <v>2.2066945328246272E-3</v>
      </c>
      <c r="L127" s="3">
        <f t="shared" si="4"/>
        <v>5.7710964919218677E-3</v>
      </c>
      <c r="M127" s="3">
        <f t="shared" si="4"/>
        <v>-4.3604720253308232E-3</v>
      </c>
      <c r="N127" s="3">
        <f t="shared" si="4"/>
        <v>-6.637709595039544E-3</v>
      </c>
    </row>
    <row r="128" spans="1:14">
      <c r="A128" s="1">
        <v>42947</v>
      </c>
      <c r="B128">
        <v>248.46</v>
      </c>
      <c r="C128">
        <v>10.26</v>
      </c>
      <c r="D128">
        <v>43.01</v>
      </c>
      <c r="E128">
        <v>124.04</v>
      </c>
      <c r="F128">
        <v>123.88</v>
      </c>
      <c r="G128">
        <v>106.85</v>
      </c>
      <c r="I128" s="3">
        <f t="shared" si="4"/>
        <v>2.0534602441707954E-2</v>
      </c>
      <c r="J128" s="3">
        <f t="shared" si="4"/>
        <v>-8.5873627984329612E-2</v>
      </c>
      <c r="K128" s="3">
        <f t="shared" si="4"/>
        <v>5.201554146416057E-2</v>
      </c>
      <c r="L128" s="3">
        <f t="shared" si="4"/>
        <v>-8.6691825647526952E-3</v>
      </c>
      <c r="M128" s="3">
        <f t="shared" si="4"/>
        <v>2.5055579889029975E-3</v>
      </c>
      <c r="N128" s="3">
        <f t="shared" si="4"/>
        <v>2.248665802772869E-3</v>
      </c>
    </row>
    <row r="129" spans="1:14">
      <c r="A129" s="1">
        <v>42978</v>
      </c>
      <c r="B129">
        <v>249.14</v>
      </c>
      <c r="C129">
        <v>10.59</v>
      </c>
      <c r="D129">
        <v>44.3</v>
      </c>
      <c r="E129">
        <v>127.99</v>
      </c>
      <c r="F129">
        <v>124.66</v>
      </c>
      <c r="G129">
        <v>108.24</v>
      </c>
      <c r="I129" s="3">
        <f t="shared" si="4"/>
        <v>2.733120672415591E-3</v>
      </c>
      <c r="J129" s="3">
        <f t="shared" si="4"/>
        <v>3.165731987069164E-2</v>
      </c>
      <c r="K129" s="3">
        <f t="shared" si="4"/>
        <v>2.9552030255445068E-2</v>
      </c>
      <c r="L129" s="3">
        <f t="shared" si="4"/>
        <v>3.1348041635452198E-2</v>
      </c>
      <c r="M129" s="3">
        <f t="shared" si="4"/>
        <v>6.276676275702533E-3</v>
      </c>
      <c r="N129" s="3">
        <f t="shared" si="4"/>
        <v>1.2925002097375994E-2</v>
      </c>
    </row>
    <row r="130" spans="1:14">
      <c r="A130" s="1">
        <v>43007</v>
      </c>
      <c r="B130">
        <v>252.93</v>
      </c>
      <c r="C130">
        <v>9.51</v>
      </c>
      <c r="D130">
        <v>43.57</v>
      </c>
      <c r="E130">
        <v>124.76</v>
      </c>
      <c r="F130">
        <v>123.51</v>
      </c>
      <c r="G130">
        <v>106.52</v>
      </c>
      <c r="I130" s="3">
        <f t="shared" si="4"/>
        <v>1.509778314474752E-2</v>
      </c>
      <c r="J130" s="3">
        <f t="shared" si="4"/>
        <v>-0.10756628305601618</v>
      </c>
      <c r="K130" s="3">
        <f t="shared" si="4"/>
        <v>-1.6615836921739093E-2</v>
      </c>
      <c r="L130" s="3">
        <f t="shared" si="4"/>
        <v>-2.5560244128097757E-2</v>
      </c>
      <c r="M130" s="3">
        <f t="shared" si="4"/>
        <v>-9.2679069307815085E-3</v>
      </c>
      <c r="N130" s="3">
        <f t="shared" si="4"/>
        <v>-1.6018222916801099E-2</v>
      </c>
    </row>
    <row r="131" spans="1:14">
      <c r="A131" s="1">
        <v>43039</v>
      </c>
      <c r="B131">
        <v>258.81</v>
      </c>
      <c r="C131">
        <v>10.18</v>
      </c>
      <c r="D131">
        <v>44.63</v>
      </c>
      <c r="E131">
        <v>124.46</v>
      </c>
      <c r="F131">
        <v>123.12</v>
      </c>
      <c r="G131">
        <v>106.16</v>
      </c>
      <c r="I131" s="3">
        <f t="shared" si="4"/>
        <v>2.298143115390321E-2</v>
      </c>
      <c r="J131" s="3">
        <f t="shared" si="4"/>
        <v>6.808113456507775E-2</v>
      </c>
      <c r="K131" s="3">
        <f t="shared" si="4"/>
        <v>2.4037438511827779E-2</v>
      </c>
      <c r="L131" s="3">
        <f t="shared" si="4"/>
        <v>-2.4075125985307268E-3</v>
      </c>
      <c r="M131" s="3">
        <f t="shared" si="4"/>
        <v>-3.1626349192991994E-3</v>
      </c>
      <c r="N131" s="3">
        <f t="shared" si="4"/>
        <v>-3.3853709217793789E-3</v>
      </c>
    </row>
    <row r="132" spans="1:14">
      <c r="A132" s="1">
        <v>43069</v>
      </c>
      <c r="B132">
        <v>266.89</v>
      </c>
      <c r="C132">
        <v>11.28</v>
      </c>
      <c r="D132">
        <v>44.48</v>
      </c>
      <c r="E132">
        <v>125.12</v>
      </c>
      <c r="F132">
        <v>122.5</v>
      </c>
      <c r="G132">
        <v>105.7</v>
      </c>
      <c r="I132" s="3">
        <f t="shared" si="4"/>
        <v>3.0742386735781675E-2</v>
      </c>
      <c r="J132" s="3">
        <f t="shared" si="4"/>
        <v>0.10260623494753617</v>
      </c>
      <c r="K132" s="3">
        <f t="shared" si="4"/>
        <v>-3.3666286988517538E-3</v>
      </c>
      <c r="L132" s="3">
        <f t="shared" si="4"/>
        <v>5.2888976559292518E-3</v>
      </c>
      <c r="M132" s="3">
        <f t="shared" si="4"/>
        <v>-5.0484595458421795E-3</v>
      </c>
      <c r="N132" s="3">
        <f t="shared" si="4"/>
        <v>-4.3424971477600324E-3</v>
      </c>
    </row>
    <row r="133" spans="1:14">
      <c r="A133" s="1">
        <v>43098</v>
      </c>
      <c r="B133">
        <v>268.85000000000002</v>
      </c>
      <c r="C133">
        <v>11.04</v>
      </c>
      <c r="D133">
        <v>45.91</v>
      </c>
      <c r="E133">
        <v>126.86</v>
      </c>
      <c r="F133">
        <v>122.16</v>
      </c>
      <c r="G133">
        <v>105.57</v>
      </c>
      <c r="I133" s="3">
        <f t="shared" si="4"/>
        <v>7.3170147633082674E-3</v>
      </c>
      <c r="J133" s="3">
        <f t="shared" si="4"/>
        <v>-2.1506205220963619E-2</v>
      </c>
      <c r="K133" s="3">
        <f t="shared" si="4"/>
        <v>3.1643308318803846E-2</v>
      </c>
      <c r="L133" s="3">
        <f t="shared" si="4"/>
        <v>1.381083940875007E-2</v>
      </c>
      <c r="M133" s="3">
        <f t="shared" si="4"/>
        <v>-2.7793690744046698E-3</v>
      </c>
      <c r="N133" s="3">
        <f t="shared" si="4"/>
        <v>-1.2306528745886156E-3</v>
      </c>
    </row>
    <row r="134" spans="1:14">
      <c r="A134" s="1">
        <v>43131</v>
      </c>
      <c r="B134">
        <v>284.14999999999998</v>
      </c>
      <c r="C134">
        <v>13.54</v>
      </c>
      <c r="D134">
        <v>49.84</v>
      </c>
      <c r="E134">
        <v>122.73</v>
      </c>
      <c r="F134">
        <v>120.67</v>
      </c>
      <c r="G134">
        <v>103.3</v>
      </c>
      <c r="I134" s="3">
        <f t="shared" si="4"/>
        <v>5.5348664487443147E-2</v>
      </c>
      <c r="J134" s="3">
        <f t="shared" si="4"/>
        <v>0.20412322663517968</v>
      </c>
      <c r="K134" s="3">
        <f t="shared" si="4"/>
        <v>8.2134916218067081E-2</v>
      </c>
      <c r="L134" s="3">
        <f t="shared" si="4"/>
        <v>-3.3097295596334182E-2</v>
      </c>
      <c r="M134" s="3">
        <f t="shared" si="4"/>
        <v>-1.2272113824867563E-2</v>
      </c>
      <c r="N134" s="3">
        <f t="shared" si="4"/>
        <v>-2.173686387601062E-2</v>
      </c>
    </row>
    <row r="135" spans="1:14">
      <c r="A135" s="1">
        <v>43159</v>
      </c>
      <c r="B135">
        <v>273.33999999999997</v>
      </c>
      <c r="C135">
        <v>19.850000000000001</v>
      </c>
      <c r="D135">
        <v>47.17</v>
      </c>
      <c r="E135">
        <v>118.75</v>
      </c>
      <c r="F135">
        <v>120.06</v>
      </c>
      <c r="G135">
        <v>102.17</v>
      </c>
      <c r="I135" s="3">
        <f t="shared" si="4"/>
        <v>-3.8785826206476116E-2</v>
      </c>
      <c r="J135" s="3">
        <f t="shared" si="4"/>
        <v>0.38255573964907069</v>
      </c>
      <c r="K135" s="3">
        <f t="shared" si="4"/>
        <v>-5.5059777183027431E-2</v>
      </c>
      <c r="L135" s="3">
        <f t="shared" si="4"/>
        <v>-3.2966377694666343E-2</v>
      </c>
      <c r="M135" s="3">
        <f t="shared" si="4"/>
        <v>-5.0679292618123267E-3</v>
      </c>
      <c r="N135" s="3">
        <f t="shared" si="4"/>
        <v>-1.0999283522260582E-2</v>
      </c>
    </row>
    <row r="136" spans="1:14" ht="15" customHeight="1">
      <c r="H136" s="12" t="s">
        <v>25</v>
      </c>
      <c r="I136" s="11">
        <f t="shared" ref="I136:N136" si="5">AVERAGE(I3:I135)</f>
        <v>4.817254363351107E-3</v>
      </c>
      <c r="J136" s="11">
        <f t="shared" si="5"/>
        <v>4.8456915098344351E-3</v>
      </c>
      <c r="K136" s="11">
        <f t="shared" si="5"/>
        <v>1.4832534661145772E-3</v>
      </c>
      <c r="L136" s="11">
        <f t="shared" si="5"/>
        <v>2.2918073998713473E-3</v>
      </c>
      <c r="M136" s="11">
        <f t="shared" si="5"/>
        <v>1.3866369413727735E-3</v>
      </c>
      <c r="N136" s="11">
        <f t="shared" si="5"/>
        <v>1.6434457209220769E-3</v>
      </c>
    </row>
    <row r="137" spans="1:14" ht="15" customHeight="1">
      <c r="H137" s="13" t="s">
        <v>26</v>
      </c>
      <c r="J137">
        <v>2.1600000000000001E-2</v>
      </c>
      <c r="K137">
        <v>-4.5999999999999999E-3</v>
      </c>
      <c r="L137">
        <v>3.63E-3</v>
      </c>
      <c r="M137">
        <v>1.8E-3</v>
      </c>
      <c r="N137">
        <v>2.2599999999999999E-3</v>
      </c>
    </row>
    <row r="138" spans="1:14" ht="15" customHeight="1">
      <c r="H138" s="13" t="s">
        <v>27</v>
      </c>
      <c r="J138">
        <v>-3.4849999999999999</v>
      </c>
      <c r="K138">
        <v>1.2625</v>
      </c>
      <c r="L138">
        <v>-0.27750000000000002</v>
      </c>
      <c r="M138">
        <v>-8.1699999999999995E-2</v>
      </c>
      <c r="N138">
        <v>-0.12820000000000001</v>
      </c>
    </row>
    <row r="139" spans="1:14" ht="15" customHeight="1">
      <c r="H139" s="13" t="s">
        <v>28</v>
      </c>
      <c r="J139" s="14">
        <f>J136-J137</f>
        <v>-1.6754308490165567E-2</v>
      </c>
      <c r="K139" s="14">
        <f t="shared" ref="K139:N139" si="6">K136-K137</f>
        <v>6.0832534661145769E-3</v>
      </c>
      <c r="L139" s="14">
        <f t="shared" si="6"/>
        <v>-1.3381926001286527E-3</v>
      </c>
      <c r="M139" s="14">
        <f t="shared" si="6"/>
        <v>-4.1336305862722648E-4</v>
      </c>
      <c r="N139" s="14">
        <f t="shared" si="6"/>
        <v>-6.1655427907792294E-4</v>
      </c>
    </row>
    <row r="2805" spans="8:8" ht="15" customHeight="1">
      <c r="H2805" s="12" t="s">
        <v>25</v>
      </c>
    </row>
    <row r="2806" spans="8:8" ht="15" customHeight="1">
      <c r="H2806" s="13" t="s">
        <v>26</v>
      </c>
    </row>
    <row r="2807" spans="8:8" ht="15" customHeight="1">
      <c r="H2807" s="13" t="s">
        <v>27</v>
      </c>
    </row>
    <row r="2808" spans="8:8" ht="15" customHeight="1">
      <c r="H2808" s="13" t="s">
        <v>28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6"/>
  <dimension ref="A1:O134"/>
  <sheetViews>
    <sheetView topLeftCell="J1" workbookViewId="0">
      <selection activeCell="M19" sqref="M19"/>
    </sheetView>
  </sheetViews>
  <sheetFormatPr defaultRowHeight="15"/>
  <cols>
    <col min="1" max="1" width="11.5703125" bestFit="1" customWidth="1"/>
    <col min="2" max="7" width="9.140625" style="8"/>
    <col min="10" max="10" width="33.7109375" bestFit="1" customWidth="1"/>
    <col min="11" max="11" width="25.85546875" bestFit="1" customWidth="1"/>
    <col min="12" max="12" width="31.28515625" bestFit="1" customWidth="1"/>
    <col min="13" max="13" width="29.7109375" bestFit="1" customWidth="1"/>
    <col min="14" max="14" width="28.5703125" bestFit="1" customWidth="1"/>
    <col min="15" max="15" width="29.42578125" bestFit="1" customWidth="1"/>
  </cols>
  <sheetData>
    <row r="1" spans="1:15" ht="15.75" thickBot="1">
      <c r="A1" t="s">
        <v>0</v>
      </c>
      <c r="B1" s="8" t="s">
        <v>16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</row>
    <row r="2" spans="1:15">
      <c r="A2" s="1">
        <v>39141</v>
      </c>
      <c r="B2" s="8">
        <v>-1.9136321520476819E-2</v>
      </c>
      <c r="C2" s="8">
        <v>0.39193833180996257</v>
      </c>
      <c r="D2" s="8">
        <v>-2.4705524229568853E-2</v>
      </c>
      <c r="E2" s="8">
        <v>2.9264890917465446E-2</v>
      </c>
      <c r="F2" s="8">
        <v>1.1749612418788859E-2</v>
      </c>
      <c r="G2" s="8">
        <v>1.6547270488302731E-2</v>
      </c>
      <c r="J2" s="15"/>
      <c r="K2" s="6" t="s">
        <v>1</v>
      </c>
      <c r="L2" s="6" t="s">
        <v>21</v>
      </c>
      <c r="M2" s="6" t="s">
        <v>22</v>
      </c>
      <c r="N2" s="6" t="s">
        <v>23</v>
      </c>
      <c r="O2" s="6" t="s">
        <v>52</v>
      </c>
    </row>
    <row r="3" spans="1:15">
      <c r="A3" s="1">
        <v>39171</v>
      </c>
      <c r="B3" s="8">
        <v>7.3332721806432192E-3</v>
      </c>
      <c r="C3" s="8">
        <v>-5.190785960201786E-2</v>
      </c>
      <c r="D3" s="8">
        <v>4.2873884776590758E-2</v>
      </c>
      <c r="E3" s="8">
        <v>-2.0961368260790699E-2</v>
      </c>
      <c r="F3" s="8">
        <v>-1.9800019864698633E-4</v>
      </c>
      <c r="G3" s="8">
        <v>-4.6827245321100714E-3</v>
      </c>
      <c r="J3" s="4" t="s">
        <v>1</v>
      </c>
      <c r="K3" s="4">
        <v>1.3624961343410042E-3</v>
      </c>
      <c r="L3" s="4">
        <v>1.4070838083749318E-3</v>
      </c>
      <c r="M3" s="4">
        <v>-6.0072049011701241E-4</v>
      </c>
      <c r="N3" s="4">
        <v>-1.281515457524497E-4</v>
      </c>
      <c r="O3" s="4">
        <v>-2.6813446562036828E-4</v>
      </c>
    </row>
    <row r="4" spans="1:15">
      <c r="A4" s="1">
        <v>39202</v>
      </c>
      <c r="B4" s="8">
        <v>4.2231707166765241E-2</v>
      </c>
      <c r="C4" s="8">
        <v>-2.9108084158070657E-2</v>
      </c>
      <c r="D4" s="8">
        <v>3.7331695978457299E-2</v>
      </c>
      <c r="E4" s="8">
        <v>5.3098469669894365E-3</v>
      </c>
      <c r="F4" s="8">
        <v>5.9388302250307104E-4</v>
      </c>
      <c r="G4" s="8">
        <v>2.1639825708379789E-3</v>
      </c>
      <c r="J4" s="4" t="s">
        <v>21</v>
      </c>
      <c r="K4" s="4">
        <v>1.4070838083749318E-3</v>
      </c>
      <c r="L4" s="4">
        <v>2.8235578315304651E-3</v>
      </c>
      <c r="M4" s="4">
        <v>-4.4908192356862765E-4</v>
      </c>
      <c r="N4" s="4">
        <v>-4.0999207838552763E-5</v>
      </c>
      <c r="O4" s="4">
        <v>-1.3095845291531696E-4</v>
      </c>
    </row>
    <row r="5" spans="1:15">
      <c r="A5" s="1">
        <v>39233</v>
      </c>
      <c r="B5" s="8">
        <v>3.357597784894114E-2</v>
      </c>
      <c r="C5" s="8">
        <v>-8.5861290606392401E-2</v>
      </c>
      <c r="D5" s="8">
        <v>6.4446908293386229E-2</v>
      </c>
      <c r="E5" s="8">
        <v>-2.7067260822970139E-2</v>
      </c>
      <c r="F5" s="8">
        <v>-1.2446021165267494E-2</v>
      </c>
      <c r="G5" s="8">
        <v>-1.7811096639026615E-2</v>
      </c>
      <c r="J5" s="4" t="s">
        <v>22</v>
      </c>
      <c r="K5" s="4">
        <v>-6.0072049011701241E-4</v>
      </c>
      <c r="L5" s="4">
        <v>-4.4908192356862765E-4</v>
      </c>
      <c r="M5" s="4">
        <v>1.2853891959300654E-3</v>
      </c>
      <c r="N5" s="4">
        <v>2.5104709664165189E-4</v>
      </c>
      <c r="O5" s="4">
        <v>5.4266543569127961E-4</v>
      </c>
    </row>
    <row r="6" spans="1:15">
      <c r="A6" s="1">
        <v>39262</v>
      </c>
      <c r="B6" s="8">
        <v>-1.9996719722560247E-2</v>
      </c>
      <c r="C6" s="8">
        <v>0.21807324775779741</v>
      </c>
      <c r="D6" s="8">
        <v>4.4461720895246457E-2</v>
      </c>
      <c r="E6" s="8">
        <v>-1.4106908379565469E-2</v>
      </c>
      <c r="F6" s="8">
        <v>-2.3070374844584626E-3</v>
      </c>
      <c r="G6" s="8">
        <v>-8.7175946522353338E-3</v>
      </c>
      <c r="J6" s="4" t="s">
        <v>23</v>
      </c>
      <c r="K6" s="4">
        <v>-1.281515457524497E-4</v>
      </c>
      <c r="L6" s="4">
        <v>-4.0999207838552763E-5</v>
      </c>
      <c r="M6" s="4">
        <v>2.5104709664165189E-4</v>
      </c>
      <c r="N6" s="4">
        <v>7.0801618632442584E-5</v>
      </c>
      <c r="O6" s="4">
        <v>1.3225363647986047E-4</v>
      </c>
    </row>
    <row r="7" spans="1:15" ht="15.75" thickBot="1">
      <c r="A7" s="1">
        <v>39294</v>
      </c>
      <c r="B7" s="8">
        <v>-3.2411182138508007E-2</v>
      </c>
      <c r="C7" s="8">
        <v>0.37098974150392627</v>
      </c>
      <c r="D7" s="8">
        <v>3.4558581922707554E-2</v>
      </c>
      <c r="E7" s="8">
        <v>2.8816435837673644E-2</v>
      </c>
      <c r="F7" s="8">
        <v>1.2276215851813453E-2</v>
      </c>
      <c r="G7" s="8">
        <v>1.8450031570466253E-2</v>
      </c>
      <c r="J7" s="5" t="s">
        <v>52</v>
      </c>
      <c r="K7" s="5">
        <v>-2.6813446562036828E-4</v>
      </c>
      <c r="L7" s="5">
        <v>-1.3095845291531696E-4</v>
      </c>
      <c r="M7" s="5">
        <v>5.4266543569127961E-4</v>
      </c>
      <c r="N7" s="5">
        <v>1.3225363647986047E-4</v>
      </c>
      <c r="O7" s="5">
        <v>2.6153159589557416E-4</v>
      </c>
    </row>
    <row r="8" spans="1:15">
      <c r="A8" s="1">
        <v>39325</v>
      </c>
      <c r="B8" s="8">
        <v>1.302305931614312E-2</v>
      </c>
      <c r="C8" s="8">
        <v>-5.970166986503796E-3</v>
      </c>
      <c r="D8" s="8">
        <v>-1.0582570516258137E-4</v>
      </c>
      <c r="E8" s="8">
        <v>1.3821450340711345E-2</v>
      </c>
      <c r="F8" s="8">
        <v>1.4672115891730685E-2</v>
      </c>
      <c r="G8" s="8">
        <v>1.8472397635442481E-2</v>
      </c>
    </row>
    <row r="9" spans="1:15">
      <c r="A9" s="1">
        <v>39353</v>
      </c>
      <c r="B9" s="8">
        <v>3.5600419393267836E-2</v>
      </c>
      <c r="C9" s="8">
        <v>-0.26150919814775758</v>
      </c>
      <c r="D9" s="8">
        <v>9.3779265145058993E-2</v>
      </c>
      <c r="E9" s="8">
        <v>-1.8018022892629111E-3</v>
      </c>
      <c r="F9" s="8">
        <v>9.7703964782661188E-4</v>
      </c>
      <c r="G9" s="8">
        <v>-3.0948721286556879E-3</v>
      </c>
    </row>
    <row r="10" spans="1:15">
      <c r="A10" s="1">
        <v>39386</v>
      </c>
      <c r="B10" s="8">
        <v>1.402165134106579E-2</v>
      </c>
      <c r="C10" s="8">
        <v>2.9019282401103876E-2</v>
      </c>
      <c r="D10" s="8">
        <v>0.12229096419874773</v>
      </c>
      <c r="E10" s="8">
        <v>1.4102080370914604E-2</v>
      </c>
      <c r="F10" s="8">
        <v>4.3849034935585438E-3</v>
      </c>
      <c r="G10" s="8">
        <v>7.0092357056862013E-3</v>
      </c>
    </row>
    <row r="11" spans="1:15">
      <c r="A11" s="1">
        <v>39416</v>
      </c>
      <c r="B11" s="8">
        <v>-4.1996430650500627E-2</v>
      </c>
      <c r="C11" s="8">
        <v>0.21043496773742132</v>
      </c>
      <c r="D11" s="8">
        <v>-8.9121999164918239E-2</v>
      </c>
      <c r="E11" s="8">
        <v>4.7741762885215228E-2</v>
      </c>
      <c r="F11" s="8">
        <v>2.9223636508394657E-2</v>
      </c>
      <c r="G11" s="8">
        <v>3.6156219633847096E-2</v>
      </c>
    </row>
    <row r="12" spans="1:15">
      <c r="A12" s="1">
        <v>39447</v>
      </c>
      <c r="B12" s="8">
        <v>-1.360473113989092E-2</v>
      </c>
      <c r="C12" s="8">
        <v>-1.6310698824315413E-2</v>
      </c>
      <c r="D12" s="8">
        <v>-2.8170876966696335E-2</v>
      </c>
      <c r="E12" s="8">
        <v>-1.4245939205050896E-2</v>
      </c>
      <c r="F12" s="8">
        <v>-3.5947441983016945E-3</v>
      </c>
      <c r="G12" s="8">
        <v>-6.5296067953192153E-3</v>
      </c>
    </row>
    <row r="13" spans="1:15">
      <c r="A13" s="1">
        <v>39478</v>
      </c>
      <c r="B13" s="8">
        <v>-6.474752939415826E-2</v>
      </c>
      <c r="C13" s="8">
        <v>0.15224410155667667</v>
      </c>
      <c r="D13" s="8">
        <v>-9.4553036021059564E-2</v>
      </c>
      <c r="E13" s="8">
        <v>2.068837580890056E-2</v>
      </c>
      <c r="F13" s="8">
        <v>2.8862975882885503E-2</v>
      </c>
      <c r="G13" s="8">
        <v>3.3008535348491123E-2</v>
      </c>
    </row>
    <row r="14" spans="1:15">
      <c r="A14" s="1">
        <v>39507</v>
      </c>
      <c r="B14" s="8">
        <v>-2.7942398115574033E-2</v>
      </c>
      <c r="C14" s="8">
        <v>1.2893618137010204E-2</v>
      </c>
      <c r="D14" s="8">
        <v>2.8364064473334411E-2</v>
      </c>
      <c r="E14" s="8">
        <v>-8.0330206834261179E-3</v>
      </c>
      <c r="F14" s="8">
        <v>1.2898683155367267E-2</v>
      </c>
      <c r="G14" s="8">
        <v>9.1870699852168551E-3</v>
      </c>
    </row>
    <row r="15" spans="1:15">
      <c r="A15" s="1">
        <v>39538</v>
      </c>
      <c r="B15" s="8">
        <v>-1.1429555207384487E-2</v>
      </c>
      <c r="C15" s="8">
        <v>-3.567012869262761E-2</v>
      </c>
      <c r="D15" s="8">
        <v>-3.7468510170015915E-2</v>
      </c>
      <c r="E15" s="8">
        <v>1.7463098946924879E-2</v>
      </c>
      <c r="F15" s="8">
        <v>5.5291325995075755E-3</v>
      </c>
      <c r="G15" s="8">
        <v>1.0194662150168458E-2</v>
      </c>
    </row>
    <row r="16" spans="1:15">
      <c r="A16" s="1">
        <v>39568</v>
      </c>
      <c r="B16" s="8">
        <v>4.7121403656530413E-2</v>
      </c>
      <c r="C16" s="8">
        <v>-0.20851079834151237</v>
      </c>
      <c r="D16" s="8">
        <v>8.0966699218929017E-2</v>
      </c>
      <c r="E16" s="8">
        <v>-2.9366412782120668E-2</v>
      </c>
      <c r="F16" s="8">
        <v>-2.5542652882822564E-2</v>
      </c>
      <c r="G16" s="8">
        <v>-2.7868661915021312E-2</v>
      </c>
    </row>
    <row r="17" spans="1:7">
      <c r="A17" s="1">
        <v>39598</v>
      </c>
      <c r="B17" s="8">
        <v>1.276002975859805E-2</v>
      </c>
      <c r="C17" s="8">
        <v>-0.15358966999487253</v>
      </c>
      <c r="D17" s="8">
        <v>1.7692694431678868E-2</v>
      </c>
      <c r="E17" s="8">
        <v>-3.0919336434134186E-2</v>
      </c>
      <c r="F17" s="8">
        <v>-1.4853839359470671E-2</v>
      </c>
      <c r="G17" s="8">
        <v>-2.1079656324071799E-2</v>
      </c>
    </row>
    <row r="18" spans="1:7">
      <c r="A18" s="1">
        <v>39629</v>
      </c>
      <c r="B18" s="8">
        <v>-9.2394000064242546E-2</v>
      </c>
      <c r="C18" s="8">
        <v>0.29508589198187529</v>
      </c>
      <c r="D18" s="8">
        <v>-0.10324289045604733</v>
      </c>
      <c r="E18" s="8">
        <v>2.256146512950799E-2</v>
      </c>
      <c r="F18" s="8">
        <v>4.6948443042076635E-3</v>
      </c>
      <c r="G18" s="8">
        <v>7.8718106554902505E-3</v>
      </c>
    </row>
    <row r="19" spans="1:7">
      <c r="A19" s="1">
        <v>39660</v>
      </c>
      <c r="B19" s="8">
        <v>-7.4495541534440974E-3</v>
      </c>
      <c r="C19" s="8">
        <v>-4.3086212155699487E-2</v>
      </c>
      <c r="D19" s="8">
        <v>-4.8373584284215593E-2</v>
      </c>
      <c r="E19" s="8">
        <v>-7.2822451051586636E-3</v>
      </c>
      <c r="F19" s="8">
        <v>4.5796612590245098E-3</v>
      </c>
      <c r="G19" s="8">
        <v>3.8561916901739702E-3</v>
      </c>
    </row>
    <row r="20" spans="1:7">
      <c r="A20" s="1">
        <v>39689</v>
      </c>
      <c r="B20" s="8">
        <v>1.4766470116300995E-2</v>
      </c>
      <c r="C20" s="8">
        <v>-0.10516679229418294</v>
      </c>
      <c r="D20" s="8">
        <v>-8.2475207048597829E-2</v>
      </c>
      <c r="E20" s="8">
        <v>2.3396032371535719E-2</v>
      </c>
      <c r="F20" s="8">
        <v>7.2470817969866094E-3</v>
      </c>
      <c r="G20" s="8">
        <v>1.170393733692493E-2</v>
      </c>
    </row>
    <row r="21" spans="1:7">
      <c r="A21" s="1">
        <v>39721</v>
      </c>
      <c r="B21" s="8">
        <v>-9.8712891270310799E-2</v>
      </c>
      <c r="C21" s="8">
        <v>0.64579665757577287</v>
      </c>
      <c r="D21" s="8">
        <v>-0.16944812730332759</v>
      </c>
      <c r="E21" s="8">
        <v>1.1021730904195231E-2</v>
      </c>
      <c r="F21" s="8">
        <v>7.4706365432252201E-3</v>
      </c>
      <c r="G21" s="8">
        <v>-4.7101130030332535E-3</v>
      </c>
    </row>
    <row r="22" spans="1:7">
      <c r="A22" s="1">
        <v>39752</v>
      </c>
      <c r="B22" s="8">
        <v>-0.18191075263905543</v>
      </c>
      <c r="C22" s="8">
        <v>0.41899756929355658</v>
      </c>
      <c r="D22" s="8">
        <v>-0.31834554308763141</v>
      </c>
      <c r="E22" s="8">
        <v>-2.184307183757413E-2</v>
      </c>
      <c r="F22" s="8">
        <v>1.2237595644003205E-2</v>
      </c>
      <c r="G22" s="8">
        <v>-1.2100797925718313E-2</v>
      </c>
    </row>
    <row r="23" spans="1:7">
      <c r="A23" s="1">
        <v>39780</v>
      </c>
      <c r="B23" s="8">
        <v>-7.75814204090641E-2</v>
      </c>
      <c r="C23" s="8">
        <v>-8.0098366816956534E-2</v>
      </c>
      <c r="D23" s="8">
        <v>-9.0443027367234641E-2</v>
      </c>
      <c r="E23" s="8">
        <v>0.13002422632424723</v>
      </c>
      <c r="F23" s="8">
        <v>3.5138268094614719E-2</v>
      </c>
      <c r="G23" s="8">
        <v>7.1031221962920471E-2</v>
      </c>
    </row>
    <row r="24" spans="1:7">
      <c r="A24" s="1">
        <v>39813</v>
      </c>
      <c r="B24" s="8">
        <v>2.1060806986637833E-3</v>
      </c>
      <c r="C24" s="8">
        <v>-0.32353172534547819</v>
      </c>
      <c r="D24" s="8">
        <v>2.3177003115445804E-2</v>
      </c>
      <c r="E24" s="8">
        <v>0.12126626304875059</v>
      </c>
      <c r="F24" s="8">
        <v>1.2630441550786154E-2</v>
      </c>
      <c r="G24" s="8">
        <v>4.3243815794908859E-2</v>
      </c>
    </row>
    <row r="25" spans="1:7">
      <c r="A25" s="1">
        <v>39843</v>
      </c>
      <c r="B25" s="8">
        <v>-8.4769099586513519E-2</v>
      </c>
      <c r="C25" s="8">
        <v>0.11422114409002286</v>
      </c>
      <c r="D25" s="8">
        <v>-9.3318105057350109E-2</v>
      </c>
      <c r="E25" s="8">
        <v>-0.1400761936740314</v>
      </c>
      <c r="F25" s="8">
        <v>-1.2893380331388661E-2</v>
      </c>
      <c r="G25" s="8">
        <v>-3.9647070142350624E-2</v>
      </c>
    </row>
    <row r="26" spans="1:7">
      <c r="A26" s="1">
        <v>39871</v>
      </c>
      <c r="B26" s="8">
        <v>-0.11158018469415183</v>
      </c>
      <c r="C26" s="8">
        <v>3.3120693807905034E-2</v>
      </c>
      <c r="D26" s="8">
        <v>-2.4040752437848104E-2</v>
      </c>
      <c r="E26" s="8">
        <v>-1.8188508999551507E-2</v>
      </c>
      <c r="F26" s="8">
        <v>-8.6275735439110667E-3</v>
      </c>
      <c r="G26" s="8">
        <v>-1.0189007697472621E-2</v>
      </c>
    </row>
    <row r="27" spans="1:7">
      <c r="A27" s="1">
        <v>39903</v>
      </c>
      <c r="B27" s="8">
        <v>7.0366405590129036E-2</v>
      </c>
      <c r="C27" s="8">
        <v>-4.8854891183273845E-2</v>
      </c>
      <c r="D27" s="8">
        <v>0.11693449933054441</v>
      </c>
      <c r="E27" s="8">
        <v>3.6903845669315309E-2</v>
      </c>
      <c r="F27" s="8">
        <v>1.5424199660299821E-2</v>
      </c>
      <c r="G27" s="8">
        <v>2.9950223696644469E-2</v>
      </c>
    </row>
    <row r="28" spans="1:7">
      <c r="A28" s="1">
        <v>39933</v>
      </c>
      <c r="B28" s="8">
        <v>9.6542550219093123E-2</v>
      </c>
      <c r="C28" s="8">
        <v>-0.19005414024014458</v>
      </c>
      <c r="D28" s="8">
        <v>0.16079843501544877</v>
      </c>
      <c r="E28" s="8">
        <v>-7.4916023592670383E-2</v>
      </c>
      <c r="F28" s="8">
        <v>-1.5954844406102498E-2</v>
      </c>
      <c r="G28" s="8">
        <v>-3.0697248970165372E-2</v>
      </c>
    </row>
    <row r="29" spans="1:7">
      <c r="A29" s="1">
        <v>39962</v>
      </c>
      <c r="B29" s="8">
        <v>5.6746524816037279E-2</v>
      </c>
      <c r="C29" s="8">
        <v>-0.23277886329788183</v>
      </c>
      <c r="D29" s="8">
        <v>0.16457680339403319</v>
      </c>
      <c r="E29" s="8">
        <v>-4.068181266592933E-2</v>
      </c>
      <c r="F29" s="8">
        <v>-1.1566994345269376E-2</v>
      </c>
      <c r="G29" s="8">
        <v>-2.3985592384164481E-2</v>
      </c>
    </row>
    <row r="30" spans="1:7">
      <c r="A30" s="1">
        <v>39994</v>
      </c>
      <c r="B30" s="8">
        <v>-4.9686859620525405E-3</v>
      </c>
      <c r="C30" s="8">
        <v>-9.3065122303192624E-2</v>
      </c>
      <c r="D30" s="8">
        <v>-2.4830574283226894E-2</v>
      </c>
      <c r="E30" s="8">
        <v>4.2386415054487892E-3</v>
      </c>
      <c r="F30" s="8">
        <v>-8.5382264984211146E-3</v>
      </c>
      <c r="G30" s="8">
        <v>-8.565833178909972E-3</v>
      </c>
    </row>
    <row r="31" spans="1:7">
      <c r="A31" s="1">
        <v>40025</v>
      </c>
      <c r="B31" s="8">
        <v>7.1249842552784881E-2</v>
      </c>
      <c r="C31" s="8">
        <v>-1.6453403503297423E-2</v>
      </c>
      <c r="D31" s="8">
        <v>0.10350461477753792</v>
      </c>
      <c r="E31" s="8">
        <v>2.5345879024471483E-3</v>
      </c>
      <c r="F31" s="8">
        <v>3.4240437129420061E-3</v>
      </c>
      <c r="G31" s="8">
        <v>5.4993539388467063E-3</v>
      </c>
    </row>
    <row r="32" spans="1:7">
      <c r="A32" s="1">
        <v>40056</v>
      </c>
      <c r="B32" s="8">
        <v>3.5949803823031035E-2</v>
      </c>
      <c r="C32" s="8">
        <v>3.4662079764863291E-3</v>
      </c>
      <c r="D32" s="8">
        <v>-7.1093716189880194E-3</v>
      </c>
      <c r="E32" s="8">
        <v>1.8703852288604467E-2</v>
      </c>
      <c r="F32" s="8">
        <v>6.5450540723560159E-3</v>
      </c>
      <c r="G32" s="8">
        <v>4.7053760832731564E-3</v>
      </c>
    </row>
    <row r="33" spans="1:7">
      <c r="A33" s="1">
        <v>40086</v>
      </c>
      <c r="B33" s="8">
        <v>3.074807626394168E-2</v>
      </c>
      <c r="C33" s="8">
        <v>-1.5498179249126364E-2</v>
      </c>
      <c r="D33" s="8">
        <v>9.4946892569875652E-2</v>
      </c>
      <c r="E33" s="8">
        <v>2.1100854587119966E-2</v>
      </c>
      <c r="F33" s="8">
        <v>5.3476063265952773E-3</v>
      </c>
      <c r="G33" s="8">
        <v>8.3709789244342733E-3</v>
      </c>
    </row>
    <row r="34" spans="1:7">
      <c r="A34" s="1">
        <v>40116</v>
      </c>
      <c r="B34" s="8">
        <v>-1.9431033295127471E-2</v>
      </c>
      <c r="C34" s="8">
        <v>0.180953968420211</v>
      </c>
      <c r="D34" s="8">
        <v>-2.4433108242217387E-2</v>
      </c>
      <c r="E34" s="8">
        <v>-2.962570089112887E-2</v>
      </c>
      <c r="F34" s="8">
        <v>-5.1568850001650177E-4</v>
      </c>
      <c r="G34" s="8">
        <v>-4.1223751154528601E-3</v>
      </c>
    </row>
    <row r="35" spans="1:7">
      <c r="A35" s="1">
        <v>40147</v>
      </c>
      <c r="B35" s="8">
        <v>5.9101530269577873E-2</v>
      </c>
      <c r="C35" s="8">
        <v>-0.22485567109162352</v>
      </c>
      <c r="D35" s="8">
        <v>6.9347418556788346E-2</v>
      </c>
      <c r="E35" s="8">
        <v>8.8353570967537771E-3</v>
      </c>
      <c r="F35" s="8">
        <v>1.1477608734195245E-2</v>
      </c>
      <c r="G35" s="8">
        <v>1.1564570927436648E-2</v>
      </c>
    </row>
    <row r="36" spans="1:7">
      <c r="A36" s="1">
        <v>40178</v>
      </c>
      <c r="B36" s="8">
        <v>1.3597075899819927E-2</v>
      </c>
      <c r="C36" s="8">
        <v>-0.12269102096857577</v>
      </c>
      <c r="D36" s="8">
        <v>1.7220597751670556E-2</v>
      </c>
      <c r="E36" s="8">
        <v>-7.2302551425909203E-2</v>
      </c>
      <c r="F36" s="8">
        <v>-3.198128745825414E-2</v>
      </c>
      <c r="G36" s="8">
        <v>-4.9112588805467317E-2</v>
      </c>
    </row>
    <row r="37" spans="1:7">
      <c r="A37" s="1">
        <v>40207</v>
      </c>
      <c r="B37" s="8">
        <v>-3.7822889026465516E-2</v>
      </c>
      <c r="C37" s="8">
        <v>0.12716894418486199</v>
      </c>
      <c r="D37" s="8">
        <v>-6.9689978521107213E-2</v>
      </c>
      <c r="E37" s="8">
        <v>2.6565777416752197E-2</v>
      </c>
      <c r="F37" s="8">
        <v>1.6922095971508431E-2</v>
      </c>
      <c r="G37" s="8">
        <v>2.3425499510055854E-2</v>
      </c>
    </row>
    <row r="38" spans="1:7">
      <c r="A38" s="1">
        <v>40235</v>
      </c>
      <c r="B38" s="8">
        <v>3.1002437207625255E-2</v>
      </c>
      <c r="C38" s="8">
        <v>-0.2331446551866064</v>
      </c>
      <c r="D38" s="8">
        <v>1.8689324237093585E-2</v>
      </c>
      <c r="E38" s="8">
        <v>-6.9573060283758788E-3</v>
      </c>
      <c r="F38" s="8">
        <v>1.961659122145389E-3</v>
      </c>
      <c r="G38" s="8">
        <v>-5.5128311158207651E-5</v>
      </c>
    </row>
    <row r="39" spans="1:7">
      <c r="A39" s="1">
        <v>40268</v>
      </c>
      <c r="B39" s="8">
        <v>5.5095153157277456E-2</v>
      </c>
      <c r="C39" s="8">
        <v>-0.10308390682023433</v>
      </c>
      <c r="D39" s="8">
        <v>7.8663272027570244E-2</v>
      </c>
      <c r="E39" s="8">
        <v>-2.3956546692874604E-2</v>
      </c>
      <c r="F39" s="8">
        <v>-9.6670999887297788E-3</v>
      </c>
      <c r="G39" s="8">
        <v>-1.3263603529122984E-2</v>
      </c>
    </row>
    <row r="40" spans="1:7">
      <c r="A40" s="1">
        <v>40298</v>
      </c>
      <c r="B40" s="8">
        <v>1.6062565312156812E-2</v>
      </c>
      <c r="C40" s="8">
        <v>0.22598204314338827</v>
      </c>
      <c r="D40" s="8">
        <v>-2.1375141733106437E-3</v>
      </c>
      <c r="E40" s="8">
        <v>2.8961997840030861E-2</v>
      </c>
      <c r="F40" s="8">
        <v>7.1697743954237288E-3</v>
      </c>
      <c r="G40" s="8">
        <v>1.3539214698632163E-2</v>
      </c>
    </row>
    <row r="41" spans="1:7">
      <c r="A41" s="1">
        <v>40329</v>
      </c>
      <c r="B41" s="8">
        <v>-8.3388901528686013E-2</v>
      </c>
      <c r="C41" s="8">
        <v>0.37460841181220855</v>
      </c>
      <c r="D41" s="8">
        <v>-9.6261654662024174E-2</v>
      </c>
      <c r="E41" s="8">
        <v>4.6342385224099537E-2</v>
      </c>
      <c r="F41" s="8">
        <v>1.3041927305103477E-2</v>
      </c>
      <c r="G41" s="8">
        <v>2.5896344303579451E-2</v>
      </c>
    </row>
    <row r="42" spans="1:7">
      <c r="A42" s="1">
        <v>40359</v>
      </c>
      <c r="B42" s="8">
        <v>-5.8564302705815578E-2</v>
      </c>
      <c r="C42" s="8">
        <v>7.4197059013468944E-2</v>
      </c>
      <c r="D42" s="8">
        <v>-5.5125484129953202E-3</v>
      </c>
      <c r="E42" s="8">
        <v>5.2975815977764101E-2</v>
      </c>
      <c r="F42" s="8">
        <v>1.6435373011996567E-2</v>
      </c>
      <c r="G42" s="8">
        <v>2.7230585407054721E-2</v>
      </c>
    </row>
    <row r="43" spans="1:7">
      <c r="A43" s="1">
        <v>40389</v>
      </c>
      <c r="B43" s="8">
        <v>6.7548436822163632E-2</v>
      </c>
      <c r="C43" s="8">
        <v>-0.38511765156841926</v>
      </c>
      <c r="D43" s="8">
        <v>9.724661283151774E-2</v>
      </c>
      <c r="E43" s="8">
        <v>-1.2560121602815787E-2</v>
      </c>
      <c r="F43" s="8">
        <v>9.0631149906763818E-3</v>
      </c>
      <c r="G43" s="8">
        <v>6.4597015621167056E-3</v>
      </c>
    </row>
    <row r="44" spans="1:7">
      <c r="A44" s="1">
        <v>40421</v>
      </c>
      <c r="B44" s="8">
        <v>-4.527750439884938E-2</v>
      </c>
      <c r="C44" s="8">
        <v>0.10301734704926274</v>
      </c>
      <c r="D44" s="8">
        <v>-2.5887498620935957E-2</v>
      </c>
      <c r="E44" s="8">
        <v>7.7344312806725171E-2</v>
      </c>
      <c r="F44" s="8">
        <v>1.26367801812435E-2</v>
      </c>
      <c r="G44" s="8">
        <v>3.0378198907102073E-2</v>
      </c>
    </row>
    <row r="45" spans="1:7">
      <c r="A45" s="1">
        <v>40451</v>
      </c>
      <c r="B45" s="8">
        <v>7.9031485937037627E-2</v>
      </c>
      <c r="C45" s="8">
        <v>-9.4542720058290494E-2</v>
      </c>
      <c r="D45" s="8">
        <v>0.10815073701428117</v>
      </c>
      <c r="E45" s="8">
        <v>-2.8497280372612892E-2</v>
      </c>
      <c r="F45" s="8">
        <v>3.2189777901242759E-3</v>
      </c>
      <c r="G45" s="8">
        <v>-2.5218150248715039E-3</v>
      </c>
    </row>
    <row r="46" spans="1:7">
      <c r="A46" s="1">
        <v>40480</v>
      </c>
      <c r="B46" s="8">
        <v>3.7711212934732438E-2</v>
      </c>
      <c r="C46" s="8">
        <v>-0.11147386646311878</v>
      </c>
      <c r="D46" s="8">
        <v>3.0544993510217524E-2</v>
      </c>
      <c r="E46" s="8">
        <v>-4.9444344547441364E-2</v>
      </c>
      <c r="F46" s="8">
        <v>4.2197716426377223E-3</v>
      </c>
      <c r="G46" s="8">
        <v>-2.4269402143874555E-3</v>
      </c>
    </row>
    <row r="47" spans="1:7">
      <c r="A47" s="1">
        <v>40512</v>
      </c>
      <c r="B47" s="8">
        <v>-6.7311740025730775E-4</v>
      </c>
      <c r="C47" s="8">
        <v>0.10469992015416392</v>
      </c>
      <c r="D47" s="8">
        <v>-2.8786751299021213E-2</v>
      </c>
      <c r="E47" s="8">
        <v>-2.0218965695665392E-2</v>
      </c>
      <c r="F47" s="8">
        <v>-1.1178978206489458E-2</v>
      </c>
      <c r="G47" s="8">
        <v>-1.1404257597347893E-2</v>
      </c>
    </row>
    <row r="48" spans="1:7">
      <c r="A48" s="1">
        <v>40543</v>
      </c>
      <c r="B48" s="8">
        <v>6.0738489685273213E-2</v>
      </c>
      <c r="C48" s="8">
        <v>-0.28231558591070588</v>
      </c>
      <c r="D48" s="8">
        <v>5.5647000429794272E-2</v>
      </c>
      <c r="E48" s="8">
        <v>-4.457186105173238E-2</v>
      </c>
      <c r="F48" s="8">
        <v>-2.3873241332126337E-2</v>
      </c>
      <c r="G48" s="8">
        <v>-4.0011604422376043E-2</v>
      </c>
    </row>
    <row r="49" spans="1:7">
      <c r="A49" s="1">
        <v>40574</v>
      </c>
      <c r="B49" s="8">
        <v>2.2710451386380313E-2</v>
      </c>
      <c r="C49" s="8">
        <v>9.5566228967162881E-2</v>
      </c>
      <c r="D49" s="8">
        <v>-3.5000825362894339E-2</v>
      </c>
      <c r="E49" s="8">
        <v>-3.1296392575607415E-2</v>
      </c>
      <c r="F49" s="8">
        <v>6.0002788833531618E-3</v>
      </c>
      <c r="G49" s="8">
        <v>-2.13196888132934E-4</v>
      </c>
    </row>
    <row r="50" spans="1:7">
      <c r="A50" s="1">
        <v>40602</v>
      </c>
      <c r="B50" s="8">
        <v>3.4025430955481654E-2</v>
      </c>
      <c r="C50" s="8">
        <v>-6.2322170388008219E-2</v>
      </c>
      <c r="D50" s="8">
        <v>-1.7222824494090032E-3</v>
      </c>
      <c r="E50" s="8">
        <v>1.285280736408414E-2</v>
      </c>
      <c r="F50" s="8">
        <v>-5.9130607070299332E-3</v>
      </c>
      <c r="G50" s="8">
        <v>-4.5947615163443997E-3</v>
      </c>
    </row>
    <row r="51" spans="1:7">
      <c r="A51" s="1">
        <v>40633</v>
      </c>
      <c r="B51" s="8">
        <v>-4.5756371321265055E-3</v>
      </c>
      <c r="C51" s="8">
        <v>-3.3807597619146007E-2</v>
      </c>
      <c r="D51" s="8">
        <v>5.3284415723435181E-2</v>
      </c>
      <c r="E51" s="8">
        <v>-2.9263555267978547E-3</v>
      </c>
      <c r="F51" s="8">
        <v>-4.1950769441234997E-3</v>
      </c>
      <c r="G51" s="8">
        <v>-3.8630802414588794E-3</v>
      </c>
    </row>
    <row r="52" spans="1:7">
      <c r="A52" s="1">
        <v>40662</v>
      </c>
      <c r="B52" s="8">
        <v>2.9118560327712057E-2</v>
      </c>
      <c r="C52" s="8">
        <v>-0.18457889409560449</v>
      </c>
      <c r="D52" s="8">
        <v>3.3152207316900335E-2</v>
      </c>
      <c r="E52" s="8">
        <v>1.892326114961539E-2</v>
      </c>
      <c r="F52" s="8">
        <v>1.4002055088068581E-2</v>
      </c>
      <c r="G52" s="8">
        <v>1.5575309526667374E-2</v>
      </c>
    </row>
    <row r="53" spans="1:7">
      <c r="A53" s="1">
        <v>40694</v>
      </c>
      <c r="B53" s="8">
        <v>-1.1974431417364029E-2</v>
      </c>
      <c r="C53" s="8">
        <v>4.6365920557925558E-2</v>
      </c>
      <c r="D53" s="8">
        <v>-2.9888896242266687E-2</v>
      </c>
      <c r="E53" s="8">
        <v>2.938610022500001E-2</v>
      </c>
      <c r="F53" s="8">
        <v>1.4404776211612916E-2</v>
      </c>
      <c r="G53" s="8">
        <v>2.2192892410161643E-2</v>
      </c>
    </row>
    <row r="54" spans="1:7">
      <c r="A54" s="1">
        <v>40724</v>
      </c>
      <c r="B54" s="8">
        <v>-2.1589752778852944E-2</v>
      </c>
      <c r="C54" s="8">
        <v>6.6962764749077489E-2</v>
      </c>
      <c r="D54" s="8">
        <v>-1.0027711163175934E-2</v>
      </c>
      <c r="E54" s="8">
        <v>-2.7151937904122302E-2</v>
      </c>
      <c r="F54" s="8">
        <v>-3.154711232122943E-3</v>
      </c>
      <c r="G54" s="8">
        <v>-7.586422459719403E-3</v>
      </c>
    </row>
    <row r="55" spans="1:7">
      <c r="A55" s="1">
        <v>40753</v>
      </c>
      <c r="B55" s="8">
        <v>-1.990684659179685E-2</v>
      </c>
      <c r="C55" s="8">
        <v>0.42425438762853684</v>
      </c>
      <c r="D55" s="8">
        <v>-6.1894152614177409E-3</v>
      </c>
      <c r="E55" s="8">
        <v>3.9792772172682102E-2</v>
      </c>
      <c r="F55" s="8">
        <v>1.8529232690182886E-2</v>
      </c>
      <c r="G55" s="8">
        <v>2.8790802074107027E-2</v>
      </c>
    </row>
    <row r="56" spans="1:7">
      <c r="A56" s="1">
        <v>40786</v>
      </c>
      <c r="B56" s="8">
        <v>-5.6818608341344445E-2</v>
      </c>
      <c r="C56" s="8">
        <v>0.22496367605995712</v>
      </c>
      <c r="D56" s="8">
        <v>-9.524809563887128E-2</v>
      </c>
      <c r="E56" s="8">
        <v>8.8958350232268335E-2</v>
      </c>
      <c r="F56" s="8">
        <v>1.6544418600207014E-2</v>
      </c>
      <c r="G56" s="8">
        <v>4.3049392424043646E-2</v>
      </c>
    </row>
    <row r="57" spans="1:7">
      <c r="A57" s="1">
        <v>40816</v>
      </c>
      <c r="B57" s="8">
        <v>-7.5777788422543554E-2</v>
      </c>
      <c r="C57" s="8">
        <v>0.30647961841928328</v>
      </c>
      <c r="D57" s="8">
        <v>-0.20381192667082576</v>
      </c>
      <c r="E57" s="8">
        <v>0.12102711650443024</v>
      </c>
      <c r="F57" s="8">
        <v>1.6477182834865006E-3</v>
      </c>
      <c r="G57" s="8">
        <v>1.9897806471048142E-2</v>
      </c>
    </row>
    <row r="58" spans="1:7">
      <c r="A58" s="1">
        <v>40847</v>
      </c>
      <c r="B58" s="8">
        <v>0.10121789812532496</v>
      </c>
      <c r="C58" s="8">
        <v>-0.36040629155159049</v>
      </c>
      <c r="D58" s="8">
        <v>0.14763052632579979</v>
      </c>
      <c r="E58" s="8">
        <v>-4.1581112599564943E-2</v>
      </c>
      <c r="F58" s="8">
        <v>-1.4003873947199834E-3</v>
      </c>
      <c r="G58" s="8">
        <v>-1.4958568305025004E-2</v>
      </c>
    </row>
    <row r="59" spans="1:7">
      <c r="A59" s="1">
        <v>40877</v>
      </c>
      <c r="B59" s="8">
        <v>-3.1847160675197244E-3</v>
      </c>
      <c r="C59" s="8">
        <v>-7.4827137952427319E-2</v>
      </c>
      <c r="D59" s="8">
        <v>-1.7243900260963441E-2</v>
      </c>
      <c r="E59" s="8">
        <v>1.7111984968344294E-2</v>
      </c>
      <c r="F59" s="8">
        <v>9.8871228289950145E-4</v>
      </c>
      <c r="G59" s="8">
        <v>3.7606717095228269E-3</v>
      </c>
    </row>
    <row r="60" spans="1:7">
      <c r="A60" s="1">
        <v>40907</v>
      </c>
      <c r="B60" s="8">
        <v>4.4557680340035705E-3</v>
      </c>
      <c r="C60" s="8">
        <v>-0.1722999983329358</v>
      </c>
      <c r="D60" s="8">
        <v>-6.607489592289012E-2</v>
      </c>
      <c r="E60" s="8">
        <v>2.8187371948098675E-2</v>
      </c>
      <c r="F60" s="8">
        <v>5.0108947827412617E-3</v>
      </c>
      <c r="G60" s="8">
        <v>1.5945341896421633E-2</v>
      </c>
    </row>
    <row r="61" spans="1:7">
      <c r="A61" s="1">
        <v>40939</v>
      </c>
      <c r="B61" s="8">
        <v>4.5093582324337127E-2</v>
      </c>
      <c r="C61" s="8">
        <v>-0.18540322333136253</v>
      </c>
      <c r="D61" s="8">
        <v>0.10239879307402368</v>
      </c>
      <c r="E61" s="8">
        <v>-3.3044226681005926E-3</v>
      </c>
      <c r="F61" s="8">
        <v>6.2895857738237311E-3</v>
      </c>
      <c r="G61" s="8">
        <v>8.5829340852528833E-3</v>
      </c>
    </row>
    <row r="62" spans="1:7">
      <c r="A62" s="1">
        <v>40968</v>
      </c>
      <c r="B62" s="8">
        <v>4.1255990032330402E-2</v>
      </c>
      <c r="C62" s="8">
        <v>-5.3353027350561189E-2</v>
      </c>
      <c r="D62" s="8">
        <v>5.2910224108346296E-2</v>
      </c>
      <c r="E62" s="8">
        <v>-2.8707695772502081E-2</v>
      </c>
      <c r="F62" s="8">
        <v>-7.2733536839566333E-3</v>
      </c>
      <c r="G62" s="8">
        <v>-1.2854619350555849E-2</v>
      </c>
    </row>
    <row r="63" spans="1:7">
      <c r="A63" s="1">
        <v>40998</v>
      </c>
      <c r="B63" s="8">
        <v>2.7934175491669402E-2</v>
      </c>
      <c r="C63" s="8">
        <v>-0.1731397477565309</v>
      </c>
      <c r="D63" s="8">
        <v>-2.6335233640477872E-2</v>
      </c>
      <c r="E63" s="8">
        <v>-4.5559418288393862E-2</v>
      </c>
      <c r="F63" s="8">
        <v>-6.7484413792896006E-3</v>
      </c>
      <c r="G63" s="8">
        <v>-1.7658808197913406E-2</v>
      </c>
    </row>
    <row r="64" spans="1:7">
      <c r="A64" s="1">
        <v>41029</v>
      </c>
      <c r="B64" s="8">
        <v>-6.6077188091833421E-3</v>
      </c>
      <c r="C64" s="8">
        <v>0.10115814968674798</v>
      </c>
      <c r="D64" s="8">
        <v>-2.1273688071776275E-2</v>
      </c>
      <c r="E64" s="8">
        <v>4.4622251020654362E-2</v>
      </c>
      <c r="F64" s="8">
        <v>1.0922787526777515E-2</v>
      </c>
      <c r="G64" s="8">
        <v>2.3066534482868842E-2</v>
      </c>
    </row>
    <row r="65" spans="1:7">
      <c r="A65" s="1">
        <v>41060</v>
      </c>
      <c r="B65" s="8">
        <v>-6.1975512472681654E-2</v>
      </c>
      <c r="C65" s="8">
        <v>0.33855253693458393</v>
      </c>
      <c r="D65" s="8">
        <v>-0.11268501986864123</v>
      </c>
      <c r="E65" s="8">
        <v>8.3995126801439307E-2</v>
      </c>
      <c r="F65" s="8">
        <v>7.4864048895416082E-3</v>
      </c>
      <c r="G65" s="8">
        <v>2.6700615303044965E-2</v>
      </c>
    </row>
    <row r="66" spans="1:7">
      <c r="A66" s="1">
        <v>41089</v>
      </c>
      <c r="B66" s="8">
        <v>3.6489528502794875E-2</v>
      </c>
      <c r="C66" s="8">
        <v>-0.34264252218610902</v>
      </c>
      <c r="D66" s="8">
        <v>4.9015584014846722E-2</v>
      </c>
      <c r="E66" s="8">
        <v>-1.8987912244691343E-2</v>
      </c>
      <c r="F66" s="8">
        <v>-2.841487602948166E-3</v>
      </c>
      <c r="G66" s="8">
        <v>-5.7280274870458109E-3</v>
      </c>
    </row>
    <row r="67" spans="1:7">
      <c r="A67" s="1">
        <v>41121</v>
      </c>
      <c r="B67" s="8">
        <v>1.2354808314880257E-2</v>
      </c>
      <c r="C67" s="8">
        <v>0.10283977686080784</v>
      </c>
      <c r="D67" s="8">
        <v>2.0015017940136844E-3</v>
      </c>
      <c r="E67" s="8">
        <v>3.5311632656400041E-2</v>
      </c>
      <c r="F67" s="8">
        <v>6.1598508923931183E-3</v>
      </c>
      <c r="G67" s="8">
        <v>1.2430526985224991E-2</v>
      </c>
    </row>
    <row r="68" spans="1:7">
      <c r="A68" s="1">
        <v>41152</v>
      </c>
      <c r="B68" s="8">
        <v>2.4472380288450304E-2</v>
      </c>
      <c r="C68" s="8">
        <v>-8.026284107526635E-2</v>
      </c>
      <c r="D68" s="8">
        <v>2.4463927925351884E-3</v>
      </c>
      <c r="E68" s="8">
        <v>-1.5383723475816798E-2</v>
      </c>
      <c r="F68" s="8">
        <v>4.846918262753907E-4</v>
      </c>
      <c r="G68" s="8">
        <v>-2.6572609212597376E-3</v>
      </c>
    </row>
    <row r="69" spans="1:7">
      <c r="A69" s="1">
        <v>41180</v>
      </c>
      <c r="B69" s="8">
        <v>1.7605596553304764E-2</v>
      </c>
      <c r="C69" s="8">
        <v>-0.10491540707577864</v>
      </c>
      <c r="D69" s="8">
        <v>3.9404814470892877E-2</v>
      </c>
      <c r="E69" s="8">
        <v>-2.7786180715424321E-2</v>
      </c>
      <c r="F69" s="8">
        <v>-8.0795027421721609E-4</v>
      </c>
      <c r="G69" s="8">
        <v>-4.8746934883056757E-3</v>
      </c>
    </row>
    <row r="70" spans="1:7">
      <c r="A70" s="1">
        <v>41213</v>
      </c>
      <c r="B70" s="8">
        <v>-2.0428862121446151E-2</v>
      </c>
      <c r="C70" s="8">
        <v>0.16759186364896919</v>
      </c>
      <c r="D70" s="8">
        <v>-5.4076920821604811E-3</v>
      </c>
      <c r="E70" s="8">
        <v>-6.9472773161375284E-3</v>
      </c>
      <c r="F70" s="8">
        <v>-3.8061348940693178E-3</v>
      </c>
      <c r="G70" s="8">
        <v>-5.2692518496657501E-3</v>
      </c>
    </row>
    <row r="71" spans="1:7">
      <c r="A71" s="1">
        <v>41243</v>
      </c>
      <c r="B71" s="8">
        <v>8.6562347750200816E-3</v>
      </c>
      <c r="C71" s="8">
        <v>-0.15873104618083794</v>
      </c>
      <c r="D71" s="8">
        <v>1.2453759329770218E-2</v>
      </c>
      <c r="E71" s="8">
        <v>1.1525414704743558E-2</v>
      </c>
      <c r="F71" s="8">
        <v>4.7755969186174391E-3</v>
      </c>
      <c r="G71" s="8">
        <v>8.3991448585933881E-3</v>
      </c>
    </row>
    <row r="72" spans="1:7">
      <c r="A72" s="1">
        <v>41274</v>
      </c>
      <c r="B72" s="8">
        <v>3.008573198151579E-3</v>
      </c>
      <c r="C72" s="8">
        <v>0.12705171764187426</v>
      </c>
      <c r="D72" s="8">
        <v>5.8136421953429412E-2</v>
      </c>
      <c r="E72" s="8">
        <v>-2.9355281002919918E-2</v>
      </c>
      <c r="F72" s="8">
        <v>-5.0190342549924277E-3</v>
      </c>
      <c r="G72" s="8">
        <v>-1.2113514436870159E-2</v>
      </c>
    </row>
    <row r="73" spans="1:7">
      <c r="A73" s="1">
        <v>41305</v>
      </c>
      <c r="B73" s="8">
        <v>4.9874095821624304E-2</v>
      </c>
      <c r="C73" s="8">
        <v>-0.23262229526875361</v>
      </c>
      <c r="D73" s="8">
        <v>6.7347628541761869E-4</v>
      </c>
      <c r="E73" s="8">
        <v>-3.2371799407592827E-2</v>
      </c>
      <c r="F73" s="8">
        <v>-3.9030786254736828E-3</v>
      </c>
      <c r="G73" s="8">
        <v>-1.3015774365034642E-2</v>
      </c>
    </row>
    <row r="74" spans="1:7">
      <c r="A74" s="1">
        <v>41333</v>
      </c>
      <c r="B74" s="8">
        <v>1.3467327915390735E-2</v>
      </c>
      <c r="C74" s="8">
        <v>8.2625020277009256E-2</v>
      </c>
      <c r="D74" s="8">
        <v>-2.3960721601040874E-2</v>
      </c>
      <c r="E74" s="8">
        <v>1.0092101091107147E-2</v>
      </c>
      <c r="F74" s="8">
        <v>5.5248759319698072E-3</v>
      </c>
      <c r="G74" s="8">
        <v>9.9409990564706691E-3</v>
      </c>
    </row>
    <row r="75" spans="1:7">
      <c r="A75" s="1">
        <v>41362</v>
      </c>
      <c r="B75" s="8">
        <v>3.1371578033337413E-2</v>
      </c>
      <c r="C75" s="8">
        <v>-0.19988298372390187</v>
      </c>
      <c r="D75" s="8">
        <v>-1.4120604993059159E-2</v>
      </c>
      <c r="E75" s="8">
        <v>-6.3486902197911243E-3</v>
      </c>
      <c r="F75" s="8">
        <v>5.670082368102392E-4</v>
      </c>
      <c r="G75" s="8">
        <v>1.6783220722749316E-3</v>
      </c>
    </row>
    <row r="76" spans="1:7">
      <c r="A76" s="1">
        <v>41394</v>
      </c>
      <c r="B76" s="8">
        <v>1.9446193475062015E-2</v>
      </c>
      <c r="C76" s="8">
        <v>6.2568077150272378E-2</v>
      </c>
      <c r="D76" s="8">
        <v>1.9964889088797046E-2</v>
      </c>
      <c r="E76" s="8">
        <v>4.3616997900127553E-2</v>
      </c>
      <c r="F76" s="8">
        <v>5.0886584504484765E-3</v>
      </c>
      <c r="G76" s="8">
        <v>1.3785664959287468E-2</v>
      </c>
    </row>
    <row r="77" spans="1:7">
      <c r="A77" s="1">
        <v>41425</v>
      </c>
      <c r="B77" s="8">
        <v>2.3711657487356631E-2</v>
      </c>
      <c r="C77" s="8">
        <v>0.1869950371978987</v>
      </c>
      <c r="D77" s="8">
        <v>-5.2087413137997855E-2</v>
      </c>
      <c r="E77" s="8">
        <v>-7.2127606482117954E-2</v>
      </c>
      <c r="F77" s="8">
        <v>-1.4036172185932351E-2</v>
      </c>
      <c r="G77" s="8">
        <v>-3.2783697079861715E-2</v>
      </c>
    </row>
    <row r="78" spans="1:7">
      <c r="A78" s="1">
        <v>41453</v>
      </c>
      <c r="B78" s="8">
        <v>-2.103527957882589E-2</v>
      </c>
      <c r="C78" s="8">
        <v>3.3778844760992771E-2</v>
      </c>
      <c r="D78" s="8">
        <v>-6.8341372629815211E-2</v>
      </c>
      <c r="E78" s="8">
        <v>-3.5665659336622094E-2</v>
      </c>
      <c r="F78" s="8">
        <v>-1.3573194025967007E-2</v>
      </c>
      <c r="G78" s="8">
        <v>-2.7140536049645687E-2</v>
      </c>
    </row>
    <row r="79" spans="1:7">
      <c r="A79" s="1">
        <v>41486</v>
      </c>
      <c r="B79" s="8">
        <v>5.2489123107251109E-2</v>
      </c>
      <c r="C79" s="8">
        <v>-0.22596484652586138</v>
      </c>
      <c r="D79" s="8">
        <v>6.8075531026204027E-3</v>
      </c>
      <c r="E79" s="8">
        <v>-2.5122802899610778E-2</v>
      </c>
      <c r="F79" s="8">
        <v>1.9857693104880676E-3</v>
      </c>
      <c r="G79" s="8">
        <v>-4.8899852941917919E-3</v>
      </c>
    </row>
    <row r="80" spans="1:7">
      <c r="A80" s="1">
        <v>41516</v>
      </c>
      <c r="B80" s="8">
        <v>-3.0845385949568059E-2</v>
      </c>
      <c r="C80" s="8">
        <v>0.23482230035992235</v>
      </c>
      <c r="D80" s="8">
        <v>-3.4908467683276219E-2</v>
      </c>
      <c r="E80" s="8">
        <v>-1.6004834123179455E-2</v>
      </c>
      <c r="F80" s="8">
        <v>-8.4668887979598827E-3</v>
      </c>
      <c r="G80" s="8">
        <v>-1.5711009392926183E-2</v>
      </c>
    </row>
    <row r="81" spans="1:7">
      <c r="A81" s="1">
        <v>41547</v>
      </c>
      <c r="B81" s="8">
        <v>2.7004341191674951E-2</v>
      </c>
      <c r="C81" s="8">
        <v>-2.4398711045272862E-2</v>
      </c>
      <c r="D81" s="8">
        <v>6.2058313818283382E-2</v>
      </c>
      <c r="E81" s="8">
        <v>3.8608268683805835E-3</v>
      </c>
      <c r="F81" s="8">
        <v>1.1355752182973404E-2</v>
      </c>
      <c r="G81" s="8">
        <v>1.6788859676101622E-2</v>
      </c>
    </row>
    <row r="82" spans="1:7">
      <c r="A82" s="1">
        <v>41578</v>
      </c>
      <c r="B82" s="8">
        <v>4.508996081480432E-2</v>
      </c>
      <c r="C82" s="8">
        <v>-0.18836387124991727</v>
      </c>
      <c r="D82" s="8">
        <v>4.2201384072855043E-2</v>
      </c>
      <c r="E82" s="8">
        <v>1.1586748951161102E-2</v>
      </c>
      <c r="F82" s="8">
        <v>4.1946025231248138E-3</v>
      </c>
      <c r="G82" s="8">
        <v>6.2481898088974658E-3</v>
      </c>
    </row>
    <row r="83" spans="1:7">
      <c r="A83" s="1">
        <v>41607</v>
      </c>
      <c r="B83" s="8">
        <v>2.9390098073244674E-2</v>
      </c>
      <c r="C83" s="8">
        <v>-3.6429912785010919E-3</v>
      </c>
      <c r="D83" s="8">
        <v>-9.2387722950686927E-3</v>
      </c>
      <c r="E83" s="8">
        <v>-3.0083837856130252E-2</v>
      </c>
      <c r="F83" s="8">
        <v>-7.3894662420718549E-4</v>
      </c>
      <c r="G83" s="8">
        <v>-1.0369883573297895E-2</v>
      </c>
    </row>
    <row r="84" spans="1:7">
      <c r="A84" s="1">
        <v>41639</v>
      </c>
      <c r="B84" s="8">
        <v>2.0076297921285798E-2</v>
      </c>
      <c r="C84" s="8">
        <v>1.4587894636600882E-3</v>
      </c>
      <c r="D84" s="8">
        <v>-8.2304991365153672E-3</v>
      </c>
      <c r="E84" s="8">
        <v>-2.5109166546116311E-2</v>
      </c>
      <c r="F84" s="8">
        <v>-1.4228050425445794E-2</v>
      </c>
      <c r="G84" s="8">
        <v>-2.4387810979445868E-2</v>
      </c>
    </row>
    <row r="85" spans="1:7">
      <c r="A85" s="1">
        <v>41670</v>
      </c>
      <c r="B85" s="8">
        <v>-3.5528104811282608E-2</v>
      </c>
      <c r="C85" s="8">
        <v>0.2940393729472473</v>
      </c>
      <c r="D85" s="8">
        <v>-8.8116862520861386E-2</v>
      </c>
      <c r="E85" s="8">
        <v>6.1121143289641792E-2</v>
      </c>
      <c r="F85" s="8">
        <v>1.2748517030449179E-2</v>
      </c>
      <c r="G85" s="8">
        <v>3.0172991599385652E-2</v>
      </c>
    </row>
    <row r="86" spans="1:7">
      <c r="A86" s="1">
        <v>41698</v>
      </c>
      <c r="B86" s="8">
        <v>4.4590071969178004E-2</v>
      </c>
      <c r="C86" s="8">
        <v>-0.27383666562972792</v>
      </c>
      <c r="D86" s="8">
        <v>3.1873126463706207E-2</v>
      </c>
      <c r="E86" s="8">
        <v>2.674661497660354E-3</v>
      </c>
      <c r="F86" s="8">
        <v>5.7563424146131047E-4</v>
      </c>
      <c r="G86" s="8">
        <v>1.8559223886406746E-3</v>
      </c>
    </row>
    <row r="87" spans="1:7">
      <c r="A87" s="1">
        <v>41729</v>
      </c>
      <c r="B87" s="8">
        <v>4.2612187628207352E-3</v>
      </c>
      <c r="C87" s="8">
        <v>-8.6083745366001638E-3</v>
      </c>
      <c r="D87" s="8">
        <v>4.2538186230012778E-2</v>
      </c>
      <c r="E87" s="8">
        <v>4.8697665952644152E-3</v>
      </c>
      <c r="F87" s="8">
        <v>-7.6748880961282637E-3</v>
      </c>
      <c r="G87" s="8">
        <v>-7.2478280059695482E-3</v>
      </c>
    </row>
    <row r="88" spans="1:7">
      <c r="A88" s="1">
        <v>41759</v>
      </c>
      <c r="B88" s="8">
        <v>7.4137174982435829E-3</v>
      </c>
      <c r="C88" s="8">
        <v>-3.4448257785071386E-2</v>
      </c>
      <c r="D88" s="8">
        <v>8.8322458354747752E-3</v>
      </c>
      <c r="E88" s="8">
        <v>1.8165803806559272E-2</v>
      </c>
      <c r="F88" s="8">
        <v>3.8860688038073912E-3</v>
      </c>
      <c r="G88" s="8">
        <v>5.6851750851917137E-3</v>
      </c>
    </row>
    <row r="89" spans="1:7">
      <c r="A89" s="1">
        <v>41789</v>
      </c>
      <c r="B89" s="8">
        <v>2.2587747309067298E-2</v>
      </c>
      <c r="C89" s="8">
        <v>-0.1623873418931373</v>
      </c>
      <c r="D89" s="8">
        <v>3.0549579561263921E-2</v>
      </c>
      <c r="E89" s="8">
        <v>2.6644560222445688E-2</v>
      </c>
      <c r="F89" s="8">
        <v>7.6452343280874633E-3</v>
      </c>
      <c r="G89" s="8">
        <v>1.6191153064721187E-2</v>
      </c>
    </row>
    <row r="90" spans="1:7">
      <c r="A90" s="1">
        <v>41820</v>
      </c>
      <c r="B90" s="8">
        <v>1.6015897386872282E-2</v>
      </c>
      <c r="C90" s="8">
        <v>1.4802185805135365E-2</v>
      </c>
      <c r="D90" s="8">
        <v>2.1561650865344322E-2</v>
      </c>
      <c r="E90" s="8">
        <v>-5.0962240162427388E-3</v>
      </c>
      <c r="F90" s="8">
        <v>-2.5419225691338736E-3</v>
      </c>
      <c r="G90" s="8">
        <v>-3.8543119598243528E-3</v>
      </c>
    </row>
    <row r="91" spans="1:7">
      <c r="A91" s="1">
        <v>41851</v>
      </c>
      <c r="B91" s="8">
        <v>-1.4057739490231699E-2</v>
      </c>
      <c r="C91" s="8">
        <v>0.38185229262087406</v>
      </c>
      <c r="D91" s="8">
        <v>1.3586852648585977E-2</v>
      </c>
      <c r="E91" s="8">
        <v>4.0439615550663102E-3</v>
      </c>
      <c r="F91" s="8">
        <v>-5.6811317428374971E-3</v>
      </c>
      <c r="G91" s="8">
        <v>-4.0630799826013439E-3</v>
      </c>
    </row>
    <row r="92" spans="1:7">
      <c r="A92" s="1">
        <v>41880</v>
      </c>
      <c r="B92" s="8">
        <v>3.8923668742958259E-2</v>
      </c>
      <c r="C92" s="8">
        <v>-0.34702924113915595</v>
      </c>
      <c r="D92" s="8">
        <v>3.770644173896448E-2</v>
      </c>
      <c r="E92" s="8">
        <v>4.352057852601831E-2</v>
      </c>
      <c r="F92" s="8">
        <v>7.9773440031877026E-3</v>
      </c>
      <c r="G92" s="8">
        <v>1.6726334389107502E-2</v>
      </c>
    </row>
    <row r="93" spans="1:7">
      <c r="A93" s="1">
        <v>41912</v>
      </c>
      <c r="B93" s="8">
        <v>-1.8490357385963621E-2</v>
      </c>
      <c r="C93" s="8">
        <v>0.30853982394561913</v>
      </c>
      <c r="D93" s="8">
        <v>-8.4771196838448415E-2</v>
      </c>
      <c r="E93" s="8">
        <v>-2.3628500252355036E-2</v>
      </c>
      <c r="F93" s="8">
        <v>-6.244884715766519E-3</v>
      </c>
      <c r="G93" s="8">
        <v>-1.2277154015609307E-2</v>
      </c>
    </row>
    <row r="94" spans="1:7">
      <c r="A94" s="1">
        <v>41943</v>
      </c>
      <c r="B94" s="8">
        <v>2.357741613992512E-2</v>
      </c>
      <c r="C94" s="8">
        <v>-0.15058052251855283</v>
      </c>
      <c r="D94" s="8">
        <v>2.2051871648735281E-2</v>
      </c>
      <c r="E94" s="8">
        <v>2.5307057087933786E-2</v>
      </c>
      <c r="F94" s="8">
        <v>8.4541070683003781E-3</v>
      </c>
      <c r="G94" s="8">
        <v>1.3420446823070893E-2</v>
      </c>
    </row>
    <row r="95" spans="1:7">
      <c r="A95" s="1">
        <v>41971</v>
      </c>
      <c r="B95" s="8">
        <v>2.716594394839035E-2</v>
      </c>
      <c r="C95" s="8">
        <v>-5.118075992375222E-2</v>
      </c>
      <c r="D95" s="8">
        <v>-1.1083712099120558E-2</v>
      </c>
      <c r="E95" s="8">
        <v>2.6807264231143352E-2</v>
      </c>
      <c r="F95" s="8">
        <v>5.6237158686532887E-3</v>
      </c>
      <c r="G95" s="8">
        <v>1.1079134206040958E-2</v>
      </c>
    </row>
    <row r="96" spans="1:7">
      <c r="A96" s="1">
        <v>42004</v>
      </c>
      <c r="B96" s="8">
        <v>-8.2320840381089368E-3</v>
      </c>
      <c r="C96" s="8">
        <v>0.36489314484311852</v>
      </c>
      <c r="D96" s="8">
        <v>-5.2329738602881044E-2</v>
      </c>
      <c r="E96" s="8">
        <v>2.7617390669499073E-2</v>
      </c>
      <c r="F96" s="8">
        <v>-5.9507002580621348E-3</v>
      </c>
      <c r="G96" s="8">
        <v>-1.8851923765906377E-3</v>
      </c>
    </row>
    <row r="97" spans="1:7">
      <c r="A97" s="1">
        <v>42034</v>
      </c>
      <c r="B97" s="8">
        <v>-2.9432644008501086E-2</v>
      </c>
      <c r="C97" s="8">
        <v>8.8182565880092795E-2</v>
      </c>
      <c r="D97" s="8">
        <v>-2.0010011679182831E-3</v>
      </c>
      <c r="E97" s="8">
        <v>9.3633830384330624E-2</v>
      </c>
      <c r="F97" s="8">
        <v>2.2874305070945691E-2</v>
      </c>
      <c r="G97" s="8">
        <v>4.2123157264291708E-2</v>
      </c>
    </row>
    <row r="98" spans="1:7">
      <c r="A98" s="1">
        <v>42062</v>
      </c>
      <c r="B98" s="8">
        <v>5.491841777650161E-2</v>
      </c>
      <c r="C98" s="8">
        <v>-0.45232580442635084</v>
      </c>
      <c r="D98" s="8">
        <v>4.5518011543041553E-2</v>
      </c>
      <c r="E98" s="8">
        <v>-6.5368100511259117E-2</v>
      </c>
      <c r="F98" s="8">
        <v>-1.4569420992320765E-2</v>
      </c>
      <c r="G98" s="8">
        <v>-2.6675581444750209E-2</v>
      </c>
    </row>
    <row r="99" spans="1:7">
      <c r="A99" s="1">
        <v>42094</v>
      </c>
      <c r="B99" s="8">
        <v>-2.0855912591976517E-2</v>
      </c>
      <c r="C99" s="8">
        <v>0.13643197945349314</v>
      </c>
      <c r="D99" s="8">
        <v>-2.2500041954524676E-2</v>
      </c>
      <c r="E99" s="8">
        <v>8.9155920667799062E-3</v>
      </c>
      <c r="F99" s="8">
        <v>6.787904850854014E-3</v>
      </c>
      <c r="G99" s="8">
        <v>6.9435079689535006E-3</v>
      </c>
    </row>
    <row r="100" spans="1:7">
      <c r="A100" s="1">
        <v>42124</v>
      </c>
      <c r="B100" s="8">
        <v>9.6725519486180328E-3</v>
      </c>
      <c r="C100" s="8">
        <v>-4.9608026323469362E-2</v>
      </c>
      <c r="D100" s="8">
        <v>7.1518022504939799E-2</v>
      </c>
      <c r="E100" s="8">
        <v>-3.6943103810325319E-2</v>
      </c>
      <c r="F100" s="8">
        <v>-2.1768057936539542E-3</v>
      </c>
      <c r="G100" s="8">
        <v>-7.9659554252235632E-3</v>
      </c>
    </row>
    <row r="101" spans="1:7">
      <c r="A101" s="1">
        <v>42153</v>
      </c>
      <c r="B101" s="8">
        <v>1.2925398325835787E-2</v>
      </c>
      <c r="C101" s="8">
        <v>-5.0028043427978064E-2</v>
      </c>
      <c r="D101" s="8">
        <v>-3.6182054374406511E-2</v>
      </c>
      <c r="E101" s="8">
        <v>-2.606115481016285E-2</v>
      </c>
      <c r="F101" s="8">
        <v>-1.7772037959849726E-3</v>
      </c>
      <c r="G101" s="8">
        <v>-5.6889871317166883E-3</v>
      </c>
    </row>
    <row r="102" spans="1:7">
      <c r="A102" s="1">
        <v>42185</v>
      </c>
      <c r="B102" s="8">
        <v>-2.553735728183E-2</v>
      </c>
      <c r="C102" s="8">
        <v>0.27550563850104826</v>
      </c>
      <c r="D102" s="8">
        <v>-3.5091319811270172E-2</v>
      </c>
      <c r="E102" s="8">
        <v>-4.3725997894083032E-2</v>
      </c>
      <c r="F102" s="8">
        <v>-5.8384856087714881E-3</v>
      </c>
      <c r="G102" s="8">
        <v>-1.8025307552816255E-2</v>
      </c>
    </row>
    <row r="103" spans="1:7">
      <c r="A103" s="1">
        <v>42216</v>
      </c>
      <c r="B103" s="8">
        <v>2.1672527095240087E-2</v>
      </c>
      <c r="C103" s="8">
        <v>-0.40821160804940337</v>
      </c>
      <c r="D103" s="8">
        <v>-6.466899279278919E-2</v>
      </c>
      <c r="E103" s="8">
        <v>4.2258047866981854E-2</v>
      </c>
      <c r="F103" s="8">
        <v>5.5958947370848503E-3</v>
      </c>
      <c r="G103" s="8">
        <v>1.3525862391586266E-2</v>
      </c>
    </row>
    <row r="104" spans="1:7">
      <c r="A104" s="1">
        <v>42247</v>
      </c>
      <c r="B104" s="8">
        <v>-6.3405804384404532E-2</v>
      </c>
      <c r="C104" s="8">
        <v>0.85258794502173996</v>
      </c>
      <c r="D104" s="8">
        <v>-0.10385388038412724</v>
      </c>
      <c r="E104" s="8">
        <v>-9.1002882590672223E-3</v>
      </c>
      <c r="F104" s="8">
        <v>-1.6187781762366823E-3</v>
      </c>
      <c r="G104" s="8">
        <v>-7.5187973466932039E-4</v>
      </c>
    </row>
    <row r="105" spans="1:7">
      <c r="A105" s="1">
        <v>42277</v>
      </c>
      <c r="B105" s="8">
        <v>-3.0861285324611964E-2</v>
      </c>
      <c r="C105" s="8">
        <v>-0.14877180811222715</v>
      </c>
      <c r="D105" s="8">
        <v>-4.2886950785011604E-2</v>
      </c>
      <c r="E105" s="8">
        <v>1.7309380565465153E-2</v>
      </c>
      <c r="F105" s="8">
        <v>9.6735941783784585E-3</v>
      </c>
      <c r="G105" s="8">
        <v>1.4097232012518709E-2</v>
      </c>
    </row>
    <row r="106" spans="1:7">
      <c r="A106" s="1">
        <v>42307</v>
      </c>
      <c r="B106" s="8">
        <v>8.138698959274486E-2</v>
      </c>
      <c r="C106" s="8">
        <v>-0.48596710491227713</v>
      </c>
      <c r="D106" s="8">
        <v>5.1535030050781291E-2</v>
      </c>
      <c r="E106" s="8">
        <v>-6.1708542684028528E-3</v>
      </c>
      <c r="F106" s="8">
        <v>-5.9543143411653872E-3</v>
      </c>
      <c r="G106" s="8">
        <v>-7.9110655041791482E-3</v>
      </c>
    </row>
    <row r="107" spans="1:7">
      <c r="A107" s="1">
        <v>42338</v>
      </c>
      <c r="B107" s="8">
        <v>3.9148336067558256E-3</v>
      </c>
      <c r="C107" s="8">
        <v>6.7974879498713336E-2</v>
      </c>
      <c r="D107" s="8">
        <v>-2.3229848279128773E-2</v>
      </c>
      <c r="E107" s="8">
        <v>-1.0891480551168798E-2</v>
      </c>
      <c r="F107" s="8">
        <v>-5.3406827056020284E-3</v>
      </c>
      <c r="G107" s="8">
        <v>-5.8101559756144911E-3</v>
      </c>
    </row>
    <row r="108" spans="1:7">
      <c r="A108" s="1">
        <v>42369</v>
      </c>
      <c r="B108" s="8">
        <v>-2.41126597682223E-2</v>
      </c>
      <c r="C108" s="8">
        <v>0.12129000160239926</v>
      </c>
      <c r="D108" s="8">
        <v>-3.985546215488079E-2</v>
      </c>
      <c r="E108" s="8">
        <v>-7.1892223869220598E-3</v>
      </c>
      <c r="F108" s="8">
        <v>-5.2062266785038117E-3</v>
      </c>
      <c r="G108" s="8">
        <v>-7.6419070891210212E-3</v>
      </c>
    </row>
    <row r="109" spans="1:7">
      <c r="A109" s="1">
        <v>42398</v>
      </c>
      <c r="B109" s="8">
        <v>-5.1326692247264633E-2</v>
      </c>
      <c r="C109" s="8">
        <v>0.10371171066764247</v>
      </c>
      <c r="D109" s="8">
        <v>-5.9192599652233689E-2</v>
      </c>
      <c r="E109" s="8">
        <v>5.4233072502101229E-2</v>
      </c>
      <c r="F109" s="8">
        <v>2.1223310213909226E-2</v>
      </c>
      <c r="G109" s="8">
        <v>3.2792877848584326E-2</v>
      </c>
    </row>
    <row r="110" spans="1:7">
      <c r="A110" s="1">
        <v>42429</v>
      </c>
      <c r="B110" s="8">
        <v>-5.6536377524221443E-4</v>
      </c>
      <c r="C110" s="8">
        <v>1.7178336535084552E-2</v>
      </c>
      <c r="D110" s="8">
        <v>-3.2488657556656681E-3</v>
      </c>
      <c r="E110" s="8">
        <v>2.8498134226546575E-2</v>
      </c>
      <c r="F110" s="8">
        <v>4.3024526571523725E-3</v>
      </c>
      <c r="G110" s="8">
        <v>1.3292256887303068E-2</v>
      </c>
    </row>
    <row r="111" spans="1:7">
      <c r="A111" s="1">
        <v>42460</v>
      </c>
      <c r="B111" s="8">
        <v>6.054296533914072E-2</v>
      </c>
      <c r="C111" s="8">
        <v>-0.38738143267486908</v>
      </c>
      <c r="D111" s="8">
        <v>0.11803610411275114</v>
      </c>
      <c r="E111" s="8">
        <v>-2.8288562004774908E-3</v>
      </c>
      <c r="F111" s="8">
        <v>1.3506536832619351E-3</v>
      </c>
      <c r="G111" s="8">
        <v>-2.0822967100256199E-3</v>
      </c>
    </row>
    <row r="112" spans="1:7">
      <c r="A112" s="1">
        <v>42489</v>
      </c>
      <c r="B112" s="8">
        <v>3.9120090459407227E-3</v>
      </c>
      <c r="C112" s="8">
        <v>0.1181812040868877</v>
      </c>
      <c r="D112" s="8">
        <v>1.0070578563596309E-2</v>
      </c>
      <c r="E112" s="8">
        <v>-9.4619729735906117E-3</v>
      </c>
      <c r="F112" s="8">
        <v>-2.5439237822928117E-3</v>
      </c>
      <c r="G112" s="8">
        <v>-3.0861420518685403E-3</v>
      </c>
    </row>
    <row r="113" spans="1:7">
      <c r="A113" s="1">
        <v>42521</v>
      </c>
      <c r="B113" s="8">
        <v>1.6777393269049951E-2</v>
      </c>
      <c r="C113" s="8">
        <v>-0.10112322118231105</v>
      </c>
      <c r="D113" s="8">
        <v>-3.2885256329767604E-2</v>
      </c>
      <c r="E113" s="8">
        <v>6.0106522949429824E-3</v>
      </c>
      <c r="F113" s="8">
        <v>-3.2688886991620756E-3</v>
      </c>
      <c r="G113" s="8">
        <v>-2.4575627897083889E-3</v>
      </c>
    </row>
    <row r="114" spans="1:7">
      <c r="A114" s="1">
        <v>42551</v>
      </c>
      <c r="B114" s="8">
        <v>-2.2302901502958355E-3</v>
      </c>
      <c r="C114" s="8">
        <v>9.6654653261433993E-2</v>
      </c>
      <c r="D114" s="8">
        <v>4.1437189864173239E-2</v>
      </c>
      <c r="E114" s="8">
        <v>6.4989786849515743E-2</v>
      </c>
      <c r="F114" s="8">
        <v>1.6867011108301515E-2</v>
      </c>
      <c r="G114" s="8">
        <v>2.8942802696456146E-2</v>
      </c>
    </row>
    <row r="115" spans="1:7">
      <c r="A115" s="1">
        <v>42580</v>
      </c>
      <c r="B115" s="8">
        <v>3.6705218675840173E-2</v>
      </c>
      <c r="C115" s="8">
        <v>-0.27517793581180872</v>
      </c>
      <c r="D115" s="8">
        <v>5.0100417424832386E-2</v>
      </c>
      <c r="E115" s="8">
        <v>1.8969405716964479E-2</v>
      </c>
      <c r="F115" s="8">
        <v>-4.7125354312277292E-4</v>
      </c>
      <c r="G115" s="8">
        <v>1.0414902479897578E-3</v>
      </c>
    </row>
    <row r="116" spans="1:7">
      <c r="A116" s="1">
        <v>42613</v>
      </c>
      <c r="B116" s="8">
        <v>1.2814060606534648E-3</v>
      </c>
      <c r="C116" s="8">
        <v>0.1227319229219592</v>
      </c>
      <c r="D116" s="8">
        <v>7.7988831485138986E-3</v>
      </c>
      <c r="E116" s="8">
        <v>-1.2010235686050056E-2</v>
      </c>
      <c r="F116" s="8">
        <v>-8.2830907847792068E-3</v>
      </c>
      <c r="G116" s="8">
        <v>-1.1563907549633531E-2</v>
      </c>
    </row>
    <row r="117" spans="1:7">
      <c r="A117" s="1">
        <v>42643</v>
      </c>
      <c r="B117" s="8">
        <v>-4.9976033041696007E-3</v>
      </c>
      <c r="C117" s="8">
        <v>-9.7342588183818649E-3</v>
      </c>
      <c r="D117" s="8">
        <v>8.0043116788534405E-3</v>
      </c>
      <c r="E117" s="8">
        <v>-1.7016778056359278E-2</v>
      </c>
      <c r="F117" s="8">
        <v>2.3736066211742612E-3</v>
      </c>
      <c r="G117" s="8">
        <v>9.8367993623888817E-4</v>
      </c>
    </row>
    <row r="118" spans="1:7">
      <c r="A118" s="1">
        <v>42674</v>
      </c>
      <c r="B118" s="8">
        <v>-1.794830789638785E-2</v>
      </c>
      <c r="C118" s="8">
        <v>0.24972466933837908</v>
      </c>
      <c r="D118" s="8">
        <v>3.1838710896876848E-3</v>
      </c>
      <c r="E118" s="8">
        <v>-4.6592740263120137E-2</v>
      </c>
      <c r="F118" s="8">
        <v>-7.296986692503532E-3</v>
      </c>
      <c r="G118" s="8">
        <v>-1.6401196702146129E-2</v>
      </c>
    </row>
    <row r="119" spans="1:7">
      <c r="A119" s="1">
        <v>42704</v>
      </c>
      <c r="B119" s="8">
        <v>3.6031653836211999E-2</v>
      </c>
      <c r="C119" s="8">
        <v>-0.2467194078729156</v>
      </c>
      <c r="D119" s="8">
        <v>-4.1374023239766425E-2</v>
      </c>
      <c r="E119" s="8">
        <v>-8.761415602701414E-2</v>
      </c>
      <c r="F119" s="8">
        <v>-2.3193180065283824E-2</v>
      </c>
      <c r="G119" s="8">
        <v>-4.459219170597982E-2</v>
      </c>
    </row>
    <row r="120" spans="1:7">
      <c r="A120" s="1">
        <v>42734</v>
      </c>
      <c r="B120" s="8">
        <v>1.5497936277708037E-2</v>
      </c>
      <c r="C120" s="8">
        <v>5.1893264407047786E-2</v>
      </c>
      <c r="D120" s="8">
        <v>-1.2222374374694188E-2</v>
      </c>
      <c r="E120" s="8">
        <v>-9.2744116334493136E-3</v>
      </c>
      <c r="F120" s="8">
        <v>-1.8756376548717145E-3</v>
      </c>
      <c r="G120" s="8">
        <v>-4.1888865516128164E-3</v>
      </c>
    </row>
    <row r="121" spans="1:7">
      <c r="A121" s="1">
        <v>42766</v>
      </c>
      <c r="B121" s="8">
        <v>1.7360323197359383E-2</v>
      </c>
      <c r="C121" s="8">
        <v>-0.15783742955824206</v>
      </c>
      <c r="D121" s="8">
        <v>5.5977666103104486E-2</v>
      </c>
      <c r="E121" s="8">
        <v>8.1093952746680333E-3</v>
      </c>
      <c r="F121" s="8">
        <v>2.9342265734006211E-3</v>
      </c>
      <c r="G121" s="8">
        <v>2.1918339169893089E-3</v>
      </c>
    </row>
    <row r="122" spans="1:7">
      <c r="A122" s="1">
        <v>42794</v>
      </c>
      <c r="B122" s="8">
        <v>3.8980436178304601E-2</v>
      </c>
      <c r="C122" s="8">
        <v>7.4703529315032796E-2</v>
      </c>
      <c r="D122" s="8">
        <v>2.221442452874391E-2</v>
      </c>
      <c r="E122" s="8">
        <v>1.3562893979840521E-2</v>
      </c>
      <c r="F122" s="8">
        <v>1.4638909575849367E-3</v>
      </c>
      <c r="G122" s="8">
        <v>5.6953167710563687E-3</v>
      </c>
    </row>
    <row r="123" spans="1:7">
      <c r="A123" s="1">
        <v>42825</v>
      </c>
      <c r="B123" s="8">
        <v>-3.1979829485205007E-3</v>
      </c>
      <c r="C123" s="8">
        <v>-4.3502311950059311E-2</v>
      </c>
      <c r="D123" s="8">
        <v>2.6273670464550265E-2</v>
      </c>
      <c r="E123" s="8">
        <v>-8.4966483527427073E-3</v>
      </c>
      <c r="F123" s="8">
        <v>0</v>
      </c>
      <c r="G123" s="8">
        <v>-5.680742436426653E-4</v>
      </c>
    </row>
    <row r="124" spans="1:7">
      <c r="A124" s="1">
        <v>42853</v>
      </c>
      <c r="B124" s="8">
        <v>9.6051741968259888E-3</v>
      </c>
      <c r="C124" s="8">
        <v>-0.13387791298606103</v>
      </c>
      <c r="D124" s="8">
        <v>1.5488693349094088E-2</v>
      </c>
      <c r="E124" s="8">
        <v>1.3494815175644874E-2</v>
      </c>
      <c r="F124" s="8">
        <v>5.4301709798040233E-3</v>
      </c>
      <c r="G124" s="8">
        <v>9.5198419133210657E-3</v>
      </c>
    </row>
    <row r="125" spans="1:7">
      <c r="A125" s="1">
        <v>42886</v>
      </c>
      <c r="B125" s="8">
        <v>1.3845928611865085E-2</v>
      </c>
      <c r="C125" s="8">
        <v>-3.8629390791457982E-2</v>
      </c>
      <c r="D125" s="8">
        <v>9.866878272593976E-3</v>
      </c>
      <c r="E125" s="8">
        <v>1.6616390416398522E-2</v>
      </c>
      <c r="F125" s="8">
        <v>3.1473213245609417E-3</v>
      </c>
      <c r="G125" s="8">
        <v>6.7315138256792808E-3</v>
      </c>
    </row>
    <row r="126" spans="1:7">
      <c r="A126" s="1">
        <v>42916</v>
      </c>
      <c r="B126" s="8">
        <v>2.0974283356963172E-3</v>
      </c>
      <c r="C126" s="8">
        <v>7.1359585100075618E-2</v>
      </c>
      <c r="D126" s="8">
        <v>2.2066945328246272E-3</v>
      </c>
      <c r="E126" s="8">
        <v>5.7710964919218677E-3</v>
      </c>
      <c r="F126" s="8">
        <v>-4.3604720253308232E-3</v>
      </c>
      <c r="G126" s="8">
        <v>-6.637709595039544E-3</v>
      </c>
    </row>
    <row r="127" spans="1:7">
      <c r="A127" s="1">
        <v>42947</v>
      </c>
      <c r="B127" s="8">
        <v>2.0534602441707954E-2</v>
      </c>
      <c r="C127" s="8">
        <v>-8.5873627984329612E-2</v>
      </c>
      <c r="D127" s="8">
        <v>5.201554146416057E-2</v>
      </c>
      <c r="E127" s="8">
        <v>-8.6691825647526952E-3</v>
      </c>
      <c r="F127" s="8">
        <v>2.5055579889029975E-3</v>
      </c>
      <c r="G127" s="8">
        <v>2.248665802772869E-3</v>
      </c>
    </row>
    <row r="128" spans="1:7">
      <c r="A128" s="1">
        <v>42978</v>
      </c>
      <c r="B128" s="8">
        <v>2.733120672415591E-3</v>
      </c>
      <c r="C128" s="8">
        <v>3.165731987069164E-2</v>
      </c>
      <c r="D128" s="8">
        <v>2.9552030255445068E-2</v>
      </c>
      <c r="E128" s="8">
        <v>3.1348041635452198E-2</v>
      </c>
      <c r="F128" s="8">
        <v>6.276676275702533E-3</v>
      </c>
      <c r="G128" s="8">
        <v>1.2925002097375994E-2</v>
      </c>
    </row>
    <row r="129" spans="1:7">
      <c r="A129" s="1">
        <v>43007</v>
      </c>
      <c r="B129" s="8">
        <v>1.509778314474752E-2</v>
      </c>
      <c r="C129" s="8">
        <v>-0.10756628305601618</v>
      </c>
      <c r="D129" s="8">
        <v>-1.6615836921739093E-2</v>
      </c>
      <c r="E129" s="8">
        <v>-2.5560244128097757E-2</v>
      </c>
      <c r="F129" s="8">
        <v>-9.2679069307815085E-3</v>
      </c>
      <c r="G129" s="8">
        <v>-1.6018222916801099E-2</v>
      </c>
    </row>
    <row r="130" spans="1:7">
      <c r="A130" s="1">
        <v>43039</v>
      </c>
      <c r="B130" s="8">
        <v>2.298143115390321E-2</v>
      </c>
      <c r="C130" s="8">
        <v>6.808113456507775E-2</v>
      </c>
      <c r="D130" s="8">
        <v>2.4037438511827779E-2</v>
      </c>
      <c r="E130" s="8">
        <v>-2.4075125985307268E-3</v>
      </c>
      <c r="F130" s="8">
        <v>-3.1626349192991994E-3</v>
      </c>
      <c r="G130" s="8">
        <v>-3.3853709217793789E-3</v>
      </c>
    </row>
    <row r="131" spans="1:7">
      <c r="A131" s="1">
        <v>43069</v>
      </c>
      <c r="B131" s="8">
        <v>3.0742386735781675E-2</v>
      </c>
      <c r="C131" s="8">
        <v>0.10260623494753617</v>
      </c>
      <c r="D131" s="8">
        <v>-3.3666286988517538E-3</v>
      </c>
      <c r="E131" s="8">
        <v>5.2888976559292518E-3</v>
      </c>
      <c r="F131" s="8">
        <v>-5.0484595458421795E-3</v>
      </c>
      <c r="G131" s="8">
        <v>-4.3424971477600324E-3</v>
      </c>
    </row>
    <row r="132" spans="1:7">
      <c r="A132" s="1">
        <v>43098</v>
      </c>
      <c r="B132" s="8">
        <v>7.3170147633082674E-3</v>
      </c>
      <c r="C132" s="8">
        <v>-2.1506205220963619E-2</v>
      </c>
      <c r="D132" s="8">
        <v>3.1643308318803846E-2</v>
      </c>
      <c r="E132" s="8">
        <v>1.381083940875007E-2</v>
      </c>
      <c r="F132" s="8">
        <v>-2.7793690744046698E-3</v>
      </c>
      <c r="G132" s="8">
        <v>-1.2306528745886156E-3</v>
      </c>
    </row>
    <row r="133" spans="1:7">
      <c r="A133" s="1">
        <v>43131</v>
      </c>
      <c r="B133" s="8">
        <v>5.5348664487443147E-2</v>
      </c>
      <c r="C133" s="8">
        <v>0.20412322663517968</v>
      </c>
      <c r="D133" s="8">
        <v>8.2134916218067081E-2</v>
      </c>
      <c r="E133" s="8">
        <v>-3.3097295596334182E-2</v>
      </c>
      <c r="F133" s="8">
        <v>-1.2272113824867563E-2</v>
      </c>
      <c r="G133" s="8">
        <v>-2.173686387601062E-2</v>
      </c>
    </row>
    <row r="134" spans="1:7">
      <c r="A134" s="1">
        <v>43159</v>
      </c>
      <c r="B134" s="8">
        <v>-3.8785826206476116E-2</v>
      </c>
      <c r="C134" s="8">
        <v>0.38255573964907069</v>
      </c>
      <c r="D134" s="8">
        <v>-5.5059777183027431E-2</v>
      </c>
      <c r="E134" s="8">
        <v>-3.2966377694666343E-2</v>
      </c>
      <c r="F134" s="8">
        <v>-5.0679292618123267E-3</v>
      </c>
      <c r="G134" s="8">
        <v>-1.0999283522260582E-2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1"/>
  <dimension ref="A1:H67"/>
  <sheetViews>
    <sheetView tabSelected="1" zoomScale="140" zoomScaleNormal="140" workbookViewId="0">
      <selection activeCell="D22" sqref="D22"/>
    </sheetView>
  </sheetViews>
  <sheetFormatPr defaultRowHeight="15"/>
  <cols>
    <col min="1" max="1" width="28.7109375" bestFit="1" customWidth="1"/>
    <col min="2" max="2" width="17.5703125" bestFit="1" customWidth="1"/>
    <col min="3" max="3" width="29.28515625" bestFit="1" customWidth="1"/>
    <col min="4" max="4" width="44.5703125" bestFit="1" customWidth="1"/>
    <col min="5" max="5" width="19" bestFit="1" customWidth="1"/>
    <col min="6" max="6" width="18.28515625" bestFit="1" customWidth="1"/>
    <col min="7" max="7" width="14.5703125" customWidth="1"/>
    <col min="8" max="8" width="26" bestFit="1" customWidth="1"/>
  </cols>
  <sheetData>
    <row r="1" spans="1:6">
      <c r="A1" s="2" t="s">
        <v>53</v>
      </c>
      <c r="B1">
        <v>2.5</v>
      </c>
    </row>
    <row r="3" spans="1:6">
      <c r="A3" s="10" t="s">
        <v>49</v>
      </c>
      <c r="C3" s="2" t="s">
        <v>50</v>
      </c>
      <c r="F3" s="2" t="s">
        <v>54</v>
      </c>
    </row>
    <row r="4" spans="1:6">
      <c r="A4" s="31" t="s">
        <v>76</v>
      </c>
      <c r="B4">
        <v>1</v>
      </c>
      <c r="C4" s="8">
        <f>B4/$B$9</f>
        <v>0.2</v>
      </c>
      <c r="D4" s="31" t="s">
        <v>77</v>
      </c>
      <c r="E4" s="31" t="s">
        <v>76</v>
      </c>
      <c r="F4" s="23">
        <f t="array" ref="F4:F8">MMULT(var_cov_matrix_m,C4:C8)/(Monthly!P3)^2</f>
        <v>0.1918161645016499</v>
      </c>
    </row>
    <row r="5" spans="1:6" ht="15.75">
      <c r="A5" s="31" t="s">
        <v>32</v>
      </c>
      <c r="B5" s="16">
        <v>1</v>
      </c>
      <c r="C5" s="8">
        <f>B5/$B$9</f>
        <v>0.2</v>
      </c>
      <c r="D5" t="s">
        <v>72</v>
      </c>
      <c r="E5" s="2" t="s">
        <v>32</v>
      </c>
      <c r="F5" s="23">
        <v>0.39060724118728596</v>
      </c>
    </row>
    <row r="6" spans="1:6">
      <c r="A6" s="31" t="s">
        <v>33</v>
      </c>
      <c r="B6">
        <v>1</v>
      </c>
      <c r="C6" s="8">
        <f>B6/$B$9</f>
        <v>0.2</v>
      </c>
      <c r="D6" t="s">
        <v>71</v>
      </c>
      <c r="E6" s="31" t="s">
        <v>33</v>
      </c>
      <c r="F6" s="23">
        <v>0.11138395851730533</v>
      </c>
    </row>
    <row r="7" spans="1:6">
      <c r="A7" s="31" t="s">
        <v>34</v>
      </c>
      <c r="B7">
        <v>1</v>
      </c>
      <c r="C7" s="8">
        <f>B7/$B$9</f>
        <v>0.2</v>
      </c>
      <c r="D7" s="31" t="s">
        <v>73</v>
      </c>
      <c r="E7" s="31" t="s">
        <v>34</v>
      </c>
      <c r="F7" s="23">
        <v>3.0835575755002429E-2</v>
      </c>
    </row>
    <row r="8" spans="1:6">
      <c r="A8" s="32" t="s">
        <v>35</v>
      </c>
      <c r="B8" s="18">
        <v>1</v>
      </c>
      <c r="C8" s="19">
        <f>B8/$B$9</f>
        <v>0.2</v>
      </c>
      <c r="D8" s="31" t="s">
        <v>74</v>
      </c>
      <c r="E8" s="32" t="s">
        <v>35</v>
      </c>
      <c r="F8" s="23">
        <v>5.8149298688004177E-2</v>
      </c>
    </row>
    <row r="9" spans="1:6">
      <c r="A9" s="2" t="s">
        <v>36</v>
      </c>
      <c r="B9">
        <f>SUM(B4:B8)</f>
        <v>5</v>
      </c>
    </row>
    <row r="11" spans="1:6">
      <c r="A11" s="10" t="s">
        <v>37</v>
      </c>
    </row>
    <row r="13" spans="1:6">
      <c r="A13" s="2" t="s">
        <v>1</v>
      </c>
      <c r="B13" s="8">
        <v>8.5954240000000008E-3</v>
      </c>
    </row>
    <row r="14" spans="1:6">
      <c r="A14" s="2" t="s">
        <v>32</v>
      </c>
      <c r="B14" s="8">
        <v>4.50817E-4</v>
      </c>
    </row>
    <row r="15" spans="1:6">
      <c r="A15" s="2" t="s">
        <v>33</v>
      </c>
      <c r="B15" s="8">
        <v>3.5902830000000001E-3</v>
      </c>
    </row>
    <row r="16" spans="1:6">
      <c r="A16" s="2" t="s">
        <v>34</v>
      </c>
      <c r="B16" s="8">
        <v>1.06701E-3</v>
      </c>
    </row>
    <row r="17" spans="1:7">
      <c r="A17" s="17" t="s">
        <v>35</v>
      </c>
      <c r="B17" s="8">
        <v>1.8346320000000001E-3</v>
      </c>
    </row>
    <row r="19" spans="1:7">
      <c r="A19" s="10" t="s">
        <v>38</v>
      </c>
    </row>
    <row r="21" spans="1:7">
      <c r="B21" s="25" t="s">
        <v>58</v>
      </c>
      <c r="C21" s="31" t="s">
        <v>76</v>
      </c>
      <c r="D21" s="2" t="s">
        <v>32</v>
      </c>
      <c r="E21" s="2" t="s">
        <v>33</v>
      </c>
      <c r="F21" s="2" t="s">
        <v>34</v>
      </c>
      <c r="G21" s="17" t="s">
        <v>35</v>
      </c>
    </row>
    <row r="22" spans="1:7">
      <c r="A22" s="2" t="s">
        <v>39</v>
      </c>
      <c r="B22">
        <v>0.01</v>
      </c>
      <c r="C22">
        <v>1</v>
      </c>
      <c r="D22">
        <v>0</v>
      </c>
      <c r="E22">
        <v>-1</v>
      </c>
      <c r="F22">
        <v>0</v>
      </c>
      <c r="G22">
        <v>0</v>
      </c>
    </row>
    <row r="23" spans="1:7" ht="16.5">
      <c r="A23" s="2" t="s">
        <v>40</v>
      </c>
      <c r="B23">
        <v>0.05</v>
      </c>
      <c r="C23">
        <v>-1</v>
      </c>
      <c r="D23">
        <v>1</v>
      </c>
      <c r="E23">
        <v>0</v>
      </c>
      <c r="F23">
        <v>0</v>
      </c>
      <c r="G23">
        <v>0</v>
      </c>
    </row>
    <row r="24" spans="1:7" ht="16.5">
      <c r="A24" s="2" t="s">
        <v>62</v>
      </c>
      <c r="B24">
        <v>0.03</v>
      </c>
      <c r="C24">
        <v>0</v>
      </c>
      <c r="D24">
        <v>-1</v>
      </c>
      <c r="E24">
        <v>0</v>
      </c>
      <c r="F24">
        <v>0</v>
      </c>
      <c r="G24">
        <v>1</v>
      </c>
    </row>
    <row r="26" spans="1:7">
      <c r="A26" s="10" t="s">
        <v>41</v>
      </c>
    </row>
    <row r="27" spans="1:7">
      <c r="A27">
        <f t="array" ref="A27:C29">MMULT(MMULT(View_month,var_cov_matrix_m),TRANSPOSE(View_month))</f>
        <v>3.8493263105050949E-3</v>
      </c>
      <c r="B27">
        <v>-1.0705089251445733E-4</v>
      </c>
      <c r="C27">
        <v>-2.6669656332552073E-3</v>
      </c>
    </row>
    <row r="28" spans="1:7">
      <c r="A28">
        <v>-1.0705089251445712E-4</v>
      </c>
      <c r="B28">
        <v>1.3718863491216057E-3</v>
      </c>
      <c r="C28">
        <v>-1.279298010450482E-3</v>
      </c>
    </row>
    <row r="29" spans="1:7">
      <c r="A29">
        <v>-2.6669656332552073E-3</v>
      </c>
      <c r="B29">
        <v>-1.279298010450482E-3</v>
      </c>
      <c r="C29">
        <v>3.3470063332566732E-3</v>
      </c>
    </row>
    <row r="31" spans="1:7">
      <c r="A31" s="10" t="s">
        <v>42</v>
      </c>
    </row>
    <row r="32" spans="1:7">
      <c r="A32" s="13" t="s">
        <v>43</v>
      </c>
      <c r="B32" s="31" t="s">
        <v>76</v>
      </c>
      <c r="C32" s="2" t="s">
        <v>32</v>
      </c>
      <c r="D32" s="2" t="s">
        <v>33</v>
      </c>
      <c r="E32" s="2" t="s">
        <v>34</v>
      </c>
      <c r="F32" s="17" t="s">
        <v>35</v>
      </c>
    </row>
    <row r="33" spans="1:6">
      <c r="A33" s="2" t="s">
        <v>1</v>
      </c>
      <c r="B33" s="8">
        <f t="array" ref="B33:F37">MINVERSE(MINVERSE(var_cov_matrix_m)+MMULT(MMULT(TRANSPOSE(View_month),MINVERSE(A27:C29)),View_month))</f>
        <v>7.1211044728233233E-4</v>
      </c>
      <c r="C33" s="8">
        <v>7.3440428429930038E-4</v>
      </c>
      <c r="D33" s="8">
        <v>-2.6949786494665878E-4</v>
      </c>
      <c r="E33" s="8">
        <v>-4.3476597665079728E-5</v>
      </c>
      <c r="F33" s="8">
        <v>-1.0320485269834101E-4</v>
      </c>
    </row>
    <row r="34" spans="1:6">
      <c r="A34" s="2" t="s">
        <v>32</v>
      </c>
      <c r="B34" s="8">
        <v>7.3440428429928965E-4</v>
      </c>
      <c r="C34" s="8">
        <v>1.4426412958770648E-3</v>
      </c>
      <c r="D34" s="8">
        <v>-1.9367858167245247E-4</v>
      </c>
      <c r="E34" s="8">
        <v>9.9571291871598619E-8</v>
      </c>
      <c r="F34" s="8">
        <v>-3.4616846345805486E-5</v>
      </c>
    </row>
    <row r="35" spans="1:6">
      <c r="A35" s="2" t="s">
        <v>33</v>
      </c>
      <c r="B35" s="8">
        <v>-2.6949786494666984E-4</v>
      </c>
      <c r="C35" s="8">
        <v>-1.9367858167247537E-4</v>
      </c>
      <c r="D35" s="8">
        <v>6.735569780768765E-4</v>
      </c>
      <c r="E35" s="8">
        <v>1.4612272353196597E-4</v>
      </c>
      <c r="F35" s="8">
        <v>3.0219509795748127E-4</v>
      </c>
    </row>
    <row r="36" spans="1:6">
      <c r="A36" s="2" t="s">
        <v>34</v>
      </c>
      <c r="B36" s="8">
        <v>-4.3476597665088158E-5</v>
      </c>
      <c r="C36" s="8">
        <v>9.9571291861393089E-8</v>
      </c>
      <c r="D36" s="8">
        <v>1.4612272353196757E-4</v>
      </c>
      <c r="E36" s="8">
        <v>4.93953781207319E-5</v>
      </c>
      <c r="F36" s="8">
        <v>8.6725993451070263E-5</v>
      </c>
    </row>
    <row r="37" spans="1:6">
      <c r="A37" s="17" t="s">
        <v>35</v>
      </c>
      <c r="B37" s="8">
        <v>-1.0320485269834807E-4</v>
      </c>
      <c r="C37" s="8">
        <v>-3.4616846345820712E-5</v>
      </c>
      <c r="D37" s="8">
        <v>3.0219509795748322E-4</v>
      </c>
      <c r="E37" s="8">
        <v>8.6725993451069951E-5</v>
      </c>
      <c r="F37" s="8">
        <v>1.6162817805962814E-4</v>
      </c>
    </row>
    <row r="40" spans="1:6">
      <c r="A40" s="13" t="s">
        <v>44</v>
      </c>
    </row>
    <row r="41" spans="1:6">
      <c r="A41" s="2" t="s">
        <v>1</v>
      </c>
      <c r="B41">
        <f t="array" ref="B41:B45">MMULT(MINVERSE(var_cov_matrix_m),B13:B17)+MMULT(MMULT(TRANSPOSE(View_month),MINVERSE(A27:C29)),B22:B24)</f>
        <v>-157.82420805564587</v>
      </c>
    </row>
    <row r="42" spans="1:6">
      <c r="A42" s="2" t="s">
        <v>32</v>
      </c>
      <c r="B42">
        <v>21.74474756800279</v>
      </c>
    </row>
    <row r="43" spans="1:6">
      <c r="A43" s="2" t="s">
        <v>33</v>
      </c>
      <c r="B43">
        <v>-372.6635883822625</v>
      </c>
    </row>
    <row r="44" spans="1:6">
      <c r="A44" s="2" t="s">
        <v>34</v>
      </c>
      <c r="B44">
        <v>165.87275855992311</v>
      </c>
    </row>
    <row r="45" spans="1:6">
      <c r="A45" s="17" t="s">
        <v>35</v>
      </c>
      <c r="B45">
        <v>438.45501651194832</v>
      </c>
    </row>
    <row r="48" spans="1:6">
      <c r="A48" s="10" t="s">
        <v>45</v>
      </c>
    </row>
    <row r="50" spans="1:8">
      <c r="C50" s="20" t="s">
        <v>46</v>
      </c>
      <c r="D50" s="13" t="s">
        <v>28</v>
      </c>
    </row>
    <row r="51" spans="1:8">
      <c r="A51" s="2" t="s">
        <v>1</v>
      </c>
      <c r="B51" s="8">
        <f t="array" ref="B51:B55">MMULT(B33:F37,B41:B45)</f>
        <v>-4.8449058784628588E-2</v>
      </c>
      <c r="C51" s="8">
        <v>8.5954240000000008E-3</v>
      </c>
      <c r="D51" s="8">
        <v>-1.6754308490165567E-2</v>
      </c>
      <c r="E51">
        <f t="array" ref="E51:E55">MMULT(MINVERSE(var_cov_matrix_m),B51:B55)</f>
        <v>-75.114960132140055</v>
      </c>
      <c r="F51" s="8">
        <f>E51/$E$56</f>
        <v>-0.78584689329360669</v>
      </c>
    </row>
    <row r="52" spans="1:8">
      <c r="A52" s="2" t="s">
        <v>32</v>
      </c>
      <c r="B52" s="8">
        <v>-2.7521362284627954E-2</v>
      </c>
      <c r="C52" s="8">
        <v>4.50817E-4</v>
      </c>
      <c r="D52" s="8">
        <v>6.0832534661145769E-3</v>
      </c>
      <c r="E52">
        <v>9.2318655327518613</v>
      </c>
      <c r="F52" s="8">
        <f t="shared" ref="F52:F55" si="0">E52/$E$56</f>
        <v>9.6583061955366631E-2</v>
      </c>
    </row>
    <row r="53" spans="1:8">
      <c r="A53" s="2" t="s">
        <v>33</v>
      </c>
      <c r="B53" s="8">
        <v>-5.5951629284629462E-2</v>
      </c>
      <c r="C53" s="8">
        <v>3.5902830000000001E-3</v>
      </c>
      <c r="D53" s="8">
        <v>-1.3381926001286527E-3</v>
      </c>
      <c r="E53">
        <v>-183.35259391114096</v>
      </c>
      <c r="F53" s="8">
        <f t="shared" si="0"/>
        <v>-1.918220632067442</v>
      </c>
    </row>
    <row r="54" spans="1:8">
      <c r="A54" s="2" t="s">
        <v>34</v>
      </c>
      <c r="B54" s="8">
        <v>-1.3719992279588727E-3</v>
      </c>
      <c r="C54" s="8">
        <v>1.06701E-3</v>
      </c>
      <c r="D54" s="8">
        <v>-4.1336305862722648E-4</v>
      </c>
      <c r="E54">
        <v>165.8727585599263</v>
      </c>
      <c r="F54" s="8">
        <f t="shared" si="0"/>
        <v>1.7353479488912678</v>
      </c>
    </row>
    <row r="55" spans="1:8">
      <c r="A55" s="17" t="s">
        <v>35</v>
      </c>
      <c r="B55" s="8">
        <v>-1.1829454784629684E-2</v>
      </c>
      <c r="C55" s="8">
        <v>1.8346320000000001E-3</v>
      </c>
      <c r="D55" s="8">
        <v>-6.1655427907792294E-4</v>
      </c>
      <c r="E55">
        <v>178.94765615257529</v>
      </c>
      <c r="F55" s="8">
        <f t="shared" si="0"/>
        <v>1.8721365145144142</v>
      </c>
    </row>
    <row r="56" spans="1:8">
      <c r="E56">
        <f>SUM(E51:E55)</f>
        <v>95.584726201972444</v>
      </c>
      <c r="F56" s="14">
        <f>SUM(F51:F55)</f>
        <v>0.99999999999999978</v>
      </c>
    </row>
    <row r="58" spans="1:8">
      <c r="A58" s="12" t="s">
        <v>47</v>
      </c>
    </row>
    <row r="59" spans="1:8">
      <c r="C59" s="21" t="s">
        <v>48</v>
      </c>
      <c r="D59" s="2" t="s">
        <v>50</v>
      </c>
      <c r="E59" s="2" t="s">
        <v>51</v>
      </c>
      <c r="F59" s="2" t="s">
        <v>56</v>
      </c>
      <c r="G59" s="2" t="s">
        <v>55</v>
      </c>
      <c r="H59" s="2" t="s">
        <v>57</v>
      </c>
    </row>
    <row r="60" spans="1:8">
      <c r="A60" s="2" t="s">
        <v>1</v>
      </c>
      <c r="B60">
        <f t="array" ref="B60:B64">(MMULT(MINVERSE(var_cov_matrix_m),B51:B55))</f>
        <v>-75.114960132140055</v>
      </c>
      <c r="C60" s="22">
        <f>B60/$B$65</f>
        <v>-0.78584689329360669</v>
      </c>
      <c r="D60" s="8">
        <f>C4</f>
        <v>0.2</v>
      </c>
      <c r="E60" s="14">
        <f>C60-D60</f>
        <v>-0.98584689329360664</v>
      </c>
      <c r="F60" s="7">
        <v>0.7</v>
      </c>
      <c r="G60" s="24">
        <f>E60*F60</f>
        <v>-0.69009282530552463</v>
      </c>
      <c r="H60" s="14">
        <f>D60+G60</f>
        <v>-0.49009282530552462</v>
      </c>
    </row>
    <row r="61" spans="1:8">
      <c r="A61" s="2" t="s">
        <v>32</v>
      </c>
      <c r="B61">
        <v>9.2318655327518613</v>
      </c>
      <c r="C61" s="22">
        <f t="shared" ref="C61:C64" si="1">B61/$B$65</f>
        <v>9.6583061955366631E-2</v>
      </c>
      <c r="D61" s="8">
        <f>C5</f>
        <v>0.2</v>
      </c>
      <c r="E61" s="14">
        <f>C61-D61</f>
        <v>-0.10341693804463338</v>
      </c>
      <c r="F61" s="7">
        <v>0.6</v>
      </c>
      <c r="G61" s="24">
        <f t="shared" ref="G61:G64" si="2">E61*F61</f>
        <v>-6.2050162826780025E-2</v>
      </c>
      <c r="H61" s="14">
        <f t="shared" ref="H61:H64" si="3">D61+G61</f>
        <v>0.13794983717321999</v>
      </c>
    </row>
    <row r="62" spans="1:8">
      <c r="A62" s="2" t="s">
        <v>33</v>
      </c>
      <c r="B62">
        <v>-183.35259391114096</v>
      </c>
      <c r="C62" s="22">
        <f t="shared" si="1"/>
        <v>-1.918220632067442</v>
      </c>
      <c r="D62" s="8">
        <f>C6</f>
        <v>0.2</v>
      </c>
      <c r="E62" s="14">
        <f>C62-D62</f>
        <v>-2.1182206320674419</v>
      </c>
      <c r="F62" s="7">
        <v>0</v>
      </c>
      <c r="G62" s="24">
        <f t="shared" si="2"/>
        <v>0</v>
      </c>
      <c r="H62" s="14">
        <f t="shared" si="3"/>
        <v>0.2</v>
      </c>
    </row>
    <row r="63" spans="1:8">
      <c r="A63" s="2" t="s">
        <v>34</v>
      </c>
      <c r="B63">
        <v>165.8727585599263</v>
      </c>
      <c r="C63" s="22">
        <f t="shared" si="1"/>
        <v>1.7353479488912678</v>
      </c>
      <c r="D63" s="8">
        <f>C7</f>
        <v>0.2</v>
      </c>
      <c r="E63" s="14">
        <f>C63-D63</f>
        <v>1.5353479488912678</v>
      </c>
      <c r="F63" s="7">
        <v>0.7</v>
      </c>
      <c r="G63" s="24">
        <f t="shared" si="2"/>
        <v>1.0747435642238874</v>
      </c>
      <c r="H63" s="14">
        <f t="shared" si="3"/>
        <v>1.2747435642238873</v>
      </c>
    </row>
    <row r="64" spans="1:8">
      <c r="A64" s="17" t="s">
        <v>35</v>
      </c>
      <c r="B64">
        <v>178.94765615257529</v>
      </c>
      <c r="C64" s="22">
        <f t="shared" si="1"/>
        <v>1.8721365145144142</v>
      </c>
      <c r="D64" s="8">
        <f>C8</f>
        <v>0.2</v>
      </c>
      <c r="E64" s="14">
        <f>C64-D64</f>
        <v>1.6721365145144143</v>
      </c>
      <c r="F64" s="7">
        <v>0.6</v>
      </c>
      <c r="G64" s="24">
        <f t="shared" si="2"/>
        <v>1.0032819087086484</v>
      </c>
      <c r="H64" s="14">
        <f t="shared" si="3"/>
        <v>1.2032819087086484</v>
      </c>
    </row>
    <row r="65" spans="1:2">
      <c r="B65" s="26">
        <f>SUM(B60:B64)</f>
        <v>95.584726201972444</v>
      </c>
    </row>
    <row r="67" spans="1:2">
      <c r="A67" s="12" t="s">
        <v>61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8</vt:i4>
      </vt:variant>
    </vt:vector>
  </HeadingPairs>
  <TitlesOfParts>
    <vt:vector size="14" baseType="lpstr">
      <vt:lpstr>Daily</vt:lpstr>
      <vt:lpstr>Daily_Covariance matrix</vt:lpstr>
      <vt:lpstr>Daily_Weight</vt:lpstr>
      <vt:lpstr>Monthly</vt:lpstr>
      <vt:lpstr>Monthly_Covariance matrix</vt:lpstr>
      <vt:lpstr>Monthly_Weight</vt:lpstr>
      <vt:lpstr>mkt_weight</vt:lpstr>
      <vt:lpstr>mkt_weight_month</vt:lpstr>
      <vt:lpstr>omega</vt:lpstr>
      <vt:lpstr>PI</vt:lpstr>
      <vt:lpstr>var_cov_matrix</vt:lpstr>
      <vt:lpstr>var_cov_matrix_m</vt:lpstr>
      <vt:lpstr>View</vt:lpstr>
      <vt:lpstr>View_month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</cp:lastModifiedBy>
  <dcterms:created xsi:type="dcterms:W3CDTF">2018-03-01T09:01:16Z</dcterms:created>
  <dcterms:modified xsi:type="dcterms:W3CDTF">2019-12-22T18:05:59Z</dcterms:modified>
</cp:coreProperties>
</file>