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School/Schneider Lab/Malaria/Arginine/Metabolomics/ArgTekcross2_metabolomics/SUMS/"/>
    </mc:Choice>
  </mc:AlternateContent>
  <xr:revisionPtr revIDLastSave="0" documentId="13_ncr:1_{A97E4DFA-0D05-6441-8EEC-CC9355CF7E75}" xr6:coauthVersionLast="45" xr6:coauthVersionMax="45" xr10:uidLastSave="{00000000-0000-0000-0000-000000000000}"/>
  <bookViews>
    <workbookView xWindow="0" yWindow="460" windowWidth="28800" windowHeight="15820" activeTab="2" xr2:uid="{00000000-000D-0000-FFFF-FFFF00000000}"/>
  </bookViews>
  <sheets>
    <sheet name="Sheet1" sheetId="1" r:id="rId1"/>
    <sheet name="nicole_edits" sheetId="2" r:id="rId2"/>
    <sheet name="for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9" i="2" l="1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I24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3" i="2"/>
  <c r="I22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D231" i="1" l="1"/>
  <c r="C231" i="1"/>
  <c r="D228" i="1"/>
  <c r="C228" i="1"/>
  <c r="D225" i="1"/>
  <c r="C225" i="1"/>
  <c r="D222" i="1"/>
  <c r="E222" i="1" s="1"/>
  <c r="C222" i="1"/>
  <c r="D219" i="1"/>
  <c r="C219" i="1"/>
  <c r="D216" i="1"/>
  <c r="C216" i="1"/>
  <c r="D213" i="1"/>
  <c r="C213" i="1"/>
  <c r="D210" i="1"/>
  <c r="E210" i="1" s="1"/>
  <c r="C210" i="1"/>
  <c r="D207" i="1"/>
  <c r="E207" i="1" s="1"/>
  <c r="C207" i="1"/>
  <c r="D204" i="1"/>
  <c r="C204" i="1"/>
  <c r="D201" i="1"/>
  <c r="C201" i="1"/>
  <c r="D198" i="1"/>
  <c r="E198" i="1" s="1"/>
  <c r="C198" i="1"/>
  <c r="D195" i="1"/>
  <c r="C195" i="1"/>
  <c r="D192" i="1"/>
  <c r="E192" i="1" s="1"/>
  <c r="C192" i="1"/>
  <c r="D189" i="1"/>
  <c r="C189" i="1"/>
  <c r="D186" i="1"/>
  <c r="E186" i="1" s="1"/>
  <c r="C186" i="1"/>
  <c r="D183" i="1"/>
  <c r="C183" i="1"/>
  <c r="D180" i="1"/>
  <c r="C180" i="1"/>
  <c r="P175" i="1"/>
  <c r="Q175" i="1" s="1"/>
  <c r="O175" i="1"/>
  <c r="P172" i="1"/>
  <c r="Q172" i="1" s="1"/>
  <c r="O172" i="1"/>
  <c r="P169" i="1"/>
  <c r="O169" i="1"/>
  <c r="P166" i="1"/>
  <c r="Q166" i="1" s="1"/>
  <c r="O166" i="1"/>
  <c r="P163" i="1"/>
  <c r="Q163" i="1" s="1"/>
  <c r="O163" i="1"/>
  <c r="P160" i="1"/>
  <c r="O160" i="1"/>
  <c r="P157" i="1"/>
  <c r="Q157" i="1" s="1"/>
  <c r="O157" i="1"/>
  <c r="P154" i="1"/>
  <c r="O154" i="1"/>
  <c r="P151" i="1"/>
  <c r="O151" i="1"/>
  <c r="P148" i="1"/>
  <c r="O148" i="1"/>
  <c r="P145" i="1"/>
  <c r="Q145" i="1" s="1"/>
  <c r="O145" i="1"/>
  <c r="P142" i="1"/>
  <c r="Q142" i="1" s="1"/>
  <c r="O142" i="1"/>
  <c r="P139" i="1"/>
  <c r="O139" i="1"/>
  <c r="P136" i="1"/>
  <c r="Q136" i="1" s="1"/>
  <c r="O136" i="1"/>
  <c r="P133" i="1"/>
  <c r="Q133" i="1" s="1"/>
  <c r="O133" i="1"/>
  <c r="P130" i="1"/>
  <c r="O130" i="1"/>
  <c r="P127" i="1"/>
  <c r="Q127" i="1" s="1"/>
  <c r="O127" i="1"/>
  <c r="P124" i="1"/>
  <c r="O124" i="1"/>
  <c r="J175" i="1"/>
  <c r="I175" i="1"/>
  <c r="J172" i="1"/>
  <c r="K172" i="1" s="1"/>
  <c r="I172" i="1"/>
  <c r="J169" i="1"/>
  <c r="K169" i="1" s="1"/>
  <c r="I169" i="1"/>
  <c r="J166" i="1"/>
  <c r="I166" i="1"/>
  <c r="J163" i="1"/>
  <c r="I163" i="1"/>
  <c r="J160" i="1"/>
  <c r="I160" i="1"/>
  <c r="J157" i="1"/>
  <c r="I157" i="1"/>
  <c r="J154" i="1"/>
  <c r="I154" i="1"/>
  <c r="J151" i="1"/>
  <c r="K151" i="1" s="1"/>
  <c r="I151" i="1"/>
  <c r="J148" i="1"/>
  <c r="I148" i="1"/>
  <c r="J145" i="1"/>
  <c r="I145" i="1"/>
  <c r="J142" i="1"/>
  <c r="I142" i="1"/>
  <c r="J139" i="1"/>
  <c r="K139" i="1" s="1"/>
  <c r="I139" i="1"/>
  <c r="J136" i="1"/>
  <c r="K136" i="1" s="1"/>
  <c r="I136" i="1"/>
  <c r="J133" i="1"/>
  <c r="I133" i="1"/>
  <c r="J130" i="1"/>
  <c r="I130" i="1"/>
  <c r="J127" i="1"/>
  <c r="K127" i="1" s="1"/>
  <c r="I127" i="1"/>
  <c r="J124" i="1"/>
  <c r="K124" i="1" s="1"/>
  <c r="I124" i="1"/>
  <c r="D175" i="1"/>
  <c r="C175" i="1"/>
  <c r="D172" i="1"/>
  <c r="C172" i="1"/>
  <c r="D169" i="1"/>
  <c r="E169" i="1" s="1"/>
  <c r="C169" i="1"/>
  <c r="D163" i="1"/>
  <c r="C163" i="1"/>
  <c r="D160" i="1"/>
  <c r="E160" i="1" s="1"/>
  <c r="C160" i="1"/>
  <c r="D157" i="1"/>
  <c r="E157" i="1" s="1"/>
  <c r="C157" i="1"/>
  <c r="D154" i="1"/>
  <c r="E154" i="1" s="1"/>
  <c r="C154" i="1"/>
  <c r="D151" i="1"/>
  <c r="E151" i="1" s="1"/>
  <c r="C151" i="1"/>
  <c r="D148" i="1"/>
  <c r="C148" i="1"/>
  <c r="D145" i="1"/>
  <c r="E145" i="1" s="1"/>
  <c r="C145" i="1"/>
  <c r="D142" i="1"/>
  <c r="E142" i="1" s="1"/>
  <c r="C142" i="1"/>
  <c r="D139" i="1"/>
  <c r="E139" i="1" s="1"/>
  <c r="C139" i="1"/>
  <c r="D136" i="1"/>
  <c r="E136" i="1" s="1"/>
  <c r="C136" i="1"/>
  <c r="D133" i="1"/>
  <c r="C133" i="1"/>
  <c r="D130" i="1"/>
  <c r="C130" i="1"/>
  <c r="D127" i="1"/>
  <c r="C127" i="1"/>
  <c r="D124" i="1"/>
  <c r="C124" i="1"/>
  <c r="P119" i="1"/>
  <c r="O119" i="1"/>
  <c r="P116" i="1"/>
  <c r="Q116" i="1" s="1"/>
  <c r="O116" i="1"/>
  <c r="P113" i="1"/>
  <c r="O113" i="1"/>
  <c r="P110" i="1"/>
  <c r="O110" i="1"/>
  <c r="P107" i="1"/>
  <c r="O107" i="1"/>
  <c r="P104" i="1"/>
  <c r="O104" i="1"/>
  <c r="P101" i="1"/>
  <c r="O101" i="1"/>
  <c r="P98" i="1"/>
  <c r="O98" i="1"/>
  <c r="P95" i="1"/>
  <c r="Q95" i="1" s="1"/>
  <c r="O95" i="1"/>
  <c r="P92" i="1"/>
  <c r="O92" i="1"/>
  <c r="P89" i="1"/>
  <c r="Q89" i="1" s="1"/>
  <c r="O89" i="1"/>
  <c r="P86" i="1"/>
  <c r="O86" i="1"/>
  <c r="P83" i="1"/>
  <c r="Q83" i="1" s="1"/>
  <c r="O83" i="1"/>
  <c r="P80" i="1"/>
  <c r="O80" i="1"/>
  <c r="P77" i="1"/>
  <c r="O77" i="1"/>
  <c r="P74" i="1"/>
  <c r="O74" i="1"/>
  <c r="P71" i="1"/>
  <c r="Q71" i="1" s="1"/>
  <c r="O71" i="1"/>
  <c r="P68" i="1"/>
  <c r="O68" i="1"/>
  <c r="J119" i="1"/>
  <c r="I119" i="1"/>
  <c r="J116" i="1"/>
  <c r="K116" i="1" s="1"/>
  <c r="I116" i="1"/>
  <c r="J113" i="1"/>
  <c r="I113" i="1"/>
  <c r="J110" i="1"/>
  <c r="I110" i="1"/>
  <c r="J107" i="1"/>
  <c r="I107" i="1"/>
  <c r="K104" i="1"/>
  <c r="J104" i="1"/>
  <c r="I104" i="1"/>
  <c r="J101" i="1"/>
  <c r="K101" i="1" s="1"/>
  <c r="I101" i="1"/>
  <c r="J98" i="1"/>
  <c r="I98" i="1"/>
  <c r="J95" i="1"/>
  <c r="I95" i="1"/>
  <c r="J92" i="1"/>
  <c r="I92" i="1"/>
  <c r="J89" i="1"/>
  <c r="K89" i="1" s="1"/>
  <c r="I89" i="1"/>
  <c r="J86" i="1"/>
  <c r="I86" i="1"/>
  <c r="J83" i="1"/>
  <c r="I83" i="1"/>
  <c r="J80" i="1"/>
  <c r="I80" i="1"/>
  <c r="J77" i="1"/>
  <c r="K77" i="1" s="1"/>
  <c r="I77" i="1"/>
  <c r="J74" i="1"/>
  <c r="I74" i="1"/>
  <c r="J71" i="1"/>
  <c r="I71" i="1"/>
  <c r="J68" i="1"/>
  <c r="I68" i="1"/>
  <c r="K68" i="1" s="1"/>
  <c r="D119" i="1"/>
  <c r="E119" i="1" s="1"/>
  <c r="C119" i="1"/>
  <c r="D116" i="1"/>
  <c r="C116" i="1"/>
  <c r="D113" i="1"/>
  <c r="C113" i="1"/>
  <c r="D110" i="1"/>
  <c r="C110" i="1"/>
  <c r="D107" i="1"/>
  <c r="E107" i="1" s="1"/>
  <c r="C107" i="1"/>
  <c r="D104" i="1"/>
  <c r="C104" i="1"/>
  <c r="D101" i="1"/>
  <c r="C101" i="1"/>
  <c r="D98" i="1"/>
  <c r="C98" i="1"/>
  <c r="D95" i="1"/>
  <c r="C95" i="1"/>
  <c r="D92" i="1"/>
  <c r="C92" i="1"/>
  <c r="D89" i="1"/>
  <c r="C89" i="1"/>
  <c r="D86" i="1"/>
  <c r="C86" i="1"/>
  <c r="D83" i="1"/>
  <c r="C83" i="1"/>
  <c r="D80" i="1"/>
  <c r="E80" i="1" s="1"/>
  <c r="C80" i="1"/>
  <c r="D77" i="1"/>
  <c r="C77" i="1"/>
  <c r="D74" i="1"/>
  <c r="C74" i="1"/>
  <c r="D71" i="1"/>
  <c r="C71" i="1"/>
  <c r="D68" i="1"/>
  <c r="C68" i="1"/>
  <c r="P62" i="1"/>
  <c r="O62" i="1"/>
  <c r="P59" i="1"/>
  <c r="O59" i="1"/>
  <c r="P56" i="1"/>
  <c r="O56" i="1"/>
  <c r="P53" i="1"/>
  <c r="O53" i="1"/>
  <c r="P50" i="1"/>
  <c r="O50" i="1"/>
  <c r="P47" i="1"/>
  <c r="O47" i="1"/>
  <c r="P44" i="1"/>
  <c r="O44" i="1"/>
  <c r="P41" i="1"/>
  <c r="Q41" i="1" s="1"/>
  <c r="O41" i="1"/>
  <c r="P38" i="1"/>
  <c r="O38" i="1"/>
  <c r="P35" i="1"/>
  <c r="O35" i="1"/>
  <c r="P32" i="1"/>
  <c r="O32" i="1"/>
  <c r="P29" i="1"/>
  <c r="Q29" i="1" s="1"/>
  <c r="O29" i="1"/>
  <c r="P26" i="1"/>
  <c r="O26" i="1"/>
  <c r="P23" i="1"/>
  <c r="O23" i="1"/>
  <c r="Q23" i="1" s="1"/>
  <c r="P20" i="1"/>
  <c r="O20" i="1"/>
  <c r="P17" i="1"/>
  <c r="O17" i="1"/>
  <c r="P14" i="1"/>
  <c r="Q14" i="1" s="1"/>
  <c r="O14" i="1"/>
  <c r="P11" i="1"/>
  <c r="O11" i="1"/>
  <c r="J62" i="1"/>
  <c r="I62" i="1"/>
  <c r="J56" i="1"/>
  <c r="K56" i="1" s="1"/>
  <c r="I56" i="1"/>
  <c r="J35" i="1"/>
  <c r="I35" i="1"/>
  <c r="J32" i="1"/>
  <c r="I32" i="1"/>
  <c r="J29" i="1"/>
  <c r="I29" i="1"/>
  <c r="J23" i="1"/>
  <c r="K23" i="1" s="1"/>
  <c r="I23" i="1"/>
  <c r="J20" i="1"/>
  <c r="I20" i="1"/>
  <c r="J17" i="1"/>
  <c r="I17" i="1"/>
  <c r="J14" i="1"/>
  <c r="I14" i="1"/>
  <c r="D62" i="1"/>
  <c r="E62" i="1" s="1"/>
  <c r="C62" i="1"/>
  <c r="D59" i="1"/>
  <c r="E59" i="1" s="1"/>
  <c r="C59" i="1"/>
  <c r="D56" i="1"/>
  <c r="C56" i="1"/>
  <c r="D53" i="1"/>
  <c r="C53" i="1"/>
  <c r="D50" i="1"/>
  <c r="E50" i="1" s="1"/>
  <c r="C50" i="1"/>
  <c r="D47" i="1"/>
  <c r="E47" i="1" s="1"/>
  <c r="C47" i="1"/>
  <c r="D44" i="1"/>
  <c r="C44" i="1"/>
  <c r="D41" i="1"/>
  <c r="C41" i="1"/>
  <c r="D38" i="1"/>
  <c r="E38" i="1" s="1"/>
  <c r="C38" i="1"/>
  <c r="D35" i="1"/>
  <c r="E35" i="1" s="1"/>
  <c r="C35" i="1"/>
  <c r="D32" i="1"/>
  <c r="C32" i="1"/>
  <c r="D29" i="1"/>
  <c r="C29" i="1"/>
  <c r="D26" i="1"/>
  <c r="C26" i="1"/>
  <c r="D23" i="1"/>
  <c r="C23" i="1"/>
  <c r="D20" i="1"/>
  <c r="C20" i="1"/>
  <c r="D17" i="1"/>
  <c r="C17" i="1"/>
  <c r="D14" i="1"/>
  <c r="C14" i="1"/>
  <c r="D11" i="1"/>
  <c r="C11" i="1"/>
  <c r="Q160" i="1" l="1"/>
  <c r="Q35" i="1"/>
  <c r="E20" i="1"/>
  <c r="E32" i="1"/>
  <c r="E44" i="1"/>
  <c r="E56" i="1"/>
  <c r="K32" i="1"/>
  <c r="Q47" i="1"/>
  <c r="E74" i="1"/>
  <c r="E77" i="1"/>
  <c r="E86" i="1"/>
  <c r="K80" i="1"/>
  <c r="K133" i="1"/>
  <c r="K157" i="1"/>
  <c r="E189" i="1"/>
  <c r="E89" i="1"/>
  <c r="K71" i="1"/>
  <c r="K160" i="1"/>
  <c r="E216" i="1"/>
  <c r="E92" i="1"/>
  <c r="E104" i="1"/>
  <c r="Q104" i="1"/>
  <c r="E41" i="1"/>
  <c r="E53" i="1"/>
  <c r="K14" i="1"/>
  <c r="K110" i="1"/>
  <c r="Q80" i="1"/>
  <c r="E231" i="1"/>
  <c r="E213" i="1"/>
  <c r="E183" i="1"/>
  <c r="E204" i="1"/>
  <c r="E225" i="1"/>
  <c r="E201" i="1"/>
  <c r="E195" i="1"/>
  <c r="E228" i="1"/>
  <c r="E180" i="1"/>
  <c r="E219" i="1"/>
  <c r="Q154" i="1"/>
  <c r="Q124" i="1"/>
  <c r="Q148" i="1"/>
  <c r="Q139" i="1"/>
  <c r="Q151" i="1"/>
  <c r="Q169" i="1"/>
  <c r="Q130" i="1"/>
  <c r="K142" i="1"/>
  <c r="K154" i="1"/>
  <c r="K130" i="1"/>
  <c r="K166" i="1"/>
  <c r="K145" i="1"/>
  <c r="K175" i="1"/>
  <c r="K148" i="1"/>
  <c r="K163" i="1"/>
  <c r="E133" i="1"/>
  <c r="E148" i="1"/>
  <c r="E127" i="1"/>
  <c r="E172" i="1"/>
  <c r="E124" i="1"/>
  <c r="E130" i="1"/>
  <c r="E163" i="1"/>
  <c r="E175" i="1"/>
  <c r="Q107" i="1"/>
  <c r="Q119" i="1"/>
  <c r="Q98" i="1"/>
  <c r="Q77" i="1"/>
  <c r="Q110" i="1"/>
  <c r="Q74" i="1"/>
  <c r="Q101" i="1"/>
  <c r="Q68" i="1"/>
  <c r="Q113" i="1"/>
  <c r="Q92" i="1"/>
  <c r="Q86" i="1"/>
  <c r="K92" i="1"/>
  <c r="K83" i="1"/>
  <c r="K74" i="1"/>
  <c r="K107" i="1"/>
  <c r="K119" i="1"/>
  <c r="K86" i="1"/>
  <c r="K98" i="1"/>
  <c r="K95" i="1"/>
  <c r="K113" i="1"/>
  <c r="E68" i="1"/>
  <c r="E113" i="1"/>
  <c r="E71" i="1"/>
  <c r="E116" i="1"/>
  <c r="E83" i="1"/>
  <c r="E95" i="1"/>
  <c r="E98" i="1"/>
  <c r="E101" i="1"/>
  <c r="E110" i="1"/>
  <c r="Q44" i="1"/>
  <c r="Q11" i="1"/>
  <c r="Q56" i="1"/>
  <c r="Q32" i="1"/>
  <c r="Q59" i="1"/>
  <c r="Q53" i="1"/>
  <c r="Q38" i="1"/>
  <c r="Q20" i="1"/>
  <c r="Q26" i="1"/>
  <c r="Q17" i="1"/>
  <c r="Q50" i="1"/>
  <c r="Q62" i="1"/>
  <c r="K29" i="1"/>
  <c r="K20" i="1"/>
  <c r="K62" i="1"/>
  <c r="K35" i="1"/>
  <c r="K17" i="1"/>
  <c r="E29" i="1"/>
  <c r="E23" i="1"/>
  <c r="E26" i="1"/>
  <c r="E11" i="1"/>
  <c r="E14" i="1"/>
  <c r="E17" i="1"/>
</calcChain>
</file>

<file path=xl/sharedStrings.xml><?xml version="1.0" encoding="utf-8"?>
<sst xmlns="http://schemas.openxmlformats.org/spreadsheetml/2006/main" count="686" uniqueCount="92">
  <si>
    <t>All the concentration is in nM unit. Injection volume is 10 uL</t>
  </si>
  <si>
    <t>All the numbers are for the diluted samples</t>
  </si>
  <si>
    <t>These concentrations are beyond upper calibration curve range (5000 nM)</t>
  </si>
  <si>
    <t>Sample ID</t>
  </si>
  <si>
    <t>ADMA CONC</t>
  </si>
  <si>
    <t>ADMA average</t>
  </si>
  <si>
    <t>ADMA STD</t>
  </si>
  <si>
    <t>%STD</t>
  </si>
  <si>
    <t>PHE CONC</t>
  </si>
  <si>
    <t>PHE average</t>
  </si>
  <si>
    <t>PHE STD</t>
  </si>
  <si>
    <t>MSG CONC</t>
  </si>
  <si>
    <t>MSG average</t>
  </si>
  <si>
    <t>MSG STD</t>
  </si>
  <si>
    <t>PRO CONC</t>
  </si>
  <si>
    <t>PRO average</t>
  </si>
  <si>
    <t>PRO STD</t>
  </si>
  <si>
    <t>CIT CONC</t>
  </si>
  <si>
    <t>CIT average</t>
  </si>
  <si>
    <t>CIT STD</t>
  </si>
  <si>
    <t>ARG CONC</t>
  </si>
  <si>
    <t>ARG average</t>
  </si>
  <si>
    <t>ARG STD</t>
  </si>
  <si>
    <t>GLUT CONC</t>
  </si>
  <si>
    <t>GLUT average</t>
  </si>
  <si>
    <t>GLUT STD</t>
  </si>
  <si>
    <t>ORN CONC</t>
  </si>
  <si>
    <t>ORN average</t>
  </si>
  <si>
    <t>ORN STD</t>
  </si>
  <si>
    <t>All the samples have been diluted 40 times (5 uL plasma diluted with water, to a total volume of 200 uL)</t>
  </si>
  <si>
    <t>Sample 1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</si>
  <si>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</si>
  <si>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</si>
  <si>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</si>
  <si>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</si>
  <si>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</si>
  <si>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</si>
  <si>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</si>
  <si>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</si>
  <si>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</si>
  <si>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2</t>
  </si>
  <si>
    <t>Sample 3.1</t>
  </si>
  <si>
    <t>Sample 4</t>
  </si>
  <si>
    <t>Sample 5</t>
  </si>
  <si>
    <t>Sample 6</t>
  </si>
  <si>
    <t>Sample 7</t>
  </si>
  <si>
    <t>Sample 8</t>
  </si>
  <si>
    <t>Sample 9</t>
  </si>
  <si>
    <t>NOHA CONC</t>
  </si>
  <si>
    <t>NOHA average</t>
  </si>
  <si>
    <t>NOHA STD</t>
  </si>
  <si>
    <t>SPD CONC</t>
  </si>
  <si>
    <t>SPD average</t>
  </si>
  <si>
    <t>SPD STD</t>
  </si>
  <si>
    <t>Sample</t>
  </si>
  <si>
    <t>ADMA</t>
  </si>
  <si>
    <t>PHE</t>
  </si>
  <si>
    <t>MSG</t>
  </si>
  <si>
    <t>PRO</t>
  </si>
  <si>
    <t>CIT</t>
  </si>
  <si>
    <t>ARG</t>
  </si>
  <si>
    <t>GLUT</t>
  </si>
  <si>
    <t>ORN</t>
  </si>
  <si>
    <t>NA</t>
  </si>
  <si>
    <t>Mouse.ID</t>
  </si>
  <si>
    <t>SampleType</t>
  </si>
  <si>
    <t>190817ArgTekcross2.1</t>
  </si>
  <si>
    <t>190817ArgTekcross2.2</t>
  </si>
  <si>
    <t>190817ArgTekcross2.3</t>
  </si>
  <si>
    <t>190817ArgTekcross2.4</t>
  </si>
  <si>
    <t>190817ArgTekcross2.5</t>
  </si>
  <si>
    <t>190817ArgTekcross2.6</t>
  </si>
  <si>
    <t>190817ArgTekcross2.7</t>
  </si>
  <si>
    <t>190817ArgTekcross2.8</t>
  </si>
  <si>
    <t>190817ArgTekcross2.9</t>
  </si>
  <si>
    <t>190817ArgTekcross2.10</t>
  </si>
  <si>
    <t>190817ArgTekcross2.12</t>
  </si>
  <si>
    <t>healthy plasma 2</t>
  </si>
  <si>
    <t>healthy plasma 1</t>
  </si>
  <si>
    <t>control</t>
  </si>
  <si>
    <t>experiment</t>
  </si>
  <si>
    <t>190429Arg2cross1.26</t>
  </si>
  <si>
    <t>190429Arg2cross1.30</t>
  </si>
  <si>
    <t>190429Arg2cross1.43</t>
  </si>
  <si>
    <t>190429Arg2cross1.44</t>
  </si>
  <si>
    <t>190618Arg2cross2.78</t>
  </si>
  <si>
    <t>don't trust this sample</t>
  </si>
  <si>
    <t>don't trust</t>
  </si>
  <si>
    <t>not available</t>
  </si>
  <si>
    <t>Infected?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</si>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</sst>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0" xfId="0" applyNumberFormat="1" applyBorder="1"/>
    <xf numFmtId="2" fontId="0" fillId="0" borderId="5" xfId="0" applyNumberFormat="1" applyBorder="1"/>
    <xf numFmtId="0" fontId="0" fillId="2" borderId="0" xfId="0" applyFill="1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2" fontId="0" fillId="0" borderId="8" xfId="0" applyNumberFormat="1" applyBorder="1"/>
    <xf numFmtId="0" fontId="0" fillId="2" borderId="7" xfId="0" applyFill="1" applyBorder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2" fontId="0" fillId="2" borderId="0" xfId="0" applyNumberFormat="1" applyFill="1" applyBorder="1"/>
    <xf numFmtId="2" fontId="0" fillId="2" borderId="7" xfId="0" applyNumberFormat="1" applyFill="1" applyBorder="1"/>
    <xf numFmtId="0" fontId="0" fillId="0" borderId="0" xfId="0" applyFill="1"/>
    <xf numFmtId="0" fontId="0" fillId="0" borderId="0" xfId="0" applyFill="1" applyBorder="1"/>
    <xf numFmtId="2" fontId="0" fillId="0" borderId="0" xfId="0" applyNumberFormat="1" applyFill="1" applyBorder="1"/>
    <xf numFmtId="0" fontId="0" fillId="0" borderId="7" xfId="0" applyFill="1" applyBorder="1"/>
    <xf numFmtId="2" fontId="0" fillId="0" borderId="7" xfId="0" applyNumberForma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31"/>
  <sheetViews>
    <sheetView topLeftCell="A93" workbookViewId="0">
      <selection activeCell="A174" activeCellId="17" sqref="A124 A127 A130 A133 A135 A137 A140 A144 A148 A150 A153 A156 A159 A162 A166 A168 A171 A174"/>
    </sheetView>
  </sheetViews>
  <sheetFormatPr baseColWidth="10" defaultColWidth="8.83203125" defaultRowHeight="15" x14ac:dyDescent="0.2"/>
  <cols>
    <col min="1" max="1" width="12.1640625" customWidth="1"/>
    <col min="2" max="2" width="13.5" customWidth="1"/>
    <col min="3" max="3" width="9.6640625" customWidth="1"/>
    <col min="4" max="4" width="10.5" customWidth="1"/>
    <col min="5" max="5" width="8.5" customWidth="1"/>
    <col min="7" max="7" width="12" customWidth="1"/>
    <col min="8" max="8" width="12.5" customWidth="1"/>
    <col min="9" max="9" width="10.5" customWidth="1"/>
    <col min="10" max="10" width="11.6640625" customWidth="1"/>
    <col min="13" max="13" width="11.33203125" customWidth="1"/>
  </cols>
  <sheetData>
    <row r="2" spans="1:17" x14ac:dyDescent="0.2">
      <c r="A2" s="1" t="s">
        <v>0</v>
      </c>
    </row>
    <row r="3" spans="1:17" x14ac:dyDescent="0.2">
      <c r="A3" s="1" t="s">
        <v>29</v>
      </c>
    </row>
    <row r="4" spans="1:17" x14ac:dyDescent="0.2">
      <c r="A4" s="1" t="s">
        <v>1</v>
      </c>
    </row>
    <row r="5" spans="1:17" x14ac:dyDescent="0.2">
      <c r="A5" s="2"/>
    </row>
    <row r="6" spans="1:17" x14ac:dyDescent="0.2">
      <c r="A6" s="3"/>
      <c r="B6" s="2" t="s">
        <v>2</v>
      </c>
    </row>
    <row r="7" spans="1:17" ht="16" thickBot="1" x14ac:dyDescent="0.25"/>
    <row r="8" spans="1:17" s="23" customFormat="1" ht="32" x14ac:dyDescent="0.2">
      <c r="A8" s="19" t="s">
        <v>3</v>
      </c>
      <c r="B8" s="20" t="s">
        <v>4</v>
      </c>
      <c r="C8" s="21" t="s">
        <v>5</v>
      </c>
      <c r="D8" s="21" t="s">
        <v>6</v>
      </c>
      <c r="E8" s="22" t="s">
        <v>7</v>
      </c>
      <c r="G8" s="19" t="s">
        <v>3</v>
      </c>
      <c r="H8" s="20" t="s">
        <v>48</v>
      </c>
      <c r="I8" s="21" t="s">
        <v>49</v>
      </c>
      <c r="J8" s="21" t="s">
        <v>50</v>
      </c>
      <c r="K8" s="22" t="s">
        <v>7</v>
      </c>
      <c r="M8" s="19" t="s">
        <v>3</v>
      </c>
      <c r="N8" s="20" t="s">
        <v>8</v>
      </c>
      <c r="O8" s="21" t="s">
        <v>9</v>
      </c>
      <c r="P8" s="21" t="s">
        <v>10</v>
      </c>
      <c r="Q8" s="22" t="s">
        <v>7</v>
      </c>
    </row>
    <row r="9" spans="1:17" x14ac:dyDescent="0.2">
      <c r="A9" s="8" t="s">
        <v>30</v>
      </c>
      <c r="B9" s="9">
        <v>41.6</v>
      </c>
      <c r="C9" s="9"/>
      <c r="D9" s="9"/>
      <c r="E9" s="10"/>
      <c r="G9" s="8" t="s">
        <v>30</v>
      </c>
      <c r="I9" s="9"/>
      <c r="J9" s="9"/>
      <c r="K9" s="10"/>
      <c r="M9" s="8" t="s">
        <v>30</v>
      </c>
      <c r="N9">
        <v>1487</v>
      </c>
      <c r="O9" s="9"/>
      <c r="P9" s="9"/>
      <c r="Q9" s="10"/>
    </row>
    <row r="10" spans="1:17" x14ac:dyDescent="0.2">
      <c r="A10" s="8" t="s">
        <v>30</v>
      </c>
      <c r="B10" s="9">
        <v>40.6</v>
      </c>
      <c r="C10" s="9"/>
      <c r="D10" s="9"/>
      <c r="E10" s="10"/>
      <c r="G10" s="8" t="s">
        <v>30</v>
      </c>
      <c r="I10" s="9"/>
      <c r="J10" s="9"/>
      <c r="K10" s="10"/>
      <c r="M10" s="8" t="s">
        <v>30</v>
      </c>
      <c r="N10">
        <v>1806.3</v>
      </c>
      <c r="O10" s="9"/>
      <c r="P10" s="9"/>
      <c r="Q10" s="10"/>
    </row>
    <row r="11" spans="1:17" x14ac:dyDescent="0.2">
      <c r="A11" s="8" t="s">
        <v>30</v>
      </c>
      <c r="B11" s="9">
        <v>39.299999999999997</v>
      </c>
      <c r="C11" s="11">
        <f>AVERAGE(B9:B11)</f>
        <v>40.5</v>
      </c>
      <c r="D11" s="11">
        <f>_xlfn.STDEV.P(B9:B11)</f>
        <v>0.94162979278837067</v>
      </c>
      <c r="E11" s="12">
        <f>D11/C11*100</f>
        <v>2.3250118340453598</v>
      </c>
      <c r="G11" s="8" t="s">
        <v>30</v>
      </c>
      <c r="I11" s="11"/>
      <c r="J11" s="11"/>
      <c r="K11" s="12"/>
      <c r="M11" s="8" t="s">
        <v>30</v>
      </c>
      <c r="N11">
        <v>1573.2</v>
      </c>
      <c r="O11" s="11">
        <f>AVERAGE(N9:N11)</f>
        <v>1622.1666666666667</v>
      </c>
      <c r="P11" s="11">
        <f>_xlfn.STDEV.P(N9:N11)</f>
        <v>134.87382581097373</v>
      </c>
      <c r="Q11" s="12">
        <f>P11/O11*100</f>
        <v>8.3144246878233066</v>
      </c>
    </row>
    <row r="12" spans="1:17" x14ac:dyDescent="0.2">
      <c r="A12" s="8" t="s">
        <v>31</v>
      </c>
      <c r="B12" s="9">
        <v>102.4</v>
      </c>
      <c r="C12" s="11"/>
      <c r="D12" s="11"/>
      <c r="E12" s="12"/>
      <c r="G12" s="8" t="s">
        <v>31</v>
      </c>
      <c r="H12">
        <v>114.4</v>
      </c>
      <c r="I12" s="11"/>
      <c r="J12" s="11"/>
      <c r="K12" s="12"/>
      <c r="M12" s="8" t="s">
        <v>31</v>
      </c>
      <c r="N12">
        <v>5706.5</v>
      </c>
      <c r="O12" s="11"/>
      <c r="P12" s="11"/>
      <c r="Q12" s="12"/>
    </row>
    <row r="13" spans="1:17" x14ac:dyDescent="0.2">
      <c r="A13" s="8" t="s">
        <v>31</v>
      </c>
      <c r="B13" s="9">
        <v>101.3</v>
      </c>
      <c r="C13" s="11"/>
      <c r="D13" s="11"/>
      <c r="E13" s="12"/>
      <c r="G13" s="8" t="s">
        <v>31</v>
      </c>
      <c r="H13">
        <v>114.8</v>
      </c>
      <c r="I13" s="11"/>
      <c r="J13" s="11"/>
      <c r="K13" s="12"/>
      <c r="M13" s="8" t="s">
        <v>31</v>
      </c>
      <c r="N13">
        <v>4987.7</v>
      </c>
      <c r="O13" s="11"/>
      <c r="P13" s="11"/>
      <c r="Q13" s="12"/>
    </row>
    <row r="14" spans="1:17" x14ac:dyDescent="0.2">
      <c r="A14" s="8" t="s">
        <v>31</v>
      </c>
      <c r="B14" s="9">
        <v>96.8</v>
      </c>
      <c r="C14" s="11">
        <f>AVERAGE(B12:B14)</f>
        <v>100.16666666666667</v>
      </c>
      <c r="D14" s="11">
        <f>_xlfn.STDEV.P(B12:B14)</f>
        <v>2.4225789747475521</v>
      </c>
      <c r="E14" s="12">
        <f>D14/C14*100</f>
        <v>2.4185480613120323</v>
      </c>
      <c r="G14" s="8" t="s">
        <v>31</v>
      </c>
      <c r="H14">
        <v>115.3</v>
      </c>
      <c r="I14" s="11">
        <f>AVERAGE(H12:H14)</f>
        <v>114.83333333333333</v>
      </c>
      <c r="J14" s="11">
        <f>_xlfn.STDEV.P(H12:H14)</f>
        <v>0.36817870057290536</v>
      </c>
      <c r="K14" s="12">
        <f>J14/I14*100</f>
        <v>0.32062005855405401</v>
      </c>
      <c r="M14" s="8" t="s">
        <v>31</v>
      </c>
      <c r="N14">
        <v>4723.5</v>
      </c>
      <c r="O14" s="11">
        <f>AVERAGE(N12:N14)</f>
        <v>5139.2333333333336</v>
      </c>
      <c r="P14" s="11">
        <f>_xlfn.STDEV.P(N12:N14)</f>
        <v>415.3665155284213</v>
      </c>
      <c r="Q14" s="12">
        <f>P14/O14*100</f>
        <v>8.0822661394712814</v>
      </c>
    </row>
    <row r="15" spans="1:17" x14ac:dyDescent="0.2">
      <c r="A15" s="8" t="s">
        <v>32</v>
      </c>
      <c r="B15" s="9">
        <v>79.900000000000006</v>
      </c>
      <c r="C15" s="11"/>
      <c r="D15" s="11"/>
      <c r="E15" s="12"/>
      <c r="G15" s="8" t="s">
        <v>32</v>
      </c>
      <c r="I15" s="11"/>
      <c r="J15" s="11"/>
      <c r="K15" s="12"/>
      <c r="M15" s="8" t="s">
        <v>32</v>
      </c>
      <c r="N15">
        <v>5137.1000000000004</v>
      </c>
      <c r="O15" s="11"/>
      <c r="P15" s="11"/>
      <c r="Q15" s="12"/>
    </row>
    <row r="16" spans="1:17" x14ac:dyDescent="0.2">
      <c r="A16" s="8" t="s">
        <v>32</v>
      </c>
      <c r="B16" s="9">
        <v>75.599999999999994</v>
      </c>
      <c r="C16" s="11"/>
      <c r="D16" s="11"/>
      <c r="E16" s="12"/>
      <c r="G16" s="8" t="s">
        <v>32</v>
      </c>
      <c r="H16">
        <v>116.7</v>
      </c>
      <c r="I16" s="11"/>
      <c r="J16" s="11"/>
      <c r="K16" s="12"/>
      <c r="M16" s="8" t="s">
        <v>32</v>
      </c>
      <c r="N16">
        <v>4771.3999999999996</v>
      </c>
      <c r="O16" s="11"/>
      <c r="P16" s="11"/>
      <c r="Q16" s="12"/>
    </row>
    <row r="17" spans="1:17" x14ac:dyDescent="0.2">
      <c r="A17" s="8" t="s">
        <v>32</v>
      </c>
      <c r="B17" s="9">
        <v>70</v>
      </c>
      <c r="C17" s="11">
        <f>AVERAGE(B15:B17)</f>
        <v>75.166666666666671</v>
      </c>
      <c r="D17" s="11">
        <f>_xlfn.STDEV.P(B15:B17)</f>
        <v>4.0532565782206422</v>
      </c>
      <c r="E17" s="12">
        <f>D17/C17*100</f>
        <v>5.3923590841072846</v>
      </c>
      <c r="G17" s="8" t="s">
        <v>32</v>
      </c>
      <c r="H17">
        <v>114.5</v>
      </c>
      <c r="I17" s="11">
        <f>AVERAGE(H15:H17)</f>
        <v>115.6</v>
      </c>
      <c r="J17" s="11">
        <f>_xlfn.STDEV.P(H15:H17)</f>
        <v>1.1000000000000014</v>
      </c>
      <c r="K17" s="12">
        <f>J17/I17*100</f>
        <v>0.95155709342560679</v>
      </c>
      <c r="M17" s="8" t="s">
        <v>32</v>
      </c>
      <c r="N17">
        <v>1915.4</v>
      </c>
      <c r="O17" s="11">
        <f>AVERAGE(N15:N17)</f>
        <v>3941.2999999999997</v>
      </c>
      <c r="P17" s="11">
        <f>_xlfn.STDEV.P(N15:N17)</f>
        <v>1440.286367358937</v>
      </c>
      <c r="Q17" s="12">
        <f>P17/O17*100</f>
        <v>36.543434079083987</v>
      </c>
    </row>
    <row r="18" spans="1:17" x14ac:dyDescent="0.2">
      <c r="A18" s="8" t="s">
        <v>33</v>
      </c>
      <c r="B18" s="9">
        <v>59.3</v>
      </c>
      <c r="C18" s="11"/>
      <c r="D18" s="11"/>
      <c r="E18" s="12"/>
      <c r="G18" s="8" t="s">
        <v>33</v>
      </c>
      <c r="H18">
        <v>115</v>
      </c>
      <c r="I18" s="11"/>
      <c r="J18" s="11"/>
      <c r="K18" s="12"/>
      <c r="M18" s="8" t="s">
        <v>33</v>
      </c>
      <c r="N18">
        <v>2364.1</v>
      </c>
      <c r="O18" s="11"/>
      <c r="P18" s="11"/>
      <c r="Q18" s="12"/>
    </row>
    <row r="19" spans="1:17" x14ac:dyDescent="0.2">
      <c r="A19" s="8" t="s">
        <v>33</v>
      </c>
      <c r="B19" s="9">
        <v>58.6</v>
      </c>
      <c r="C19" s="11"/>
      <c r="D19" s="11"/>
      <c r="E19" s="12"/>
      <c r="G19" s="8" t="s">
        <v>33</v>
      </c>
      <c r="H19">
        <v>115</v>
      </c>
      <c r="I19" s="11"/>
      <c r="J19" s="11"/>
      <c r="K19" s="12"/>
      <c r="M19" s="8" t="s">
        <v>33</v>
      </c>
      <c r="N19">
        <v>2637</v>
      </c>
      <c r="O19" s="11"/>
      <c r="P19" s="11"/>
      <c r="Q19" s="12"/>
    </row>
    <row r="20" spans="1:17" x14ac:dyDescent="0.2">
      <c r="A20" s="8" t="s">
        <v>33</v>
      </c>
      <c r="B20" s="9">
        <v>67.400000000000006</v>
      </c>
      <c r="C20" s="11">
        <f>AVERAGE(B18:B20)</f>
        <v>61.766666666666673</v>
      </c>
      <c r="D20" s="11">
        <f>_xlfn.STDEV.P(B18:B20)</f>
        <v>3.9936060007077452</v>
      </c>
      <c r="E20" s="12">
        <f>D20/C20*100</f>
        <v>6.4656330286687709</v>
      </c>
      <c r="G20" s="8" t="s">
        <v>33</v>
      </c>
      <c r="H20">
        <v>115.9</v>
      </c>
      <c r="I20" s="11">
        <f>AVERAGE(H18:H20)</f>
        <v>115.3</v>
      </c>
      <c r="J20" s="11">
        <f>_xlfn.STDEV.P(H18:H20)</f>
        <v>0.42426406871193117</v>
      </c>
      <c r="K20" s="12">
        <f>J20/I20*100</f>
        <v>0.36796536748649716</v>
      </c>
      <c r="M20" s="8" t="s">
        <v>33</v>
      </c>
      <c r="N20">
        <v>2525.3000000000002</v>
      </c>
      <c r="O20" s="11">
        <f>AVERAGE(N18:N20)</f>
        <v>2508.8000000000002</v>
      </c>
      <c r="P20" s="11">
        <f>_xlfn.STDEV.P(N18:N20)</f>
        <v>112.02020651055183</v>
      </c>
      <c r="Q20" s="12">
        <f>P20/O20*100</f>
        <v>4.4650911396106432</v>
      </c>
    </row>
    <row r="21" spans="1:17" x14ac:dyDescent="0.2">
      <c r="A21" s="8" t="s">
        <v>34</v>
      </c>
      <c r="B21" s="9">
        <v>131.4</v>
      </c>
      <c r="C21" s="11"/>
      <c r="D21" s="11"/>
      <c r="E21" s="12"/>
      <c r="G21" s="8" t="s">
        <v>34</v>
      </c>
      <c r="H21">
        <v>116.1</v>
      </c>
      <c r="I21" s="11"/>
      <c r="J21" s="11"/>
      <c r="K21" s="12"/>
      <c r="M21" s="8" t="s">
        <v>34</v>
      </c>
      <c r="N21">
        <v>5823.9</v>
      </c>
      <c r="O21" s="11"/>
      <c r="P21" s="11"/>
      <c r="Q21" s="12"/>
    </row>
    <row r="22" spans="1:17" x14ac:dyDescent="0.2">
      <c r="A22" s="8" t="s">
        <v>34</v>
      </c>
      <c r="B22" s="9">
        <v>120.4</v>
      </c>
      <c r="C22" s="11"/>
      <c r="D22" s="11"/>
      <c r="E22" s="12"/>
      <c r="G22" s="8" t="s">
        <v>34</v>
      </c>
      <c r="H22">
        <v>116.9</v>
      </c>
      <c r="I22" s="11"/>
      <c r="J22" s="11"/>
      <c r="K22" s="12"/>
      <c r="M22" s="8" t="s">
        <v>34</v>
      </c>
      <c r="N22">
        <v>5587.3</v>
      </c>
      <c r="O22" s="11"/>
      <c r="P22" s="11"/>
      <c r="Q22" s="12"/>
    </row>
    <row r="23" spans="1:17" x14ac:dyDescent="0.2">
      <c r="A23" s="8" t="s">
        <v>34</v>
      </c>
      <c r="B23" s="9">
        <v>132.4</v>
      </c>
      <c r="C23" s="11">
        <f>AVERAGE(B21:B23)</f>
        <v>128.06666666666669</v>
      </c>
      <c r="D23" s="11">
        <f>_xlfn.STDEV.P(B21:B23)</f>
        <v>5.4365021434333638</v>
      </c>
      <c r="E23" s="12">
        <f>D23/C23*100</f>
        <v>4.2450563327173576</v>
      </c>
      <c r="G23" s="8" t="s">
        <v>34</v>
      </c>
      <c r="H23">
        <v>117.4</v>
      </c>
      <c r="I23" s="11">
        <f>AVERAGE(H21:H23)</f>
        <v>116.8</v>
      </c>
      <c r="J23" s="11">
        <f>_xlfn.STDEV.P(H21:H23)</f>
        <v>0.53541261347363867</v>
      </c>
      <c r="K23" s="12">
        <f>J23/I23*100</f>
        <v>0.45840121016578655</v>
      </c>
      <c r="M23" s="8" t="s">
        <v>34</v>
      </c>
      <c r="N23">
        <v>5240.3999999999996</v>
      </c>
      <c r="O23" s="11">
        <f>AVERAGE(N21:N23)</f>
        <v>5550.5333333333328</v>
      </c>
      <c r="P23" s="11">
        <f>_xlfn.STDEV.P(N21:N23)</f>
        <v>239.62735421668557</v>
      </c>
      <c r="Q23" s="12">
        <f>P23/O23*100</f>
        <v>4.3171951202890826</v>
      </c>
    </row>
    <row r="24" spans="1:17" x14ac:dyDescent="0.2">
      <c r="A24" s="8" t="s">
        <v>35</v>
      </c>
      <c r="B24" s="9">
        <v>51</v>
      </c>
      <c r="C24" s="11"/>
      <c r="D24" s="11"/>
      <c r="E24" s="12"/>
      <c r="G24" s="8" t="s">
        <v>35</v>
      </c>
      <c r="I24" s="11"/>
      <c r="J24" s="11"/>
      <c r="K24" s="12"/>
      <c r="M24" s="8" t="s">
        <v>35</v>
      </c>
      <c r="N24">
        <v>2400.6999999999998</v>
      </c>
      <c r="O24" s="11"/>
      <c r="P24" s="11"/>
      <c r="Q24" s="12"/>
    </row>
    <row r="25" spans="1:17" x14ac:dyDescent="0.2">
      <c r="A25" s="8" t="s">
        <v>35</v>
      </c>
      <c r="B25" s="9">
        <v>47</v>
      </c>
      <c r="C25" s="11"/>
      <c r="D25" s="11"/>
      <c r="E25" s="12"/>
      <c r="G25" s="8" t="s">
        <v>35</v>
      </c>
      <c r="I25" s="11"/>
      <c r="J25" s="11"/>
      <c r="K25" s="12"/>
      <c r="M25" s="8" t="s">
        <v>35</v>
      </c>
      <c r="N25">
        <v>2499.1999999999998</v>
      </c>
      <c r="O25" s="11"/>
      <c r="P25" s="11"/>
      <c r="Q25" s="12"/>
    </row>
    <row r="26" spans="1:17" x14ac:dyDescent="0.2">
      <c r="A26" s="8" t="s">
        <v>35</v>
      </c>
      <c r="B26" s="9">
        <v>48.8</v>
      </c>
      <c r="C26" s="11">
        <f>AVERAGE(B24:B26)</f>
        <v>48.933333333333337</v>
      </c>
      <c r="D26" s="11">
        <f>_xlfn.STDEV.P(B24:B26)</f>
        <v>1.635712552851373</v>
      </c>
      <c r="E26" s="12">
        <f>D26/C26*100</f>
        <v>3.3427368246281461</v>
      </c>
      <c r="G26" s="8" t="s">
        <v>35</v>
      </c>
      <c r="I26" s="11"/>
      <c r="J26" s="11"/>
      <c r="K26" s="12"/>
      <c r="M26" s="8" t="s">
        <v>35</v>
      </c>
      <c r="N26">
        <v>2264.3000000000002</v>
      </c>
      <c r="O26" s="11">
        <f>AVERAGE(N24:N26)</f>
        <v>2388.0666666666666</v>
      </c>
      <c r="P26" s="11">
        <f>_xlfn.STDEV.P(N24:N26)</f>
        <v>96.312696751547378</v>
      </c>
      <c r="Q26" s="12">
        <f>P26/O26*100</f>
        <v>4.0330824133140073</v>
      </c>
    </row>
    <row r="27" spans="1:17" x14ac:dyDescent="0.2">
      <c r="A27" s="8" t="s">
        <v>36</v>
      </c>
      <c r="B27" s="9">
        <v>86.5</v>
      </c>
      <c r="C27" s="11"/>
      <c r="D27" s="11"/>
      <c r="E27" s="12"/>
      <c r="G27" s="8" t="s">
        <v>36</v>
      </c>
      <c r="I27" s="11"/>
      <c r="J27" s="11"/>
      <c r="K27" s="12"/>
      <c r="M27" s="8" t="s">
        <v>36</v>
      </c>
      <c r="N27">
        <v>3662.2</v>
      </c>
      <c r="O27" s="11"/>
      <c r="P27" s="11"/>
      <c r="Q27" s="12"/>
    </row>
    <row r="28" spans="1:17" x14ac:dyDescent="0.2">
      <c r="A28" s="8" t="s">
        <v>36</v>
      </c>
      <c r="B28" s="9">
        <v>83.8</v>
      </c>
      <c r="C28" s="11"/>
      <c r="D28" s="11"/>
      <c r="E28" s="12"/>
      <c r="G28" s="8" t="s">
        <v>36</v>
      </c>
      <c r="H28">
        <v>115.5</v>
      </c>
      <c r="I28" s="11"/>
      <c r="J28" s="11"/>
      <c r="K28" s="12"/>
      <c r="M28" s="8" t="s">
        <v>36</v>
      </c>
      <c r="N28">
        <v>3637.7</v>
      </c>
      <c r="O28" s="11"/>
      <c r="P28" s="11"/>
      <c r="Q28" s="12"/>
    </row>
    <row r="29" spans="1:17" x14ac:dyDescent="0.2">
      <c r="A29" s="8" t="s">
        <v>36</v>
      </c>
      <c r="B29" s="9">
        <v>82.3</v>
      </c>
      <c r="C29" s="11">
        <f>AVERAGE(B27:B29)</f>
        <v>84.2</v>
      </c>
      <c r="D29" s="11">
        <f>_xlfn.STDEV.P(B27:B29)</f>
        <v>1.7378147196982781</v>
      </c>
      <c r="E29" s="12">
        <f>D29/C29*100</f>
        <v>2.0639129687628004</v>
      </c>
      <c r="G29" s="8" t="s">
        <v>36</v>
      </c>
      <c r="H29">
        <v>114.6</v>
      </c>
      <c r="I29" s="11">
        <f>AVERAGE(H27:H29)</f>
        <v>115.05</v>
      </c>
      <c r="J29" s="11">
        <f>_xlfn.STDEV.P(H27:H29)</f>
        <v>0.45000000000000284</v>
      </c>
      <c r="K29" s="12">
        <f>J29/I29*100</f>
        <v>0.39113428943937667</v>
      </c>
      <c r="M29" s="8" t="s">
        <v>36</v>
      </c>
      <c r="N29">
        <v>3674.3</v>
      </c>
      <c r="O29" s="11">
        <f>AVERAGE(N27:N29)</f>
        <v>3658.0666666666671</v>
      </c>
      <c r="P29" s="11">
        <f>_xlfn.STDEV.P(N27:N29)</f>
        <v>15.225052453841535</v>
      </c>
      <c r="Q29" s="12">
        <f>P29/O29*100</f>
        <v>0.41620489294458457</v>
      </c>
    </row>
    <row r="30" spans="1:17" x14ac:dyDescent="0.2">
      <c r="A30" s="8" t="s">
        <v>37</v>
      </c>
      <c r="B30" s="9">
        <v>48.5</v>
      </c>
      <c r="C30" s="9"/>
      <c r="D30" s="9"/>
      <c r="E30" s="12"/>
      <c r="G30" s="8" t="s">
        <v>37</v>
      </c>
      <c r="H30">
        <v>120.9</v>
      </c>
      <c r="I30" s="9"/>
      <c r="J30" s="9"/>
      <c r="K30" s="12"/>
      <c r="M30" s="8" t="s">
        <v>37</v>
      </c>
      <c r="N30">
        <v>1553.9</v>
      </c>
      <c r="O30" s="9"/>
      <c r="P30" s="9"/>
      <c r="Q30" s="12"/>
    </row>
    <row r="31" spans="1:17" x14ac:dyDescent="0.2">
      <c r="A31" s="8" t="s">
        <v>37</v>
      </c>
      <c r="B31" s="9">
        <v>49.4</v>
      </c>
      <c r="C31" s="9"/>
      <c r="D31" s="9"/>
      <c r="E31" s="10"/>
      <c r="G31" s="8" t="s">
        <v>37</v>
      </c>
      <c r="H31">
        <v>119.9</v>
      </c>
      <c r="I31" s="9"/>
      <c r="J31" s="9"/>
      <c r="K31" s="10"/>
      <c r="M31" s="8" t="s">
        <v>37</v>
      </c>
      <c r="N31">
        <v>1324.4</v>
      </c>
      <c r="O31" s="9"/>
      <c r="P31" s="9"/>
      <c r="Q31" s="10"/>
    </row>
    <row r="32" spans="1:17" x14ac:dyDescent="0.2">
      <c r="A32" s="8" t="s">
        <v>37</v>
      </c>
      <c r="B32" s="9">
        <v>50.9</v>
      </c>
      <c r="C32" s="11">
        <f>AVERAGE(B30:B32)</f>
        <v>49.6</v>
      </c>
      <c r="D32" s="11">
        <f>_xlfn.STDEV.P(B30:B32)</f>
        <v>0.98994949366116602</v>
      </c>
      <c r="E32" s="12">
        <f>D32/C32*100</f>
        <v>1.9958659146394477</v>
      </c>
      <c r="G32" s="8" t="s">
        <v>37</v>
      </c>
      <c r="H32">
        <v>119.6</v>
      </c>
      <c r="I32" s="11">
        <f>AVERAGE(H30:H32)</f>
        <v>120.13333333333333</v>
      </c>
      <c r="J32" s="11">
        <f>_xlfn.STDEV.P(H30:H32)</f>
        <v>0.55577773335110592</v>
      </c>
      <c r="K32" s="12">
        <f>J32/I32*100</f>
        <v>0.46263407326673639</v>
      </c>
      <c r="M32" s="8" t="s">
        <v>37</v>
      </c>
      <c r="N32">
        <v>1448.4</v>
      </c>
      <c r="O32" s="11">
        <f>AVERAGE(N30:N32)</f>
        <v>1442.2333333333336</v>
      </c>
      <c r="P32" s="11">
        <f>_xlfn.STDEV.P(N30:N32)</f>
        <v>93.794396894957899</v>
      </c>
      <c r="Q32" s="12">
        <f>P32/O32*100</f>
        <v>6.5034134718116272</v>
      </c>
    </row>
    <row r="33" spans="1:17" x14ac:dyDescent="0.2">
      <c r="A33" s="8" t="s">
        <v>38</v>
      </c>
      <c r="B33" s="9">
        <v>70.8</v>
      </c>
      <c r="C33" s="9"/>
      <c r="D33" s="9"/>
      <c r="E33" s="10"/>
      <c r="G33" s="8" t="s">
        <v>38</v>
      </c>
      <c r="H33">
        <v>115.4</v>
      </c>
      <c r="I33" s="9"/>
      <c r="J33" s="9"/>
      <c r="K33" s="10"/>
      <c r="M33" s="8" t="s">
        <v>38</v>
      </c>
      <c r="N33">
        <v>3287.8</v>
      </c>
      <c r="O33" s="9"/>
      <c r="P33" s="9"/>
      <c r="Q33" s="10"/>
    </row>
    <row r="34" spans="1:17" x14ac:dyDescent="0.2">
      <c r="A34" s="8" t="s">
        <v>38</v>
      </c>
      <c r="B34" s="9">
        <v>74.900000000000006</v>
      </c>
      <c r="C34" s="9"/>
      <c r="D34" s="9"/>
      <c r="E34" s="10"/>
      <c r="G34" s="8" t="s">
        <v>38</v>
      </c>
      <c r="H34">
        <v>114.1</v>
      </c>
      <c r="I34" s="9"/>
      <c r="J34" s="9"/>
      <c r="K34" s="10"/>
      <c r="M34" s="8" t="s">
        <v>38</v>
      </c>
      <c r="N34">
        <v>3242.6</v>
      </c>
      <c r="O34" s="9"/>
      <c r="P34" s="9"/>
      <c r="Q34" s="10"/>
    </row>
    <row r="35" spans="1:17" x14ac:dyDescent="0.2">
      <c r="A35" s="8" t="s">
        <v>38</v>
      </c>
      <c r="B35" s="9">
        <v>60.4</v>
      </c>
      <c r="C35" s="11">
        <f>AVERAGE(B33:B35)</f>
        <v>68.7</v>
      </c>
      <c r="D35" s="11">
        <f>_xlfn.STDEV.P(B33:B35)</f>
        <v>6.1030047244506287</v>
      </c>
      <c r="E35" s="12">
        <f>D35/C35*100</f>
        <v>8.8835585508742785</v>
      </c>
      <c r="G35" s="8" t="s">
        <v>38</v>
      </c>
      <c r="I35" s="11">
        <f>AVERAGE(H33:H35)</f>
        <v>114.75</v>
      </c>
      <c r="J35" s="11">
        <f>_xlfn.STDEV.P(H33:H35)</f>
        <v>0.65000000000000568</v>
      </c>
      <c r="K35" s="12">
        <f>J35/I35*100</f>
        <v>0.56644880174292433</v>
      </c>
      <c r="M35" s="8" t="s">
        <v>38</v>
      </c>
      <c r="N35">
        <v>3874.5</v>
      </c>
      <c r="O35" s="11">
        <f>AVERAGE(N33:N35)</f>
        <v>3468.2999999999997</v>
      </c>
      <c r="P35" s="11">
        <f>_xlfn.STDEV.P(N33:N35)</f>
        <v>287.81891297596599</v>
      </c>
      <c r="Q35" s="12">
        <f>P35/O35*100</f>
        <v>8.2985587456669254</v>
      </c>
    </row>
    <row r="36" spans="1:17" x14ac:dyDescent="0.2">
      <c r="A36" s="8" t="s">
        <v>39</v>
      </c>
      <c r="B36" s="9">
        <v>61.7</v>
      </c>
      <c r="C36" s="9"/>
      <c r="D36" s="9"/>
      <c r="E36" s="10"/>
      <c r="G36" s="8" t="s">
        <v>39</v>
      </c>
      <c r="I36" s="9"/>
      <c r="J36" s="9"/>
      <c r="K36" s="10"/>
      <c r="M36" s="8" t="s">
        <v>39</v>
      </c>
      <c r="N36">
        <v>4030.6</v>
      </c>
      <c r="O36" s="9"/>
      <c r="P36" s="9"/>
      <c r="Q36" s="10"/>
    </row>
    <row r="37" spans="1:17" x14ac:dyDescent="0.2">
      <c r="A37" s="8" t="s">
        <v>39</v>
      </c>
      <c r="B37" s="9">
        <v>65.099999999999994</v>
      </c>
      <c r="C37" s="9"/>
      <c r="D37" s="9"/>
      <c r="E37" s="10"/>
      <c r="G37" s="8" t="s">
        <v>39</v>
      </c>
      <c r="I37" s="9"/>
      <c r="J37" s="9"/>
      <c r="K37" s="10"/>
      <c r="M37" s="8" t="s">
        <v>39</v>
      </c>
      <c r="N37">
        <v>4464.8</v>
      </c>
      <c r="O37" s="9"/>
      <c r="P37" s="9"/>
      <c r="Q37" s="10"/>
    </row>
    <row r="38" spans="1:17" x14ac:dyDescent="0.2">
      <c r="A38" s="8" t="s">
        <v>39</v>
      </c>
      <c r="B38" s="9">
        <v>57.2</v>
      </c>
      <c r="C38" s="11">
        <f>AVERAGE(B36:B38)</f>
        <v>61.333333333333336</v>
      </c>
      <c r="D38" s="11">
        <f>_xlfn.STDEV.P(B36:B38)</f>
        <v>3.2355662392985973</v>
      </c>
      <c r="E38" s="12">
        <f>D38/C38*100</f>
        <v>5.2753797379868432</v>
      </c>
      <c r="G38" s="8" t="s">
        <v>39</v>
      </c>
      <c r="I38" s="11"/>
      <c r="J38" s="11"/>
      <c r="K38" s="12"/>
      <c r="M38" s="8" t="s">
        <v>39</v>
      </c>
      <c r="N38">
        <v>4286.6000000000004</v>
      </c>
      <c r="O38" s="11">
        <f>AVERAGE(N36:N38)</f>
        <v>4260.666666666667</v>
      </c>
      <c r="P38" s="11">
        <f>_xlfn.STDEV.P(N36:N38)</f>
        <v>178.20739478359363</v>
      </c>
      <c r="Q38" s="12">
        <f>P38/O38*100</f>
        <v>4.1826176212703867</v>
      </c>
    </row>
    <row r="39" spans="1:17" x14ac:dyDescent="0.2">
      <c r="A39" s="8" t="s">
        <v>40</v>
      </c>
      <c r="B39" s="9">
        <v>32.5</v>
      </c>
      <c r="C39" s="9"/>
      <c r="D39" s="9"/>
      <c r="E39" s="10"/>
      <c r="G39" s="8" t="s">
        <v>40</v>
      </c>
      <c r="I39" s="9"/>
      <c r="J39" s="9"/>
      <c r="K39" s="10"/>
      <c r="M39" s="8" t="s">
        <v>40</v>
      </c>
      <c r="N39">
        <v>1170.8</v>
      </c>
      <c r="O39" s="9"/>
      <c r="P39" s="9"/>
      <c r="Q39" s="10"/>
    </row>
    <row r="40" spans="1:17" x14ac:dyDescent="0.2">
      <c r="A40" s="8" t="s">
        <v>40</v>
      </c>
      <c r="B40" s="9">
        <v>31.4</v>
      </c>
      <c r="C40" s="9"/>
      <c r="D40" s="9"/>
      <c r="E40" s="10"/>
      <c r="G40" s="8" t="s">
        <v>40</v>
      </c>
      <c r="I40" s="9"/>
      <c r="J40" s="9"/>
      <c r="K40" s="10"/>
      <c r="M40" s="8" t="s">
        <v>40</v>
      </c>
      <c r="N40">
        <v>1447.5</v>
      </c>
      <c r="O40" s="9"/>
      <c r="P40" s="9"/>
      <c r="Q40" s="10"/>
    </row>
    <row r="41" spans="1:17" x14ac:dyDescent="0.2">
      <c r="A41" s="8" t="s">
        <v>40</v>
      </c>
      <c r="B41" s="9">
        <v>31.9</v>
      </c>
      <c r="C41" s="11">
        <f>AVERAGE(B39:B41)</f>
        <v>31.933333333333334</v>
      </c>
      <c r="D41" s="11">
        <f>_xlfn.STDEV.P(B39:B41)</f>
        <v>0.44969125210773531</v>
      </c>
      <c r="E41" s="12">
        <f>D41/C41*100</f>
        <v>1.4082189523206743</v>
      </c>
      <c r="G41" s="8" t="s">
        <v>40</v>
      </c>
      <c r="I41" s="11"/>
      <c r="J41" s="11"/>
      <c r="K41" s="12"/>
      <c r="M41" s="8" t="s">
        <v>40</v>
      </c>
      <c r="N41">
        <v>1383.3</v>
      </c>
      <c r="O41" s="11">
        <f>AVERAGE(N39:N41)</f>
        <v>1333.8666666666668</v>
      </c>
      <c r="P41" s="11">
        <f>_xlfn.STDEV.P(N39:N41)</f>
        <v>118.24681344073883</v>
      </c>
      <c r="Q41" s="12">
        <f>P41/O41*100</f>
        <v>8.8649650220465936</v>
      </c>
    </row>
    <row r="42" spans="1:17" x14ac:dyDescent="0.2">
      <c r="A42" s="8" t="s">
        <v>41</v>
      </c>
      <c r="B42" s="9">
        <v>27.4</v>
      </c>
      <c r="C42" s="9"/>
      <c r="D42" s="9"/>
      <c r="E42" s="10"/>
      <c r="G42" s="8" t="s">
        <v>41</v>
      </c>
      <c r="I42" s="9"/>
      <c r="J42" s="9"/>
      <c r="K42" s="10"/>
      <c r="M42" s="8" t="s">
        <v>41</v>
      </c>
      <c r="N42">
        <v>1385.2</v>
      </c>
      <c r="O42" s="9"/>
      <c r="P42" s="9"/>
      <c r="Q42" s="10"/>
    </row>
    <row r="43" spans="1:17" x14ac:dyDescent="0.2">
      <c r="A43" s="8" t="s">
        <v>41</v>
      </c>
      <c r="B43" s="9">
        <v>27.2</v>
      </c>
      <c r="C43" s="9"/>
      <c r="D43" s="9"/>
      <c r="E43" s="10"/>
      <c r="G43" s="8" t="s">
        <v>41</v>
      </c>
      <c r="I43" s="9"/>
      <c r="J43" s="9"/>
      <c r="K43" s="10"/>
      <c r="M43" s="8" t="s">
        <v>41</v>
      </c>
      <c r="N43">
        <v>1321.7</v>
      </c>
      <c r="O43" s="9"/>
      <c r="P43" s="9"/>
      <c r="Q43" s="10"/>
    </row>
    <row r="44" spans="1:17" x14ac:dyDescent="0.2">
      <c r="A44" s="8" t="s">
        <v>41</v>
      </c>
      <c r="B44" s="9">
        <v>29.8</v>
      </c>
      <c r="C44" s="11">
        <f>AVERAGE(B42:B44)</f>
        <v>28.133333333333329</v>
      </c>
      <c r="D44" s="11">
        <f>_xlfn.STDEV.P(B42:B44)</f>
        <v>1.1813363431112909</v>
      </c>
      <c r="E44" s="12">
        <f>D44/C44*100</f>
        <v>4.199062830964305</v>
      </c>
      <c r="G44" s="8" t="s">
        <v>41</v>
      </c>
      <c r="I44" s="11"/>
      <c r="J44" s="11"/>
      <c r="K44" s="12"/>
      <c r="M44" s="8" t="s">
        <v>41</v>
      </c>
      <c r="N44">
        <v>1171</v>
      </c>
      <c r="O44" s="11">
        <f>AVERAGE(N42:N44)</f>
        <v>1292.6333333333334</v>
      </c>
      <c r="P44" s="11">
        <f>_xlfn.STDEV.P(N42:N44)</f>
        <v>89.829703080637856</v>
      </c>
      <c r="Q44" s="12">
        <f>P44/O44*100</f>
        <v>6.9493568488592672</v>
      </c>
    </row>
    <row r="45" spans="1:17" x14ac:dyDescent="0.2">
      <c r="A45" s="8" t="s">
        <v>42</v>
      </c>
      <c r="B45" s="9">
        <v>28.1</v>
      </c>
      <c r="C45" s="9"/>
      <c r="D45" s="9"/>
      <c r="E45" s="10"/>
      <c r="G45" s="8" t="s">
        <v>42</v>
      </c>
      <c r="I45" s="9"/>
      <c r="J45" s="9"/>
      <c r="K45" s="10"/>
      <c r="M45" s="8" t="s">
        <v>42</v>
      </c>
      <c r="N45">
        <v>1359.3</v>
      </c>
      <c r="O45" s="9"/>
      <c r="P45" s="9"/>
      <c r="Q45" s="10"/>
    </row>
    <row r="46" spans="1:17" x14ac:dyDescent="0.2">
      <c r="A46" s="8" t="s">
        <v>42</v>
      </c>
      <c r="B46" s="9">
        <v>33.200000000000003</v>
      </c>
      <c r="C46" s="9"/>
      <c r="D46" s="9"/>
      <c r="E46" s="10"/>
      <c r="G46" s="8" t="s">
        <v>42</v>
      </c>
      <c r="I46" s="9"/>
      <c r="J46" s="9"/>
      <c r="K46" s="10"/>
      <c r="M46" s="8" t="s">
        <v>42</v>
      </c>
      <c r="N46">
        <v>1291.2</v>
      </c>
      <c r="O46" s="9"/>
      <c r="P46" s="9"/>
      <c r="Q46" s="10"/>
    </row>
    <row r="47" spans="1:17" x14ac:dyDescent="0.2">
      <c r="A47" s="8" t="s">
        <v>42</v>
      </c>
      <c r="B47" s="9">
        <v>29.7</v>
      </c>
      <c r="C47" s="11">
        <f>AVERAGE(B45:B47)</f>
        <v>30.333333333333332</v>
      </c>
      <c r="D47" s="11">
        <f>_xlfn.STDEV.P(B45:B47)</f>
        <v>2.129684379328439</v>
      </c>
      <c r="E47" s="12">
        <f>D47/C47*100</f>
        <v>7.0209375142695789</v>
      </c>
      <c r="G47" s="8" t="s">
        <v>42</v>
      </c>
      <c r="I47" s="11"/>
      <c r="J47" s="11"/>
      <c r="K47" s="12"/>
      <c r="M47" s="8" t="s">
        <v>42</v>
      </c>
      <c r="N47">
        <v>1212.3</v>
      </c>
      <c r="O47" s="11">
        <f>AVERAGE(N45:N47)</f>
        <v>1287.6000000000001</v>
      </c>
      <c r="P47" s="11">
        <f>_xlfn.STDEV.P(N45:N47)</f>
        <v>60.06646318870456</v>
      </c>
      <c r="Q47" s="12">
        <f>P47/O47*100</f>
        <v>4.664994034537477</v>
      </c>
    </row>
    <row r="48" spans="1:17" x14ac:dyDescent="0.2">
      <c r="A48" s="8" t="s">
        <v>43</v>
      </c>
      <c r="B48" s="9">
        <v>63.5</v>
      </c>
      <c r="C48" s="9"/>
      <c r="D48" s="9"/>
      <c r="E48" s="10"/>
      <c r="G48" s="8" t="s">
        <v>43</v>
      </c>
      <c r="I48" s="9"/>
      <c r="J48" s="9"/>
      <c r="K48" s="10"/>
      <c r="M48" s="8" t="s">
        <v>43</v>
      </c>
      <c r="N48">
        <v>2896</v>
      </c>
      <c r="O48" s="9"/>
      <c r="P48" s="9"/>
      <c r="Q48" s="10"/>
    </row>
    <row r="49" spans="1:17" x14ac:dyDescent="0.2">
      <c r="A49" s="8" t="s">
        <v>43</v>
      </c>
      <c r="B49" s="9">
        <v>55.3</v>
      </c>
      <c r="C49" s="9"/>
      <c r="D49" s="9"/>
      <c r="E49" s="10"/>
      <c r="G49" s="8" t="s">
        <v>43</v>
      </c>
      <c r="I49" s="9"/>
      <c r="J49" s="9"/>
      <c r="K49" s="10"/>
      <c r="M49" s="8" t="s">
        <v>43</v>
      </c>
      <c r="N49">
        <v>2686.3</v>
      </c>
      <c r="O49" s="9"/>
      <c r="P49" s="9"/>
      <c r="Q49" s="10"/>
    </row>
    <row r="50" spans="1:17" x14ac:dyDescent="0.2">
      <c r="A50" s="8" t="s">
        <v>43</v>
      </c>
      <c r="B50" s="9">
        <v>52.6</v>
      </c>
      <c r="C50" s="11">
        <f>AVERAGE(B48:B50)</f>
        <v>57.133333333333333</v>
      </c>
      <c r="D50" s="11">
        <f>_xlfn.STDEV.P(B48:B50)</f>
        <v>4.6348918242200892</v>
      </c>
      <c r="E50" s="12">
        <f>D50/C50*100</f>
        <v>8.1124127611786854</v>
      </c>
      <c r="G50" s="8" t="s">
        <v>43</v>
      </c>
      <c r="I50" s="11"/>
      <c r="J50" s="11"/>
      <c r="K50" s="12"/>
      <c r="M50" s="8" t="s">
        <v>43</v>
      </c>
      <c r="N50">
        <v>2606.1999999999998</v>
      </c>
      <c r="O50" s="11">
        <f>AVERAGE(N48:N50)</f>
        <v>2729.5</v>
      </c>
      <c r="P50" s="11">
        <f>_xlfn.STDEV.P(N48:N50)</f>
        <v>122.19026147774629</v>
      </c>
      <c r="Q50" s="12">
        <f>P50/O50*100</f>
        <v>4.4766536537001755</v>
      </c>
    </row>
    <row r="51" spans="1:17" x14ac:dyDescent="0.2">
      <c r="A51" s="8" t="s">
        <v>44</v>
      </c>
      <c r="B51" s="9">
        <v>48.9</v>
      </c>
      <c r="C51" s="9"/>
      <c r="D51" s="9"/>
      <c r="E51" s="10"/>
      <c r="G51" s="8" t="s">
        <v>44</v>
      </c>
      <c r="I51" s="9"/>
      <c r="J51" s="9"/>
      <c r="K51" s="10"/>
      <c r="M51" s="8" t="s">
        <v>44</v>
      </c>
      <c r="N51">
        <v>1995</v>
      </c>
      <c r="O51" s="9"/>
      <c r="P51" s="9"/>
      <c r="Q51" s="10"/>
    </row>
    <row r="52" spans="1:17" x14ac:dyDescent="0.2">
      <c r="A52" s="8" t="s">
        <v>44</v>
      </c>
      <c r="B52" s="9">
        <v>48.5</v>
      </c>
      <c r="C52" s="9"/>
      <c r="D52" s="9"/>
      <c r="E52" s="10"/>
      <c r="G52" s="8" t="s">
        <v>44</v>
      </c>
      <c r="I52" s="9"/>
      <c r="J52" s="9"/>
      <c r="K52" s="10"/>
      <c r="M52" s="8" t="s">
        <v>44</v>
      </c>
      <c r="N52">
        <v>2024.6</v>
      </c>
      <c r="O52" s="9"/>
      <c r="P52" s="9"/>
      <c r="Q52" s="10"/>
    </row>
    <row r="53" spans="1:17" x14ac:dyDescent="0.2">
      <c r="A53" s="8" t="s">
        <v>44</v>
      </c>
      <c r="B53" s="9">
        <v>47.7</v>
      </c>
      <c r="C53" s="11">
        <f>AVERAGE(B51:B53)</f>
        <v>48.366666666666674</v>
      </c>
      <c r="D53" s="11">
        <f>_xlfn.STDEV.P(B51:B53)</f>
        <v>0.49888765156985709</v>
      </c>
      <c r="E53" s="12">
        <f>D53/C53*100</f>
        <v>1.0314699894621442</v>
      </c>
      <c r="G53" s="8" t="s">
        <v>44</v>
      </c>
      <c r="I53" s="11"/>
      <c r="J53" s="11"/>
      <c r="K53" s="12"/>
      <c r="M53" s="8" t="s">
        <v>44</v>
      </c>
      <c r="N53">
        <v>1878.4</v>
      </c>
      <c r="O53" s="11">
        <f>AVERAGE(N51:N53)</f>
        <v>1966</v>
      </c>
      <c r="P53" s="11">
        <f>_xlfn.STDEV.P(N51:N53)</f>
        <v>63.110273859861017</v>
      </c>
      <c r="Q53" s="12">
        <f>P53/O53*100</f>
        <v>3.2100851403795025</v>
      </c>
    </row>
    <row r="54" spans="1:17" x14ac:dyDescent="0.2">
      <c r="A54" s="8" t="s">
        <v>45</v>
      </c>
      <c r="B54" s="9">
        <v>138.19999999999999</v>
      </c>
      <c r="C54" s="9"/>
      <c r="D54" s="9"/>
      <c r="E54" s="10"/>
      <c r="G54" s="8" t="s">
        <v>45</v>
      </c>
      <c r="H54">
        <v>118.4</v>
      </c>
      <c r="I54" s="9"/>
      <c r="J54" s="9"/>
      <c r="K54" s="10"/>
      <c r="M54" s="8" t="s">
        <v>45</v>
      </c>
      <c r="N54">
        <v>4794.3999999999996</v>
      </c>
      <c r="O54" s="9"/>
      <c r="P54" s="9"/>
      <c r="Q54" s="10"/>
    </row>
    <row r="55" spans="1:17" x14ac:dyDescent="0.2">
      <c r="A55" s="8" t="s">
        <v>45</v>
      </c>
      <c r="B55" s="9">
        <v>149.69999999999999</v>
      </c>
      <c r="C55" s="9"/>
      <c r="D55" s="9"/>
      <c r="E55" s="10"/>
      <c r="G55" s="8" t="s">
        <v>45</v>
      </c>
      <c r="H55">
        <v>118</v>
      </c>
      <c r="I55" s="9"/>
      <c r="J55" s="9"/>
      <c r="K55" s="10"/>
      <c r="M55" s="8" t="s">
        <v>45</v>
      </c>
      <c r="N55">
        <v>4524.8999999999996</v>
      </c>
      <c r="O55" s="9"/>
      <c r="P55" s="9"/>
      <c r="Q55" s="10"/>
    </row>
    <row r="56" spans="1:17" x14ac:dyDescent="0.2">
      <c r="A56" s="8" t="s">
        <v>45</v>
      </c>
      <c r="B56" s="9">
        <v>133.19999999999999</v>
      </c>
      <c r="C56" s="11">
        <f>AVERAGE(B54:B56)</f>
        <v>140.36666666666665</v>
      </c>
      <c r="D56" s="11">
        <f>_xlfn.STDEV.P(B54:B56)</f>
        <v>6.9081272586875686</v>
      </c>
      <c r="E56" s="12">
        <f>D56/C56*100</f>
        <v>4.9214870045268837</v>
      </c>
      <c r="G56" s="8" t="s">
        <v>45</v>
      </c>
      <c r="H56">
        <v>117.8</v>
      </c>
      <c r="I56" s="11">
        <f>AVERAGE(H54:H56)</f>
        <v>118.06666666666666</v>
      </c>
      <c r="J56" s="11">
        <f>_xlfn.STDEV.P(H54:H56)</f>
        <v>0.24944382578493296</v>
      </c>
      <c r="K56" s="12">
        <f>J56/I56*100</f>
        <v>0.21127370902168235</v>
      </c>
      <c r="M56" s="8" t="s">
        <v>45</v>
      </c>
      <c r="N56">
        <v>4559</v>
      </c>
      <c r="O56" s="11">
        <f>AVERAGE(N54:N56)</f>
        <v>4626.0999999999995</v>
      </c>
      <c r="P56" s="11">
        <f>_xlfn.STDEV.P(N54:N56)</f>
        <v>119.81755575318105</v>
      </c>
      <c r="Q56" s="12">
        <f>P56/O56*100</f>
        <v>2.5900338460729571</v>
      </c>
    </row>
    <row r="57" spans="1:17" x14ac:dyDescent="0.2">
      <c r="A57" s="8" t="s">
        <v>46</v>
      </c>
      <c r="B57" s="9">
        <v>71.7</v>
      </c>
      <c r="C57" s="9"/>
      <c r="D57" s="9"/>
      <c r="E57" s="10"/>
      <c r="G57" s="8" t="s">
        <v>46</v>
      </c>
      <c r="I57" s="9"/>
      <c r="J57" s="9"/>
      <c r="K57" s="10"/>
      <c r="M57" s="8" t="s">
        <v>46</v>
      </c>
      <c r="N57">
        <v>2971.4</v>
      </c>
      <c r="O57" s="9"/>
      <c r="P57" s="9"/>
      <c r="Q57" s="10"/>
    </row>
    <row r="58" spans="1:17" x14ac:dyDescent="0.2">
      <c r="A58" s="8" t="s">
        <v>46</v>
      </c>
      <c r="B58" s="9">
        <v>63.6</v>
      </c>
      <c r="C58" s="9"/>
      <c r="D58" s="9"/>
      <c r="E58" s="10"/>
      <c r="G58" s="8" t="s">
        <v>46</v>
      </c>
      <c r="I58" s="9"/>
      <c r="J58" s="9"/>
      <c r="K58" s="10"/>
      <c r="M58" s="8" t="s">
        <v>46</v>
      </c>
      <c r="N58">
        <v>1240.2</v>
      </c>
      <c r="O58" s="9"/>
      <c r="P58" s="9"/>
      <c r="Q58" s="10"/>
    </row>
    <row r="59" spans="1:17" x14ac:dyDescent="0.2">
      <c r="A59" s="8" t="s">
        <v>46</v>
      </c>
      <c r="B59" s="9">
        <v>64.7</v>
      </c>
      <c r="C59" s="11">
        <f>AVERAGE(B57:B59)</f>
        <v>66.666666666666671</v>
      </c>
      <c r="D59" s="11">
        <f>_xlfn.STDEV.P(B57:B59)</f>
        <v>3.5873233599564025</v>
      </c>
      <c r="E59" s="12">
        <f>D59/C59*100</f>
        <v>5.3809850399346031</v>
      </c>
      <c r="G59" s="8" t="s">
        <v>46</v>
      </c>
      <c r="I59" s="11"/>
      <c r="J59" s="11"/>
      <c r="K59" s="12"/>
      <c r="M59" s="8" t="s">
        <v>46</v>
      </c>
      <c r="N59">
        <v>2730.6</v>
      </c>
      <c r="O59" s="11">
        <f>AVERAGE(N57:N59)</f>
        <v>2314.0666666666671</v>
      </c>
      <c r="P59" s="11">
        <f>_xlfn.STDEV.P(N57:N59)</f>
        <v>765.67546359770085</v>
      </c>
      <c r="Q59" s="12">
        <f>P59/O59*100</f>
        <v>33.087874028306615</v>
      </c>
    </row>
    <row r="60" spans="1:17" x14ac:dyDescent="0.2">
      <c r="A60" s="8" t="s">
        <v>47</v>
      </c>
      <c r="B60" s="9">
        <v>105.9</v>
      </c>
      <c r="C60" s="9"/>
      <c r="D60" s="9"/>
      <c r="E60" s="10"/>
      <c r="G60" s="8" t="s">
        <v>47</v>
      </c>
      <c r="H60">
        <v>115.6</v>
      </c>
      <c r="I60" s="9"/>
      <c r="J60" s="9"/>
      <c r="K60" s="10"/>
      <c r="M60" s="8" t="s">
        <v>47</v>
      </c>
      <c r="N60">
        <v>4547.8999999999996</v>
      </c>
      <c r="O60" s="9"/>
      <c r="P60" s="9"/>
      <c r="Q60" s="10"/>
    </row>
    <row r="61" spans="1:17" x14ac:dyDescent="0.2">
      <c r="A61" s="8" t="s">
        <v>47</v>
      </c>
      <c r="B61" s="9">
        <v>108.7</v>
      </c>
      <c r="C61" s="9"/>
      <c r="D61" s="9"/>
      <c r="E61" s="10"/>
      <c r="G61" s="8" t="s">
        <v>47</v>
      </c>
      <c r="H61" s="9">
        <v>115.7</v>
      </c>
      <c r="I61" s="9"/>
      <c r="J61" s="9"/>
      <c r="K61" s="10"/>
      <c r="M61" s="8" t="s">
        <v>47</v>
      </c>
      <c r="N61">
        <v>4354.2</v>
      </c>
      <c r="O61" s="9"/>
      <c r="P61" s="9"/>
      <c r="Q61" s="10"/>
    </row>
    <row r="62" spans="1:17" ht="16" thickBot="1" x14ac:dyDescent="0.25">
      <c r="A62" s="14" t="s">
        <v>47</v>
      </c>
      <c r="B62" s="15">
        <v>109.5</v>
      </c>
      <c r="C62" s="16">
        <f>AVERAGE(B60:B62)</f>
        <v>108.03333333333335</v>
      </c>
      <c r="D62" s="16">
        <f>_xlfn.STDEV.P(B60:B62)</f>
        <v>1.543444920372028</v>
      </c>
      <c r="E62" s="17">
        <f>D62/C62*100</f>
        <v>1.4286747180240924</v>
      </c>
      <c r="G62" s="14" t="s">
        <v>47</v>
      </c>
      <c r="H62" s="15">
        <v>114.6</v>
      </c>
      <c r="I62" s="16">
        <f>AVERAGE(H60:H62)</f>
        <v>115.3</v>
      </c>
      <c r="J62" s="16">
        <f>_xlfn.STDEV.P(H60:H62)</f>
        <v>0.49665548085838029</v>
      </c>
      <c r="K62" s="17">
        <f>J62/I62*100</f>
        <v>0.43075063387543822</v>
      </c>
      <c r="M62" s="14" t="s">
        <v>47</v>
      </c>
      <c r="N62" s="15">
        <v>4063.7</v>
      </c>
      <c r="O62" s="16">
        <f>AVERAGE(N60:N62)</f>
        <v>4321.9333333333334</v>
      </c>
      <c r="P62" s="16">
        <f>_xlfn.STDEV.P(N60:N62)</f>
        <v>198.98620276011314</v>
      </c>
      <c r="Q62" s="17">
        <f>P62/O62*100</f>
        <v>4.6041016233501937</v>
      </c>
    </row>
    <row r="64" spans="1:17" ht="16" thickBot="1" x14ac:dyDescent="0.25"/>
    <row r="65" spans="1:17" s="23" customFormat="1" ht="32" x14ac:dyDescent="0.2">
      <c r="A65" s="19" t="s">
        <v>3</v>
      </c>
      <c r="B65" s="20" t="s">
        <v>11</v>
      </c>
      <c r="C65" s="21" t="s">
        <v>12</v>
      </c>
      <c r="D65" s="21" t="s">
        <v>13</v>
      </c>
      <c r="E65" s="22" t="s">
        <v>7</v>
      </c>
      <c r="G65" s="19" t="s">
        <v>3</v>
      </c>
      <c r="H65" s="20" t="s">
        <v>14</v>
      </c>
      <c r="I65" s="21" t="s">
        <v>15</v>
      </c>
      <c r="J65" s="21" t="s">
        <v>16</v>
      </c>
      <c r="K65" s="22" t="s">
        <v>7</v>
      </c>
      <c r="M65" s="19" t="s">
        <v>3</v>
      </c>
      <c r="N65" s="20" t="s">
        <v>17</v>
      </c>
      <c r="O65" s="21" t="s">
        <v>18</v>
      </c>
      <c r="P65" s="21" t="s">
        <v>19</v>
      </c>
      <c r="Q65" s="22" t="s">
        <v>7</v>
      </c>
    </row>
    <row r="66" spans="1:17" x14ac:dyDescent="0.2">
      <c r="A66" s="8" t="s">
        <v>30</v>
      </c>
      <c r="B66">
        <v>717.9</v>
      </c>
      <c r="C66" s="9"/>
      <c r="D66" s="9"/>
      <c r="E66" s="10"/>
      <c r="G66" s="8" t="s">
        <v>30</v>
      </c>
      <c r="H66">
        <v>2224.1999999999998</v>
      </c>
      <c r="I66" s="9"/>
      <c r="J66" s="9"/>
      <c r="K66" s="10"/>
      <c r="M66" s="8" t="s">
        <v>30</v>
      </c>
      <c r="N66">
        <v>299.8</v>
      </c>
      <c r="O66" s="9"/>
      <c r="P66" s="9"/>
      <c r="Q66" s="10"/>
    </row>
    <row r="67" spans="1:17" x14ac:dyDescent="0.2">
      <c r="A67" s="8" t="s">
        <v>30</v>
      </c>
      <c r="B67">
        <v>810.6</v>
      </c>
      <c r="C67" s="9"/>
      <c r="D67" s="9"/>
      <c r="E67" s="10"/>
      <c r="G67" s="8" t="s">
        <v>30</v>
      </c>
      <c r="H67">
        <v>2232.1</v>
      </c>
      <c r="I67" s="9"/>
      <c r="J67" s="9"/>
      <c r="K67" s="10"/>
      <c r="M67" s="8" t="s">
        <v>30</v>
      </c>
      <c r="N67">
        <v>297.10000000000002</v>
      </c>
      <c r="O67" s="9"/>
      <c r="P67" s="9"/>
      <c r="Q67" s="10"/>
    </row>
    <row r="68" spans="1:17" x14ac:dyDescent="0.2">
      <c r="A68" s="8" t="s">
        <v>30</v>
      </c>
      <c r="B68">
        <v>594.70000000000005</v>
      </c>
      <c r="C68" s="11">
        <f>AVERAGE(B66:B68)</f>
        <v>707.73333333333323</v>
      </c>
      <c r="D68" s="11">
        <f>_xlfn.STDEV.P(B66:B68)</f>
        <v>88.433490388100765</v>
      </c>
      <c r="E68" s="12">
        <f>D68/C68*100</f>
        <v>12.495312319343553</v>
      </c>
      <c r="G68" s="8" t="s">
        <v>30</v>
      </c>
      <c r="H68">
        <v>1958.7</v>
      </c>
      <c r="I68" s="11">
        <f>AVERAGE(H66:H68)</f>
        <v>2138.333333333333</v>
      </c>
      <c r="J68" s="11">
        <f>_xlfn.STDEV.P(H66:H68)</f>
        <v>127.06088654219626</v>
      </c>
      <c r="K68" s="12">
        <f>J68/I68*100</f>
        <v>5.9420523714199351</v>
      </c>
      <c r="M68" s="8" t="s">
        <v>30</v>
      </c>
      <c r="N68">
        <v>320.89999999999998</v>
      </c>
      <c r="O68" s="11">
        <f>AVERAGE(N66:N68)</f>
        <v>305.93333333333334</v>
      </c>
      <c r="P68" s="11">
        <f>_xlfn.STDEV.P(N66:N68)</f>
        <v>10.64027986265188</v>
      </c>
      <c r="Q68" s="12">
        <f>P68/O68*100</f>
        <v>3.4779733697925077</v>
      </c>
    </row>
    <row r="69" spans="1:17" x14ac:dyDescent="0.2">
      <c r="A69" s="8" t="s">
        <v>31</v>
      </c>
      <c r="B69">
        <v>447.9</v>
      </c>
      <c r="C69" s="11"/>
      <c r="D69" s="11"/>
      <c r="E69" s="12"/>
      <c r="G69" s="8" t="s">
        <v>31</v>
      </c>
      <c r="H69">
        <v>6537</v>
      </c>
      <c r="I69" s="11"/>
      <c r="J69" s="11"/>
      <c r="K69" s="12"/>
      <c r="M69" s="8" t="s">
        <v>31</v>
      </c>
      <c r="N69">
        <v>480.1</v>
      </c>
      <c r="O69" s="11"/>
      <c r="P69" s="11"/>
      <c r="Q69" s="12"/>
    </row>
    <row r="70" spans="1:17" x14ac:dyDescent="0.2">
      <c r="A70" s="8" t="s">
        <v>31</v>
      </c>
      <c r="B70">
        <v>313.2</v>
      </c>
      <c r="C70" s="11"/>
      <c r="D70" s="11"/>
      <c r="E70" s="12"/>
      <c r="G70" s="8" t="s">
        <v>31</v>
      </c>
      <c r="H70">
        <v>6580.6</v>
      </c>
      <c r="I70" s="11"/>
      <c r="J70" s="11"/>
      <c r="K70" s="12"/>
      <c r="M70" s="8" t="s">
        <v>31</v>
      </c>
      <c r="N70">
        <v>493.4</v>
      </c>
      <c r="O70" s="11"/>
      <c r="P70" s="11"/>
      <c r="Q70" s="12"/>
    </row>
    <row r="71" spans="1:17" x14ac:dyDescent="0.2">
      <c r="A71" s="8" t="s">
        <v>31</v>
      </c>
      <c r="B71">
        <v>354.5</v>
      </c>
      <c r="C71" s="11">
        <f>AVERAGE(B69:B71)</f>
        <v>371.86666666666662</v>
      </c>
      <c r="D71" s="11">
        <f>_xlfn.STDEV.P(B69:B71)</f>
        <v>56.345501644368781</v>
      </c>
      <c r="E71" s="12">
        <f>D71/C71*100</f>
        <v>15.152071076829182</v>
      </c>
      <c r="G71" s="8" t="s">
        <v>31</v>
      </c>
      <c r="H71">
        <v>5752.8</v>
      </c>
      <c r="I71" s="11">
        <f>AVERAGE(H69:H71)</f>
        <v>6290.1333333333341</v>
      </c>
      <c r="J71" s="11">
        <f>_xlfn.STDEV.P(H69:H71)</f>
        <v>380.3687450648676</v>
      </c>
      <c r="K71" s="12">
        <f>J71/I71*100</f>
        <v>6.0470696709905605</v>
      </c>
      <c r="M71" s="8" t="s">
        <v>31</v>
      </c>
      <c r="N71">
        <v>437.1</v>
      </c>
      <c r="O71" s="11">
        <f>AVERAGE(N69:N71)</f>
        <v>470.2</v>
      </c>
      <c r="P71" s="11">
        <f>_xlfn.STDEV.P(N69:N71)</f>
        <v>24.026790602714005</v>
      </c>
      <c r="Q71" s="12">
        <f>P71/O71*100</f>
        <v>5.1099086777358584</v>
      </c>
    </row>
    <row r="72" spans="1:17" x14ac:dyDescent="0.2">
      <c r="A72" s="8" t="s">
        <v>32</v>
      </c>
      <c r="B72">
        <v>949.3</v>
      </c>
      <c r="C72" s="11"/>
      <c r="D72" s="11"/>
      <c r="E72" s="12"/>
      <c r="G72" s="8" t="s">
        <v>32</v>
      </c>
      <c r="H72">
        <v>4337.1000000000004</v>
      </c>
      <c r="I72" s="11"/>
      <c r="J72" s="11"/>
      <c r="K72" s="12"/>
      <c r="M72" s="8" t="s">
        <v>32</v>
      </c>
      <c r="N72">
        <v>274.5</v>
      </c>
      <c r="O72" s="11"/>
      <c r="P72" s="11"/>
      <c r="Q72" s="12"/>
    </row>
    <row r="73" spans="1:17" x14ac:dyDescent="0.2">
      <c r="A73" s="8" t="s">
        <v>32</v>
      </c>
      <c r="B73">
        <v>948.7</v>
      </c>
      <c r="C73" s="11"/>
      <c r="D73" s="11"/>
      <c r="E73" s="12"/>
      <c r="G73" s="8" t="s">
        <v>32</v>
      </c>
      <c r="H73">
        <v>3702.5</v>
      </c>
      <c r="I73" s="11"/>
      <c r="J73" s="11"/>
      <c r="K73" s="12"/>
      <c r="M73" s="8" t="s">
        <v>32</v>
      </c>
      <c r="N73">
        <v>279.5</v>
      </c>
      <c r="O73" s="11"/>
      <c r="P73" s="11"/>
      <c r="Q73" s="12"/>
    </row>
    <row r="74" spans="1:17" x14ac:dyDescent="0.2">
      <c r="A74" s="8" t="s">
        <v>32</v>
      </c>
      <c r="B74">
        <v>997.1</v>
      </c>
      <c r="C74" s="11">
        <f>AVERAGE(B72:B74)</f>
        <v>965.0333333333333</v>
      </c>
      <c r="D74" s="11">
        <f>_xlfn.STDEV.P(B72:B74)</f>
        <v>22.675880480271456</v>
      </c>
      <c r="E74" s="12">
        <f>D74/C74*100</f>
        <v>2.349751008283457</v>
      </c>
      <c r="G74" s="8" t="s">
        <v>32</v>
      </c>
      <c r="H74">
        <v>4088.2</v>
      </c>
      <c r="I74" s="11">
        <f>AVERAGE(H72:H74)</f>
        <v>4042.6</v>
      </c>
      <c r="J74" s="11">
        <f>_xlfn.STDEV.P(H72:H74)</f>
        <v>261.07318258807572</v>
      </c>
      <c r="K74" s="12">
        <f>J74/I74*100</f>
        <v>6.4580513181634522</v>
      </c>
      <c r="M74" s="8" t="s">
        <v>32</v>
      </c>
      <c r="N74">
        <v>260.60000000000002</v>
      </c>
      <c r="O74" s="11">
        <f>AVERAGE(N72:N74)</f>
        <v>271.53333333333336</v>
      </c>
      <c r="P74" s="11">
        <f>_xlfn.STDEV.P(N72:N74)</f>
        <v>7.9959712077742866</v>
      </c>
      <c r="Q74" s="12">
        <f>P74/O74*100</f>
        <v>2.9447475599463364</v>
      </c>
    </row>
    <row r="75" spans="1:17" x14ac:dyDescent="0.2">
      <c r="A75" s="8" t="s">
        <v>33</v>
      </c>
      <c r="B75">
        <v>556.20000000000005</v>
      </c>
      <c r="C75" s="11"/>
      <c r="D75" s="11"/>
      <c r="E75" s="12"/>
      <c r="G75" s="8" t="s">
        <v>33</v>
      </c>
      <c r="H75">
        <v>1302.5999999999999</v>
      </c>
      <c r="I75" s="11"/>
      <c r="J75" s="11"/>
      <c r="K75" s="12"/>
      <c r="M75" s="8" t="s">
        <v>33</v>
      </c>
      <c r="N75">
        <v>201.3</v>
      </c>
      <c r="O75" s="11"/>
      <c r="P75" s="11"/>
      <c r="Q75" s="12"/>
    </row>
    <row r="76" spans="1:17" x14ac:dyDescent="0.2">
      <c r="A76" s="8" t="s">
        <v>33</v>
      </c>
      <c r="B76">
        <v>372.7</v>
      </c>
      <c r="C76" s="11"/>
      <c r="D76" s="11"/>
      <c r="E76" s="12"/>
      <c r="G76" s="8" t="s">
        <v>33</v>
      </c>
      <c r="H76">
        <v>1388.4</v>
      </c>
      <c r="I76" s="11"/>
      <c r="J76" s="11"/>
      <c r="K76" s="12"/>
      <c r="M76" s="8" t="s">
        <v>33</v>
      </c>
      <c r="N76">
        <v>219.8</v>
      </c>
      <c r="O76" s="11"/>
      <c r="P76" s="11"/>
      <c r="Q76" s="12"/>
    </row>
    <row r="77" spans="1:17" x14ac:dyDescent="0.2">
      <c r="A77" s="8" t="s">
        <v>33</v>
      </c>
      <c r="B77">
        <v>312.39999999999998</v>
      </c>
      <c r="C77" s="11">
        <f>AVERAGE(B75:B77)</f>
        <v>413.76666666666671</v>
      </c>
      <c r="D77" s="11">
        <f>_xlfn.STDEV.P(B75:B77)</f>
        <v>103.68048139462979</v>
      </c>
      <c r="E77" s="12">
        <f>D77/C77*100</f>
        <v>25.057717246748517</v>
      </c>
      <c r="G77" s="8" t="s">
        <v>33</v>
      </c>
      <c r="H77">
        <v>1352.9</v>
      </c>
      <c r="I77" s="11">
        <f>AVERAGE(H75:H77)</f>
        <v>1347.9666666666667</v>
      </c>
      <c r="J77" s="11">
        <f>_xlfn.STDEV.P(H75:H77)</f>
        <v>35.200978521752688</v>
      </c>
      <c r="K77" s="12">
        <f>J77/I77*100</f>
        <v>2.611413130029379</v>
      </c>
      <c r="M77" s="8" t="s">
        <v>33</v>
      </c>
      <c r="N77">
        <v>242.2</v>
      </c>
      <c r="O77" s="11">
        <f>AVERAGE(N75:N77)</f>
        <v>221.1</v>
      </c>
      <c r="P77" s="11">
        <f>_xlfn.STDEV.P(N75:N77)</f>
        <v>16.722639345111357</v>
      </c>
      <c r="Q77" s="12">
        <f>P77/O77*100</f>
        <v>7.5633827883814373</v>
      </c>
    </row>
    <row r="78" spans="1:17" x14ac:dyDescent="0.2">
      <c r="A78" s="8" t="s">
        <v>34</v>
      </c>
      <c r="B78">
        <v>1018.4</v>
      </c>
      <c r="C78" s="11"/>
      <c r="D78" s="11"/>
      <c r="E78" s="12"/>
      <c r="G78" s="8" t="s">
        <v>34</v>
      </c>
      <c r="H78">
        <v>8512.7999999999993</v>
      </c>
      <c r="I78" s="11"/>
      <c r="J78" s="11"/>
      <c r="K78" s="12"/>
      <c r="M78" s="8" t="s">
        <v>34</v>
      </c>
      <c r="N78">
        <v>506.7</v>
      </c>
      <c r="O78" s="11"/>
      <c r="P78" s="11"/>
      <c r="Q78" s="12"/>
    </row>
    <row r="79" spans="1:17" x14ac:dyDescent="0.2">
      <c r="A79" s="8" t="s">
        <v>34</v>
      </c>
      <c r="B79">
        <v>1007.1</v>
      </c>
      <c r="C79" s="11"/>
      <c r="D79" s="11"/>
      <c r="E79" s="12"/>
      <c r="G79" s="8" t="s">
        <v>34</v>
      </c>
      <c r="H79">
        <v>8272.7000000000007</v>
      </c>
      <c r="I79" s="11"/>
      <c r="J79" s="11"/>
      <c r="K79" s="12"/>
      <c r="M79" s="8" t="s">
        <v>34</v>
      </c>
      <c r="N79">
        <v>498.8</v>
      </c>
      <c r="O79" s="11"/>
      <c r="P79" s="11"/>
      <c r="Q79" s="12"/>
    </row>
    <row r="80" spans="1:17" x14ac:dyDescent="0.2">
      <c r="A80" s="8" t="s">
        <v>34</v>
      </c>
      <c r="B80">
        <v>996.1</v>
      </c>
      <c r="C80" s="11">
        <f>AVERAGE(B78:B80)</f>
        <v>1007.1999999999999</v>
      </c>
      <c r="D80" s="11">
        <f>_xlfn.STDEV.P(B78:B80)</f>
        <v>9.1042114796761133</v>
      </c>
      <c r="E80" s="12">
        <f>D80/C80*100</f>
        <v>0.90391297455084541</v>
      </c>
      <c r="G80" s="8" t="s">
        <v>34</v>
      </c>
      <c r="H80">
        <v>7409.7</v>
      </c>
      <c r="I80" s="11">
        <f>AVERAGE(H78:H80)</f>
        <v>8065.0666666666666</v>
      </c>
      <c r="J80" s="11">
        <f>_xlfn.STDEV.P(H78:H80)</f>
        <v>473.66732582642379</v>
      </c>
      <c r="K80" s="12">
        <f>J80/I80*100</f>
        <v>5.8730739050690692</v>
      </c>
      <c r="M80" s="8" t="s">
        <v>34</v>
      </c>
      <c r="N80">
        <v>517.70000000000005</v>
      </c>
      <c r="O80" s="11">
        <f>AVERAGE(N78:N80)</f>
        <v>507.73333333333335</v>
      </c>
      <c r="P80" s="11">
        <f>_xlfn.STDEV.P(N78:N80)</f>
        <v>7.75041217541939</v>
      </c>
      <c r="Q80" s="12">
        <f>P80/O80*100</f>
        <v>1.5264729862301845</v>
      </c>
    </row>
    <row r="81" spans="1:17" x14ac:dyDescent="0.2">
      <c r="A81" s="8" t="s">
        <v>35</v>
      </c>
      <c r="B81">
        <v>435.5</v>
      </c>
      <c r="C81" s="11"/>
      <c r="D81" s="11"/>
      <c r="E81" s="12"/>
      <c r="G81" s="8" t="s">
        <v>35</v>
      </c>
      <c r="H81">
        <v>1494.8</v>
      </c>
      <c r="I81" s="11"/>
      <c r="J81" s="11"/>
      <c r="K81" s="12"/>
      <c r="M81" s="8" t="s">
        <v>35</v>
      </c>
      <c r="N81">
        <v>212.9</v>
      </c>
      <c r="O81" s="11"/>
      <c r="P81" s="11"/>
      <c r="Q81" s="12"/>
    </row>
    <row r="82" spans="1:17" x14ac:dyDescent="0.2">
      <c r="A82" s="8" t="s">
        <v>35</v>
      </c>
      <c r="B82">
        <v>427</v>
      </c>
      <c r="C82" s="11"/>
      <c r="D82" s="11"/>
      <c r="E82" s="12"/>
      <c r="G82" s="8" t="s">
        <v>35</v>
      </c>
      <c r="H82">
        <v>1429.6</v>
      </c>
      <c r="I82" s="11"/>
      <c r="J82" s="11"/>
      <c r="K82" s="12"/>
      <c r="M82" s="8" t="s">
        <v>35</v>
      </c>
      <c r="N82">
        <v>206</v>
      </c>
      <c r="O82" s="11"/>
      <c r="P82" s="11"/>
      <c r="Q82" s="12"/>
    </row>
    <row r="83" spans="1:17" x14ac:dyDescent="0.2">
      <c r="A83" s="8" t="s">
        <v>35</v>
      </c>
      <c r="B83">
        <v>427.5</v>
      </c>
      <c r="C83" s="11">
        <f>AVERAGE(B81:B83)</f>
        <v>430</v>
      </c>
      <c r="D83" s="11">
        <f>_xlfn.STDEV.P(B81:B83)</f>
        <v>3.8944404818493075</v>
      </c>
      <c r="E83" s="12">
        <f>D83/C83*100</f>
        <v>0.90568383298821109</v>
      </c>
      <c r="G83" s="8" t="s">
        <v>35</v>
      </c>
      <c r="H83">
        <v>1394.9</v>
      </c>
      <c r="I83" s="11">
        <f>AVERAGE(H81:H83)</f>
        <v>1439.7666666666664</v>
      </c>
      <c r="J83" s="11">
        <f>_xlfn.STDEV.P(H81:H83)</f>
        <v>41.412746293327999</v>
      </c>
      <c r="K83" s="12">
        <f>J83/I83*100</f>
        <v>2.8763512346904365</v>
      </c>
      <c r="M83" s="8" t="s">
        <v>35</v>
      </c>
      <c r="N83">
        <v>236.1</v>
      </c>
      <c r="O83" s="11">
        <f>AVERAGE(N81:N83)</f>
        <v>218.33333333333334</v>
      </c>
      <c r="P83" s="11">
        <f>_xlfn.STDEV.P(N81:N83)</f>
        <v>12.874867852612008</v>
      </c>
      <c r="Q83" s="12">
        <f>P83/O83*100</f>
        <v>5.8968860393642784</v>
      </c>
    </row>
    <row r="84" spans="1:17" x14ac:dyDescent="0.2">
      <c r="A84" s="8" t="s">
        <v>36</v>
      </c>
      <c r="B84">
        <v>713.4</v>
      </c>
      <c r="C84" s="11"/>
      <c r="D84" s="11"/>
      <c r="E84" s="12"/>
      <c r="G84" s="8" t="s">
        <v>36</v>
      </c>
      <c r="H84">
        <v>2869.6</v>
      </c>
      <c r="I84" s="11"/>
      <c r="J84" s="11"/>
      <c r="K84" s="12"/>
      <c r="M84" s="8" t="s">
        <v>36</v>
      </c>
      <c r="N84">
        <v>370.5</v>
      </c>
      <c r="O84" s="11"/>
      <c r="P84" s="11"/>
      <c r="Q84" s="12"/>
    </row>
    <row r="85" spans="1:17" x14ac:dyDescent="0.2">
      <c r="A85" s="8" t="s">
        <v>36</v>
      </c>
      <c r="B85">
        <v>798.1</v>
      </c>
      <c r="C85" s="11"/>
      <c r="D85" s="11"/>
      <c r="E85" s="12"/>
      <c r="G85" s="8" t="s">
        <v>36</v>
      </c>
      <c r="H85">
        <v>3055.5</v>
      </c>
      <c r="I85" s="11"/>
      <c r="J85" s="11"/>
      <c r="K85" s="12"/>
      <c r="M85" s="8" t="s">
        <v>36</v>
      </c>
      <c r="N85">
        <v>392.3</v>
      </c>
      <c r="O85" s="11"/>
      <c r="P85" s="11"/>
      <c r="Q85" s="12"/>
    </row>
    <row r="86" spans="1:17" x14ac:dyDescent="0.2">
      <c r="A86" s="8" t="s">
        <v>36</v>
      </c>
      <c r="B86">
        <v>529.4</v>
      </c>
      <c r="C86" s="11">
        <f>AVERAGE(B84:B86)</f>
        <v>680.30000000000007</v>
      </c>
      <c r="D86" s="11">
        <f>_xlfn.STDEV.P(B84:B86)</f>
        <v>112.16544328208484</v>
      </c>
      <c r="E86" s="12">
        <f>D86/C86*100</f>
        <v>16.487644169055539</v>
      </c>
      <c r="G86" s="8" t="s">
        <v>36</v>
      </c>
      <c r="H86">
        <v>2971.9</v>
      </c>
      <c r="I86" s="11">
        <f>AVERAGE(H84:H86)</f>
        <v>2965.6666666666665</v>
      </c>
      <c r="J86" s="11">
        <f>_xlfn.STDEV.P(H84:H86)</f>
        <v>76.021239722125657</v>
      </c>
      <c r="K86" s="12">
        <f>J86/I86*100</f>
        <v>2.5633777584171855</v>
      </c>
      <c r="M86" s="8" t="s">
        <v>36</v>
      </c>
      <c r="N86">
        <v>408.8</v>
      </c>
      <c r="O86" s="11">
        <f>AVERAGE(N84:N86)</f>
        <v>390.5333333333333</v>
      </c>
      <c r="P86" s="11">
        <f>_xlfn.STDEV.P(N84:N86)</f>
        <v>15.685733078891225</v>
      </c>
      <c r="Q86" s="12">
        <f>P86/O86*100</f>
        <v>4.0164902045641586</v>
      </c>
    </row>
    <row r="87" spans="1:17" x14ac:dyDescent="0.2">
      <c r="A87" s="8" t="s">
        <v>37</v>
      </c>
      <c r="B87">
        <v>229.9</v>
      </c>
      <c r="C87" s="9"/>
      <c r="D87" s="9"/>
      <c r="E87" s="12"/>
      <c r="G87" s="8" t="s">
        <v>37</v>
      </c>
      <c r="H87">
        <v>830.9</v>
      </c>
      <c r="I87" s="9"/>
      <c r="J87" s="9"/>
      <c r="K87" s="12"/>
      <c r="M87" s="8" t="s">
        <v>37</v>
      </c>
      <c r="N87">
        <v>229.5</v>
      </c>
      <c r="O87" s="9"/>
      <c r="P87" s="9"/>
      <c r="Q87" s="12"/>
    </row>
    <row r="88" spans="1:17" x14ac:dyDescent="0.2">
      <c r="A88" s="8" t="s">
        <v>37</v>
      </c>
      <c r="B88">
        <v>236</v>
      </c>
      <c r="C88" s="9"/>
      <c r="D88" s="9"/>
      <c r="E88" s="10"/>
      <c r="G88" s="8" t="s">
        <v>37</v>
      </c>
      <c r="H88">
        <v>815.8</v>
      </c>
      <c r="I88" s="9"/>
      <c r="J88" s="9"/>
      <c r="K88" s="10"/>
      <c r="M88" s="8" t="s">
        <v>37</v>
      </c>
      <c r="N88">
        <v>251.6</v>
      </c>
      <c r="O88" s="9"/>
      <c r="P88" s="9"/>
      <c r="Q88" s="10"/>
    </row>
    <row r="89" spans="1:17" x14ac:dyDescent="0.2">
      <c r="A89" s="8" t="s">
        <v>37</v>
      </c>
      <c r="B89">
        <v>157.19999999999999</v>
      </c>
      <c r="C89" s="11">
        <f>AVERAGE(B87:B89)</f>
        <v>207.69999999999996</v>
      </c>
      <c r="D89" s="11">
        <f>_xlfn.STDEV.P(B87:B89)</f>
        <v>35.795623568624791</v>
      </c>
      <c r="E89" s="12">
        <f>D89/C89*100</f>
        <v>17.234291559280116</v>
      </c>
      <c r="G89" s="8" t="s">
        <v>37</v>
      </c>
      <c r="H89">
        <v>789.1</v>
      </c>
      <c r="I89" s="11">
        <f>AVERAGE(H87:H89)</f>
        <v>811.93333333333328</v>
      </c>
      <c r="J89" s="11">
        <f>_xlfn.STDEV.P(H87:H89)</f>
        <v>17.282425241331769</v>
      </c>
      <c r="K89" s="12">
        <f>J89/I89*100</f>
        <v>2.1285522507593115</v>
      </c>
      <c r="M89" s="8" t="s">
        <v>37</v>
      </c>
      <c r="N89">
        <v>240.5</v>
      </c>
      <c r="O89" s="11">
        <f>AVERAGE(N87:N89)</f>
        <v>240.53333333333333</v>
      </c>
      <c r="P89" s="11">
        <f>_xlfn.STDEV.P(N87:N89)</f>
        <v>9.0223180071543805</v>
      </c>
      <c r="Q89" s="12">
        <f>P89/O89*100</f>
        <v>3.7509636947703906</v>
      </c>
    </row>
    <row r="90" spans="1:17" x14ac:dyDescent="0.2">
      <c r="A90" s="8" t="s">
        <v>38</v>
      </c>
      <c r="B90">
        <v>341.7</v>
      </c>
      <c r="C90" s="9"/>
      <c r="D90" s="9"/>
      <c r="E90" s="10"/>
      <c r="G90" s="8" t="s">
        <v>38</v>
      </c>
      <c r="H90">
        <v>1446.2</v>
      </c>
      <c r="I90" s="9"/>
      <c r="J90" s="9"/>
      <c r="K90" s="10"/>
      <c r="M90" s="8" t="s">
        <v>38</v>
      </c>
      <c r="N90">
        <v>252.2</v>
      </c>
      <c r="O90" s="9"/>
      <c r="P90" s="9"/>
      <c r="Q90" s="10"/>
    </row>
    <row r="91" spans="1:17" x14ac:dyDescent="0.2">
      <c r="A91" s="8" t="s">
        <v>38</v>
      </c>
      <c r="B91">
        <v>337.7</v>
      </c>
      <c r="C91" s="9"/>
      <c r="D91" s="9"/>
      <c r="E91" s="10"/>
      <c r="G91" s="8" t="s">
        <v>38</v>
      </c>
      <c r="H91">
        <v>1348.2</v>
      </c>
      <c r="I91" s="9"/>
      <c r="J91" s="9"/>
      <c r="K91" s="10"/>
      <c r="M91" s="8" t="s">
        <v>38</v>
      </c>
      <c r="N91">
        <v>257</v>
      </c>
      <c r="O91" s="9"/>
      <c r="P91" s="9"/>
      <c r="Q91" s="10"/>
    </row>
    <row r="92" spans="1:17" x14ac:dyDescent="0.2">
      <c r="A92" s="8" t="s">
        <v>38</v>
      </c>
      <c r="B92">
        <v>293</v>
      </c>
      <c r="C92" s="11">
        <f>AVERAGE(B90:B92)</f>
        <v>324.13333333333333</v>
      </c>
      <c r="D92" s="11">
        <f>_xlfn.STDEV.P(B90:B92)</f>
        <v>22.075073927144356</v>
      </c>
      <c r="E92" s="12">
        <f>D92/C92*100</f>
        <v>6.8104917504558893</v>
      </c>
      <c r="G92" s="8" t="s">
        <v>38</v>
      </c>
      <c r="H92">
        <v>1519</v>
      </c>
      <c r="I92" s="11">
        <f>AVERAGE(H90:H92)</f>
        <v>1437.8</v>
      </c>
      <c r="J92" s="11">
        <f>_xlfn.STDEV.P(H90:H92)</f>
        <v>69.981330843780498</v>
      </c>
      <c r="K92" s="12">
        <f>J92/I92*100</f>
        <v>4.8672507194171999</v>
      </c>
      <c r="M92" s="8" t="s">
        <v>38</v>
      </c>
      <c r="N92">
        <v>232.1</v>
      </c>
      <c r="O92" s="11">
        <f>AVERAGE(N90:N92)</f>
        <v>247.1</v>
      </c>
      <c r="P92" s="11">
        <f>_xlfn.STDEV.P(N90:N92)</f>
        <v>10.786102168995065</v>
      </c>
      <c r="Q92" s="12">
        <f>P92/O92*100</f>
        <v>4.3650757462545791</v>
      </c>
    </row>
    <row r="93" spans="1:17" x14ac:dyDescent="0.2">
      <c r="A93" s="8" t="s">
        <v>39</v>
      </c>
      <c r="B93">
        <v>50.1</v>
      </c>
      <c r="C93" s="9"/>
      <c r="D93" s="9"/>
      <c r="E93" s="10"/>
      <c r="G93" s="8" t="s">
        <v>39</v>
      </c>
      <c r="H93">
        <v>1968</v>
      </c>
      <c r="I93" s="9"/>
      <c r="J93" s="9"/>
      <c r="K93" s="10"/>
      <c r="M93" s="8" t="s">
        <v>39</v>
      </c>
      <c r="N93">
        <v>206.1</v>
      </c>
      <c r="O93" s="9"/>
      <c r="P93" s="9"/>
      <c r="Q93" s="10"/>
    </row>
    <row r="94" spans="1:17" x14ac:dyDescent="0.2">
      <c r="A94" s="8" t="s">
        <v>39</v>
      </c>
      <c r="B94">
        <v>127</v>
      </c>
      <c r="C94" s="9"/>
      <c r="D94" s="9"/>
      <c r="E94" s="10"/>
      <c r="G94" s="8" t="s">
        <v>39</v>
      </c>
      <c r="H94">
        <v>2073.5</v>
      </c>
      <c r="I94" s="9"/>
      <c r="J94" s="9"/>
      <c r="K94" s="10"/>
      <c r="M94" s="8" t="s">
        <v>39</v>
      </c>
      <c r="N94">
        <v>224</v>
      </c>
      <c r="O94" s="9"/>
      <c r="P94" s="9"/>
      <c r="Q94" s="10"/>
    </row>
    <row r="95" spans="1:17" x14ac:dyDescent="0.2">
      <c r="A95" s="8" t="s">
        <v>39</v>
      </c>
      <c r="B95">
        <v>110.4</v>
      </c>
      <c r="C95" s="11">
        <f>AVERAGE(B93:B95)</f>
        <v>95.833333333333329</v>
      </c>
      <c r="D95" s="11">
        <f>_xlfn.STDEV.P(B93:B95)</f>
        <v>33.040816508608813</v>
      </c>
      <c r="E95" s="12">
        <f>D95/C95*100</f>
        <v>34.477373748113543</v>
      </c>
      <c r="G95" s="8" t="s">
        <v>39</v>
      </c>
      <c r="H95">
        <v>2103.1999999999998</v>
      </c>
      <c r="I95" s="11">
        <f>AVERAGE(H93:H95)</f>
        <v>2048.2333333333331</v>
      </c>
      <c r="J95" s="11">
        <f>_xlfn.STDEV.P(H93:H95)</f>
        <v>58.014729930327888</v>
      </c>
      <c r="K95" s="12">
        <f>J95/I95*100</f>
        <v>2.8324277798913484</v>
      </c>
      <c r="M95" s="8" t="s">
        <v>39</v>
      </c>
      <c r="N95">
        <v>237.4</v>
      </c>
      <c r="O95" s="11">
        <f>AVERAGE(N93:N95)</f>
        <v>222.5</v>
      </c>
      <c r="P95" s="11">
        <f>_xlfn.STDEV.P(N93:N95)</f>
        <v>12.822116309980455</v>
      </c>
      <c r="Q95" s="12">
        <f>P95/O95*100</f>
        <v>5.7627489033620023</v>
      </c>
    </row>
    <row r="96" spans="1:17" x14ac:dyDescent="0.2">
      <c r="A96" s="8" t="s">
        <v>40</v>
      </c>
      <c r="B96">
        <v>453.4</v>
      </c>
      <c r="C96" s="9"/>
      <c r="D96" s="9"/>
      <c r="E96" s="10"/>
      <c r="G96" s="8" t="s">
        <v>40</v>
      </c>
      <c r="H96">
        <v>1232.0999999999999</v>
      </c>
      <c r="I96" s="9"/>
      <c r="J96" s="9"/>
      <c r="K96" s="10"/>
      <c r="M96" s="8" t="s">
        <v>40</v>
      </c>
      <c r="N96">
        <v>344</v>
      </c>
      <c r="O96" s="9"/>
      <c r="P96" s="9"/>
      <c r="Q96" s="10"/>
    </row>
    <row r="97" spans="1:17" x14ac:dyDescent="0.2">
      <c r="A97" s="8" t="s">
        <v>40</v>
      </c>
      <c r="B97">
        <v>241.8</v>
      </c>
      <c r="C97" s="9"/>
      <c r="D97" s="9"/>
      <c r="E97" s="10"/>
      <c r="G97" s="8" t="s">
        <v>40</v>
      </c>
      <c r="H97">
        <v>1506.7</v>
      </c>
      <c r="I97" s="9"/>
      <c r="J97" s="9"/>
      <c r="K97" s="10"/>
      <c r="M97" s="8" t="s">
        <v>40</v>
      </c>
      <c r="N97">
        <v>285.3</v>
      </c>
      <c r="O97" s="9"/>
      <c r="P97" s="9"/>
      <c r="Q97" s="10"/>
    </row>
    <row r="98" spans="1:17" x14ac:dyDescent="0.2">
      <c r="A98" s="8" t="s">
        <v>40</v>
      </c>
      <c r="B98">
        <v>284.60000000000002</v>
      </c>
      <c r="C98" s="11">
        <f>AVERAGE(B96:B98)</f>
        <v>326.60000000000002</v>
      </c>
      <c r="D98" s="11">
        <f>_xlfn.STDEV.P(B96:B98)</f>
        <v>91.347833398864267</v>
      </c>
      <c r="E98" s="12">
        <f>D98/C98*100</f>
        <v>27.969330495671851</v>
      </c>
      <c r="G98" s="8" t="s">
        <v>40</v>
      </c>
      <c r="H98">
        <v>1442.3</v>
      </c>
      <c r="I98" s="11">
        <f>AVERAGE(H96:H98)</f>
        <v>1393.7</v>
      </c>
      <c r="J98" s="11">
        <f>_xlfn.STDEV.P(H96:H98)</f>
        <v>117.25402622795806</v>
      </c>
      <c r="K98" s="12">
        <f>J98/I98*100</f>
        <v>8.4131467480776401</v>
      </c>
      <c r="M98" s="8" t="s">
        <v>40</v>
      </c>
      <c r="N98">
        <v>294.39999999999998</v>
      </c>
      <c r="O98" s="11">
        <f>AVERAGE(N96:N98)</f>
        <v>307.89999999999998</v>
      </c>
      <c r="P98" s="11">
        <f>_xlfn.STDEV.P(N96:N98)</f>
        <v>25.795477639824128</v>
      </c>
      <c r="Q98" s="12">
        <f>P98/O98*100</f>
        <v>8.3778751672049783</v>
      </c>
    </row>
    <row r="99" spans="1:17" x14ac:dyDescent="0.2">
      <c r="A99" s="8" t="s">
        <v>41</v>
      </c>
      <c r="B99">
        <v>331.4</v>
      </c>
      <c r="C99" s="9"/>
      <c r="D99" s="9"/>
      <c r="E99" s="10"/>
      <c r="G99" s="8" t="s">
        <v>41</v>
      </c>
      <c r="H99">
        <v>649.9</v>
      </c>
      <c r="I99" s="9"/>
      <c r="J99" s="9"/>
      <c r="K99" s="10"/>
      <c r="M99" s="8" t="s">
        <v>41</v>
      </c>
      <c r="N99">
        <v>203.3</v>
      </c>
      <c r="O99" s="9"/>
      <c r="P99" s="9"/>
      <c r="Q99" s="10"/>
    </row>
    <row r="100" spans="1:17" x14ac:dyDescent="0.2">
      <c r="A100" s="8" t="s">
        <v>41</v>
      </c>
      <c r="B100">
        <v>443.9</v>
      </c>
      <c r="C100" s="9"/>
      <c r="D100" s="9"/>
      <c r="E100" s="10"/>
      <c r="G100" s="8" t="s">
        <v>41</v>
      </c>
      <c r="H100">
        <v>610.79999999999995</v>
      </c>
      <c r="I100" s="9"/>
      <c r="J100" s="9"/>
      <c r="K100" s="10"/>
      <c r="M100" s="8" t="s">
        <v>41</v>
      </c>
      <c r="N100">
        <v>211.8</v>
      </c>
      <c r="O100" s="9"/>
      <c r="P100" s="9"/>
      <c r="Q100" s="10"/>
    </row>
    <row r="101" spans="1:17" x14ac:dyDescent="0.2">
      <c r="A101" s="8" t="s">
        <v>41</v>
      </c>
      <c r="B101">
        <v>780.7</v>
      </c>
      <c r="C101" s="11">
        <f>AVERAGE(B99:B101)</f>
        <v>518.66666666666663</v>
      </c>
      <c r="D101" s="11">
        <f>_xlfn.STDEV.P(B99:B101)</f>
        <v>190.89292519338935</v>
      </c>
      <c r="E101" s="12">
        <f>D101/C101*100</f>
        <v>36.804548559136769</v>
      </c>
      <c r="G101" s="8" t="s">
        <v>41</v>
      </c>
      <c r="H101">
        <v>607</v>
      </c>
      <c r="I101" s="11">
        <f>AVERAGE(H99:H101)</f>
        <v>622.56666666666661</v>
      </c>
      <c r="J101" s="11">
        <f>_xlfn.STDEV.P(H99:H101)</f>
        <v>19.389745285130029</v>
      </c>
      <c r="K101" s="12">
        <f>J101/I101*100</f>
        <v>3.1144849737854097</v>
      </c>
      <c r="M101" s="8" t="s">
        <v>41</v>
      </c>
      <c r="N101">
        <v>198.9</v>
      </c>
      <c r="O101" s="11">
        <f>AVERAGE(N99:N101)</f>
        <v>204.66666666666666</v>
      </c>
      <c r="P101" s="11">
        <f>_xlfn.STDEV.P(N99:N101)</f>
        <v>5.3543336549834946</v>
      </c>
      <c r="Q101" s="12">
        <f>P101/O101*100</f>
        <v>2.6161239356596879</v>
      </c>
    </row>
    <row r="102" spans="1:17" x14ac:dyDescent="0.2">
      <c r="A102" s="8" t="s">
        <v>42</v>
      </c>
      <c r="B102">
        <v>572.79999999999995</v>
      </c>
      <c r="C102" s="9"/>
      <c r="D102" s="9"/>
      <c r="E102" s="10"/>
      <c r="G102" s="8" t="s">
        <v>42</v>
      </c>
      <c r="H102">
        <v>675.3</v>
      </c>
      <c r="I102" s="9"/>
      <c r="J102" s="9"/>
      <c r="K102" s="10"/>
      <c r="M102" s="8" t="s">
        <v>42</v>
      </c>
      <c r="N102">
        <v>206.4</v>
      </c>
      <c r="O102" s="9"/>
      <c r="P102" s="9"/>
      <c r="Q102" s="10"/>
    </row>
    <row r="103" spans="1:17" x14ac:dyDescent="0.2">
      <c r="A103" s="8" t="s">
        <v>42</v>
      </c>
      <c r="B103">
        <v>773.8</v>
      </c>
      <c r="C103" s="9"/>
      <c r="D103" s="9"/>
      <c r="E103" s="10"/>
      <c r="G103" s="8" t="s">
        <v>42</v>
      </c>
      <c r="H103">
        <v>641.4</v>
      </c>
      <c r="I103" s="9"/>
      <c r="J103" s="9"/>
      <c r="K103" s="10"/>
      <c r="M103" s="8" t="s">
        <v>42</v>
      </c>
      <c r="N103">
        <v>207.9</v>
      </c>
      <c r="O103" s="9"/>
      <c r="P103" s="9"/>
      <c r="Q103" s="10"/>
    </row>
    <row r="104" spans="1:17" x14ac:dyDescent="0.2">
      <c r="A104" s="8" t="s">
        <v>42</v>
      </c>
      <c r="B104">
        <v>774.6</v>
      </c>
      <c r="C104" s="11">
        <f>AVERAGE(B102:B104)</f>
        <v>707.06666666666661</v>
      </c>
      <c r="D104" s="11">
        <f>_xlfn.STDEV.P(B102:B104)</f>
        <v>94.941432238805248</v>
      </c>
      <c r="E104" s="12">
        <f>D104/C104*100</f>
        <v>13.427507859533083</v>
      </c>
      <c r="G104" s="8" t="s">
        <v>42</v>
      </c>
      <c r="H104">
        <v>576.9</v>
      </c>
      <c r="I104" s="11">
        <f>AVERAGE(H102:H104)</f>
        <v>631.19999999999993</v>
      </c>
      <c r="J104" s="11">
        <f>_xlfn.STDEV.P(H102:H104)</f>
        <v>40.813968197174844</v>
      </c>
      <c r="K104" s="12">
        <f>J104/I104*100</f>
        <v>6.4660912859909452</v>
      </c>
      <c r="M104" s="8" t="s">
        <v>42</v>
      </c>
      <c r="N104">
        <v>211.8</v>
      </c>
      <c r="O104" s="11">
        <f>AVERAGE(N102:N104)</f>
        <v>208.70000000000002</v>
      </c>
      <c r="P104" s="11">
        <f>_xlfn.STDEV.P(N102:N104)</f>
        <v>2.2759613353482111</v>
      </c>
      <c r="Q104" s="12">
        <f>P104/O104*100</f>
        <v>1.0905420868942073</v>
      </c>
    </row>
    <row r="105" spans="1:17" x14ac:dyDescent="0.2">
      <c r="A105" s="8" t="s">
        <v>43</v>
      </c>
      <c r="B105">
        <v>462.6</v>
      </c>
      <c r="C105" s="9"/>
      <c r="D105" s="9"/>
      <c r="E105" s="10"/>
      <c r="G105" s="8" t="s">
        <v>43</v>
      </c>
      <c r="H105">
        <v>1748.1</v>
      </c>
      <c r="I105" s="9"/>
      <c r="J105" s="9"/>
      <c r="K105" s="10"/>
      <c r="M105" s="8" t="s">
        <v>43</v>
      </c>
      <c r="N105">
        <v>176.7</v>
      </c>
      <c r="O105" s="9"/>
      <c r="P105" s="9"/>
      <c r="Q105" s="10"/>
    </row>
    <row r="106" spans="1:17" x14ac:dyDescent="0.2">
      <c r="A106" s="8" t="s">
        <v>43</v>
      </c>
      <c r="B106">
        <v>409.2</v>
      </c>
      <c r="C106" s="9"/>
      <c r="D106" s="9"/>
      <c r="E106" s="10"/>
      <c r="G106" s="8" t="s">
        <v>43</v>
      </c>
      <c r="H106">
        <v>1750.4</v>
      </c>
      <c r="I106" s="9"/>
      <c r="J106" s="9"/>
      <c r="K106" s="10"/>
      <c r="M106" s="8" t="s">
        <v>43</v>
      </c>
      <c r="N106">
        <v>160.6</v>
      </c>
      <c r="O106" s="9"/>
      <c r="P106" s="9"/>
      <c r="Q106" s="10"/>
    </row>
    <row r="107" spans="1:17" x14ac:dyDescent="0.2">
      <c r="A107" s="8" t="s">
        <v>43</v>
      </c>
      <c r="B107">
        <v>467.7</v>
      </c>
      <c r="C107" s="11">
        <f>AVERAGE(B105:B107)</f>
        <v>446.5</v>
      </c>
      <c r="D107" s="11">
        <f>_xlfn.STDEV.P(B105:B107)</f>
        <v>26.457135143473117</v>
      </c>
      <c r="E107" s="12">
        <f>D107/C107*100</f>
        <v>5.9254502001059608</v>
      </c>
      <c r="G107" s="8" t="s">
        <v>43</v>
      </c>
      <c r="H107">
        <v>1816.4</v>
      </c>
      <c r="I107" s="11">
        <f>AVERAGE(H105:H107)</f>
        <v>1771.6333333333332</v>
      </c>
      <c r="J107" s="11">
        <f>_xlfn.STDEV.P(H105:H107)</f>
        <v>31.668736774441946</v>
      </c>
      <c r="K107" s="12">
        <f>J107/I107*100</f>
        <v>1.7875446447407448</v>
      </c>
      <c r="M107" s="8" t="s">
        <v>43</v>
      </c>
      <c r="N107">
        <v>186.5</v>
      </c>
      <c r="O107" s="11">
        <f>AVERAGE(N105:N107)</f>
        <v>174.6</v>
      </c>
      <c r="P107" s="11">
        <f>_xlfn.STDEV.P(N105:N107)</f>
        <v>10.677390442737716</v>
      </c>
      <c r="Q107" s="12">
        <f>P107/O107*100</f>
        <v>6.1153438961842586</v>
      </c>
    </row>
    <row r="108" spans="1:17" x14ac:dyDescent="0.2">
      <c r="A108" s="8" t="s">
        <v>44</v>
      </c>
      <c r="B108">
        <v>301.2</v>
      </c>
      <c r="C108" s="9"/>
      <c r="D108" s="9"/>
      <c r="E108" s="10"/>
      <c r="G108" s="8" t="s">
        <v>44</v>
      </c>
      <c r="H108">
        <v>1979</v>
      </c>
      <c r="I108" s="9"/>
      <c r="J108" s="9"/>
      <c r="K108" s="10"/>
      <c r="M108" s="8" t="s">
        <v>44</v>
      </c>
      <c r="N108">
        <v>290.39999999999998</v>
      </c>
      <c r="O108" s="9"/>
      <c r="P108" s="9"/>
      <c r="Q108" s="10"/>
    </row>
    <row r="109" spans="1:17" x14ac:dyDescent="0.2">
      <c r="A109" s="8" t="s">
        <v>44</v>
      </c>
      <c r="B109">
        <v>326.89999999999998</v>
      </c>
      <c r="C109" s="9"/>
      <c r="D109" s="9"/>
      <c r="E109" s="10"/>
      <c r="G109" s="8" t="s">
        <v>44</v>
      </c>
      <c r="H109">
        <v>2062</v>
      </c>
      <c r="I109" s="9"/>
      <c r="J109" s="9"/>
      <c r="K109" s="10"/>
      <c r="M109" s="8" t="s">
        <v>44</v>
      </c>
      <c r="N109">
        <v>302.7</v>
      </c>
      <c r="O109" s="9"/>
      <c r="P109" s="9"/>
      <c r="Q109" s="10"/>
    </row>
    <row r="110" spans="1:17" x14ac:dyDescent="0.2">
      <c r="A110" s="8" t="s">
        <v>44</v>
      </c>
      <c r="B110">
        <v>446.8</v>
      </c>
      <c r="C110" s="11">
        <f>AVERAGE(B108:B110)</f>
        <v>358.29999999999995</v>
      </c>
      <c r="D110" s="11">
        <f>_xlfn.STDEV.P(B108:B110)</f>
        <v>63.452396855175643</v>
      </c>
      <c r="E110" s="12">
        <f>D110/C110*100</f>
        <v>17.70929301009647</v>
      </c>
      <c r="G110" s="8" t="s">
        <v>44</v>
      </c>
      <c r="H110">
        <v>1963.6</v>
      </c>
      <c r="I110" s="11">
        <f>AVERAGE(H108:H110)</f>
        <v>2001.5333333333335</v>
      </c>
      <c r="J110" s="11">
        <f>_xlfn.STDEV.P(H108:H110)</f>
        <v>43.216149244877869</v>
      </c>
      <c r="K110" s="12">
        <f>J110/I110*100</f>
        <v>2.1591521122911366</v>
      </c>
      <c r="M110" s="8" t="s">
        <v>44</v>
      </c>
      <c r="N110">
        <v>286.2</v>
      </c>
      <c r="O110" s="11">
        <f>AVERAGE(N108:N110)</f>
        <v>293.09999999999997</v>
      </c>
      <c r="P110" s="11">
        <f>_xlfn.STDEV.P(N108:N110)</f>
        <v>7.0014284256857202</v>
      </c>
      <c r="Q110" s="12">
        <f>P110/O110*100</f>
        <v>2.3887507423015082</v>
      </c>
    </row>
    <row r="111" spans="1:17" x14ac:dyDescent="0.2">
      <c r="A111" s="8" t="s">
        <v>45</v>
      </c>
      <c r="B111">
        <v>330.4</v>
      </c>
      <c r="C111" s="9"/>
      <c r="D111" s="9"/>
      <c r="E111" s="10"/>
      <c r="G111" s="8" t="s">
        <v>45</v>
      </c>
      <c r="H111">
        <v>5001.3</v>
      </c>
      <c r="I111" s="9"/>
      <c r="J111" s="9"/>
      <c r="K111" s="10"/>
      <c r="M111" s="8" t="s">
        <v>45</v>
      </c>
      <c r="N111">
        <v>643.79999999999995</v>
      </c>
      <c r="O111" s="9"/>
      <c r="P111" s="9"/>
      <c r="Q111" s="10"/>
    </row>
    <row r="112" spans="1:17" x14ac:dyDescent="0.2">
      <c r="A112" s="8" t="s">
        <v>45</v>
      </c>
      <c r="B112">
        <v>318.10000000000002</v>
      </c>
      <c r="C112" s="9"/>
      <c r="D112" s="9"/>
      <c r="E112" s="10"/>
      <c r="G112" s="8" t="s">
        <v>45</v>
      </c>
      <c r="H112">
        <v>4830.6000000000004</v>
      </c>
      <c r="I112" s="9"/>
      <c r="J112" s="9"/>
      <c r="K112" s="10"/>
      <c r="M112" s="8" t="s">
        <v>45</v>
      </c>
      <c r="N112">
        <v>670.9</v>
      </c>
      <c r="O112" s="9"/>
      <c r="P112" s="9"/>
      <c r="Q112" s="10"/>
    </row>
    <row r="113" spans="1:17" x14ac:dyDescent="0.2">
      <c r="A113" s="8" t="s">
        <v>45</v>
      </c>
      <c r="B113">
        <v>159.69999999999999</v>
      </c>
      <c r="C113" s="11">
        <f>AVERAGE(B111:B113)</f>
        <v>269.40000000000003</v>
      </c>
      <c r="D113" s="11">
        <f>_xlfn.STDEV.P(B111:B113)</f>
        <v>77.731975402661661</v>
      </c>
      <c r="E113" s="12">
        <f>D113/C113*100</f>
        <v>28.85373994159675</v>
      </c>
      <c r="G113" s="8" t="s">
        <v>45</v>
      </c>
      <c r="H113">
        <v>4928.8</v>
      </c>
      <c r="I113" s="11">
        <f>AVERAGE(H111:H113)</f>
        <v>4920.2333333333336</v>
      </c>
      <c r="J113" s="11">
        <f>_xlfn.STDEV.P(H111:H113)</f>
        <v>69.950760459689633</v>
      </c>
      <c r="K113" s="12">
        <f>J113/I113*100</f>
        <v>1.4216959993704152</v>
      </c>
      <c r="M113" s="8" t="s">
        <v>45</v>
      </c>
      <c r="N113">
        <v>544.29999999999995</v>
      </c>
      <c r="O113" s="11">
        <f>AVERAGE(N111:N113)</f>
        <v>619.66666666666663</v>
      </c>
      <c r="P113" s="11">
        <f>_xlfn.STDEV.P(N111:N113)</f>
        <v>54.428566845810757</v>
      </c>
      <c r="Q113" s="12">
        <f>P113/O113*100</f>
        <v>8.7835234285869976</v>
      </c>
    </row>
    <row r="114" spans="1:17" x14ac:dyDescent="0.2">
      <c r="A114" s="8" t="s">
        <v>46</v>
      </c>
      <c r="B114">
        <v>152</v>
      </c>
      <c r="C114" s="9"/>
      <c r="D114" s="9"/>
      <c r="E114" s="10"/>
      <c r="G114" s="8" t="s">
        <v>46</v>
      </c>
      <c r="H114">
        <v>1783.2</v>
      </c>
      <c r="I114" s="9"/>
      <c r="J114" s="9"/>
      <c r="K114" s="10"/>
      <c r="M114" s="8" t="s">
        <v>46</v>
      </c>
      <c r="N114">
        <v>258.5</v>
      </c>
      <c r="O114" s="9"/>
      <c r="P114" s="9"/>
      <c r="Q114" s="10"/>
    </row>
    <row r="115" spans="1:17" x14ac:dyDescent="0.2">
      <c r="A115" s="8" t="s">
        <v>46</v>
      </c>
      <c r="B115">
        <v>215.9</v>
      </c>
      <c r="C115" s="9"/>
      <c r="D115" s="9"/>
      <c r="E115" s="10"/>
      <c r="G115" s="8" t="s">
        <v>46</v>
      </c>
      <c r="H115">
        <v>1579.5</v>
      </c>
      <c r="I115" s="9"/>
      <c r="J115" s="9"/>
      <c r="K115" s="10"/>
      <c r="M115" s="8" t="s">
        <v>46</v>
      </c>
      <c r="N115">
        <v>256.3</v>
      </c>
      <c r="O115" s="9"/>
      <c r="P115" s="9"/>
      <c r="Q115" s="10"/>
    </row>
    <row r="116" spans="1:17" x14ac:dyDescent="0.2">
      <c r="A116" s="8" t="s">
        <v>46</v>
      </c>
      <c r="B116">
        <v>127.2</v>
      </c>
      <c r="C116" s="11">
        <f>AVERAGE(B114:B116)</f>
        <v>165.03333333333333</v>
      </c>
      <c r="D116" s="11">
        <f>_xlfn.STDEV.P(B114:B116)</f>
        <v>37.365967879282287</v>
      </c>
      <c r="E116" s="12">
        <f>D116/C116*100</f>
        <v>22.641467105200334</v>
      </c>
      <c r="G116" s="8" t="s">
        <v>46</v>
      </c>
      <c r="H116">
        <v>1492.8</v>
      </c>
      <c r="I116" s="11">
        <f>AVERAGE(H114:H116)</f>
        <v>1618.5</v>
      </c>
      <c r="J116" s="11">
        <f>_xlfn.STDEV.P(H114:H116)</f>
        <v>121.72041735058259</v>
      </c>
      <c r="K116" s="12">
        <f>J116/I116*100</f>
        <v>7.5205694995726029</v>
      </c>
      <c r="M116" s="8" t="s">
        <v>46</v>
      </c>
      <c r="N116">
        <v>298.7</v>
      </c>
      <c r="O116" s="11">
        <f>AVERAGE(N114:N116)</f>
        <v>271.16666666666669</v>
      </c>
      <c r="P116" s="11">
        <f>_xlfn.STDEV.P(N114:N116)</f>
        <v>19.489712385997095</v>
      </c>
      <c r="Q116" s="12">
        <f>P116/O116*100</f>
        <v>7.1873555203431199</v>
      </c>
    </row>
    <row r="117" spans="1:17" x14ac:dyDescent="0.2">
      <c r="A117" s="8" t="s">
        <v>47</v>
      </c>
      <c r="B117">
        <v>417.3</v>
      </c>
      <c r="C117" s="9"/>
      <c r="D117" s="9"/>
      <c r="E117" s="10"/>
      <c r="G117" s="8" t="s">
        <v>47</v>
      </c>
      <c r="H117">
        <v>4611.2</v>
      </c>
      <c r="I117" s="9"/>
      <c r="J117" s="9"/>
      <c r="K117" s="10"/>
      <c r="M117" s="8" t="s">
        <v>47</v>
      </c>
      <c r="N117">
        <v>335.3</v>
      </c>
      <c r="O117" s="9"/>
      <c r="P117" s="9"/>
      <c r="Q117" s="10"/>
    </row>
    <row r="118" spans="1:17" x14ac:dyDescent="0.2">
      <c r="A118" s="8" t="s">
        <v>47</v>
      </c>
      <c r="B118">
        <v>283.60000000000002</v>
      </c>
      <c r="C118" s="9"/>
      <c r="D118" s="9"/>
      <c r="E118" s="10"/>
      <c r="G118" s="8" t="s">
        <v>47</v>
      </c>
      <c r="H118">
        <v>4460.8999999999996</v>
      </c>
      <c r="I118" s="9"/>
      <c r="J118" s="9"/>
      <c r="K118" s="10"/>
      <c r="M118" s="8" t="s">
        <v>47</v>
      </c>
      <c r="N118">
        <v>349.6</v>
      </c>
      <c r="O118" s="9"/>
      <c r="P118" s="9"/>
      <c r="Q118" s="10"/>
    </row>
    <row r="119" spans="1:17" ht="16" thickBot="1" x14ac:dyDescent="0.25">
      <c r="A119" s="14" t="s">
        <v>47</v>
      </c>
      <c r="B119" s="15">
        <v>466.6</v>
      </c>
      <c r="C119" s="16">
        <f>AVERAGE(B117:B119)</f>
        <v>389.16666666666669</v>
      </c>
      <c r="D119" s="16">
        <f>_xlfn.STDEV.P(B117:B119)</f>
        <v>77.312626538116277</v>
      </c>
      <c r="E119" s="17">
        <f>D119/C119*100</f>
        <v>19.866199538702254</v>
      </c>
      <c r="G119" s="14" t="s">
        <v>47</v>
      </c>
      <c r="H119" s="15">
        <v>4624.1000000000004</v>
      </c>
      <c r="I119" s="16">
        <f>AVERAGE(H117:H119)</f>
        <v>4565.3999999999996</v>
      </c>
      <c r="J119" s="16">
        <f>_xlfn.STDEV.P(H117:H119)</f>
        <v>74.080091792599944</v>
      </c>
      <c r="K119" s="17">
        <f>J119/I119*100</f>
        <v>1.6226418669251315</v>
      </c>
      <c r="M119" s="14" t="s">
        <v>47</v>
      </c>
      <c r="N119" s="15">
        <v>356.6</v>
      </c>
      <c r="O119" s="16">
        <f>AVERAGE(N117:N119)</f>
        <v>347.16666666666669</v>
      </c>
      <c r="P119" s="16">
        <f>_xlfn.STDEV.P(N117:N119)</f>
        <v>8.8642853945231046</v>
      </c>
      <c r="Q119" s="17">
        <f>P119/O119*100</f>
        <v>2.5533227252586954</v>
      </c>
    </row>
    <row r="120" spans="1:17" ht="16" thickBot="1" x14ac:dyDescent="0.25"/>
    <row r="121" spans="1:17" ht="32" x14ac:dyDescent="0.2">
      <c r="A121" s="4" t="s">
        <v>3</v>
      </c>
      <c r="B121" s="5" t="s">
        <v>20</v>
      </c>
      <c r="C121" s="6" t="s">
        <v>21</v>
      </c>
      <c r="D121" s="6" t="s">
        <v>22</v>
      </c>
      <c r="E121" s="7" t="s">
        <v>7</v>
      </c>
      <c r="G121" s="19" t="s">
        <v>3</v>
      </c>
      <c r="H121" s="20" t="s">
        <v>23</v>
      </c>
      <c r="I121" s="21" t="s">
        <v>24</v>
      </c>
      <c r="J121" s="21" t="s">
        <v>25</v>
      </c>
      <c r="K121" s="22" t="s">
        <v>7</v>
      </c>
      <c r="M121" s="19" t="s">
        <v>3</v>
      </c>
      <c r="N121" s="20" t="s">
        <v>26</v>
      </c>
      <c r="O121" s="21" t="s">
        <v>27</v>
      </c>
      <c r="P121" s="21" t="s">
        <v>28</v>
      </c>
      <c r="Q121" s="22" t="s">
        <v>7</v>
      </c>
    </row>
    <row r="122" spans="1:17" x14ac:dyDescent="0.2">
      <c r="A122" s="8" t="s">
        <v>30</v>
      </c>
      <c r="B122">
        <v>4387</v>
      </c>
      <c r="C122" s="9"/>
      <c r="D122" s="9"/>
      <c r="E122" s="10"/>
      <c r="G122" s="8" t="s">
        <v>30</v>
      </c>
      <c r="H122" s="26">
        <v>16445.3</v>
      </c>
      <c r="I122" s="27"/>
      <c r="J122" s="9"/>
      <c r="K122" s="10"/>
      <c r="M122" s="8" t="s">
        <v>30</v>
      </c>
      <c r="N122">
        <v>2021.7</v>
      </c>
      <c r="O122" s="9"/>
      <c r="P122" s="9"/>
      <c r="Q122" s="10"/>
    </row>
    <row r="123" spans="1:17" x14ac:dyDescent="0.2">
      <c r="A123" s="8" t="s">
        <v>30</v>
      </c>
      <c r="B123">
        <v>3852.2</v>
      </c>
      <c r="C123" s="9"/>
      <c r="D123" s="9"/>
      <c r="E123" s="10"/>
      <c r="G123" s="8" t="s">
        <v>30</v>
      </c>
      <c r="H123" s="26">
        <v>20684.7</v>
      </c>
      <c r="I123" s="27"/>
      <c r="J123" s="9"/>
      <c r="K123" s="10"/>
      <c r="M123" s="8" t="s">
        <v>30</v>
      </c>
      <c r="N123">
        <v>1896.5</v>
      </c>
      <c r="O123" s="9"/>
      <c r="P123" s="9"/>
      <c r="Q123" s="10"/>
    </row>
    <row r="124" spans="1:17" x14ac:dyDescent="0.2">
      <c r="A124" s="8" t="s">
        <v>30</v>
      </c>
      <c r="B124">
        <v>3932.2</v>
      </c>
      <c r="C124" s="11">
        <f>AVERAGE(B122:B124)</f>
        <v>4057.1333333333337</v>
      </c>
      <c r="D124" s="11">
        <f>_xlfn.STDEV.P(B122:B124)</f>
        <v>235.52637974451096</v>
      </c>
      <c r="E124" s="12">
        <f>D124/C124*100</f>
        <v>5.8052412970860612</v>
      </c>
      <c r="G124" s="8" t="s">
        <v>30</v>
      </c>
      <c r="H124" s="26">
        <v>20164.400000000001</v>
      </c>
      <c r="I124" s="28">
        <f>AVERAGE(H122:H124)</f>
        <v>19098.133333333335</v>
      </c>
      <c r="J124" s="11">
        <f>_xlfn.STDEV.P(H122:H124)</f>
        <v>1887.8244168589652</v>
      </c>
      <c r="K124" s="12">
        <f>J124/I124*100</f>
        <v>9.8848635304268733</v>
      </c>
      <c r="M124" s="8" t="s">
        <v>30</v>
      </c>
      <c r="N124">
        <v>1851.9</v>
      </c>
      <c r="O124" s="11">
        <f>AVERAGE(N122:N124)</f>
        <v>1923.3666666666668</v>
      </c>
      <c r="P124" s="11">
        <f>_xlfn.STDEV.P(N122:N124)</f>
        <v>71.876622686996697</v>
      </c>
      <c r="Q124" s="12">
        <f>P124/O124*100</f>
        <v>3.7370213351759949</v>
      </c>
    </row>
    <row r="125" spans="1:17" x14ac:dyDescent="0.2">
      <c r="A125" s="8" t="s">
        <v>31</v>
      </c>
      <c r="B125">
        <v>2431.3000000000002</v>
      </c>
      <c r="C125" s="11"/>
      <c r="D125" s="11"/>
      <c r="E125" s="12"/>
      <c r="G125" s="8" t="s">
        <v>31</v>
      </c>
      <c r="H125" s="26">
        <v>28273.8</v>
      </c>
      <c r="I125" s="28"/>
      <c r="J125" s="11"/>
      <c r="K125" s="12"/>
      <c r="M125" s="8" t="s">
        <v>31</v>
      </c>
      <c r="N125">
        <v>4750.7</v>
      </c>
      <c r="O125" s="11"/>
      <c r="P125" s="11"/>
      <c r="Q125" s="12"/>
    </row>
    <row r="126" spans="1:17" x14ac:dyDescent="0.2">
      <c r="A126" s="8" t="s">
        <v>31</v>
      </c>
      <c r="B126">
        <v>2224.8000000000002</v>
      </c>
      <c r="C126" s="11"/>
      <c r="D126" s="11"/>
      <c r="E126" s="12"/>
      <c r="G126" s="8" t="s">
        <v>31</v>
      </c>
      <c r="H126" s="26">
        <v>27859.4</v>
      </c>
      <c r="I126" s="28"/>
      <c r="J126" s="11"/>
      <c r="K126" s="12"/>
      <c r="M126" s="8" t="s">
        <v>31</v>
      </c>
      <c r="N126">
        <v>5082.3</v>
      </c>
      <c r="O126" s="11"/>
      <c r="P126" s="11"/>
      <c r="Q126" s="12"/>
    </row>
    <row r="127" spans="1:17" x14ac:dyDescent="0.2">
      <c r="A127" s="8" t="s">
        <v>31</v>
      </c>
      <c r="B127">
        <v>2336.1</v>
      </c>
      <c r="C127" s="11">
        <f>AVERAGE(B125:B127)</f>
        <v>2330.7333333333336</v>
      </c>
      <c r="D127" s="11">
        <f>_xlfn.STDEV.P(B125:B127)</f>
        <v>84.38863799245857</v>
      </c>
      <c r="E127" s="12">
        <f>D127/C127*100</f>
        <v>3.6206903975483491</v>
      </c>
      <c r="G127" s="8" t="s">
        <v>31</v>
      </c>
      <c r="H127" s="26">
        <v>28248.3</v>
      </c>
      <c r="I127" s="28">
        <f>AVERAGE(H125:H127)</f>
        <v>28127.166666666668</v>
      </c>
      <c r="J127" s="11">
        <f>_xlfn.STDEV.P(H125:H127)</f>
        <v>189.62560188141396</v>
      </c>
      <c r="K127" s="12">
        <f>J127/I127*100</f>
        <v>0.67417242599887628</v>
      </c>
      <c r="M127" s="8" t="s">
        <v>31</v>
      </c>
      <c r="N127">
        <v>5166.3999999999996</v>
      </c>
      <c r="O127" s="11">
        <f>AVERAGE(N125:N127)</f>
        <v>4999.8</v>
      </c>
      <c r="P127" s="11">
        <f>_xlfn.STDEV.P(N125:N127)</f>
        <v>179.45530548486624</v>
      </c>
      <c r="Q127" s="12">
        <f>P127/O127*100</f>
        <v>3.5892496796845119</v>
      </c>
    </row>
    <row r="128" spans="1:17" x14ac:dyDescent="0.2">
      <c r="A128" s="8" t="s">
        <v>32</v>
      </c>
      <c r="B128">
        <v>96.5</v>
      </c>
      <c r="C128" s="11"/>
      <c r="D128" s="11"/>
      <c r="E128" s="12"/>
      <c r="G128" s="8" t="s">
        <v>32</v>
      </c>
      <c r="H128" s="26">
        <v>21985.1</v>
      </c>
      <c r="I128" s="28"/>
      <c r="J128" s="11"/>
      <c r="K128" s="12"/>
      <c r="M128" s="8" t="s">
        <v>32</v>
      </c>
      <c r="N128" s="3">
        <v>10572.8</v>
      </c>
      <c r="O128" s="24"/>
      <c r="P128" s="11"/>
      <c r="Q128" s="12"/>
    </row>
    <row r="129" spans="1:17" x14ac:dyDescent="0.2">
      <c r="A129" s="8" t="s">
        <v>32</v>
      </c>
      <c r="B129">
        <v>114.6</v>
      </c>
      <c r="C129" s="11"/>
      <c r="D129" s="11"/>
      <c r="E129" s="12"/>
      <c r="G129" s="8" t="s">
        <v>32</v>
      </c>
      <c r="H129" s="26">
        <v>19942</v>
      </c>
      <c r="I129" s="28"/>
      <c r="J129" s="11"/>
      <c r="K129" s="12"/>
      <c r="M129" s="8" t="s">
        <v>32</v>
      </c>
      <c r="N129" s="3">
        <v>10439.9</v>
      </c>
      <c r="O129" s="24"/>
      <c r="P129" s="11"/>
      <c r="Q129" s="12"/>
    </row>
    <row r="130" spans="1:17" x14ac:dyDescent="0.2">
      <c r="A130" s="8" t="s">
        <v>32</v>
      </c>
      <c r="B130">
        <v>95.8</v>
      </c>
      <c r="C130" s="11">
        <f>AVERAGE(B128:B130)</f>
        <v>102.3</v>
      </c>
      <c r="D130" s="11">
        <f>_xlfn.STDEV.P(B128:B130)</f>
        <v>8.7021070245467929</v>
      </c>
      <c r="E130" s="12">
        <f>D130/C130*100</f>
        <v>8.5064584795178817</v>
      </c>
      <c r="G130" s="8" t="s">
        <v>32</v>
      </c>
      <c r="H130" s="26">
        <v>18778.099999999999</v>
      </c>
      <c r="I130" s="28">
        <f>AVERAGE(H128:H130)</f>
        <v>20235.066666666666</v>
      </c>
      <c r="J130" s="11">
        <f>_xlfn.STDEV.P(H128:H130)</f>
        <v>1325.5510309133915</v>
      </c>
      <c r="K130" s="12">
        <f>J130/I130*100</f>
        <v>6.5507618667596423</v>
      </c>
      <c r="M130" s="8" t="s">
        <v>32</v>
      </c>
      <c r="N130" s="3">
        <v>11291.9</v>
      </c>
      <c r="O130" s="24">
        <f>AVERAGE(N128:N130)</f>
        <v>10768.199999999999</v>
      </c>
      <c r="P130" s="11">
        <f>_xlfn.STDEV.P(N128:N130)</f>
        <v>374.26538712523234</v>
      </c>
      <c r="Q130" s="12">
        <f>P130/O130*100</f>
        <v>3.4756541216287995</v>
      </c>
    </row>
    <row r="131" spans="1:17" x14ac:dyDescent="0.2">
      <c r="A131" s="8" t="s">
        <v>33</v>
      </c>
      <c r="B131">
        <v>1552.4</v>
      </c>
      <c r="C131" s="11"/>
      <c r="D131" s="11"/>
      <c r="E131" s="12"/>
      <c r="G131" s="8" t="s">
        <v>33</v>
      </c>
      <c r="H131" s="26">
        <v>15454</v>
      </c>
      <c r="I131" s="28"/>
      <c r="J131" s="11"/>
      <c r="K131" s="12"/>
      <c r="M131" s="8" t="s">
        <v>33</v>
      </c>
      <c r="N131">
        <v>3250.7</v>
      </c>
      <c r="O131" s="11"/>
      <c r="P131" s="11"/>
      <c r="Q131" s="12"/>
    </row>
    <row r="132" spans="1:17" x14ac:dyDescent="0.2">
      <c r="A132" s="8" t="s">
        <v>33</v>
      </c>
      <c r="B132">
        <v>1631.6</v>
      </c>
      <c r="C132" s="11"/>
      <c r="D132" s="11"/>
      <c r="E132" s="12"/>
      <c r="G132" s="8" t="s">
        <v>33</v>
      </c>
      <c r="H132" s="26">
        <v>15036.7</v>
      </c>
      <c r="I132" s="28"/>
      <c r="J132" s="11"/>
      <c r="K132" s="12"/>
      <c r="M132" s="8" t="s">
        <v>33</v>
      </c>
      <c r="N132">
        <v>2738.4</v>
      </c>
      <c r="O132" s="11"/>
      <c r="P132" s="11"/>
      <c r="Q132" s="12"/>
    </row>
    <row r="133" spans="1:17" x14ac:dyDescent="0.2">
      <c r="A133" s="8" t="s">
        <v>33</v>
      </c>
      <c r="B133">
        <v>1599.2</v>
      </c>
      <c r="C133" s="11">
        <f>AVERAGE(B131:B133)</f>
        <v>1594.3999999999999</v>
      </c>
      <c r="D133" s="11">
        <f>_xlfn.STDEV.P(B131:B133)</f>
        <v>32.510921241945688</v>
      </c>
      <c r="E133" s="12">
        <f>D133/C133*100</f>
        <v>2.0390693202424544</v>
      </c>
      <c r="G133" s="8" t="s">
        <v>33</v>
      </c>
      <c r="H133" s="26">
        <v>15749.8</v>
      </c>
      <c r="I133" s="28">
        <f>AVERAGE(H131:H133)</f>
        <v>15413.5</v>
      </c>
      <c r="J133" s="11">
        <f>_xlfn.STDEV.P(H131:H133)</f>
        <v>292.52702439261856</v>
      </c>
      <c r="K133" s="12">
        <f>J133/I133*100</f>
        <v>1.897862421854988</v>
      </c>
      <c r="M133" s="8" t="s">
        <v>33</v>
      </c>
      <c r="N133">
        <v>2878.1</v>
      </c>
      <c r="O133" s="11">
        <f>AVERAGE(N131:N133)</f>
        <v>2955.7333333333336</v>
      </c>
      <c r="P133" s="11">
        <f>_xlfn.STDEV.P(N131:N133)</f>
        <v>216.22985198369082</v>
      </c>
      <c r="Q133" s="12">
        <f>P133/O133*100</f>
        <v>7.3156075869617521</v>
      </c>
    </row>
    <row r="134" spans="1:17" x14ac:dyDescent="0.2">
      <c r="A134" s="8" t="s">
        <v>34</v>
      </c>
      <c r="B134">
        <v>2274.6999999999998</v>
      </c>
      <c r="C134" s="11"/>
      <c r="D134" s="11"/>
      <c r="E134" s="12"/>
      <c r="G134" s="8" t="s">
        <v>34</v>
      </c>
      <c r="H134" s="26">
        <v>31422.799999999999</v>
      </c>
      <c r="I134" s="28"/>
      <c r="J134" s="11"/>
      <c r="K134" s="12"/>
      <c r="M134" s="8" t="s">
        <v>34</v>
      </c>
      <c r="N134" s="3">
        <v>10188.700000000001</v>
      </c>
      <c r="O134" s="24"/>
      <c r="P134" s="11"/>
      <c r="Q134" s="12"/>
    </row>
    <row r="135" spans="1:17" x14ac:dyDescent="0.2">
      <c r="A135" s="8" t="s">
        <v>34</v>
      </c>
      <c r="B135">
        <v>2152.6</v>
      </c>
      <c r="C135" s="11"/>
      <c r="D135" s="11"/>
      <c r="E135" s="12"/>
      <c r="G135" s="8" t="s">
        <v>34</v>
      </c>
      <c r="H135" s="26">
        <v>33809.4</v>
      </c>
      <c r="I135" s="28"/>
      <c r="J135" s="11"/>
      <c r="K135" s="12"/>
      <c r="M135" s="8" t="s">
        <v>34</v>
      </c>
      <c r="N135" s="3">
        <v>9629.7000000000007</v>
      </c>
      <c r="O135" s="24"/>
      <c r="P135" s="11"/>
      <c r="Q135" s="12"/>
    </row>
    <row r="136" spans="1:17" x14ac:dyDescent="0.2">
      <c r="A136" s="8" t="s">
        <v>34</v>
      </c>
      <c r="B136">
        <v>2225.6999999999998</v>
      </c>
      <c r="C136" s="11">
        <f>AVERAGE(B134:B136)</f>
        <v>2217.6666666666665</v>
      </c>
      <c r="D136" s="11">
        <f>_xlfn.STDEV.P(B134:B136)</f>
        <v>50.169734125488631</v>
      </c>
      <c r="E136" s="12">
        <f>D136/C136*100</f>
        <v>2.2622757008336976</v>
      </c>
      <c r="G136" s="8" t="s">
        <v>34</v>
      </c>
      <c r="H136" s="26">
        <v>36092</v>
      </c>
      <c r="I136" s="28">
        <f>AVERAGE(H134:H136)</f>
        <v>33774.73333333333</v>
      </c>
      <c r="J136" s="11">
        <f>_xlfn.STDEV.P(H134:H136)</f>
        <v>1906.3505262382598</v>
      </c>
      <c r="K136" s="12">
        <f>J136/I136*100</f>
        <v>5.6443096305865526</v>
      </c>
      <c r="M136" s="8" t="s">
        <v>34</v>
      </c>
      <c r="N136" s="3">
        <v>9501</v>
      </c>
      <c r="O136" s="24">
        <f>AVERAGE(N134:N136)</f>
        <v>9773.1333333333332</v>
      </c>
      <c r="P136" s="11">
        <f>_xlfn.STDEV.P(N134:N136)</f>
        <v>298.51037205132815</v>
      </c>
      <c r="Q136" s="12">
        <f>P136/O136*100</f>
        <v>3.0543978258558648</v>
      </c>
    </row>
    <row r="137" spans="1:17" x14ac:dyDescent="0.2">
      <c r="A137" s="8" t="s">
        <v>35</v>
      </c>
      <c r="B137">
        <v>1932.9</v>
      </c>
      <c r="C137" s="11"/>
      <c r="D137" s="11"/>
      <c r="E137" s="12"/>
      <c r="G137" s="8" t="s">
        <v>35</v>
      </c>
      <c r="H137" s="26">
        <v>15161.5</v>
      </c>
      <c r="I137" s="28"/>
      <c r="J137" s="11"/>
      <c r="K137" s="12"/>
      <c r="M137" s="8" t="s">
        <v>35</v>
      </c>
      <c r="N137">
        <v>2556.3000000000002</v>
      </c>
      <c r="O137" s="11"/>
      <c r="P137" s="11"/>
      <c r="Q137" s="12"/>
    </row>
    <row r="138" spans="1:17" x14ac:dyDescent="0.2">
      <c r="A138" s="8" t="s">
        <v>35</v>
      </c>
      <c r="B138">
        <v>1938.1</v>
      </c>
      <c r="C138" s="11"/>
      <c r="D138" s="11"/>
      <c r="E138" s="12"/>
      <c r="G138" s="8" t="s">
        <v>35</v>
      </c>
      <c r="H138" s="26">
        <v>15766</v>
      </c>
      <c r="I138" s="28"/>
      <c r="J138" s="11"/>
      <c r="K138" s="12"/>
      <c r="M138" s="8" t="s">
        <v>35</v>
      </c>
      <c r="N138">
        <v>2701.9</v>
      </c>
      <c r="O138" s="11"/>
      <c r="P138" s="11"/>
      <c r="Q138" s="12"/>
    </row>
    <row r="139" spans="1:17" x14ac:dyDescent="0.2">
      <c r="A139" s="8" t="s">
        <v>35</v>
      </c>
      <c r="B139">
        <v>1900.4</v>
      </c>
      <c r="C139" s="11">
        <f>AVERAGE(B137:B139)</f>
        <v>1923.8</v>
      </c>
      <c r="D139" s="11">
        <f>_xlfn.STDEV.P(B137:B139)</f>
        <v>16.681926347597418</v>
      </c>
      <c r="E139" s="12">
        <f>D139/C139*100</f>
        <v>0.86713412764307196</v>
      </c>
      <c r="G139" s="8" t="s">
        <v>35</v>
      </c>
      <c r="H139" s="26">
        <v>14829.6</v>
      </c>
      <c r="I139" s="28">
        <f>AVERAGE(H137:H139)</f>
        <v>15252.366666666667</v>
      </c>
      <c r="J139" s="11">
        <f>_xlfn.STDEV.P(H137:H139)</f>
        <v>387.64571740472269</v>
      </c>
      <c r="K139" s="12">
        <f>J139/I139*100</f>
        <v>2.5415447050057107</v>
      </c>
      <c r="M139" s="8" t="s">
        <v>35</v>
      </c>
      <c r="N139">
        <v>2349.4</v>
      </c>
      <c r="O139" s="11">
        <f>AVERAGE(N137:N139)</f>
        <v>2535.8666666666668</v>
      </c>
      <c r="P139" s="11">
        <f>_xlfn.STDEV.P(N137:N139)</f>
        <v>144.63103247766557</v>
      </c>
      <c r="Q139" s="12">
        <f>P139/O139*100</f>
        <v>5.7034162867789675</v>
      </c>
    </row>
    <row r="140" spans="1:17" x14ac:dyDescent="0.2">
      <c r="A140" s="8" t="s">
        <v>36</v>
      </c>
      <c r="B140">
        <v>594.79999999999995</v>
      </c>
      <c r="C140" s="11"/>
      <c r="D140" s="11"/>
      <c r="E140" s="12"/>
      <c r="G140" s="8" t="s">
        <v>36</v>
      </c>
      <c r="H140" s="26">
        <v>19836.400000000001</v>
      </c>
      <c r="I140" s="28"/>
      <c r="J140" s="11"/>
      <c r="K140" s="12"/>
      <c r="M140" s="8" t="s">
        <v>36</v>
      </c>
      <c r="N140" s="3">
        <v>7387.3</v>
      </c>
      <c r="O140" s="24"/>
      <c r="P140" s="11"/>
      <c r="Q140" s="12"/>
    </row>
    <row r="141" spans="1:17" x14ac:dyDescent="0.2">
      <c r="A141" s="8" t="s">
        <v>36</v>
      </c>
      <c r="B141">
        <v>579.1</v>
      </c>
      <c r="C141" s="11"/>
      <c r="D141" s="11"/>
      <c r="E141" s="12"/>
      <c r="G141" s="8" t="s">
        <v>36</v>
      </c>
      <c r="H141" s="26">
        <v>20668.400000000001</v>
      </c>
      <c r="I141" s="28"/>
      <c r="J141" s="11"/>
      <c r="K141" s="12"/>
      <c r="M141" s="8" t="s">
        <v>36</v>
      </c>
      <c r="N141" s="3">
        <v>6787.3</v>
      </c>
      <c r="O141" s="24"/>
      <c r="P141" s="11"/>
      <c r="Q141" s="12"/>
    </row>
    <row r="142" spans="1:17" x14ac:dyDescent="0.2">
      <c r="A142" s="8" t="s">
        <v>36</v>
      </c>
      <c r="B142">
        <v>580.4</v>
      </c>
      <c r="C142" s="11">
        <f>AVERAGE(B140:B142)</f>
        <v>584.76666666666677</v>
      </c>
      <c r="D142" s="11">
        <f>_xlfn.STDEV.P(B140:B142)</f>
        <v>7.1144610165180628</v>
      </c>
      <c r="E142" s="12">
        <f>D142/C142*100</f>
        <v>1.2166324488145803</v>
      </c>
      <c r="G142" s="8" t="s">
        <v>36</v>
      </c>
      <c r="H142" s="26">
        <v>18482.900000000001</v>
      </c>
      <c r="I142" s="28">
        <f>AVERAGE(H140:H142)</f>
        <v>19662.566666666669</v>
      </c>
      <c r="J142" s="11">
        <f>_xlfn.STDEV.P(H140:H142)</f>
        <v>900.65386741460725</v>
      </c>
      <c r="K142" s="12">
        <f>J142/I142*100</f>
        <v>4.580550864407023</v>
      </c>
      <c r="M142" s="8" t="s">
        <v>36</v>
      </c>
      <c r="N142" s="3">
        <v>7750.7</v>
      </c>
      <c r="O142" s="24">
        <f>AVERAGE(N140:N142)</f>
        <v>7308.4333333333334</v>
      </c>
      <c r="P142" s="11">
        <f>_xlfn.STDEV.P(N140:N142)</f>
        <v>397.24035824953899</v>
      </c>
      <c r="Q142" s="12">
        <f>P142/O142*100</f>
        <v>5.435369526294358</v>
      </c>
    </row>
    <row r="143" spans="1:17" x14ac:dyDescent="0.2">
      <c r="A143" s="8" t="s">
        <v>37</v>
      </c>
      <c r="B143">
        <v>2642.4</v>
      </c>
      <c r="C143" s="9"/>
      <c r="D143" s="9"/>
      <c r="E143" s="12"/>
      <c r="G143" s="8" t="s">
        <v>37</v>
      </c>
      <c r="H143" s="26">
        <v>17930.8</v>
      </c>
      <c r="I143" s="27"/>
      <c r="J143" s="9"/>
      <c r="K143" s="12"/>
      <c r="M143" s="8" t="s">
        <v>37</v>
      </c>
      <c r="N143">
        <v>819.5</v>
      </c>
      <c r="O143" s="9"/>
      <c r="P143" s="9"/>
      <c r="Q143" s="12"/>
    </row>
    <row r="144" spans="1:17" x14ac:dyDescent="0.2">
      <c r="A144" s="8" t="s">
        <v>37</v>
      </c>
      <c r="B144">
        <v>2878</v>
      </c>
      <c r="C144" s="9"/>
      <c r="D144" s="9"/>
      <c r="E144" s="10"/>
      <c r="G144" s="8" t="s">
        <v>37</v>
      </c>
      <c r="H144" s="26">
        <v>18863</v>
      </c>
      <c r="I144" s="27"/>
      <c r="J144" s="9"/>
      <c r="K144" s="10"/>
      <c r="M144" s="8" t="s">
        <v>37</v>
      </c>
      <c r="N144">
        <v>804.4</v>
      </c>
      <c r="O144" s="9"/>
      <c r="P144" s="9"/>
      <c r="Q144" s="10"/>
    </row>
    <row r="145" spans="1:17" x14ac:dyDescent="0.2">
      <c r="A145" s="8" t="s">
        <v>37</v>
      </c>
      <c r="B145">
        <v>2749.5</v>
      </c>
      <c r="C145" s="11">
        <f>AVERAGE(B143:B145)</f>
        <v>2756.6333333333332</v>
      </c>
      <c r="D145" s="11">
        <f>_xlfn.STDEV.P(B143:B145)</f>
        <v>96.315465470966203</v>
      </c>
      <c r="E145" s="12">
        <f>D145/C145*100</f>
        <v>3.493952725098231</v>
      </c>
      <c r="G145" s="8" t="s">
        <v>37</v>
      </c>
      <c r="H145" s="26">
        <v>19221.099999999999</v>
      </c>
      <c r="I145" s="28">
        <f>AVERAGE(H143:H145)</f>
        <v>18671.633333333335</v>
      </c>
      <c r="J145" s="11">
        <f>_xlfn.STDEV.P(H143:H145)</f>
        <v>543.86543883166121</v>
      </c>
      <c r="K145" s="12">
        <f>J145/I145*100</f>
        <v>2.912789840729848</v>
      </c>
      <c r="M145" s="8" t="s">
        <v>37</v>
      </c>
      <c r="N145">
        <v>685.8</v>
      </c>
      <c r="O145" s="11">
        <f>AVERAGE(N143:N145)</f>
        <v>769.9</v>
      </c>
      <c r="P145" s="11">
        <f>_xlfn.STDEV.P(N143:N145)</f>
        <v>59.786341807027036</v>
      </c>
      <c r="Q145" s="12">
        <f>P145/O145*100</f>
        <v>7.7654684773382305</v>
      </c>
    </row>
    <row r="146" spans="1:17" x14ac:dyDescent="0.2">
      <c r="A146" s="8" t="s">
        <v>38</v>
      </c>
      <c r="B146">
        <v>1746.2</v>
      </c>
      <c r="C146" s="9"/>
      <c r="D146" s="9"/>
      <c r="E146" s="10"/>
      <c r="G146" s="8" t="s">
        <v>38</v>
      </c>
      <c r="H146" s="26">
        <v>16494.8</v>
      </c>
      <c r="I146" s="27"/>
      <c r="J146" s="9"/>
      <c r="K146" s="10"/>
      <c r="M146" s="8" t="s">
        <v>38</v>
      </c>
      <c r="N146">
        <v>3087.2</v>
      </c>
      <c r="O146" s="9"/>
      <c r="P146" s="9"/>
      <c r="Q146" s="10"/>
    </row>
    <row r="147" spans="1:17" x14ac:dyDescent="0.2">
      <c r="A147" s="8" t="s">
        <v>38</v>
      </c>
      <c r="B147">
        <v>1836.7</v>
      </c>
      <c r="C147" s="9"/>
      <c r="D147" s="9"/>
      <c r="E147" s="10"/>
      <c r="G147" s="8" t="s">
        <v>38</v>
      </c>
      <c r="H147" s="26">
        <v>15811.9</v>
      </c>
      <c r="I147" s="27"/>
      <c r="J147" s="9"/>
      <c r="K147" s="10"/>
      <c r="M147" s="8" t="s">
        <v>38</v>
      </c>
      <c r="N147">
        <v>3325.5</v>
      </c>
      <c r="O147" s="9"/>
      <c r="P147" s="9"/>
      <c r="Q147" s="10"/>
    </row>
    <row r="148" spans="1:17" x14ac:dyDescent="0.2">
      <c r="A148" s="8" t="s">
        <v>38</v>
      </c>
      <c r="B148">
        <v>1760.4</v>
      </c>
      <c r="C148" s="11">
        <f>AVERAGE(B146:B148)</f>
        <v>1781.1000000000001</v>
      </c>
      <c r="D148" s="11">
        <f>_xlfn.STDEV.P(B146:B148)</f>
        <v>39.740239891911393</v>
      </c>
      <c r="E148" s="12">
        <f>D148/C148*100</f>
        <v>2.2312189035939243</v>
      </c>
      <c r="G148" s="8" t="s">
        <v>38</v>
      </c>
      <c r="H148" s="26">
        <v>16506</v>
      </c>
      <c r="I148" s="28">
        <f>AVERAGE(H146:H148)</f>
        <v>16270.9</v>
      </c>
      <c r="J148" s="11">
        <f>_xlfn.STDEV.P(H146:H148)</f>
        <v>324.59421847387654</v>
      </c>
      <c r="K148" s="12">
        <f>J148/I148*100</f>
        <v>1.9949370869090002</v>
      </c>
      <c r="M148" s="8" t="s">
        <v>38</v>
      </c>
      <c r="N148">
        <v>3265.6</v>
      </c>
      <c r="O148" s="11">
        <f>AVERAGE(N146:N148)</f>
        <v>3226.1</v>
      </c>
      <c r="P148" s="11">
        <f>_xlfn.STDEV.P(N146:N148)</f>
        <v>101.21564437707582</v>
      </c>
      <c r="Q148" s="12">
        <f>P148/O148*100</f>
        <v>3.1373994723373677</v>
      </c>
    </row>
    <row r="149" spans="1:17" x14ac:dyDescent="0.2">
      <c r="A149" s="8" t="s">
        <v>39</v>
      </c>
      <c r="B149">
        <v>528.29999999999995</v>
      </c>
      <c r="C149" s="9"/>
      <c r="D149" s="9"/>
      <c r="E149" s="10"/>
      <c r="G149" s="8" t="s">
        <v>39</v>
      </c>
      <c r="H149" s="26">
        <v>11004.1</v>
      </c>
      <c r="I149" s="27"/>
      <c r="J149" s="9"/>
      <c r="K149" s="10"/>
      <c r="M149" s="8" t="s">
        <v>39</v>
      </c>
      <c r="N149">
        <v>3796.6</v>
      </c>
      <c r="O149" s="9"/>
      <c r="P149" s="9"/>
      <c r="Q149" s="10"/>
    </row>
    <row r="150" spans="1:17" x14ac:dyDescent="0.2">
      <c r="A150" s="8" t="s">
        <v>39</v>
      </c>
      <c r="B150">
        <v>519</v>
      </c>
      <c r="C150" s="9"/>
      <c r="D150" s="9"/>
      <c r="E150" s="10"/>
      <c r="G150" s="8" t="s">
        <v>39</v>
      </c>
      <c r="H150" s="26">
        <v>11928.8</v>
      </c>
      <c r="I150" s="27"/>
      <c r="J150" s="9"/>
      <c r="K150" s="10"/>
      <c r="M150" s="8" t="s">
        <v>39</v>
      </c>
      <c r="N150">
        <v>3703.6</v>
      </c>
      <c r="O150" s="9"/>
      <c r="P150" s="9"/>
      <c r="Q150" s="10"/>
    </row>
    <row r="151" spans="1:17" x14ac:dyDescent="0.2">
      <c r="A151" s="8" t="s">
        <v>39</v>
      </c>
      <c r="B151">
        <v>490.9</v>
      </c>
      <c r="C151" s="11">
        <f>AVERAGE(B149:B151)</f>
        <v>512.73333333333323</v>
      </c>
      <c r="D151" s="11">
        <f>_xlfn.STDEV.P(B149:B151)</f>
        <v>15.898497483165574</v>
      </c>
      <c r="E151" s="12">
        <f>D151/C151*100</f>
        <v>3.1007341340200707</v>
      </c>
      <c r="G151" s="8" t="s">
        <v>39</v>
      </c>
      <c r="H151" s="26">
        <v>12429.9</v>
      </c>
      <c r="I151" s="28">
        <f>AVERAGE(H149:H151)</f>
        <v>11787.6</v>
      </c>
      <c r="J151" s="11">
        <f>_xlfn.STDEV.P(H149:H151)</f>
        <v>590.58134635854037</v>
      </c>
      <c r="K151" s="12">
        <f>J151/I151*100</f>
        <v>5.0101916111722513</v>
      </c>
      <c r="M151" s="8" t="s">
        <v>39</v>
      </c>
      <c r="N151">
        <v>3625.5</v>
      </c>
      <c r="O151" s="11">
        <f>AVERAGE(N149:N151)</f>
        <v>3708.5666666666671</v>
      </c>
      <c r="P151" s="11">
        <f>_xlfn.STDEV.P(N149:N151)</f>
        <v>69.939513549606204</v>
      </c>
      <c r="Q151" s="12">
        <f>P151/O151*100</f>
        <v>1.8858906913616094</v>
      </c>
    </row>
    <row r="152" spans="1:17" x14ac:dyDescent="0.2">
      <c r="A152" s="8" t="s">
        <v>40</v>
      </c>
      <c r="B152">
        <v>3241.2</v>
      </c>
      <c r="C152" s="9"/>
      <c r="D152" s="9"/>
      <c r="E152" s="10"/>
      <c r="G152" s="8" t="s">
        <v>40</v>
      </c>
      <c r="H152" s="26">
        <v>12189.9</v>
      </c>
      <c r="I152" s="27"/>
      <c r="J152" s="9"/>
      <c r="K152" s="10"/>
      <c r="M152" s="8" t="s">
        <v>40</v>
      </c>
      <c r="N152">
        <v>1009.3</v>
      </c>
      <c r="O152" s="9"/>
      <c r="P152" s="9"/>
      <c r="Q152" s="10"/>
    </row>
    <row r="153" spans="1:17" x14ac:dyDescent="0.2">
      <c r="A153" s="8" t="s">
        <v>40</v>
      </c>
      <c r="B153">
        <v>3093.7</v>
      </c>
      <c r="C153" s="9"/>
      <c r="D153" s="9"/>
      <c r="E153" s="10"/>
      <c r="G153" s="8" t="s">
        <v>40</v>
      </c>
      <c r="H153" s="26">
        <v>11906</v>
      </c>
      <c r="I153" s="27"/>
      <c r="J153" s="9"/>
      <c r="K153" s="10"/>
      <c r="M153" s="8" t="s">
        <v>40</v>
      </c>
      <c r="N153">
        <v>864.2</v>
      </c>
      <c r="O153" s="9"/>
      <c r="P153" s="9"/>
      <c r="Q153" s="10"/>
    </row>
    <row r="154" spans="1:17" x14ac:dyDescent="0.2">
      <c r="A154" s="8" t="s">
        <v>40</v>
      </c>
      <c r="B154">
        <v>3085.1</v>
      </c>
      <c r="C154" s="11">
        <f>AVERAGE(B152:B154)</f>
        <v>3140</v>
      </c>
      <c r="D154" s="11">
        <f>_xlfn.STDEV.P(B152:B154)</f>
        <v>71.645283631699456</v>
      </c>
      <c r="E154" s="12">
        <f>D154/C154*100</f>
        <v>2.2816969309458428</v>
      </c>
      <c r="G154" s="8" t="s">
        <v>40</v>
      </c>
      <c r="H154" s="26">
        <v>11259.2</v>
      </c>
      <c r="I154" s="28">
        <f>AVERAGE(H152:H154)</f>
        <v>11785.033333333335</v>
      </c>
      <c r="J154" s="11">
        <f>_xlfn.STDEV.P(H152:H154)</f>
        <v>389.46572235421252</v>
      </c>
      <c r="K154" s="12">
        <f>J154/I154*100</f>
        <v>3.3047485852469305</v>
      </c>
      <c r="M154" s="8" t="s">
        <v>40</v>
      </c>
      <c r="N154">
        <v>898.6</v>
      </c>
      <c r="O154" s="11">
        <f>AVERAGE(N152:N154)</f>
        <v>924.0333333333333</v>
      </c>
      <c r="P154" s="11">
        <f>_xlfn.STDEV.P(N152:N154)</f>
        <v>61.906614258000609</v>
      </c>
      <c r="Q154" s="12">
        <f>P154/O154*100</f>
        <v>6.6996083393096146</v>
      </c>
    </row>
    <row r="155" spans="1:17" x14ac:dyDescent="0.2">
      <c r="A155" s="8" t="s">
        <v>41</v>
      </c>
      <c r="B155">
        <v>1857.9</v>
      </c>
      <c r="C155" s="9"/>
      <c r="D155" s="9"/>
      <c r="E155" s="10"/>
      <c r="G155" s="8" t="s">
        <v>41</v>
      </c>
      <c r="H155" s="26">
        <v>9270</v>
      </c>
      <c r="I155" s="27"/>
      <c r="J155" s="9"/>
      <c r="K155" s="10"/>
      <c r="M155" s="8" t="s">
        <v>41</v>
      </c>
      <c r="N155">
        <v>428.1</v>
      </c>
      <c r="O155" s="9"/>
      <c r="P155" s="9"/>
      <c r="Q155" s="10"/>
    </row>
    <row r="156" spans="1:17" x14ac:dyDescent="0.2">
      <c r="A156" s="8" t="s">
        <v>41</v>
      </c>
      <c r="B156">
        <v>1779</v>
      </c>
      <c r="C156" s="9"/>
      <c r="D156" s="9"/>
      <c r="E156" s="10"/>
      <c r="G156" s="8" t="s">
        <v>41</v>
      </c>
      <c r="H156" s="26">
        <v>10584</v>
      </c>
      <c r="I156" s="27"/>
      <c r="J156" s="9"/>
      <c r="K156" s="10"/>
      <c r="M156" s="8" t="s">
        <v>41</v>
      </c>
      <c r="N156">
        <v>499.6</v>
      </c>
      <c r="O156" s="9"/>
      <c r="P156" s="9"/>
      <c r="Q156" s="10"/>
    </row>
    <row r="157" spans="1:17" x14ac:dyDescent="0.2">
      <c r="A157" s="8" t="s">
        <v>41</v>
      </c>
      <c r="B157">
        <v>1755.8</v>
      </c>
      <c r="C157" s="11">
        <f>AVERAGE(B155:B157)</f>
        <v>1797.5666666666666</v>
      </c>
      <c r="D157" s="11">
        <f>_xlfn.STDEV.P(B155:B157)</f>
        <v>43.700826333402752</v>
      </c>
      <c r="E157" s="12">
        <f>D157/C157*100</f>
        <v>2.4311101859960367</v>
      </c>
      <c r="G157" s="8" t="s">
        <v>41</v>
      </c>
      <c r="H157" s="26">
        <v>14140.5</v>
      </c>
      <c r="I157" s="28">
        <f>AVERAGE(H155:H157)</f>
        <v>11331.5</v>
      </c>
      <c r="J157" s="11">
        <f>_xlfn.STDEV.P(H155:H157)</f>
        <v>2057.4271554541124</v>
      </c>
      <c r="K157" s="12">
        <f>J157/I157*100</f>
        <v>18.156706132940144</v>
      </c>
      <c r="M157" s="8" t="s">
        <v>41</v>
      </c>
      <c r="N157">
        <v>440.5</v>
      </c>
      <c r="O157" s="11">
        <f>AVERAGE(N155:N157)</f>
        <v>456.06666666666666</v>
      </c>
      <c r="P157" s="11">
        <f>_xlfn.STDEV.P(N155:N157)</f>
        <v>31.196189225965121</v>
      </c>
      <c r="Q157" s="12">
        <f>P157/O157*100</f>
        <v>6.840269527692981</v>
      </c>
    </row>
    <row r="158" spans="1:17" x14ac:dyDescent="0.2">
      <c r="A158" s="8" t="s">
        <v>42</v>
      </c>
      <c r="B158">
        <v>1646</v>
      </c>
      <c r="C158" s="9"/>
      <c r="D158" s="9"/>
      <c r="E158" s="10"/>
      <c r="G158" s="8" t="s">
        <v>42</v>
      </c>
      <c r="H158" s="26">
        <v>12803.4</v>
      </c>
      <c r="I158" s="27"/>
      <c r="J158" s="9"/>
      <c r="K158" s="10"/>
      <c r="M158" s="8" t="s">
        <v>42</v>
      </c>
      <c r="N158">
        <v>326.2</v>
      </c>
      <c r="O158" s="9"/>
      <c r="P158" s="9"/>
      <c r="Q158" s="10"/>
    </row>
    <row r="159" spans="1:17" x14ac:dyDescent="0.2">
      <c r="A159" s="8" t="s">
        <v>42</v>
      </c>
      <c r="B159">
        <v>1941.5</v>
      </c>
      <c r="C159" s="9"/>
      <c r="D159" s="9"/>
      <c r="E159" s="10"/>
      <c r="G159" s="8" t="s">
        <v>42</v>
      </c>
      <c r="H159" s="26">
        <v>14472.2</v>
      </c>
      <c r="I159" s="27"/>
      <c r="J159" s="9"/>
      <c r="K159" s="10"/>
      <c r="M159" s="8" t="s">
        <v>42</v>
      </c>
      <c r="N159">
        <v>441</v>
      </c>
      <c r="O159" s="9"/>
      <c r="P159" s="9"/>
      <c r="Q159" s="10"/>
    </row>
    <row r="160" spans="1:17" x14ac:dyDescent="0.2">
      <c r="A160" s="8" t="s">
        <v>42</v>
      </c>
      <c r="B160">
        <v>2047.9</v>
      </c>
      <c r="C160" s="11">
        <f>AVERAGE(B158:B160)</f>
        <v>1878.4666666666665</v>
      </c>
      <c r="D160" s="11">
        <f>_xlfn.STDEV.P(B158:B160)</f>
        <v>170.02118168693639</v>
      </c>
      <c r="E160" s="12">
        <f>D160/C160*100</f>
        <v>9.051061948766888</v>
      </c>
      <c r="G160" s="8" t="s">
        <v>42</v>
      </c>
      <c r="H160" s="26">
        <v>14503.9</v>
      </c>
      <c r="I160" s="28">
        <f>AVERAGE(H158:H160)</f>
        <v>13926.5</v>
      </c>
      <c r="J160" s="11">
        <f>_xlfn.STDEV.P(H158:H160)</f>
        <v>794.25706585882313</v>
      </c>
      <c r="K160" s="12">
        <f>J160/I160*100</f>
        <v>5.7032065907358138</v>
      </c>
      <c r="M160" s="8" t="s">
        <v>42</v>
      </c>
      <c r="N160">
        <v>425.8</v>
      </c>
      <c r="O160" s="11">
        <f>AVERAGE(N158:N160)</f>
        <v>397.66666666666669</v>
      </c>
      <c r="P160" s="11">
        <f>_xlfn.STDEV.P(N158:N160)</f>
        <v>50.914132506494582</v>
      </c>
      <c r="Q160" s="12">
        <f>P160/O160*100</f>
        <v>12.803218568271898</v>
      </c>
    </row>
    <row r="161" spans="1:17" x14ac:dyDescent="0.2">
      <c r="A161" s="8" t="s">
        <v>43</v>
      </c>
      <c r="B161">
        <v>0.3</v>
      </c>
      <c r="C161" s="9"/>
      <c r="D161" s="9"/>
      <c r="E161" s="10"/>
      <c r="G161" s="8" t="s">
        <v>43</v>
      </c>
      <c r="H161" s="26">
        <v>13090.4</v>
      </c>
      <c r="I161" s="27"/>
      <c r="J161" s="9"/>
      <c r="K161" s="10"/>
      <c r="M161" s="8" t="s">
        <v>43</v>
      </c>
      <c r="N161" s="3">
        <v>5283.8</v>
      </c>
      <c r="O161" s="13"/>
      <c r="P161" s="9"/>
      <c r="Q161" s="10"/>
    </row>
    <row r="162" spans="1:17" x14ac:dyDescent="0.2">
      <c r="A162" s="8" t="s">
        <v>43</v>
      </c>
      <c r="B162">
        <v>0.7</v>
      </c>
      <c r="C162" s="9"/>
      <c r="D162" s="9"/>
      <c r="E162" s="10"/>
      <c r="G162" s="8" t="s">
        <v>43</v>
      </c>
      <c r="H162" s="26">
        <v>13376.7</v>
      </c>
      <c r="I162" s="27"/>
      <c r="J162" s="9"/>
      <c r="K162" s="10"/>
      <c r="M162" s="8" t="s">
        <v>43</v>
      </c>
      <c r="N162" s="3">
        <v>5321.3</v>
      </c>
      <c r="O162" s="13"/>
      <c r="P162" s="9"/>
      <c r="Q162" s="10"/>
    </row>
    <row r="163" spans="1:17" x14ac:dyDescent="0.2">
      <c r="A163" s="8" t="s">
        <v>43</v>
      </c>
      <c r="B163">
        <v>2.7</v>
      </c>
      <c r="C163" s="11">
        <f>AVERAGE(B161:B163)</f>
        <v>1.2333333333333334</v>
      </c>
      <c r="D163" s="11">
        <f>_xlfn.STDEV.P(B161:B163)</f>
        <v>1.0498677165349082</v>
      </c>
      <c r="E163" s="12">
        <f>D163/C163*100</f>
        <v>85.124409448776333</v>
      </c>
      <c r="G163" s="8" t="s">
        <v>43</v>
      </c>
      <c r="H163" s="26">
        <v>13958.4</v>
      </c>
      <c r="I163" s="28">
        <f>AVERAGE(H161:H163)</f>
        <v>13475.166666666666</v>
      </c>
      <c r="J163" s="11">
        <f>_xlfn.STDEV.P(H161:H163)</f>
        <v>361.13502860964456</v>
      </c>
      <c r="K163" s="12">
        <f>J163/I163*100</f>
        <v>2.6800041702117072</v>
      </c>
      <c r="M163" s="8" t="s">
        <v>43</v>
      </c>
      <c r="N163" s="3">
        <v>5552.1</v>
      </c>
      <c r="O163" s="24">
        <f>AVERAGE(N161:N163)</f>
        <v>5385.7333333333336</v>
      </c>
      <c r="P163" s="11">
        <f>_xlfn.STDEV.P(N161:N163)</f>
        <v>118.63097777936802</v>
      </c>
      <c r="Q163" s="12">
        <f>P163/O163*100</f>
        <v>2.2026894099107768</v>
      </c>
    </row>
    <row r="164" spans="1:17" x14ac:dyDescent="0.2">
      <c r="A164" s="8" t="s">
        <v>44</v>
      </c>
      <c r="B164">
        <v>0</v>
      </c>
      <c r="C164" s="9"/>
      <c r="D164" s="9"/>
      <c r="E164" s="10"/>
      <c r="G164" s="8" t="s">
        <v>44</v>
      </c>
      <c r="H164" s="26">
        <v>15955.6</v>
      </c>
      <c r="I164" s="27"/>
      <c r="J164" s="9"/>
      <c r="K164" s="10"/>
      <c r="M164" s="8" t="s">
        <v>44</v>
      </c>
      <c r="N164">
        <v>6710.6</v>
      </c>
      <c r="O164" s="9"/>
      <c r="P164" s="9"/>
      <c r="Q164" s="10"/>
    </row>
    <row r="165" spans="1:17" x14ac:dyDescent="0.2">
      <c r="A165" s="8" t="s">
        <v>44</v>
      </c>
      <c r="B165">
        <v>0</v>
      </c>
      <c r="C165" s="9"/>
      <c r="D165" s="9"/>
      <c r="E165" s="10"/>
      <c r="G165" s="8" t="s">
        <v>44</v>
      </c>
      <c r="H165" s="26">
        <v>16901.8</v>
      </c>
      <c r="I165" s="27"/>
      <c r="J165" s="9"/>
      <c r="K165" s="10"/>
      <c r="M165" s="8" t="s">
        <v>44</v>
      </c>
      <c r="N165">
        <v>6621.5</v>
      </c>
      <c r="O165" s="9"/>
      <c r="P165" s="9"/>
      <c r="Q165" s="10"/>
    </row>
    <row r="166" spans="1:17" x14ac:dyDescent="0.2">
      <c r="A166" s="8" t="s">
        <v>44</v>
      </c>
      <c r="B166">
        <v>0</v>
      </c>
      <c r="C166" s="11"/>
      <c r="D166" s="11"/>
      <c r="E166" s="12"/>
      <c r="G166" s="8" t="s">
        <v>44</v>
      </c>
      <c r="H166" s="26">
        <v>16756.5</v>
      </c>
      <c r="I166" s="28">
        <f>AVERAGE(H164:H166)</f>
        <v>16537.966666666667</v>
      </c>
      <c r="J166" s="11">
        <f>_xlfn.STDEV.P(H164:H166)</f>
        <v>416.04584950325915</v>
      </c>
      <c r="K166" s="12">
        <f>J166/I166*100</f>
        <v>2.5157013427885682</v>
      </c>
      <c r="M166" s="8" t="s">
        <v>44</v>
      </c>
      <c r="N166">
        <v>6697</v>
      </c>
      <c r="O166" s="11">
        <f>AVERAGE(N164:N166)</f>
        <v>6676.3666666666659</v>
      </c>
      <c r="P166" s="11">
        <f>_xlfn.STDEV.P(N164:N166)</f>
        <v>39.191864235096432</v>
      </c>
      <c r="Q166" s="12">
        <f>P166/O166*100</f>
        <v>0.58702384383366857</v>
      </c>
    </row>
    <row r="167" spans="1:17" x14ac:dyDescent="0.2">
      <c r="A167" s="8" t="s">
        <v>45</v>
      </c>
      <c r="B167">
        <v>28.3</v>
      </c>
      <c r="C167" s="9"/>
      <c r="D167" s="9"/>
      <c r="E167" s="10"/>
      <c r="G167" s="8" t="s">
        <v>45</v>
      </c>
      <c r="H167" s="26">
        <v>28420.6</v>
      </c>
      <c r="I167" s="27"/>
      <c r="J167" s="9"/>
      <c r="K167" s="10"/>
      <c r="M167" s="8" t="s">
        <v>45</v>
      </c>
      <c r="N167" s="3">
        <v>11247.1</v>
      </c>
      <c r="O167" s="13"/>
      <c r="P167" s="9"/>
      <c r="Q167" s="10"/>
    </row>
    <row r="168" spans="1:17" x14ac:dyDescent="0.2">
      <c r="A168" s="8" t="s">
        <v>45</v>
      </c>
      <c r="B168">
        <v>38</v>
      </c>
      <c r="C168" s="9"/>
      <c r="D168" s="9"/>
      <c r="E168" s="10"/>
      <c r="G168" s="8" t="s">
        <v>45</v>
      </c>
      <c r="H168" s="26">
        <v>30774.5</v>
      </c>
      <c r="I168" s="27"/>
      <c r="J168" s="9"/>
      <c r="K168" s="10"/>
      <c r="M168" s="8" t="s">
        <v>45</v>
      </c>
      <c r="N168" s="3">
        <v>11804.4</v>
      </c>
      <c r="O168" s="13"/>
      <c r="P168" s="9"/>
      <c r="Q168" s="10"/>
    </row>
    <row r="169" spans="1:17" x14ac:dyDescent="0.2">
      <c r="A169" s="8" t="s">
        <v>45</v>
      </c>
      <c r="B169">
        <v>10.4</v>
      </c>
      <c r="C169" s="11">
        <f>AVERAGE(B167:B169)</f>
        <v>25.566666666666666</v>
      </c>
      <c r="D169" s="11">
        <f>_xlfn.STDEV.P(B167:B169)</f>
        <v>11.432215688813585</v>
      </c>
      <c r="E169" s="12">
        <f>D169/C169*100</f>
        <v>44.715315601617675</v>
      </c>
      <c r="G169" s="8" t="s">
        <v>45</v>
      </c>
      <c r="H169" s="26">
        <v>24601.1</v>
      </c>
      <c r="I169" s="28">
        <f>AVERAGE(H167:H169)</f>
        <v>27932.066666666666</v>
      </c>
      <c r="J169" s="11">
        <f>_xlfn.STDEV.P(H167:H169)</f>
        <v>2543.8442697792825</v>
      </c>
      <c r="K169" s="12">
        <f>J169/I169*100</f>
        <v>9.1072540393691455</v>
      </c>
      <c r="M169" s="8" t="s">
        <v>45</v>
      </c>
      <c r="N169" s="3">
        <v>10452.1</v>
      </c>
      <c r="O169" s="24">
        <f>AVERAGE(N167:N169)</f>
        <v>11167.866666666667</v>
      </c>
      <c r="P169" s="11">
        <f>_xlfn.STDEV.P(N167:N169)</f>
        <v>554.90976043156957</v>
      </c>
      <c r="Q169" s="12">
        <f>P169/O169*100</f>
        <v>4.968807176824904</v>
      </c>
    </row>
    <row r="170" spans="1:17" x14ac:dyDescent="0.2">
      <c r="A170" s="8" t="s">
        <v>46</v>
      </c>
      <c r="B170">
        <v>703.3</v>
      </c>
      <c r="C170" s="9"/>
      <c r="D170" s="9"/>
      <c r="E170" s="10"/>
      <c r="G170" s="8" t="s">
        <v>46</v>
      </c>
      <c r="H170" s="26">
        <v>15959.3</v>
      </c>
      <c r="I170" s="27"/>
      <c r="J170" s="9"/>
      <c r="K170" s="10"/>
      <c r="M170" s="8" t="s">
        <v>46</v>
      </c>
      <c r="N170">
        <v>4420.3</v>
      </c>
      <c r="O170" s="9"/>
      <c r="P170" s="9"/>
      <c r="Q170" s="10"/>
    </row>
    <row r="171" spans="1:17" x14ac:dyDescent="0.2">
      <c r="A171" s="8" t="s">
        <v>46</v>
      </c>
      <c r="B171">
        <v>714.8</v>
      </c>
      <c r="C171" s="9"/>
      <c r="D171" s="9"/>
      <c r="E171" s="10"/>
      <c r="G171" s="8" t="s">
        <v>46</v>
      </c>
      <c r="H171" s="26">
        <v>16042.4</v>
      </c>
      <c r="I171" s="27"/>
      <c r="J171" s="9"/>
      <c r="K171" s="10"/>
      <c r="M171" s="8" t="s">
        <v>46</v>
      </c>
      <c r="N171">
        <v>4616.7</v>
      </c>
      <c r="O171" s="9"/>
      <c r="P171" s="9"/>
      <c r="Q171" s="10"/>
    </row>
    <row r="172" spans="1:17" x14ac:dyDescent="0.2">
      <c r="A172" s="8" t="s">
        <v>46</v>
      </c>
      <c r="B172">
        <v>732.8</v>
      </c>
      <c r="C172" s="11">
        <f>AVERAGE(B170:B172)</f>
        <v>716.96666666666658</v>
      </c>
      <c r="D172" s="11">
        <f>_xlfn.STDEV.P(B170:B172)</f>
        <v>12.140382567649542</v>
      </c>
      <c r="E172" s="12">
        <f>D172/C172*100</f>
        <v>1.6932980474661135</v>
      </c>
      <c r="G172" s="8" t="s">
        <v>46</v>
      </c>
      <c r="H172" s="26">
        <v>16555.8</v>
      </c>
      <c r="I172" s="28">
        <f>AVERAGE(H170:H172)</f>
        <v>16185.833333333334</v>
      </c>
      <c r="J172" s="11">
        <f>_xlfn.STDEV.P(H170:H172)</f>
        <v>263.79651669842457</v>
      </c>
      <c r="K172" s="12">
        <f>J172/I172*100</f>
        <v>1.6297987954389612</v>
      </c>
      <c r="M172" s="8" t="s">
        <v>46</v>
      </c>
      <c r="N172">
        <v>4840.5</v>
      </c>
      <c r="O172" s="11">
        <f>AVERAGE(N170:N172)</f>
        <v>4625.833333333333</v>
      </c>
      <c r="P172" s="11">
        <f>_xlfn.STDEV.P(N170:N172)</f>
        <v>171.66745630886339</v>
      </c>
      <c r="Q172" s="12">
        <f>P172/O172*100</f>
        <v>3.7110601255744204</v>
      </c>
    </row>
    <row r="173" spans="1:17" x14ac:dyDescent="0.2">
      <c r="A173" s="8" t="s">
        <v>47</v>
      </c>
      <c r="B173">
        <v>246.2</v>
      </c>
      <c r="C173" s="9"/>
      <c r="D173" s="9"/>
      <c r="E173" s="10"/>
      <c r="G173" s="8" t="s">
        <v>47</v>
      </c>
      <c r="H173" s="26">
        <v>29829.200000000001</v>
      </c>
      <c r="I173" s="27"/>
      <c r="J173" s="9"/>
      <c r="K173" s="10"/>
      <c r="M173" s="8" t="s">
        <v>47</v>
      </c>
      <c r="N173" s="3">
        <v>10252.700000000001</v>
      </c>
      <c r="O173" s="13"/>
      <c r="P173" s="9"/>
      <c r="Q173" s="10"/>
    </row>
    <row r="174" spans="1:17" x14ac:dyDescent="0.2">
      <c r="A174" s="8" t="s">
        <v>47</v>
      </c>
      <c r="B174">
        <v>283.3</v>
      </c>
      <c r="C174" s="9"/>
      <c r="D174" s="9"/>
      <c r="E174" s="10"/>
      <c r="G174" s="8" t="s">
        <v>47</v>
      </c>
      <c r="H174" s="26">
        <v>27278.7</v>
      </c>
      <c r="I174" s="27"/>
      <c r="J174" s="9"/>
      <c r="K174" s="10"/>
      <c r="M174" s="8" t="s">
        <v>47</v>
      </c>
      <c r="N174" s="3">
        <v>10378.5</v>
      </c>
      <c r="O174" s="13"/>
      <c r="P174" s="9"/>
      <c r="Q174" s="10"/>
    </row>
    <row r="175" spans="1:17" ht="16" thickBot="1" x14ac:dyDescent="0.25">
      <c r="A175" s="14" t="s">
        <v>47</v>
      </c>
      <c r="B175" s="15">
        <v>308</v>
      </c>
      <c r="C175" s="16">
        <f>AVERAGE(B173:B175)</f>
        <v>279.16666666666669</v>
      </c>
      <c r="D175" s="16">
        <f>_xlfn.STDEV.P(B173:B175)</f>
        <v>25.398468895235055</v>
      </c>
      <c r="E175" s="17">
        <f>D175/C175*100</f>
        <v>9.0979590072483774</v>
      </c>
      <c r="G175" s="14" t="s">
        <v>47</v>
      </c>
      <c r="H175" s="29">
        <v>31879.599999999999</v>
      </c>
      <c r="I175" s="30">
        <f>AVERAGE(H173:H175)</f>
        <v>29662.5</v>
      </c>
      <c r="J175" s="16">
        <f>_xlfn.STDEV.P(H173:H175)</f>
        <v>1882.0045819993807</v>
      </c>
      <c r="K175" s="17">
        <f>J175/I175*100</f>
        <v>6.3447267829730496</v>
      </c>
      <c r="M175" s="14" t="s">
        <v>47</v>
      </c>
      <c r="N175" s="18">
        <v>10801.6</v>
      </c>
      <c r="O175" s="25">
        <f>AVERAGE(N173:N175)</f>
        <v>10477.6</v>
      </c>
      <c r="P175" s="16">
        <f>_xlfn.STDEV.P(N173:N175)</f>
        <v>234.78842958431028</v>
      </c>
      <c r="Q175" s="17">
        <f>P175/O175*100</f>
        <v>2.2408607847628299</v>
      </c>
    </row>
    <row r="176" spans="1:17" ht="16" thickBot="1" x14ac:dyDescent="0.25"/>
    <row r="177" spans="1:5" ht="32" x14ac:dyDescent="0.2">
      <c r="A177" s="19" t="s">
        <v>3</v>
      </c>
      <c r="B177" s="20" t="s">
        <v>51</v>
      </c>
      <c r="C177" s="21" t="s">
        <v>52</v>
      </c>
      <c r="D177" s="21" t="s">
        <v>53</v>
      </c>
      <c r="E177" s="22" t="s">
        <v>7</v>
      </c>
    </row>
    <row r="178" spans="1:5" x14ac:dyDescent="0.2">
      <c r="A178" s="8" t="s">
        <v>30</v>
      </c>
      <c r="B178">
        <v>103.5</v>
      </c>
      <c r="C178" s="9"/>
      <c r="D178" s="9"/>
      <c r="E178" s="10"/>
    </row>
    <row r="179" spans="1:5" x14ac:dyDescent="0.2">
      <c r="A179" s="8" t="s">
        <v>30</v>
      </c>
      <c r="B179">
        <v>115.1</v>
      </c>
      <c r="C179" s="9"/>
      <c r="D179" s="9"/>
      <c r="E179" s="10"/>
    </row>
    <row r="180" spans="1:5" x14ac:dyDescent="0.2">
      <c r="A180" s="8" t="s">
        <v>30</v>
      </c>
      <c r="B180">
        <v>124</v>
      </c>
      <c r="C180" s="11">
        <f>AVERAGE(B178:B180)</f>
        <v>114.2</v>
      </c>
      <c r="D180" s="11">
        <f>_xlfn.STDEV.P(B178:B180)</f>
        <v>8.3932512572105615</v>
      </c>
      <c r="E180" s="12">
        <f>D180/C180*100</f>
        <v>7.349607055350754</v>
      </c>
    </row>
    <row r="181" spans="1:5" x14ac:dyDescent="0.2">
      <c r="A181" s="8" t="s">
        <v>31</v>
      </c>
      <c r="B181">
        <v>12.6</v>
      </c>
      <c r="C181" s="11"/>
      <c r="D181" s="11"/>
      <c r="E181" s="12"/>
    </row>
    <row r="182" spans="1:5" x14ac:dyDescent="0.2">
      <c r="A182" s="8" t="s">
        <v>31</v>
      </c>
      <c r="B182">
        <v>13.8</v>
      </c>
      <c r="C182" s="11"/>
      <c r="D182" s="11"/>
      <c r="E182" s="12"/>
    </row>
    <row r="183" spans="1:5" x14ac:dyDescent="0.2">
      <c r="A183" s="8" t="s">
        <v>31</v>
      </c>
      <c r="B183">
        <v>12.9</v>
      </c>
      <c r="C183" s="11">
        <f>AVERAGE(B181:B183)</f>
        <v>13.1</v>
      </c>
      <c r="D183" s="11">
        <f>_xlfn.STDEV.P(B181:B183)</f>
        <v>0.50990195135927885</v>
      </c>
      <c r="E183" s="12">
        <f>D183/C183*100</f>
        <v>3.8923813080860978</v>
      </c>
    </row>
    <row r="184" spans="1:5" x14ac:dyDescent="0.2">
      <c r="A184" s="8" t="s">
        <v>32</v>
      </c>
      <c r="B184">
        <v>21.3</v>
      </c>
      <c r="C184" s="11"/>
      <c r="D184" s="11"/>
      <c r="E184" s="12"/>
    </row>
    <row r="185" spans="1:5" x14ac:dyDescent="0.2">
      <c r="A185" s="8" t="s">
        <v>32</v>
      </c>
      <c r="B185">
        <v>21</v>
      </c>
      <c r="C185" s="11"/>
      <c r="D185" s="11"/>
      <c r="E185" s="12"/>
    </row>
    <row r="186" spans="1:5" x14ac:dyDescent="0.2">
      <c r="A186" s="8" t="s">
        <v>32</v>
      </c>
      <c r="B186">
        <v>24.8</v>
      </c>
      <c r="C186" s="11">
        <f>AVERAGE(B184:B186)</f>
        <v>22.366666666666664</v>
      </c>
      <c r="D186" s="11">
        <f>_xlfn.STDEV.P(B184:B186)</f>
        <v>1.7249798710580819</v>
      </c>
      <c r="E186" s="12">
        <f>D186/C186*100</f>
        <v>7.7122796023461202</v>
      </c>
    </row>
    <row r="187" spans="1:5" x14ac:dyDescent="0.2">
      <c r="A187" s="8" t="s">
        <v>33</v>
      </c>
      <c r="B187">
        <v>12.3</v>
      </c>
      <c r="C187" s="11"/>
      <c r="D187" s="11"/>
      <c r="E187" s="12"/>
    </row>
    <row r="188" spans="1:5" x14ac:dyDescent="0.2">
      <c r="A188" s="8" t="s">
        <v>33</v>
      </c>
      <c r="B188">
        <v>14</v>
      </c>
      <c r="C188" s="11"/>
      <c r="D188" s="11"/>
      <c r="E188" s="12"/>
    </row>
    <row r="189" spans="1:5" x14ac:dyDescent="0.2">
      <c r="A189" s="8" t="s">
        <v>33</v>
      </c>
      <c r="B189">
        <v>12.9</v>
      </c>
      <c r="C189" s="11">
        <f>AVERAGE(B187:B189)</f>
        <v>13.066666666666668</v>
      </c>
      <c r="D189" s="11">
        <f>_xlfn.STDEV.P(B187:B189)</f>
        <v>0.70395706939809555</v>
      </c>
      <c r="E189" s="12">
        <f>D189/C189*100</f>
        <v>5.3874265515160369</v>
      </c>
    </row>
    <row r="190" spans="1:5" x14ac:dyDescent="0.2">
      <c r="A190" s="8" t="s">
        <v>34</v>
      </c>
      <c r="B190">
        <v>79.400000000000006</v>
      </c>
      <c r="C190" s="11"/>
      <c r="D190" s="11"/>
      <c r="E190" s="12"/>
    </row>
    <row r="191" spans="1:5" x14ac:dyDescent="0.2">
      <c r="A191" s="8" t="s">
        <v>34</v>
      </c>
      <c r="B191">
        <v>78</v>
      </c>
      <c r="C191" s="11"/>
      <c r="D191" s="11"/>
      <c r="E191" s="12"/>
    </row>
    <row r="192" spans="1:5" x14ac:dyDescent="0.2">
      <c r="A192" s="8" t="s">
        <v>34</v>
      </c>
      <c r="B192">
        <v>82.7</v>
      </c>
      <c r="C192" s="11">
        <f>AVERAGE(B190:B192)</f>
        <v>80.033333333333346</v>
      </c>
      <c r="D192" s="11">
        <f>_xlfn.STDEV.P(B190:B192)</f>
        <v>1.9703355608175541</v>
      </c>
      <c r="E192" s="12">
        <f>D192/C192*100</f>
        <v>2.4618936619961103</v>
      </c>
    </row>
    <row r="193" spans="1:5" x14ac:dyDescent="0.2">
      <c r="A193" s="8" t="s">
        <v>35</v>
      </c>
      <c r="B193">
        <v>8.5</v>
      </c>
      <c r="C193" s="11"/>
      <c r="D193" s="11"/>
      <c r="E193" s="12"/>
    </row>
    <row r="194" spans="1:5" x14ac:dyDescent="0.2">
      <c r="A194" s="8" t="s">
        <v>35</v>
      </c>
      <c r="B194">
        <v>6.8</v>
      </c>
      <c r="C194" s="11"/>
      <c r="D194" s="11"/>
      <c r="E194" s="12"/>
    </row>
    <row r="195" spans="1:5" x14ac:dyDescent="0.2">
      <c r="A195" s="8" t="s">
        <v>35</v>
      </c>
      <c r="B195">
        <v>6.7</v>
      </c>
      <c r="C195" s="11">
        <f>AVERAGE(B193:B195)</f>
        <v>7.333333333333333</v>
      </c>
      <c r="D195" s="11">
        <f>_xlfn.STDEV.P(B193:B195)</f>
        <v>0.82596744622425688</v>
      </c>
      <c r="E195" s="12">
        <f>D195/C195*100</f>
        <v>11.263192448512594</v>
      </c>
    </row>
    <row r="196" spans="1:5" x14ac:dyDescent="0.2">
      <c r="A196" s="8" t="s">
        <v>36</v>
      </c>
      <c r="B196">
        <v>12.8</v>
      </c>
      <c r="C196" s="11"/>
      <c r="D196" s="11"/>
      <c r="E196" s="12"/>
    </row>
    <row r="197" spans="1:5" x14ac:dyDescent="0.2">
      <c r="A197" s="8" t="s">
        <v>36</v>
      </c>
      <c r="B197">
        <v>12.6</v>
      </c>
      <c r="C197" s="11"/>
      <c r="D197" s="11"/>
      <c r="E197" s="12"/>
    </row>
    <row r="198" spans="1:5" x14ac:dyDescent="0.2">
      <c r="A198" s="8" t="s">
        <v>36</v>
      </c>
      <c r="B198">
        <v>13.2</v>
      </c>
      <c r="C198" s="11">
        <f>AVERAGE(B196:B198)</f>
        <v>12.866666666666665</v>
      </c>
      <c r="D198" s="11">
        <f>_xlfn.STDEV.P(B196:B198)</f>
        <v>0.24944382578492919</v>
      </c>
      <c r="E198" s="12">
        <f>D198/C198*100</f>
        <v>1.9386825838206934</v>
      </c>
    </row>
    <row r="199" spans="1:5" x14ac:dyDescent="0.2">
      <c r="A199" s="8" t="s">
        <v>37</v>
      </c>
      <c r="B199">
        <v>8.3000000000000007</v>
      </c>
      <c r="C199" s="9"/>
      <c r="D199" s="9"/>
      <c r="E199" s="12"/>
    </row>
    <row r="200" spans="1:5" x14ac:dyDescent="0.2">
      <c r="A200" s="8" t="s">
        <v>37</v>
      </c>
      <c r="B200">
        <v>7.4</v>
      </c>
      <c r="C200" s="9"/>
      <c r="D200" s="9"/>
      <c r="E200" s="10"/>
    </row>
    <row r="201" spans="1:5" x14ac:dyDescent="0.2">
      <c r="A201" s="8" t="s">
        <v>37</v>
      </c>
      <c r="B201">
        <v>5.9</v>
      </c>
      <c r="C201" s="11">
        <f>AVERAGE(B199:B201)</f>
        <v>7.2</v>
      </c>
      <c r="D201" s="11">
        <f>_xlfn.STDEV.P(B199:B201)</f>
        <v>0.98994949366116936</v>
      </c>
      <c r="E201" s="12">
        <f>D201/C201*100</f>
        <v>13.749298523071795</v>
      </c>
    </row>
    <row r="202" spans="1:5" x14ac:dyDescent="0.2">
      <c r="A202" s="8" t="s">
        <v>38</v>
      </c>
      <c r="B202">
        <v>12.6</v>
      </c>
      <c r="C202" s="9"/>
      <c r="D202" s="9"/>
      <c r="E202" s="10"/>
    </row>
    <row r="203" spans="1:5" x14ac:dyDescent="0.2">
      <c r="A203" s="8" t="s">
        <v>38</v>
      </c>
      <c r="B203">
        <v>10.1</v>
      </c>
      <c r="C203" s="9"/>
      <c r="D203" s="9"/>
      <c r="E203" s="10"/>
    </row>
    <row r="204" spans="1:5" x14ac:dyDescent="0.2">
      <c r="A204" s="8" t="s">
        <v>38</v>
      </c>
      <c r="B204">
        <v>12</v>
      </c>
      <c r="C204" s="11">
        <f>AVERAGE(B202:B204)</f>
        <v>11.566666666666668</v>
      </c>
      <c r="D204" s="11">
        <f>_xlfn.STDEV.P(B202:B204)</f>
        <v>1.0656244908763854</v>
      </c>
      <c r="E204" s="12">
        <f>D204/C204*100</f>
        <v>9.212891851957222</v>
      </c>
    </row>
    <row r="205" spans="1:5" x14ac:dyDescent="0.2">
      <c r="A205" s="8" t="s">
        <v>39</v>
      </c>
      <c r="B205">
        <v>6.3</v>
      </c>
      <c r="C205" s="9"/>
      <c r="D205" s="9"/>
      <c r="E205" s="10"/>
    </row>
    <row r="206" spans="1:5" x14ac:dyDescent="0.2">
      <c r="A206" s="8" t="s">
        <v>39</v>
      </c>
      <c r="B206">
        <v>5.8</v>
      </c>
      <c r="C206" s="9"/>
      <c r="D206" s="9"/>
      <c r="E206" s="10"/>
    </row>
    <row r="207" spans="1:5" x14ac:dyDescent="0.2">
      <c r="A207" s="8" t="s">
        <v>39</v>
      </c>
      <c r="B207">
        <v>6.7</v>
      </c>
      <c r="C207" s="11">
        <f>AVERAGE(B205:B207)</f>
        <v>6.2666666666666666</v>
      </c>
      <c r="D207" s="11">
        <f>_xlfn.STDEV.P(B205:B207)</f>
        <v>0.3681787005729088</v>
      </c>
      <c r="E207" s="12">
        <f>D207/C207*100</f>
        <v>5.8751920304187575</v>
      </c>
    </row>
    <row r="208" spans="1:5" x14ac:dyDescent="0.2">
      <c r="A208" s="8" t="s">
        <v>40</v>
      </c>
      <c r="B208">
        <v>6.4</v>
      </c>
      <c r="C208" s="9"/>
      <c r="D208" s="9"/>
      <c r="E208" s="10"/>
    </row>
    <row r="209" spans="1:5" x14ac:dyDescent="0.2">
      <c r="A209" s="8" t="s">
        <v>40</v>
      </c>
      <c r="B209">
        <v>6.6</v>
      </c>
      <c r="C209" s="9"/>
      <c r="D209" s="9"/>
      <c r="E209" s="10"/>
    </row>
    <row r="210" spans="1:5" x14ac:dyDescent="0.2">
      <c r="A210" s="8" t="s">
        <v>40</v>
      </c>
      <c r="B210">
        <v>6.8</v>
      </c>
      <c r="C210" s="11">
        <f>AVERAGE(B208:B210)</f>
        <v>6.6000000000000005</v>
      </c>
      <c r="D210" s="11">
        <f>_xlfn.STDEV.P(B208:B210)</f>
        <v>0.163299316185545</v>
      </c>
      <c r="E210" s="12">
        <f>D210/C210*100</f>
        <v>2.4742320634173485</v>
      </c>
    </row>
    <row r="211" spans="1:5" x14ac:dyDescent="0.2">
      <c r="A211" s="8" t="s">
        <v>41</v>
      </c>
      <c r="B211">
        <v>5.4</v>
      </c>
      <c r="C211" s="9"/>
      <c r="D211" s="9"/>
      <c r="E211" s="10"/>
    </row>
    <row r="212" spans="1:5" x14ac:dyDescent="0.2">
      <c r="A212" s="8" t="s">
        <v>41</v>
      </c>
      <c r="B212">
        <v>6.6</v>
      </c>
      <c r="C212" s="9"/>
      <c r="D212" s="9"/>
      <c r="E212" s="10"/>
    </row>
    <row r="213" spans="1:5" x14ac:dyDescent="0.2">
      <c r="A213" s="8" t="s">
        <v>41</v>
      </c>
      <c r="B213">
        <v>6.9</v>
      </c>
      <c r="C213" s="11">
        <f>AVERAGE(B211:B213)</f>
        <v>6.3</v>
      </c>
      <c r="D213" s="11">
        <f>_xlfn.STDEV.P(B211:B213)</f>
        <v>0.64807406984079341</v>
      </c>
      <c r="E213" s="12">
        <f>D213/C213*100</f>
        <v>10.286889997472912</v>
      </c>
    </row>
    <row r="214" spans="1:5" x14ac:dyDescent="0.2">
      <c r="A214" s="8" t="s">
        <v>42</v>
      </c>
      <c r="B214">
        <v>8.6999999999999993</v>
      </c>
      <c r="C214" s="9"/>
      <c r="D214" s="9"/>
      <c r="E214" s="10"/>
    </row>
    <row r="215" spans="1:5" x14ac:dyDescent="0.2">
      <c r="A215" s="8" t="s">
        <v>42</v>
      </c>
      <c r="B215">
        <v>10.8</v>
      </c>
      <c r="C215" s="9"/>
      <c r="D215" s="9"/>
      <c r="E215" s="10"/>
    </row>
    <row r="216" spans="1:5" x14ac:dyDescent="0.2">
      <c r="A216" s="8" t="s">
        <v>42</v>
      </c>
      <c r="B216">
        <v>10.6</v>
      </c>
      <c r="C216" s="11">
        <f>AVERAGE(B214:B216)</f>
        <v>10.033333333333333</v>
      </c>
      <c r="D216" s="11">
        <f>_xlfn.STDEV.P(B214:B216)</f>
        <v>0.94633797110522644</v>
      </c>
      <c r="E216" s="12">
        <f>D216/C216*100</f>
        <v>9.4319399113477722</v>
      </c>
    </row>
    <row r="217" spans="1:5" x14ac:dyDescent="0.2">
      <c r="A217" s="8" t="s">
        <v>43</v>
      </c>
      <c r="B217">
        <v>11.3</v>
      </c>
      <c r="C217" s="9"/>
      <c r="D217" s="9"/>
      <c r="E217" s="10"/>
    </row>
    <row r="218" spans="1:5" x14ac:dyDescent="0.2">
      <c r="A218" s="8" t="s">
        <v>43</v>
      </c>
      <c r="B218">
        <v>10.5</v>
      </c>
      <c r="C218" s="9"/>
      <c r="D218" s="9"/>
      <c r="E218" s="10"/>
    </row>
    <row r="219" spans="1:5" x14ac:dyDescent="0.2">
      <c r="A219" s="8" t="s">
        <v>43</v>
      </c>
      <c r="B219">
        <v>10.5</v>
      </c>
      <c r="C219" s="11">
        <f>AVERAGE(B217:B219)</f>
        <v>10.766666666666666</v>
      </c>
      <c r="D219" s="11">
        <f>_xlfn.STDEV.P(B217:B219)</f>
        <v>0.37712361663282573</v>
      </c>
      <c r="E219" s="12">
        <f>D219/C219*100</f>
        <v>3.5026961297166483</v>
      </c>
    </row>
    <row r="220" spans="1:5" x14ac:dyDescent="0.2">
      <c r="A220" s="8" t="s">
        <v>44</v>
      </c>
      <c r="B220">
        <v>9.5</v>
      </c>
      <c r="C220" s="9"/>
      <c r="D220" s="9"/>
      <c r="E220" s="10"/>
    </row>
    <row r="221" spans="1:5" x14ac:dyDescent="0.2">
      <c r="A221" s="8" t="s">
        <v>44</v>
      </c>
      <c r="B221">
        <v>8.6999999999999993</v>
      </c>
      <c r="C221" s="9"/>
      <c r="D221" s="9"/>
      <c r="E221" s="10"/>
    </row>
    <row r="222" spans="1:5" x14ac:dyDescent="0.2">
      <c r="A222" s="8" t="s">
        <v>44</v>
      </c>
      <c r="B222">
        <v>9.1999999999999993</v>
      </c>
      <c r="C222" s="11">
        <f>AVERAGE(B220:B222)</f>
        <v>9.1333333333333329</v>
      </c>
      <c r="D222" s="11">
        <f>_xlfn.STDEV.P(B220:B222)</f>
        <v>0.3299831645537224</v>
      </c>
      <c r="E222" s="12">
        <f>D222/C222*100</f>
        <v>3.6129543564276174</v>
      </c>
    </row>
    <row r="223" spans="1:5" x14ac:dyDescent="0.2">
      <c r="A223" s="8" t="s">
        <v>45</v>
      </c>
      <c r="B223">
        <v>12.9</v>
      </c>
      <c r="C223" s="9"/>
      <c r="D223" s="9"/>
      <c r="E223" s="10"/>
    </row>
    <row r="224" spans="1:5" x14ac:dyDescent="0.2">
      <c r="A224" s="8" t="s">
        <v>45</v>
      </c>
      <c r="B224">
        <v>17.2</v>
      </c>
      <c r="C224" s="9"/>
      <c r="D224" s="9"/>
      <c r="E224" s="10"/>
    </row>
    <row r="225" spans="1:5" x14ac:dyDescent="0.2">
      <c r="A225" s="8" t="s">
        <v>45</v>
      </c>
      <c r="B225">
        <v>14.5</v>
      </c>
      <c r="C225" s="11">
        <f>AVERAGE(B223:B225)</f>
        <v>14.866666666666667</v>
      </c>
      <c r="D225" s="11">
        <f>_xlfn.STDEV.P(B223:B225)</f>
        <v>1.774510887227486</v>
      </c>
      <c r="E225" s="12">
        <f>D225/C225*100</f>
        <v>11.936171887180398</v>
      </c>
    </row>
    <row r="226" spans="1:5" x14ac:dyDescent="0.2">
      <c r="A226" s="8" t="s">
        <v>46</v>
      </c>
      <c r="B226">
        <v>10</v>
      </c>
      <c r="C226" s="9"/>
      <c r="D226" s="9"/>
      <c r="E226" s="10"/>
    </row>
    <row r="227" spans="1:5" x14ac:dyDescent="0.2">
      <c r="A227" s="8" t="s">
        <v>46</v>
      </c>
      <c r="B227">
        <v>9.9</v>
      </c>
      <c r="C227" s="9"/>
      <c r="D227" s="9"/>
      <c r="E227" s="10"/>
    </row>
    <row r="228" spans="1:5" x14ac:dyDescent="0.2">
      <c r="A228" s="8" t="s">
        <v>46</v>
      </c>
      <c r="B228">
        <v>9.1999999999999993</v>
      </c>
      <c r="C228" s="11">
        <f>AVERAGE(B226:B228)</f>
        <v>9.6999999999999993</v>
      </c>
      <c r="D228" s="11">
        <f>_xlfn.STDEV.P(B226:B228)</f>
        <v>0.3559026084010441</v>
      </c>
      <c r="E228" s="12">
        <f>D228/C228*100</f>
        <v>3.6690990556808676</v>
      </c>
    </row>
    <row r="229" spans="1:5" x14ac:dyDescent="0.2">
      <c r="A229" s="8" t="s">
        <v>47</v>
      </c>
      <c r="B229">
        <v>16.3</v>
      </c>
      <c r="C229" s="9"/>
      <c r="D229" s="9"/>
      <c r="E229" s="10"/>
    </row>
    <row r="230" spans="1:5" x14ac:dyDescent="0.2">
      <c r="A230" s="8" t="s">
        <v>47</v>
      </c>
      <c r="B230">
        <v>16.399999999999999</v>
      </c>
      <c r="C230" s="9"/>
      <c r="D230" s="9"/>
      <c r="E230" s="10"/>
    </row>
    <row r="231" spans="1:5" ht="16" thickBot="1" x14ac:dyDescent="0.25">
      <c r="A231" s="14" t="s">
        <v>47</v>
      </c>
      <c r="B231" s="15">
        <v>16.899999999999999</v>
      </c>
      <c r="C231" s="16">
        <f>AVERAGE(B229:B231)</f>
        <v>16.533333333333335</v>
      </c>
      <c r="D231" s="16">
        <f>_xlfn.STDEV.P(B229:B231)</f>
        <v>0.26246692913372638</v>
      </c>
      <c r="E231" s="17">
        <f>D231/C231*100</f>
        <v>1.5875015875023772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2859-1CE3-4845-A454-73EE07CA7EDD}">
  <dimension ref="A1:R39"/>
  <sheetViews>
    <sheetView topLeftCell="A8" workbookViewId="0">
      <selection activeCell="I24" sqref="I24"/>
    </sheetView>
  </sheetViews>
  <sheetFormatPr baseColWidth="10" defaultRowHeight="15" x14ac:dyDescent="0.2"/>
  <sheetData>
    <row r="1" spans="1:12" x14ac:dyDescent="0.2">
      <c r="A1" s="31" t="s">
        <v>54</v>
      </c>
      <c r="B1" s="31" t="s">
        <v>55</v>
      </c>
      <c r="C1" s="31" t="s">
        <v>56</v>
      </c>
      <c r="D1" s="31" t="s">
        <v>57</v>
      </c>
      <c r="E1" s="31" t="s">
        <v>58</v>
      </c>
      <c r="F1" s="31" t="s">
        <v>59</v>
      </c>
      <c r="G1" s="31" t="s">
        <v>60</v>
      </c>
      <c r="H1" s="31" t="s">
        <v>61</v>
      </c>
      <c r="I1" s="31" t="s">
        <v>62</v>
      </c>
    </row>
    <row r="2" spans="1:12" x14ac:dyDescent="0.2">
      <c r="A2">
        <v>1</v>
      </c>
      <c r="B2">
        <v>40.5</v>
      </c>
      <c r="C2">
        <v>1622.1666666666667</v>
      </c>
      <c r="D2">
        <v>707.73333333333323</v>
      </c>
      <c r="E2">
        <v>2138.333333333333</v>
      </c>
      <c r="F2">
        <v>305.93333333333334</v>
      </c>
      <c r="G2" s="11">
        <v>4057.1333333333337</v>
      </c>
      <c r="H2">
        <v>19098.133333333335</v>
      </c>
      <c r="I2">
        <v>1923.3666666666668</v>
      </c>
      <c r="L2" s="11"/>
    </row>
    <row r="3" spans="1:12" x14ac:dyDescent="0.2">
      <c r="A3">
        <v>2</v>
      </c>
      <c r="B3">
        <v>31.933333333333334</v>
      </c>
      <c r="C3">
        <v>1333.8666666666668</v>
      </c>
      <c r="D3">
        <v>326.60000000000002</v>
      </c>
      <c r="E3">
        <v>6290.1333333333341</v>
      </c>
      <c r="F3">
        <v>307.89999999999998</v>
      </c>
      <c r="G3">
        <v>3140</v>
      </c>
      <c r="H3">
        <v>11785.033333333335</v>
      </c>
      <c r="I3">
        <v>924.0333333333333</v>
      </c>
      <c r="L3" s="11"/>
    </row>
    <row r="4" spans="1:12" x14ac:dyDescent="0.2">
      <c r="A4">
        <v>3.1</v>
      </c>
      <c r="B4">
        <v>28.133333333333329</v>
      </c>
      <c r="C4">
        <v>1292.6333333333334</v>
      </c>
      <c r="D4">
        <v>518.66666666666663</v>
      </c>
      <c r="E4">
        <v>4042.6</v>
      </c>
      <c r="F4">
        <v>204.66666666666666</v>
      </c>
      <c r="G4">
        <v>1797.5666666666666</v>
      </c>
      <c r="H4">
        <v>11331.5</v>
      </c>
      <c r="I4">
        <v>456.06666666666666</v>
      </c>
      <c r="L4" s="11"/>
    </row>
    <row r="5" spans="1:12" x14ac:dyDescent="0.2">
      <c r="A5">
        <v>4</v>
      </c>
      <c r="B5">
        <v>30.333333333333332</v>
      </c>
      <c r="C5">
        <v>1287.6000000000001</v>
      </c>
      <c r="D5">
        <v>707.06666666666661</v>
      </c>
      <c r="E5">
        <v>1347.9666666666667</v>
      </c>
      <c r="F5">
        <v>208.70000000000002</v>
      </c>
      <c r="G5">
        <v>1878.4666666666665</v>
      </c>
      <c r="H5">
        <v>13926.5</v>
      </c>
      <c r="I5">
        <v>397.66666666666669</v>
      </c>
      <c r="L5" s="11"/>
    </row>
    <row r="6" spans="1:12" x14ac:dyDescent="0.2">
      <c r="A6">
        <v>5</v>
      </c>
      <c r="B6">
        <v>57.133333333333333</v>
      </c>
      <c r="C6">
        <v>2729.5</v>
      </c>
      <c r="D6">
        <v>446.5</v>
      </c>
      <c r="E6">
        <v>8065.0666666666666</v>
      </c>
      <c r="F6">
        <v>174.6</v>
      </c>
      <c r="G6">
        <v>1.2333333333333334</v>
      </c>
      <c r="H6">
        <v>13475.166666666666</v>
      </c>
      <c r="I6">
        <v>5385.7333333333336</v>
      </c>
      <c r="J6" t="s">
        <v>86</v>
      </c>
      <c r="L6" s="11"/>
    </row>
    <row r="7" spans="1:12" x14ac:dyDescent="0.2">
      <c r="A7">
        <v>6</v>
      </c>
      <c r="B7">
        <v>48.366666666666674</v>
      </c>
      <c r="C7">
        <v>1966</v>
      </c>
      <c r="D7">
        <v>358.29999999999995</v>
      </c>
      <c r="E7">
        <v>1439.7666666666664</v>
      </c>
      <c r="F7">
        <v>293.09999999999997</v>
      </c>
      <c r="G7" t="s">
        <v>63</v>
      </c>
      <c r="H7">
        <v>16537.966666666667</v>
      </c>
      <c r="I7">
        <v>6676.3666666666659</v>
      </c>
      <c r="L7" s="11"/>
    </row>
    <row r="8" spans="1:12" x14ac:dyDescent="0.2">
      <c r="A8">
        <v>7</v>
      </c>
      <c r="B8">
        <v>140.36666666666665</v>
      </c>
      <c r="C8">
        <v>4626.0999999999995</v>
      </c>
      <c r="D8">
        <v>269.40000000000003</v>
      </c>
      <c r="E8">
        <v>2965.6666666666665</v>
      </c>
      <c r="F8">
        <v>619.66666666666663</v>
      </c>
      <c r="G8">
        <v>25.566666666666666</v>
      </c>
      <c r="H8">
        <v>27932.066666666666</v>
      </c>
      <c r="I8">
        <v>11167.866666666667</v>
      </c>
      <c r="L8" s="11"/>
    </row>
    <row r="9" spans="1:12" x14ac:dyDescent="0.2">
      <c r="A9">
        <v>8</v>
      </c>
      <c r="B9">
        <v>66.666666666666671</v>
      </c>
      <c r="C9">
        <v>2314.0666666666671</v>
      </c>
      <c r="D9">
        <v>165.03333333333333</v>
      </c>
      <c r="E9">
        <v>811.93333333333328</v>
      </c>
      <c r="F9">
        <v>271.16666666666669</v>
      </c>
      <c r="G9">
        <v>716.96666666666658</v>
      </c>
      <c r="H9">
        <v>16185.833333333334</v>
      </c>
      <c r="I9">
        <v>4625.833333333333</v>
      </c>
      <c r="L9" s="11"/>
    </row>
    <row r="10" spans="1:12" x14ac:dyDescent="0.2">
      <c r="A10">
        <v>9</v>
      </c>
      <c r="B10">
        <v>108.03333333333335</v>
      </c>
      <c r="C10">
        <v>4321.9333333333334</v>
      </c>
      <c r="D10">
        <v>389.16666666666669</v>
      </c>
      <c r="E10">
        <v>1437.8</v>
      </c>
      <c r="F10">
        <v>347.16666666666669</v>
      </c>
      <c r="G10">
        <v>279.16666666666669</v>
      </c>
      <c r="H10">
        <v>29662.5</v>
      </c>
      <c r="I10">
        <v>10477.6</v>
      </c>
    </row>
    <row r="11" spans="1:12" x14ac:dyDescent="0.2">
      <c r="A11">
        <v>10</v>
      </c>
      <c r="B11">
        <v>100.16666666666667</v>
      </c>
      <c r="C11">
        <v>5139.2333333333336</v>
      </c>
      <c r="D11">
        <v>371.86666666666662</v>
      </c>
      <c r="E11">
        <v>2048.2333333333331</v>
      </c>
      <c r="F11">
        <v>470.2</v>
      </c>
      <c r="G11">
        <v>2330.7333333333336</v>
      </c>
      <c r="H11">
        <v>28127.166666666668</v>
      </c>
      <c r="I11">
        <v>4999.8</v>
      </c>
    </row>
    <row r="12" spans="1:12" x14ac:dyDescent="0.2">
      <c r="A12">
        <v>11</v>
      </c>
      <c r="B12">
        <v>75.166666666666671</v>
      </c>
      <c r="C12">
        <v>3941.2999999999997</v>
      </c>
      <c r="D12">
        <v>965.0333333333333</v>
      </c>
      <c r="E12">
        <v>1393.7</v>
      </c>
      <c r="F12">
        <v>271.53333333333336</v>
      </c>
      <c r="G12">
        <v>102.3</v>
      </c>
      <c r="H12">
        <v>20235.066666666666</v>
      </c>
      <c r="I12">
        <v>10768.199999999999</v>
      </c>
    </row>
    <row r="13" spans="1:12" x14ac:dyDescent="0.2">
      <c r="A13">
        <v>12</v>
      </c>
      <c r="B13">
        <v>61.766666666666673</v>
      </c>
      <c r="C13">
        <v>2508.8000000000002</v>
      </c>
      <c r="D13">
        <v>413.76666666666671</v>
      </c>
      <c r="E13">
        <v>622.56666666666661</v>
      </c>
      <c r="F13">
        <v>221.1</v>
      </c>
      <c r="G13">
        <v>1594.3999999999999</v>
      </c>
      <c r="H13">
        <v>15413.5</v>
      </c>
      <c r="I13" s="11">
        <v>2955.7333333333336</v>
      </c>
    </row>
    <row r="14" spans="1:12" x14ac:dyDescent="0.2">
      <c r="A14">
        <v>13</v>
      </c>
      <c r="B14">
        <v>128.06666666666669</v>
      </c>
      <c r="C14">
        <v>5550.5333333333328</v>
      </c>
      <c r="D14">
        <v>1007.1999999999999</v>
      </c>
      <c r="E14">
        <v>631.19999999999993</v>
      </c>
      <c r="F14">
        <v>507.73333333333335</v>
      </c>
      <c r="G14">
        <v>2217.6666666666665</v>
      </c>
      <c r="H14">
        <v>33774.73333333333</v>
      </c>
      <c r="I14">
        <v>9773.1333333333332</v>
      </c>
    </row>
    <row r="15" spans="1:12" x14ac:dyDescent="0.2">
      <c r="A15">
        <v>14</v>
      </c>
      <c r="B15">
        <v>48.933333333333337</v>
      </c>
      <c r="C15">
        <v>2388.0666666666666</v>
      </c>
      <c r="D15">
        <v>430</v>
      </c>
      <c r="E15">
        <v>1771.6333333333332</v>
      </c>
      <c r="F15">
        <v>218.33333333333334</v>
      </c>
      <c r="G15">
        <v>1923.8</v>
      </c>
      <c r="H15">
        <v>15252.366666666667</v>
      </c>
      <c r="I15">
        <v>2535.8666666666668</v>
      </c>
    </row>
    <row r="16" spans="1:12" x14ac:dyDescent="0.2">
      <c r="A16">
        <v>15</v>
      </c>
      <c r="B16">
        <v>84.2</v>
      </c>
      <c r="C16">
        <v>3658.0666666666671</v>
      </c>
      <c r="D16">
        <v>680.30000000000007</v>
      </c>
      <c r="E16">
        <v>2001.5333333333335</v>
      </c>
      <c r="F16">
        <v>390.5333333333333</v>
      </c>
      <c r="G16">
        <v>584.76666666666677</v>
      </c>
      <c r="H16">
        <v>19662.566666666669</v>
      </c>
      <c r="I16">
        <v>7308.4333333333334</v>
      </c>
    </row>
    <row r="17" spans="1:18" x14ac:dyDescent="0.2">
      <c r="A17">
        <v>16</v>
      </c>
      <c r="B17">
        <v>49.6</v>
      </c>
      <c r="C17">
        <v>1442.2333333333336</v>
      </c>
      <c r="D17">
        <v>207.69999999999996</v>
      </c>
      <c r="E17">
        <v>4920.2333333333336</v>
      </c>
      <c r="F17">
        <v>240.53333333333333</v>
      </c>
      <c r="G17">
        <v>2756.6333333333332</v>
      </c>
      <c r="H17">
        <v>18671.633333333335</v>
      </c>
      <c r="I17">
        <v>769.9</v>
      </c>
    </row>
    <row r="18" spans="1:18" x14ac:dyDescent="0.2">
      <c r="A18">
        <v>17</v>
      </c>
      <c r="B18">
        <v>68.7</v>
      </c>
      <c r="C18">
        <v>3468.2999999999997</v>
      </c>
      <c r="D18">
        <v>324.13333333333333</v>
      </c>
      <c r="E18">
        <v>1618.5</v>
      </c>
      <c r="F18">
        <v>247.1</v>
      </c>
      <c r="G18">
        <v>1781.1000000000001</v>
      </c>
      <c r="H18">
        <v>16270.9</v>
      </c>
      <c r="I18">
        <v>3226.1</v>
      </c>
    </row>
    <row r="19" spans="1:18" x14ac:dyDescent="0.2">
      <c r="A19">
        <v>18</v>
      </c>
      <c r="B19">
        <v>61.333333333333336</v>
      </c>
      <c r="C19">
        <v>4260.666666666667</v>
      </c>
      <c r="D19">
        <v>95.833333333333329</v>
      </c>
      <c r="E19">
        <v>4565.3999999999996</v>
      </c>
      <c r="F19">
        <v>222.5</v>
      </c>
      <c r="G19">
        <v>512.73333333333323</v>
      </c>
      <c r="H19">
        <v>11787.6</v>
      </c>
      <c r="I19">
        <v>3708.5666666666671</v>
      </c>
    </row>
    <row r="21" spans="1:18" x14ac:dyDescent="0.2">
      <c r="A21" s="31" t="s">
        <v>54</v>
      </c>
      <c r="B21" s="31" t="s">
        <v>55</v>
      </c>
      <c r="C21" s="31" t="s">
        <v>56</v>
      </c>
      <c r="D21" s="31" t="s">
        <v>57</v>
      </c>
      <c r="E21" s="31" t="s">
        <v>58</v>
      </c>
      <c r="F21" s="31" t="s">
        <v>59</v>
      </c>
      <c r="G21" s="31" t="s">
        <v>60</v>
      </c>
      <c r="H21" s="31" t="s">
        <v>61</v>
      </c>
      <c r="I21" s="31" t="s">
        <v>62</v>
      </c>
      <c r="K21" t="s">
        <v>55</v>
      </c>
      <c r="L21" t="s">
        <v>56</v>
      </c>
      <c r="M21" t="s">
        <v>57</v>
      </c>
      <c r="N21" t="s">
        <v>58</v>
      </c>
      <c r="O21" t="s">
        <v>59</v>
      </c>
      <c r="P21" t="s">
        <v>60</v>
      </c>
      <c r="Q21" t="s">
        <v>61</v>
      </c>
      <c r="R21" t="s">
        <v>62</v>
      </c>
    </row>
    <row r="22" spans="1:18" x14ac:dyDescent="0.2">
      <c r="A22">
        <v>1</v>
      </c>
      <c r="B22" s="11">
        <f t="shared" ref="B22:F22" si="0">B2*40/1000</f>
        <v>1.62</v>
      </c>
      <c r="C22" s="11">
        <f t="shared" si="0"/>
        <v>64.88666666666667</v>
      </c>
      <c r="D22" s="11">
        <f t="shared" si="0"/>
        <v>28.309333333333328</v>
      </c>
      <c r="E22" s="11">
        <f t="shared" si="0"/>
        <v>85.533333333333317</v>
      </c>
      <c r="F22" s="11">
        <f t="shared" si="0"/>
        <v>12.237333333333334</v>
      </c>
      <c r="G22" s="11">
        <f>G2*40/1000</f>
        <v>162.28533333333334</v>
      </c>
      <c r="H22" s="11">
        <f t="shared" ref="H22:H39" si="1">H2*40/1000</f>
        <v>763.92533333333336</v>
      </c>
      <c r="I22" s="11">
        <f>I2*40/1000</f>
        <v>76.934666666666672</v>
      </c>
      <c r="K22">
        <v>1.5858333333333332</v>
      </c>
      <c r="L22">
        <v>66.602500000000006</v>
      </c>
      <c r="M22">
        <v>23.263333333333332</v>
      </c>
      <c r="N22">
        <v>84.046666666666667</v>
      </c>
      <c r="O22">
        <v>25.289999999999996</v>
      </c>
      <c r="P22">
        <v>168.85749999999999</v>
      </c>
      <c r="Q22">
        <v>686.25916666666672</v>
      </c>
      <c r="R22">
        <v>107.69666666666664</v>
      </c>
    </row>
    <row r="23" spans="1:18" x14ac:dyDescent="0.2">
      <c r="A23">
        <v>2</v>
      </c>
      <c r="B23" s="11">
        <f t="shared" ref="B23:F23" si="2">B3*40/1000</f>
        <v>1.2773333333333332</v>
      </c>
      <c r="C23" s="11">
        <f t="shared" si="2"/>
        <v>53.354666666666674</v>
      </c>
      <c r="D23" s="11">
        <f t="shared" si="2"/>
        <v>13.064</v>
      </c>
      <c r="E23" s="11">
        <f t="shared" si="2"/>
        <v>251.60533333333336</v>
      </c>
      <c r="F23" s="11">
        <f t="shared" si="2"/>
        <v>12.316000000000001</v>
      </c>
      <c r="G23" s="11">
        <f t="shared" ref="G23:G39" si="3">G3*40/1000</f>
        <v>125.6</v>
      </c>
      <c r="H23" s="11">
        <f t="shared" si="1"/>
        <v>471.40133333333335</v>
      </c>
      <c r="I23" s="11">
        <f t="shared" ref="I23:I39" si="4">I3*40/1000</f>
        <v>36.961333333333329</v>
      </c>
      <c r="K23">
        <v>1.4283333333333332</v>
      </c>
      <c r="L23">
        <v>60.45</v>
      </c>
      <c r="M23">
        <v>21.475833333333334</v>
      </c>
      <c r="N23">
        <v>55.517500000000005</v>
      </c>
      <c r="O23">
        <v>30.1325</v>
      </c>
      <c r="P23">
        <v>169.17750000000001</v>
      </c>
      <c r="Q23">
        <v>686.86416666666662</v>
      </c>
      <c r="R23">
        <v>94.625833333333318</v>
      </c>
    </row>
    <row r="24" spans="1:18" x14ac:dyDescent="0.2">
      <c r="A24">
        <v>3.1</v>
      </c>
      <c r="B24" s="11">
        <f t="shared" ref="B24:F24" si="5">B4*40/1000</f>
        <v>1.1253333333333333</v>
      </c>
      <c r="C24" s="11">
        <f t="shared" si="5"/>
        <v>51.705333333333336</v>
      </c>
      <c r="D24" s="11">
        <f t="shared" si="5"/>
        <v>20.746666666666663</v>
      </c>
      <c r="E24" s="11">
        <f t="shared" si="5"/>
        <v>161.70400000000001</v>
      </c>
      <c r="F24" s="11">
        <f t="shared" si="5"/>
        <v>8.1866666666666656</v>
      </c>
      <c r="G24" s="11">
        <f t="shared" si="3"/>
        <v>71.902666666666661</v>
      </c>
      <c r="H24" s="11">
        <f t="shared" si="1"/>
        <v>453.26</v>
      </c>
      <c r="I24" s="11">
        <f>I4*40/1000</f>
        <v>18.242666666666668</v>
      </c>
      <c r="K24">
        <v>0.94666666666666666</v>
      </c>
      <c r="L24">
        <v>63.881666666666675</v>
      </c>
      <c r="M24">
        <v>21.899166666666666</v>
      </c>
      <c r="N24">
        <v>31.981666666666669</v>
      </c>
      <c r="O24">
        <v>18.7</v>
      </c>
      <c r="P24">
        <v>103.10833333333333</v>
      </c>
      <c r="Q24">
        <v>413.74333333333334</v>
      </c>
      <c r="R24">
        <v>98.33</v>
      </c>
    </row>
    <row r="25" spans="1:18" x14ac:dyDescent="0.2">
      <c r="A25">
        <v>4</v>
      </c>
      <c r="B25" s="11">
        <f t="shared" ref="B25:F25" si="6">B5*40/1000</f>
        <v>1.2133333333333332</v>
      </c>
      <c r="C25" s="11">
        <f t="shared" si="6"/>
        <v>51.504000000000005</v>
      </c>
      <c r="D25" s="11">
        <f t="shared" si="6"/>
        <v>28.282666666666664</v>
      </c>
      <c r="E25" s="11">
        <f t="shared" si="6"/>
        <v>53.918666666666674</v>
      </c>
      <c r="F25" s="11">
        <f t="shared" si="6"/>
        <v>8.3480000000000008</v>
      </c>
      <c r="G25" s="11">
        <f t="shared" si="3"/>
        <v>75.138666666666651</v>
      </c>
      <c r="H25" s="11">
        <f t="shared" si="1"/>
        <v>557.05999999999995</v>
      </c>
      <c r="I25" s="11">
        <f t="shared" si="4"/>
        <v>15.906666666666668</v>
      </c>
      <c r="K25">
        <v>2.2816666666666658</v>
      </c>
      <c r="L25">
        <v>111.43416666666664</v>
      </c>
      <c r="M25">
        <v>26.079166666666669</v>
      </c>
      <c r="N25">
        <v>59.99666666666667</v>
      </c>
      <c r="O25">
        <v>18.46</v>
      </c>
      <c r="P25">
        <v>4.9391666666666669</v>
      </c>
      <c r="Q25">
        <v>707.85500000000002</v>
      </c>
      <c r="R25">
        <v>196.54</v>
      </c>
    </row>
    <row r="26" spans="1:18" x14ac:dyDescent="0.2">
      <c r="A26">
        <v>5</v>
      </c>
      <c r="B26" s="11">
        <f t="shared" ref="B26:F26" si="7">B6*40/1000</f>
        <v>2.2853333333333334</v>
      </c>
      <c r="C26" s="11">
        <f t="shared" si="7"/>
        <v>109.18</v>
      </c>
      <c r="D26" s="11">
        <f t="shared" si="7"/>
        <v>17.86</v>
      </c>
      <c r="E26" s="11">
        <f t="shared" si="7"/>
        <v>322.60266666666666</v>
      </c>
      <c r="F26" s="11">
        <f t="shared" si="7"/>
        <v>6.984</v>
      </c>
      <c r="G26" s="11">
        <f t="shared" si="3"/>
        <v>4.9333333333333333E-2</v>
      </c>
      <c r="H26" s="11">
        <f t="shared" si="1"/>
        <v>539.00666666666666</v>
      </c>
      <c r="I26" s="11">
        <f t="shared" si="4"/>
        <v>215.42933333333335</v>
      </c>
      <c r="J26" t="s">
        <v>87</v>
      </c>
      <c r="K26">
        <v>2.1875</v>
      </c>
      <c r="L26">
        <v>92.496666666666655</v>
      </c>
      <c r="M26">
        <v>8.6583333333333314</v>
      </c>
      <c r="N26">
        <v>71.082499999999996</v>
      </c>
      <c r="O26">
        <v>30.495000000000001</v>
      </c>
      <c r="P26">
        <v>10.129166666666668</v>
      </c>
      <c r="Q26">
        <v>670.27166666666676</v>
      </c>
      <c r="R26">
        <v>335.83333333333337</v>
      </c>
    </row>
    <row r="27" spans="1:18" x14ac:dyDescent="0.2">
      <c r="A27">
        <v>6</v>
      </c>
      <c r="B27" s="11">
        <f t="shared" ref="B27:F27" si="8">B7*40/1000</f>
        <v>1.934666666666667</v>
      </c>
      <c r="C27" s="11">
        <f t="shared" si="8"/>
        <v>78.64</v>
      </c>
      <c r="D27" s="11">
        <f t="shared" si="8"/>
        <v>14.331999999999999</v>
      </c>
      <c r="E27" s="11">
        <f t="shared" si="8"/>
        <v>57.590666666666657</v>
      </c>
      <c r="F27" s="11">
        <f t="shared" si="8"/>
        <v>11.723999999999998</v>
      </c>
      <c r="G27" s="11" t="e">
        <f t="shared" si="3"/>
        <v>#VALUE!</v>
      </c>
      <c r="H27" s="11">
        <f t="shared" si="1"/>
        <v>661.51866666666672</v>
      </c>
      <c r="I27" s="11">
        <f t="shared" si="4"/>
        <v>267.05466666666661</v>
      </c>
      <c r="J27" t="s">
        <v>88</v>
      </c>
      <c r="K27">
        <v>9.375</v>
      </c>
      <c r="L27">
        <v>259.14666666666665</v>
      </c>
      <c r="M27">
        <v>35.153333333333329</v>
      </c>
      <c r="N27">
        <v>232.08416666666665</v>
      </c>
      <c r="O27">
        <v>109.86416666666668</v>
      </c>
      <c r="P27">
        <v>18.504999999999999</v>
      </c>
      <c r="Q27">
        <v>2405.7216666666664</v>
      </c>
      <c r="R27">
        <v>729.90583333333348</v>
      </c>
    </row>
    <row r="28" spans="1:18" x14ac:dyDescent="0.2">
      <c r="A28">
        <v>7</v>
      </c>
      <c r="B28" s="11">
        <f t="shared" ref="B28:F28" si="9">B8*40/1000</f>
        <v>5.6146666666666665</v>
      </c>
      <c r="C28" s="11">
        <f t="shared" si="9"/>
        <v>185.04399999999998</v>
      </c>
      <c r="D28" s="11">
        <f t="shared" si="9"/>
        <v>10.776000000000002</v>
      </c>
      <c r="E28" s="11">
        <f t="shared" si="9"/>
        <v>118.62666666666665</v>
      </c>
      <c r="F28" s="11">
        <f t="shared" si="9"/>
        <v>24.786666666666665</v>
      </c>
      <c r="G28" s="11">
        <f t="shared" si="3"/>
        <v>1.0226666666666666</v>
      </c>
      <c r="H28" s="11">
        <f t="shared" si="1"/>
        <v>1117.2826666666665</v>
      </c>
      <c r="I28" s="11">
        <f t="shared" si="4"/>
        <v>446.71466666666669</v>
      </c>
    </row>
    <row r="29" spans="1:18" x14ac:dyDescent="0.2">
      <c r="A29">
        <v>8</v>
      </c>
      <c r="B29" s="11">
        <f t="shared" ref="B29:F29" si="10">B9*40/1000</f>
        <v>2.666666666666667</v>
      </c>
      <c r="C29" s="11">
        <f t="shared" si="10"/>
        <v>92.562666666666686</v>
      </c>
      <c r="D29" s="11">
        <f t="shared" si="10"/>
        <v>6.6013333333333328</v>
      </c>
      <c r="E29" s="11">
        <f t="shared" si="10"/>
        <v>32.477333333333334</v>
      </c>
      <c r="F29" s="11">
        <f t="shared" si="10"/>
        <v>10.846666666666668</v>
      </c>
      <c r="G29" s="11">
        <f t="shared" si="3"/>
        <v>28.678666666666665</v>
      </c>
      <c r="H29" s="11">
        <f t="shared" si="1"/>
        <v>647.43333333333339</v>
      </c>
      <c r="I29" s="11">
        <f t="shared" si="4"/>
        <v>185.0333333333333</v>
      </c>
    </row>
    <row r="30" spans="1:18" x14ac:dyDescent="0.2">
      <c r="A30">
        <v>9</v>
      </c>
      <c r="B30" s="11">
        <f t="shared" ref="B30:F30" si="11">B10*40/1000</f>
        <v>4.3213333333333344</v>
      </c>
      <c r="C30" s="11">
        <f t="shared" si="11"/>
        <v>172.87733333333335</v>
      </c>
      <c r="D30" s="11">
        <f t="shared" si="11"/>
        <v>15.566666666666668</v>
      </c>
      <c r="E30" s="11">
        <f t="shared" si="11"/>
        <v>57.512</v>
      </c>
      <c r="F30" s="11">
        <f t="shared" si="11"/>
        <v>13.886666666666668</v>
      </c>
      <c r="G30" s="11">
        <f t="shared" si="3"/>
        <v>11.166666666666668</v>
      </c>
      <c r="H30" s="11">
        <f t="shared" si="1"/>
        <v>1186.5</v>
      </c>
      <c r="I30" s="11">
        <f t="shared" si="4"/>
        <v>419.10399999999998</v>
      </c>
    </row>
    <row r="31" spans="1:18" x14ac:dyDescent="0.2">
      <c r="A31">
        <v>10</v>
      </c>
      <c r="B31" s="11">
        <f t="shared" ref="B31:F31" si="12">B11*40/1000</f>
        <v>4.0066666666666668</v>
      </c>
      <c r="C31" s="11">
        <f t="shared" si="12"/>
        <v>205.56933333333333</v>
      </c>
      <c r="D31" s="11">
        <f t="shared" si="12"/>
        <v>14.874666666666664</v>
      </c>
      <c r="E31" s="11">
        <f t="shared" si="12"/>
        <v>81.929333333333332</v>
      </c>
      <c r="F31" s="11">
        <f t="shared" si="12"/>
        <v>18.808</v>
      </c>
      <c r="G31" s="11">
        <f t="shared" si="3"/>
        <v>93.229333333333344</v>
      </c>
      <c r="H31" s="11">
        <f t="shared" si="1"/>
        <v>1125.0866666666668</v>
      </c>
      <c r="I31" s="11">
        <f t="shared" si="4"/>
        <v>199.99199999999999</v>
      </c>
    </row>
    <row r="32" spans="1:18" x14ac:dyDescent="0.2">
      <c r="A32">
        <v>11</v>
      </c>
      <c r="B32" s="11">
        <f t="shared" ref="B32:F32" si="13">B12*40/1000</f>
        <v>3.0066666666666668</v>
      </c>
      <c r="C32" s="11">
        <f t="shared" si="13"/>
        <v>157.65199999999999</v>
      </c>
      <c r="D32" s="11">
        <f t="shared" si="13"/>
        <v>38.601333333333329</v>
      </c>
      <c r="E32" s="11">
        <f t="shared" si="13"/>
        <v>55.747999999999998</v>
      </c>
      <c r="F32" s="11">
        <f t="shared" si="13"/>
        <v>10.861333333333334</v>
      </c>
      <c r="G32" s="11">
        <f t="shared" si="3"/>
        <v>4.0919999999999996</v>
      </c>
      <c r="H32" s="11">
        <f t="shared" si="1"/>
        <v>809.40266666666662</v>
      </c>
      <c r="I32" s="11">
        <f t="shared" si="4"/>
        <v>430.72799999999995</v>
      </c>
    </row>
    <row r="33" spans="1:9" x14ac:dyDescent="0.2">
      <c r="A33">
        <v>12</v>
      </c>
      <c r="B33" s="11">
        <f t="shared" ref="B33:F33" si="14">B13*40/1000</f>
        <v>2.4706666666666668</v>
      </c>
      <c r="C33" s="11">
        <f t="shared" si="14"/>
        <v>100.352</v>
      </c>
      <c r="D33" s="11">
        <f t="shared" si="14"/>
        <v>16.550666666666668</v>
      </c>
      <c r="E33" s="11">
        <f t="shared" si="14"/>
        <v>24.902666666666665</v>
      </c>
      <c r="F33" s="11">
        <f t="shared" si="14"/>
        <v>8.8439999999999994</v>
      </c>
      <c r="G33" s="11">
        <f t="shared" si="3"/>
        <v>63.775999999999996</v>
      </c>
      <c r="H33" s="11">
        <f t="shared" si="1"/>
        <v>616.54</v>
      </c>
      <c r="I33" s="11">
        <f t="shared" si="4"/>
        <v>118.22933333333334</v>
      </c>
    </row>
    <row r="34" spans="1:9" x14ac:dyDescent="0.2">
      <c r="A34">
        <v>13</v>
      </c>
      <c r="B34" s="11">
        <f t="shared" ref="B34:F34" si="15">B14*40/1000</f>
        <v>5.1226666666666683</v>
      </c>
      <c r="C34" s="11">
        <f t="shared" si="15"/>
        <v>222.0213333333333</v>
      </c>
      <c r="D34" s="11">
        <f t="shared" si="15"/>
        <v>40.287999999999997</v>
      </c>
      <c r="E34" s="11">
        <f t="shared" si="15"/>
        <v>25.247999999999998</v>
      </c>
      <c r="F34" s="11">
        <f t="shared" si="15"/>
        <v>20.309333333333335</v>
      </c>
      <c r="G34" s="11">
        <f t="shared" si="3"/>
        <v>88.706666666666663</v>
      </c>
      <c r="H34" s="11">
        <f t="shared" si="1"/>
        <v>1350.9893333333332</v>
      </c>
      <c r="I34" s="11">
        <f t="shared" si="4"/>
        <v>390.9253333333333</v>
      </c>
    </row>
    <row r="35" spans="1:9" x14ac:dyDescent="0.2">
      <c r="A35">
        <v>14</v>
      </c>
      <c r="B35" s="11">
        <f t="shared" ref="B35:F35" si="16">B15*40/1000</f>
        <v>1.9573333333333336</v>
      </c>
      <c r="C35" s="11">
        <f t="shared" si="16"/>
        <v>95.522666666666652</v>
      </c>
      <c r="D35" s="11">
        <f t="shared" si="16"/>
        <v>17.2</v>
      </c>
      <c r="E35" s="11">
        <f t="shared" si="16"/>
        <v>70.865333333333325</v>
      </c>
      <c r="F35" s="11">
        <f t="shared" si="16"/>
        <v>8.7333333333333343</v>
      </c>
      <c r="G35" s="11">
        <f t="shared" si="3"/>
        <v>76.951999999999998</v>
      </c>
      <c r="H35" s="11">
        <f t="shared" si="1"/>
        <v>610.09466666666663</v>
      </c>
      <c r="I35" s="11">
        <f t="shared" si="4"/>
        <v>101.43466666666667</v>
      </c>
    </row>
    <row r="36" spans="1:9" x14ac:dyDescent="0.2">
      <c r="A36">
        <v>15</v>
      </c>
      <c r="B36" s="11">
        <f t="shared" ref="B36:F36" si="17">B16*40/1000</f>
        <v>3.3679999999999999</v>
      </c>
      <c r="C36" s="11">
        <f t="shared" si="17"/>
        <v>146.32266666666669</v>
      </c>
      <c r="D36" s="11">
        <f t="shared" si="17"/>
        <v>27.212000000000003</v>
      </c>
      <c r="E36" s="11">
        <f t="shared" si="17"/>
        <v>80.061333333333337</v>
      </c>
      <c r="F36" s="11">
        <f t="shared" si="17"/>
        <v>15.621333333333332</v>
      </c>
      <c r="G36" s="11">
        <f t="shared" si="3"/>
        <v>23.390666666666672</v>
      </c>
      <c r="H36" s="11">
        <f t="shared" si="1"/>
        <v>786.50266666666676</v>
      </c>
      <c r="I36" s="11">
        <f t="shared" si="4"/>
        <v>292.33733333333333</v>
      </c>
    </row>
    <row r="37" spans="1:9" x14ac:dyDescent="0.2">
      <c r="A37">
        <v>16</v>
      </c>
      <c r="B37" s="11">
        <f t="shared" ref="B37:F37" si="18">B17*40/1000</f>
        <v>1.984</v>
      </c>
      <c r="C37" s="11">
        <f t="shared" si="18"/>
        <v>57.689333333333344</v>
      </c>
      <c r="D37" s="11">
        <f t="shared" si="18"/>
        <v>8.3079999999999981</v>
      </c>
      <c r="E37" s="11">
        <f t="shared" si="18"/>
        <v>196.80933333333334</v>
      </c>
      <c r="F37" s="11">
        <f t="shared" si="18"/>
        <v>9.6213333333333342</v>
      </c>
      <c r="G37" s="11">
        <f t="shared" si="3"/>
        <v>110.26533333333333</v>
      </c>
      <c r="H37" s="11">
        <f t="shared" si="1"/>
        <v>746.86533333333341</v>
      </c>
      <c r="I37" s="11">
        <f t="shared" si="4"/>
        <v>30.795999999999999</v>
      </c>
    </row>
    <row r="38" spans="1:9" x14ac:dyDescent="0.2">
      <c r="A38">
        <v>17</v>
      </c>
      <c r="B38" s="11">
        <f t="shared" ref="B38:F38" si="19">B18*40/1000</f>
        <v>2.7480000000000002</v>
      </c>
      <c r="C38" s="11">
        <f t="shared" si="19"/>
        <v>138.732</v>
      </c>
      <c r="D38" s="11">
        <f t="shared" si="19"/>
        <v>12.965333333333332</v>
      </c>
      <c r="E38" s="11">
        <f t="shared" si="19"/>
        <v>64.739999999999995</v>
      </c>
      <c r="F38" s="11">
        <f t="shared" si="19"/>
        <v>9.8840000000000003</v>
      </c>
      <c r="G38" s="11">
        <f t="shared" si="3"/>
        <v>71.244</v>
      </c>
      <c r="H38" s="11">
        <f t="shared" si="1"/>
        <v>650.83600000000001</v>
      </c>
      <c r="I38" s="11">
        <f t="shared" si="4"/>
        <v>129.04400000000001</v>
      </c>
    </row>
    <row r="39" spans="1:9" x14ac:dyDescent="0.2">
      <c r="A39">
        <v>18</v>
      </c>
      <c r="B39" s="11">
        <f t="shared" ref="B39:F39" si="20">B19*40/1000</f>
        <v>2.4533333333333336</v>
      </c>
      <c r="C39" s="11">
        <f t="shared" si="20"/>
        <v>170.42666666666668</v>
      </c>
      <c r="D39" s="11">
        <f t="shared" si="20"/>
        <v>3.833333333333333</v>
      </c>
      <c r="E39" s="11">
        <f t="shared" si="20"/>
        <v>182.61600000000001</v>
      </c>
      <c r="F39" s="11">
        <f t="shared" si="20"/>
        <v>8.9</v>
      </c>
      <c r="G39" s="11">
        <f t="shared" si="3"/>
        <v>20.509333333333327</v>
      </c>
      <c r="H39" s="11">
        <f t="shared" si="1"/>
        <v>471.50400000000002</v>
      </c>
      <c r="I39" s="11">
        <f t="shared" si="4"/>
        <v>148.34266666666667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605F3-2AD6-FD42-A3C2-6E4958AB6580}">
  <dimension ref="A1:G19"/>
  <sheetViews>
    <sheetView tabSelected="1" workbookViewId="0">
      <selection activeCell="G21" sqref="G21"/>
    </sheetView>
  </sheetViews>
  <sheetFormatPr baseColWidth="10" defaultRowHeight="15" x14ac:dyDescent="0.2"/>
  <cols>
    <col min="2" max="2" width="19.6640625" bestFit="1" customWidth="1"/>
    <col min="4" max="4" width="8.1640625" bestFit="1" customWidth="1"/>
  </cols>
  <sheetData>
    <row r="1" spans="1:7" x14ac:dyDescent="0.2">
      <c r="A1" t="s">
        <v>54</v>
      </c>
      <c r="B1" t="s">
        <v>64</v>
      </c>
      <c r="C1" t="s">
        <v>65</v>
      </c>
      <c r="D1" t="s">
        <v>89</v>
      </c>
      <c r="E1" t="s">
        <v>60</v>
      </c>
      <c r="F1" t="s">
        <v>62</v>
      </c>
      <c r="G1" t="s">
        <v>59</v>
      </c>
    </row>
    <row r="2" spans="1:7" x14ac:dyDescent="0.2">
      <c r="A2">
        <v>1</v>
      </c>
      <c r="B2" t="s">
        <v>81</v>
      </c>
      <c r="C2" t="s">
        <v>80</v>
      </c>
      <c r="D2" t="s">
        <v>90</v>
      </c>
      <c r="E2" s="11">
        <v>162.28533333333334</v>
      </c>
      <c r="F2">
        <v>76.934666666666672</v>
      </c>
      <c r="G2">
        <v>12.237333333333334</v>
      </c>
    </row>
    <row r="3" spans="1:7" x14ac:dyDescent="0.2">
      <c r="A3">
        <v>2</v>
      </c>
      <c r="B3" t="s">
        <v>82</v>
      </c>
      <c r="C3" t="s">
        <v>80</v>
      </c>
      <c r="D3" t="s">
        <v>90</v>
      </c>
      <c r="E3" s="11">
        <v>125.6</v>
      </c>
      <c r="F3">
        <v>36.961333333333329</v>
      </c>
      <c r="G3">
        <v>12.316000000000001</v>
      </c>
    </row>
    <row r="4" spans="1:7" x14ac:dyDescent="0.2">
      <c r="A4">
        <v>3</v>
      </c>
      <c r="B4" t="s">
        <v>78</v>
      </c>
      <c r="C4" t="s">
        <v>79</v>
      </c>
      <c r="D4" t="s">
        <v>90</v>
      </c>
      <c r="E4" s="11">
        <v>71.902666666666661</v>
      </c>
      <c r="F4">
        <v>18.242666666666668</v>
      </c>
      <c r="G4">
        <v>8.1866666666666656</v>
      </c>
    </row>
    <row r="5" spans="1:7" x14ac:dyDescent="0.2">
      <c r="A5">
        <v>4</v>
      </c>
      <c r="B5" t="s">
        <v>77</v>
      </c>
      <c r="C5" t="s">
        <v>79</v>
      </c>
      <c r="D5" t="s">
        <v>90</v>
      </c>
      <c r="E5" s="11">
        <v>75.138666666666651</v>
      </c>
      <c r="F5">
        <v>15.906666666666668</v>
      </c>
      <c r="G5">
        <v>8.3480000000000008</v>
      </c>
    </row>
    <row r="6" spans="1:7" x14ac:dyDescent="0.2">
      <c r="A6">
        <v>5</v>
      </c>
      <c r="B6" s="31" t="s">
        <v>83</v>
      </c>
      <c r="C6" t="s">
        <v>80</v>
      </c>
      <c r="D6" t="s">
        <v>91</v>
      </c>
      <c r="E6" s="11">
        <v>4.9333333333333333E-2</v>
      </c>
      <c r="F6">
        <v>215.42933333333335</v>
      </c>
      <c r="G6">
        <v>6.984</v>
      </c>
    </row>
    <row r="7" spans="1:7" x14ac:dyDescent="0.2">
      <c r="A7">
        <v>6</v>
      </c>
      <c r="B7" s="31" t="s">
        <v>84</v>
      </c>
      <c r="C7" t="s">
        <v>80</v>
      </c>
      <c r="D7" t="s">
        <v>91</v>
      </c>
      <c r="E7" t="s">
        <v>63</v>
      </c>
      <c r="F7">
        <v>267.05466666666661</v>
      </c>
      <c r="G7">
        <v>11.723999999999998</v>
      </c>
    </row>
    <row r="8" spans="1:7" x14ac:dyDescent="0.2">
      <c r="A8">
        <v>7</v>
      </c>
      <c r="B8" t="s">
        <v>85</v>
      </c>
      <c r="C8" t="s">
        <v>80</v>
      </c>
      <c r="D8" t="s">
        <v>91</v>
      </c>
      <c r="E8">
        <v>1.0226666666666666</v>
      </c>
      <c r="F8">
        <v>446.71466666666669</v>
      </c>
      <c r="G8">
        <v>24.786666666666665</v>
      </c>
    </row>
    <row r="9" spans="1:7" x14ac:dyDescent="0.2">
      <c r="A9">
        <v>8</v>
      </c>
      <c r="B9" t="s">
        <v>66</v>
      </c>
      <c r="C9" t="s">
        <v>80</v>
      </c>
      <c r="D9" t="s">
        <v>91</v>
      </c>
      <c r="E9">
        <v>28.678666666666665</v>
      </c>
      <c r="F9">
        <v>185.0333333333333</v>
      </c>
      <c r="G9">
        <v>10.846666666666668</v>
      </c>
    </row>
    <row r="10" spans="1:7" x14ac:dyDescent="0.2">
      <c r="A10">
        <v>9</v>
      </c>
      <c r="B10" t="s">
        <v>67</v>
      </c>
      <c r="C10" t="s">
        <v>80</v>
      </c>
      <c r="D10" t="s">
        <v>91</v>
      </c>
      <c r="E10">
        <v>11.166666666666668</v>
      </c>
      <c r="F10">
        <v>419.10399999999998</v>
      </c>
      <c r="G10">
        <v>13.886666666666668</v>
      </c>
    </row>
    <row r="11" spans="1:7" x14ac:dyDescent="0.2">
      <c r="A11">
        <v>10</v>
      </c>
      <c r="B11" t="s">
        <v>68</v>
      </c>
      <c r="C11" t="s">
        <v>80</v>
      </c>
      <c r="D11" t="s">
        <v>91</v>
      </c>
      <c r="E11">
        <v>93.229333333333344</v>
      </c>
      <c r="F11">
        <v>199.99199999999999</v>
      </c>
      <c r="G11">
        <v>18.808</v>
      </c>
    </row>
    <row r="12" spans="1:7" x14ac:dyDescent="0.2">
      <c r="A12">
        <v>11</v>
      </c>
      <c r="B12" t="s">
        <v>69</v>
      </c>
      <c r="C12" t="s">
        <v>80</v>
      </c>
      <c r="D12" t="s">
        <v>91</v>
      </c>
      <c r="E12">
        <v>4.0919999999999996</v>
      </c>
      <c r="F12">
        <v>430.72799999999995</v>
      </c>
      <c r="G12">
        <v>10.861333333333334</v>
      </c>
    </row>
    <row r="13" spans="1:7" x14ac:dyDescent="0.2">
      <c r="A13">
        <v>12</v>
      </c>
      <c r="B13" t="s">
        <v>70</v>
      </c>
      <c r="C13" t="s">
        <v>80</v>
      </c>
      <c r="D13" t="s">
        <v>91</v>
      </c>
      <c r="E13">
        <v>63.775999999999996</v>
      </c>
      <c r="F13">
        <v>118.22933333333334</v>
      </c>
      <c r="G13">
        <v>8.8439999999999994</v>
      </c>
    </row>
    <row r="14" spans="1:7" x14ac:dyDescent="0.2">
      <c r="A14">
        <v>13</v>
      </c>
      <c r="B14" t="s">
        <v>71</v>
      </c>
      <c r="C14" t="s">
        <v>80</v>
      </c>
      <c r="D14" t="s">
        <v>91</v>
      </c>
      <c r="E14">
        <v>88.706666666666663</v>
      </c>
      <c r="F14">
        <v>390.9253333333333</v>
      </c>
      <c r="G14">
        <v>20.309333333333335</v>
      </c>
    </row>
    <row r="15" spans="1:7" x14ac:dyDescent="0.2">
      <c r="A15">
        <v>14</v>
      </c>
      <c r="B15" t="s">
        <v>72</v>
      </c>
      <c r="C15" t="s">
        <v>80</v>
      </c>
      <c r="D15" t="s">
        <v>91</v>
      </c>
      <c r="E15">
        <v>76.951999999999998</v>
      </c>
      <c r="F15">
        <v>101.43466666666667</v>
      </c>
      <c r="G15">
        <v>8.7333333333333343</v>
      </c>
    </row>
    <row r="16" spans="1:7" x14ac:dyDescent="0.2">
      <c r="A16">
        <v>15</v>
      </c>
      <c r="B16" t="s">
        <v>73</v>
      </c>
      <c r="C16" t="s">
        <v>80</v>
      </c>
      <c r="D16" t="s">
        <v>91</v>
      </c>
      <c r="E16">
        <v>23.390666666666672</v>
      </c>
      <c r="F16">
        <v>292.33733333333333</v>
      </c>
      <c r="G16">
        <v>15.621333333333332</v>
      </c>
    </row>
    <row r="17" spans="1:7" x14ac:dyDescent="0.2">
      <c r="A17">
        <v>16</v>
      </c>
      <c r="B17" t="s">
        <v>74</v>
      </c>
      <c r="C17" t="s">
        <v>80</v>
      </c>
      <c r="D17" t="s">
        <v>91</v>
      </c>
      <c r="E17">
        <v>110.26533333333333</v>
      </c>
      <c r="F17">
        <v>30.795999999999999</v>
      </c>
      <c r="G17">
        <v>9.6213333333333342</v>
      </c>
    </row>
    <row r="18" spans="1:7" x14ac:dyDescent="0.2">
      <c r="A18">
        <v>17</v>
      </c>
      <c r="B18" t="s">
        <v>75</v>
      </c>
      <c r="C18" t="s">
        <v>80</v>
      </c>
      <c r="D18" t="s">
        <v>91</v>
      </c>
      <c r="E18">
        <v>71.244</v>
      </c>
      <c r="F18">
        <v>129.04400000000001</v>
      </c>
      <c r="G18">
        <v>9.8840000000000003</v>
      </c>
    </row>
    <row r="19" spans="1:7" x14ac:dyDescent="0.2">
      <c r="A19">
        <v>18</v>
      </c>
      <c r="B19" t="s">
        <v>76</v>
      </c>
      <c r="C19" t="s">
        <v>80</v>
      </c>
      <c r="D19" t="s">
        <v>91</v>
      </c>
      <c r="E19">
        <v>20.509333333333327</v>
      </c>
      <c r="F19">
        <v>148.34266666666667</v>
      </c>
      <c r="G19">
        <v>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nicole_edits</vt:lpstr>
      <vt:lpstr>forR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Stanford University</dc:creator>
  <cp:lastModifiedBy>Nicole</cp:lastModifiedBy>
  <dcterms:created xsi:type="dcterms:W3CDTF">2020-02-28T20:42:39Z</dcterms:created>
  <dcterms:modified xsi:type="dcterms:W3CDTF">2020-02-29T22:49:23Z</dcterms:modified>
</cp:coreProperties>
</file>