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nicole/Desktop/Science/Schneider Lab/Malaria/Arginine/Metabolomics/SUMS/jul2020/"/>
    </mc:Choice>
  </mc:AlternateContent>
  <xr:revisionPtr revIDLastSave="0" documentId="13_ncr:1_{9D20351E-A699-2B4C-B3CB-30B5FD4BEA8F}" xr6:coauthVersionLast="45" xr6:coauthVersionMax="45" xr10:uidLastSave="{00000000-0000-0000-0000-000000000000}"/>
  <bookViews>
    <workbookView xWindow="80" yWindow="520" windowWidth="24540" windowHeight="14400" xr2:uid="{00000000-000D-0000-FFFF-FFFF00000000}"/>
  </bookViews>
  <sheets>
    <sheet name="ADMA" sheetId="2" r:id="rId1"/>
    <sheet name="NOHA" sheetId="3" r:id="rId2"/>
    <sheet name="ARG" sheetId="4" r:id="rId3"/>
    <sheet name="GLUT" sheetId="5" r:id="rId4"/>
    <sheet name="SPD" sheetId="6" r:id="rId5"/>
    <sheet name="PHE" sheetId="7" r:id="rId6"/>
    <sheet name="ORN" sheetId="8" r:id="rId7"/>
    <sheet name="MSG" sheetId="9" r:id="rId8"/>
    <sheet name="PUT" sheetId="10" r:id="rId9"/>
    <sheet name="SPER" sheetId="11" r:id="rId10"/>
    <sheet name="PRO" sheetId="12" r:id="rId11"/>
    <sheet name="CIT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5" i="13" l="1"/>
  <c r="I204" i="13"/>
  <c r="I203" i="13"/>
  <c r="I202" i="13"/>
  <c r="I201" i="13"/>
  <c r="I200" i="13"/>
  <c r="I124" i="12"/>
  <c r="I123" i="12"/>
  <c r="I122" i="12"/>
  <c r="I100" i="12"/>
  <c r="I99" i="12"/>
  <c r="I98" i="12"/>
  <c r="I124" i="11"/>
  <c r="I123" i="11"/>
  <c r="I122" i="11"/>
  <c r="I100" i="11"/>
  <c r="I99" i="11"/>
  <c r="I98" i="11"/>
  <c r="I100" i="10"/>
  <c r="I99" i="10"/>
  <c r="I98" i="10"/>
  <c r="I124" i="10"/>
  <c r="I123" i="10"/>
  <c r="I122" i="10"/>
  <c r="I124" i="9"/>
  <c r="I123" i="9"/>
  <c r="I122" i="9"/>
  <c r="I100" i="9"/>
  <c r="I99" i="9"/>
  <c r="I98" i="9"/>
  <c r="I100" i="8"/>
  <c r="I99" i="8"/>
  <c r="I98" i="8"/>
  <c r="I124" i="8"/>
  <c r="I123" i="8"/>
  <c r="I122" i="8"/>
  <c r="I100" i="7"/>
  <c r="I99" i="7"/>
  <c r="I98" i="7"/>
  <c r="I124" i="7"/>
  <c r="I123" i="7"/>
  <c r="I122" i="7"/>
  <c r="I124" i="6"/>
  <c r="I123" i="6"/>
  <c r="I122" i="6"/>
  <c r="I100" i="6"/>
  <c r="I99" i="6"/>
  <c r="I98" i="6"/>
  <c r="I100" i="5"/>
  <c r="I99" i="5"/>
  <c r="I98" i="5"/>
  <c r="I124" i="5"/>
  <c r="I123" i="5"/>
  <c r="I122" i="5"/>
  <c r="I205" i="4"/>
  <c r="I204" i="4"/>
  <c r="I203" i="4"/>
  <c r="I202" i="4"/>
  <c r="I201" i="4"/>
  <c r="I200" i="4"/>
  <c r="G100" i="3"/>
  <c r="G99" i="3"/>
  <c r="G98" i="3"/>
  <c r="G124" i="3"/>
  <c r="G123" i="3"/>
  <c r="G122" i="3"/>
  <c r="I154" i="2"/>
  <c r="I153" i="2"/>
  <c r="I152" i="2"/>
  <c r="I151" i="2"/>
  <c r="I150" i="2"/>
  <c r="I149" i="2"/>
</calcChain>
</file>

<file path=xl/sharedStrings.xml><?xml version="1.0" encoding="utf-8"?>
<sst xmlns="http://schemas.openxmlformats.org/spreadsheetml/2006/main" count="4104" uniqueCount="336">
  <si>
    <t>Name</t>
  </si>
  <si>
    <t>Sample Text</t>
  </si>
  <si>
    <t>Std. Conc</t>
  </si>
  <si>
    <t>RT</t>
  </si>
  <si>
    <t>Area</t>
  </si>
  <si>
    <t>IS Area</t>
  </si>
  <si>
    <t>Response</t>
  </si>
  <si>
    <t>fmol/ul</t>
  </si>
  <si>
    <t>S/N</t>
  </si>
  <si>
    <t>DavisN_071020_10842_02</t>
  </si>
  <si>
    <t>DavisN_071020_10842_03</t>
  </si>
  <si>
    <t>DavisN_071020_10842_04</t>
  </si>
  <si>
    <t>DavisN_071020_10842_05</t>
  </si>
  <si>
    <t>DavisN_071020_10842_06</t>
  </si>
  <si>
    <t>DavisN_071020_10842_07</t>
  </si>
  <si>
    <t>DavisN_071020_10842_08</t>
  </si>
  <si>
    <t>DavisN_071020_10842_09</t>
  </si>
  <si>
    <t>DavisN_071020_10842_10</t>
  </si>
  <si>
    <t>DavisN_071020_10842_12</t>
  </si>
  <si>
    <t>Master QC, 071020</t>
  </si>
  <si>
    <t>DavisN_071020_10842_14</t>
  </si>
  <si>
    <t>DavisN_071020_10842_15</t>
  </si>
  <si>
    <t>DavisN_071020_10842_16</t>
  </si>
  <si>
    <t>DavisN_071020_10842_17</t>
  </si>
  <si>
    <t>DavisN_071020_10842_18</t>
  </si>
  <si>
    <t>DavisN_071020_10842_19</t>
  </si>
  <si>
    <t>DavisN_071020_10842_20</t>
  </si>
  <si>
    <t>DavisN_071020_10842_21</t>
  </si>
  <si>
    <t>DavisN_071020_10842_22</t>
  </si>
  <si>
    <t>DavisN_071020_10842_23</t>
  </si>
  <si>
    <t>DavisN_071020_10842_24</t>
  </si>
  <si>
    <t>DavisN_071020_10842_25</t>
  </si>
  <si>
    <t>DavisN_071020_10842_26</t>
  </si>
  <si>
    <t>DavisN_071020_10842_27</t>
  </si>
  <si>
    <t>DavisN_071020_10842_28</t>
  </si>
  <si>
    <t>DavisN_071020_10842_42</t>
  </si>
  <si>
    <t>DavisN_071020_10842_43</t>
  </si>
  <si>
    <t>DavisN_071020_10842_44</t>
  </si>
  <si>
    <t>DavisN_071020_10842_45</t>
  </si>
  <si>
    <t>DavisN_071020_10842_46</t>
  </si>
  <si>
    <t>DavisN_071020_10842_47</t>
  </si>
  <si>
    <t>DavisN_071020_10842_48</t>
  </si>
  <si>
    <t>DavisN_071020_10842_49</t>
  </si>
  <si>
    <t>DavisN_071020_10842_50</t>
  </si>
  <si>
    <t>DavisN_071020_10842_51</t>
  </si>
  <si>
    <t>DavisN_071020_10842_52</t>
  </si>
  <si>
    <t>DavisN_071020_10842_53</t>
  </si>
  <si>
    <t>DavisN_071020_10842_54</t>
  </si>
  <si>
    <t>DavisN_071020_10842_55</t>
  </si>
  <si>
    <t>DavisN_071020_10842_56</t>
  </si>
  <si>
    <t>DavisN_071020_10842_60</t>
  </si>
  <si>
    <t>DavisN_071020_10842_61</t>
  </si>
  <si>
    <t>DavisN_071020_10842_62</t>
  </si>
  <si>
    <t>DavisN_071020_10842_63</t>
  </si>
  <si>
    <t>DavisN_071020_10842_64</t>
  </si>
  <si>
    <t>DavisN_071020_10842_65</t>
  </si>
  <si>
    <t>DavisN_071020_10842_66</t>
  </si>
  <si>
    <t>DavisN_071020_10842_67</t>
  </si>
  <si>
    <t>DavisN_071020_10842_68</t>
  </si>
  <si>
    <t>DavisN_071020_10842_69</t>
  </si>
  <si>
    <t>DavisN_071020_10842_70</t>
  </si>
  <si>
    <t>DavisN_071020_10842_71</t>
  </si>
  <si>
    <t>DavisN_071020_10842_72</t>
  </si>
  <si>
    <t>DavisN_071020_10842_73</t>
  </si>
  <si>
    <t>DavisN_071020_10842_74</t>
  </si>
  <si>
    <t>DavisN_071020_10842_76</t>
  </si>
  <si>
    <t>DavisN_071020_10842_78</t>
  </si>
  <si>
    <t>DavisN_071020_10842_79</t>
  </si>
  <si>
    <t>DavisN_071020_10842_80</t>
  </si>
  <si>
    <t>DavisN_071020_10842_81</t>
  </si>
  <si>
    <t>DavisN_071020_10842_82</t>
  </si>
  <si>
    <t>DavisN_071020_10842_83</t>
  </si>
  <si>
    <t>DavisN_071020_10842_84</t>
  </si>
  <si>
    <t>DavisN_071020_10842_85</t>
  </si>
  <si>
    <t>DavisN_071020_10842_86</t>
  </si>
  <si>
    <t>DavisN_071020_10842_87</t>
  </si>
  <si>
    <t>DavisN_071020_10842_88</t>
  </si>
  <si>
    <t>DavisN_071020_10842_89</t>
  </si>
  <si>
    <t>DavisN_071020_10842_90</t>
  </si>
  <si>
    <t>DavisN_071020_10842_91</t>
  </si>
  <si>
    <t>DavisN_071020_10842_92</t>
  </si>
  <si>
    <t>DavisN_071020_10842_106</t>
  </si>
  <si>
    <t>DavisN_071020_10842_107</t>
  </si>
  <si>
    <t>DavisN_071020_10842_108</t>
  </si>
  <si>
    <t>DavisN_071020_10842_109</t>
  </si>
  <si>
    <t>DavisN_071020_10842_110</t>
  </si>
  <si>
    <t>DavisN_071020_10842_111</t>
  </si>
  <si>
    <t>DavisN_071020_10842_112</t>
  </si>
  <si>
    <t>DavisN_071020_10842_113</t>
  </si>
  <si>
    <t>DavisN_071020_10842_114</t>
  </si>
  <si>
    <t>DavisN_071020_10842_115</t>
  </si>
  <si>
    <t>DavisN_071020_10842_116</t>
  </si>
  <si>
    <t>DavisN_071020_10842_117</t>
  </si>
  <si>
    <t>DavisN_071020_10842_118</t>
  </si>
  <si>
    <t>DavisN_071020_10842_119</t>
  </si>
  <si>
    <t>DavisN_071020_10842_120</t>
  </si>
  <si>
    <t>DavisN_071020_10842_121</t>
  </si>
  <si>
    <t>DavisN_071020_10842_122</t>
  </si>
  <si>
    <t>DavisN_071020_10842_123</t>
  </si>
  <si>
    <t>DavisN_071020_10842_124</t>
  </si>
  <si>
    <t>DavisN_071020_10842_125</t>
  </si>
  <si>
    <t>DavisN_071020_10842_126</t>
  </si>
  <si>
    <t>DavisN_071020_10842_128</t>
  </si>
  <si>
    <t>DavisN_071020_10842_130</t>
  </si>
  <si>
    <t>DavisN_071020_10842_131</t>
  </si>
  <si>
    <t>DavisN_071020_10842_132</t>
  </si>
  <si>
    <t>DavisN_071020_10842_133</t>
  </si>
  <si>
    <t>DavisN_071020_10842_134</t>
  </si>
  <si>
    <t>DavisN_071020_10842_135</t>
  </si>
  <si>
    <t>DavisN_071020_10842_136</t>
  </si>
  <si>
    <t>DavisN_071020_10842_137</t>
  </si>
  <si>
    <t>DavisN_071020_10842_138</t>
  </si>
  <si>
    <t>DavisN_071020_10842_139</t>
  </si>
  <si>
    <t>DavisN_071020_10842_140</t>
  </si>
  <si>
    <t>DavisN_071020_10842_141</t>
  </si>
  <si>
    <t>DavisN_071020_10842_142</t>
  </si>
  <si>
    <t>DavisN_071020_10842_143</t>
  </si>
  <si>
    <t>DavisN_071020_10842_144</t>
  </si>
  <si>
    <t>DavisN_071020_10842_145</t>
  </si>
  <si>
    <t>DavisN_071020_10842_146</t>
  </si>
  <si>
    <t>DavisN_071020_10842_147</t>
  </si>
  <si>
    <t>DavisN_071020_10842_149</t>
  </si>
  <si>
    <t>DavisN_071020_10842_150</t>
  </si>
  <si>
    <t>DavisN_071020_10842_151</t>
  </si>
  <si>
    <t>DavisN_071020_10842_152</t>
  </si>
  <si>
    <t>DavisN_071020_10842_153</t>
  </si>
  <si>
    <t>DavisN_071020_10842_154</t>
  </si>
  <si>
    <t>DavisN_071020_10842_155</t>
  </si>
  <si>
    <t>DavisN_071020_10842_156</t>
  </si>
  <si>
    <t>DavisN_071020_10842_157</t>
  </si>
  <si>
    <t>DavisN_071020_10842_158</t>
  </si>
  <si>
    <t>DavisN_071020_10842_159</t>
  </si>
  <si>
    <t>DavisN_071020_10842_160</t>
  </si>
  <si>
    <t>DavisN_071020_10842_161</t>
  </si>
  <si>
    <t>DavisN_071020_10842_162</t>
  </si>
  <si>
    <t>DavisN_071020_10842_163</t>
  </si>
  <si>
    <t>DavisN_071020_10842_165</t>
  </si>
  <si>
    <t>DavisN_071020_10842_167</t>
  </si>
  <si>
    <t>DavisN_071020_10842_168</t>
  </si>
  <si>
    <t>DavisN_071020_10842_169</t>
  </si>
  <si>
    <t>DavisN_071020_10842_170</t>
  </si>
  <si>
    <t>DavisN_071020_10842_171</t>
  </si>
  <si>
    <t>DavisN_071020_10842_172</t>
  </si>
  <si>
    <t>DavisN_071020_10842_173</t>
  </si>
  <si>
    <t>DavisN_071020_10842_174</t>
  </si>
  <si>
    <t>DavisN_071020_10842_175</t>
  </si>
  <si>
    <t>%Dev</t>
  </si>
  <si>
    <t>DavisN_070820_10842_08</t>
  </si>
  <si>
    <t>QC Master 070820</t>
  </si>
  <si>
    <t>DavisN_070820_10842_23</t>
  </si>
  <si>
    <t>DavisN_070820_10842_24</t>
  </si>
  <si>
    <t>DavisN_070820_10842_25</t>
  </si>
  <si>
    <t>DavisN_070820_10842_26</t>
  </si>
  <si>
    <t>DavisN_070820_10842_27</t>
  </si>
  <si>
    <t>DavisN_070820_10842_28</t>
  </si>
  <si>
    <t>DavisN_070820_10842_29</t>
  </si>
  <si>
    <t>DavisN_070820_10842_30</t>
  </si>
  <si>
    <t>DavisN_070820_10842_31</t>
  </si>
  <si>
    <t>DavisN_070820_10842_32</t>
  </si>
  <si>
    <t>DavisN_070820_10842_33</t>
  </si>
  <si>
    <t>DavisN_070820_10842_34</t>
  </si>
  <si>
    <t>DavisN_070820_10842_35</t>
  </si>
  <si>
    <t>DavisN_070820_10842_36</t>
  </si>
  <si>
    <t>DavisN_070820_10842_37</t>
  </si>
  <si>
    <t>DavisN_070820_10842_39</t>
  </si>
  <si>
    <t>DavisN_070820_10842_40</t>
  </si>
  <si>
    <t>DavisN_070820_10842_41</t>
  </si>
  <si>
    <t>DavisN_070820_10842_42</t>
  </si>
  <si>
    <t>DavisN_070820_10842_43</t>
  </si>
  <si>
    <t>DavisN_070820_10842_44</t>
  </si>
  <si>
    <t>DavisN_070820_10842_45</t>
  </si>
  <si>
    <t>DavisN_070820_10842_46</t>
  </si>
  <si>
    <t>DavisN_070820_10842_47</t>
  </si>
  <si>
    <t>DavisN_070820_10842_48</t>
  </si>
  <si>
    <t>DavisN_070820_10842_49</t>
  </si>
  <si>
    <t>DavisN_070820_10842_50</t>
  </si>
  <si>
    <t>DavisN_070820_10842_51</t>
  </si>
  <si>
    <t>DavisN_070820_10842_52</t>
  </si>
  <si>
    <t>DavisN_070820_10842_53</t>
  </si>
  <si>
    <t>DavisN_070820_10842_55</t>
  </si>
  <si>
    <t>DavisN_070820_10842_56</t>
  </si>
  <si>
    <t>DavisN_070820_10842_57</t>
  </si>
  <si>
    <t>DavisN_070820_10842_58</t>
  </si>
  <si>
    <t>DavisN_070820_10842_59</t>
  </si>
  <si>
    <t>DavisN_070820_10842_60</t>
  </si>
  <si>
    <t>DavisN_070820_10842_74</t>
  </si>
  <si>
    <t>DavisN_070820_10842_75</t>
  </si>
  <si>
    <t>DavisN_070820_10842_76</t>
  </si>
  <si>
    <t>DavisN_070820_10842_77</t>
  </si>
  <si>
    <t>DavisN_070820_10842_78</t>
  </si>
  <si>
    <t>DavisN_070820_10842_79</t>
  </si>
  <si>
    <t>DavisN_070820_10842_80</t>
  </si>
  <si>
    <t>DavisN_070820_10842_81</t>
  </si>
  <si>
    <t>DavisN_070820_10842_82</t>
  </si>
  <si>
    <t>DavisN_070820_10842_83</t>
  </si>
  <si>
    <t>DavisN_070820_10842_84</t>
  </si>
  <si>
    <t>DavisN_070820_10842_85</t>
  </si>
  <si>
    <t>DavisN_070820_10842_86</t>
  </si>
  <si>
    <t>DavisN_070820_10842_87</t>
  </si>
  <si>
    <t>DavisN_070820_10842_88</t>
  </si>
  <si>
    <t>DavisN_070820_10842_90</t>
  </si>
  <si>
    <t>DavisN_070820_10842_91</t>
  </si>
  <si>
    <t>DavisN_070820_10842_92</t>
  </si>
  <si>
    <t>DavisN_070820_10842_93</t>
  </si>
  <si>
    <t>DavisN_070820_10842_94</t>
  </si>
  <si>
    <t>DavisN_070820_10842_95</t>
  </si>
  <si>
    <t>DavisN_070820_10842_96</t>
  </si>
  <si>
    <t>DavisN_070820_10842_97</t>
  </si>
  <si>
    <t>DavisN_070820_10842_98</t>
  </si>
  <si>
    <t>DavisN_070820_10842_99</t>
  </si>
  <si>
    <t>DavisN_070820_10842_100</t>
  </si>
  <si>
    <t>DavisN_070820_10842_101</t>
  </si>
  <si>
    <t>DavisN_070820_10842_102</t>
  </si>
  <si>
    <t>DavisN_070820_10842_103</t>
  </si>
  <si>
    <t>DavisN_070820_10842_104</t>
  </si>
  <si>
    <t>DavisN_070820_10842_106</t>
  </si>
  <si>
    <t>DavisN_070820_10842_107</t>
  </si>
  <si>
    <t>DavisN_070820_10842_108</t>
  </si>
  <si>
    <t>DavisN_070820_10842_109</t>
  </si>
  <si>
    <t>DavisN_070820_10842_110</t>
  </si>
  <si>
    <t>DavisN_070820_10842_111</t>
  </si>
  <si>
    <t>DavisN_070820_10842_112</t>
  </si>
  <si>
    <t>DavisN_070820_10842_113</t>
  </si>
  <si>
    <t>DavisN_070820_10842_114</t>
  </si>
  <si>
    <t>DavisN_070820_10842_115</t>
  </si>
  <si>
    <t>DavisN_070820_10842_116</t>
  </si>
  <si>
    <t>DavisN_070820_10842_117</t>
  </si>
  <si>
    <t>DavisN_070820_10842_118</t>
  </si>
  <si>
    <t>DavisN_070820_10842_119</t>
  </si>
  <si>
    <t>DavisN_070820_10842_120</t>
  </si>
  <si>
    <t>DavisN_070820_10842_135</t>
  </si>
  <si>
    <t>DavisN_070820_10842_136</t>
  </si>
  <si>
    <t>DavisN_070820_10842_137</t>
  </si>
  <si>
    <t>DavisN_070820_10842_138</t>
  </si>
  <si>
    <t>DavisN_070820_10842_139</t>
  </si>
  <si>
    <t>DavisN_070820_10842_140</t>
  </si>
  <si>
    <t>DavisN_070820_10842_141</t>
  </si>
  <si>
    <t>DavisN_070820_10842_142</t>
  </si>
  <si>
    <t>DavisN_070820_10842_143</t>
  </si>
  <si>
    <t>DavisN_070820_10842_144</t>
  </si>
  <si>
    <t>DavisN_070820_10842_145</t>
  </si>
  <si>
    <t>DavisN_070820_10842_146</t>
  </si>
  <si>
    <t>DavisN_070820_10842_147</t>
  </si>
  <si>
    <t>DavisN_070820_10842_148</t>
  </si>
  <si>
    <t>DavisN_070820_10842_149</t>
  </si>
  <si>
    <t>DavisN_070820_10842_153</t>
  </si>
  <si>
    <t>DavisN_070820_10842_155</t>
  </si>
  <si>
    <t>DavisN_070820_10842_156</t>
  </si>
  <si>
    <t>DavisN_070820_10842_157</t>
  </si>
  <si>
    <t>DavisN_070820_10842_158</t>
  </si>
  <si>
    <t>DavisN_070820_10842_159</t>
  </si>
  <si>
    <t>DavisN_070820_10842_160</t>
  </si>
  <si>
    <t>DavisN_070820_10842_161</t>
  </si>
  <si>
    <t>DavisN_070820_10842_162</t>
  </si>
  <si>
    <t>DavisN_070820_10842_163</t>
  </si>
  <si>
    <t>DavisN_071220_10842_02</t>
  </si>
  <si>
    <t>Master QC 071220</t>
  </si>
  <si>
    <t>DavisN_071220_10842_03</t>
  </si>
  <si>
    <t>Master QC 070820</t>
  </si>
  <si>
    <t>DavisN_071220_10842_19</t>
  </si>
  <si>
    <t>DavisN_071220_10842_20</t>
  </si>
  <si>
    <t>DavisN_071220_10842_21</t>
  </si>
  <si>
    <t>DavisN_071220_10842_22</t>
  </si>
  <si>
    <t>DavisN_071220_10842_23</t>
  </si>
  <si>
    <t>DavisN_071220_10842_24</t>
  </si>
  <si>
    <t>DavisN_071220_10842_25</t>
  </si>
  <si>
    <t>DavisN_071220_10842_26</t>
  </si>
  <si>
    <t>DavisN_071220_10842_27</t>
  </si>
  <si>
    <t>DavisN_071220_10842_28</t>
  </si>
  <si>
    <t>DavisN_071220_10842_29</t>
  </si>
  <si>
    <t>DavisN_071220_10842_30</t>
  </si>
  <si>
    <t>DavisN_071220_10842_31</t>
  </si>
  <si>
    <t>DavisN_071220_10842_32</t>
  </si>
  <si>
    <t>DavisN_071220_10842_33</t>
  </si>
  <si>
    <t>DavisN_071220_10842_34</t>
  </si>
  <si>
    <t>DavisN_071220_10842_35</t>
  </si>
  <si>
    <t>DavisN_071220_10842_36</t>
  </si>
  <si>
    <t>DavisN_071220_10842_38</t>
  </si>
  <si>
    <t>DavisN_071220_10842_40</t>
  </si>
  <si>
    <t>DavisN_071220_10842_41</t>
  </si>
  <si>
    <t>DavisN_071220_10842_42</t>
  </si>
  <si>
    <t>DavisN_071220_10842_43</t>
  </si>
  <si>
    <t>DavisN_071220_10842_44</t>
  </si>
  <si>
    <t>DavisN_071220_10842_45</t>
  </si>
  <si>
    <t>DavisN_071220_10842_46</t>
  </si>
  <si>
    <t>DavisN_071220_10842_47</t>
  </si>
  <si>
    <t>DavisN_071220_10842_48</t>
  </si>
  <si>
    <t>DavisN_071220_10842_49</t>
  </si>
  <si>
    <t>DavisN_071220_10842_50</t>
  </si>
  <si>
    <t>DavisN_071220_10842_51</t>
  </si>
  <si>
    <t>DavisN_071220_10842_52</t>
  </si>
  <si>
    <t>DavisN_071220_10842_53</t>
  </si>
  <si>
    <t>DavisN_071220_10842_54</t>
  </si>
  <si>
    <t>DavisN_071220_10842_55</t>
  </si>
  <si>
    <t>DavisN_071220_10842_56</t>
  </si>
  <si>
    <t>DavisN_071220_10842_57</t>
  </si>
  <si>
    <t>DavisN_071220_10842_58</t>
  </si>
  <si>
    <t>DavisN_071220_10842_59</t>
  </si>
  <si>
    <t>DavisN_071220_10842_60</t>
  </si>
  <si>
    <t>DavisN_071220_10842_75</t>
  </si>
  <si>
    <t>DavisN_071220_10842_76</t>
  </si>
  <si>
    <t>DavisN_071220_10842_77</t>
  </si>
  <si>
    <t>DavisN_071220_10842_78</t>
  </si>
  <si>
    <t>DavisN_071220_10842_79</t>
  </si>
  <si>
    <t>DavisN_071220_10842_80</t>
  </si>
  <si>
    <t>DavisN_071220_10842_81</t>
  </si>
  <si>
    <t>DavisN_071220_10842_82</t>
  </si>
  <si>
    <t>DavisN_071220_10842_83</t>
  </si>
  <si>
    <t>DavisN_071220_10842_84</t>
  </si>
  <si>
    <t>DavisN_071220_10842_85</t>
  </si>
  <si>
    <t>DavisN_071220_10842_86</t>
  </si>
  <si>
    <t>DavisN_071220_10842_87</t>
  </si>
  <si>
    <t>DavisN_071220_10842_88</t>
  </si>
  <si>
    <t>DavisN_071220_10842_89</t>
  </si>
  <si>
    <t>DavisN_071220_10842_90</t>
  </si>
  <si>
    <t>DavisN_071220_10842_91</t>
  </si>
  <si>
    <t>DavisN_071220_10842_92</t>
  </si>
  <si>
    <t>DavisN_071220_10842_93</t>
  </si>
  <si>
    <t>DavisN_071220_10842_94</t>
  </si>
  <si>
    <t>DavisN_071220_10842_95</t>
  </si>
  <si>
    <t>DavisN_071220_10842_97</t>
  </si>
  <si>
    <t>DavisN_071220_10842_99</t>
  </si>
  <si>
    <t>DavisN_071220_10842_100</t>
  </si>
  <si>
    <t>DavisN_071220_10842_101</t>
  </si>
  <si>
    <t>DavisN_071220_10842_102</t>
  </si>
  <si>
    <t>DavisN_071220_10842_103</t>
  </si>
  <si>
    <t>DavisN_071220_10842_104</t>
  </si>
  <si>
    <t>DavisN_071220_10842_105</t>
  </si>
  <si>
    <t>DavisN_071220_10842_106</t>
  </si>
  <si>
    <t>DavisN_071220_10842_107</t>
  </si>
  <si>
    <t>DavisN_071220_10842_108</t>
  </si>
  <si>
    <t>DavisN_071220_10842_109</t>
  </si>
  <si>
    <t>DavisN_071220_10842_110</t>
  </si>
  <si>
    <t>DavisN_071220_10842_111</t>
  </si>
  <si>
    <t>DavisN_071220_10842_112</t>
  </si>
  <si>
    <t>DavisN_071220_10842_113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</si>
</sst>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3"/>
  <sheetViews>
    <sheetView tabSelected="1" topLeftCell="A262" workbookViewId="0">
      <selection activeCell="D280" sqref="D280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45</v>
      </c>
      <c r="B2" t="s">
        <v>173</v>
      </c>
      <c r="C2">
        <v>1</v>
      </c>
      <c r="E2">
        <v>6.19</v>
      </c>
      <c r="F2">
        <v>48790.035000000003</v>
      </c>
      <c r="G2">
        <v>38365.078000000001</v>
      </c>
      <c r="H2">
        <v>635.86500000000001</v>
      </c>
      <c r="I2" s="3">
        <v>553.71900000000005</v>
      </c>
      <c r="K2">
        <v>601</v>
      </c>
    </row>
    <row r="3" spans="1:11" x14ac:dyDescent="0.2">
      <c r="A3">
        <v>46</v>
      </c>
      <c r="B3" t="s">
        <v>174</v>
      </c>
      <c r="C3">
        <v>1</v>
      </c>
      <c r="E3">
        <v>6.18</v>
      </c>
      <c r="F3">
        <v>42956.25</v>
      </c>
      <c r="G3">
        <v>32433.094000000001</v>
      </c>
      <c r="H3">
        <v>662.22900000000004</v>
      </c>
      <c r="I3" s="3">
        <v>576.75599999999997</v>
      </c>
      <c r="K3">
        <v>1146</v>
      </c>
    </row>
    <row r="4" spans="1:11" x14ac:dyDescent="0.2">
      <c r="A4">
        <v>47</v>
      </c>
      <c r="B4" t="s">
        <v>175</v>
      </c>
      <c r="C4">
        <v>1</v>
      </c>
      <c r="E4">
        <v>6.19</v>
      </c>
      <c r="F4">
        <v>40924.648000000001</v>
      </c>
      <c r="G4">
        <v>29698.901999999998</v>
      </c>
      <c r="H4">
        <v>688.99300000000005</v>
      </c>
      <c r="I4" s="3">
        <v>600.14300000000003</v>
      </c>
      <c r="K4">
        <v>175</v>
      </c>
    </row>
    <row r="5" spans="1:11" x14ac:dyDescent="0.2">
      <c r="A5">
        <v>42</v>
      </c>
      <c r="B5" t="s">
        <v>170</v>
      </c>
      <c r="C5">
        <v>2</v>
      </c>
      <c r="E5">
        <v>6.18</v>
      </c>
      <c r="F5">
        <v>44359.688000000002</v>
      </c>
      <c r="G5">
        <v>38145.137000000002</v>
      </c>
      <c r="H5">
        <v>581.45899999999995</v>
      </c>
      <c r="I5" s="3">
        <v>506.178</v>
      </c>
      <c r="K5">
        <v>2105</v>
      </c>
    </row>
    <row r="6" spans="1:11" x14ac:dyDescent="0.2">
      <c r="A6">
        <v>43</v>
      </c>
      <c r="B6" t="s">
        <v>171</v>
      </c>
      <c r="C6">
        <v>2</v>
      </c>
      <c r="E6">
        <v>6.19</v>
      </c>
      <c r="F6">
        <v>36385.495999999999</v>
      </c>
      <c r="G6">
        <v>29459.561000000002</v>
      </c>
      <c r="H6">
        <v>617.54999999999995</v>
      </c>
      <c r="I6" s="3">
        <v>537.71500000000003</v>
      </c>
      <c r="K6">
        <v>2351</v>
      </c>
    </row>
    <row r="7" spans="1:11" x14ac:dyDescent="0.2">
      <c r="A7">
        <v>44</v>
      </c>
      <c r="B7" t="s">
        <v>172</v>
      </c>
      <c r="C7">
        <v>2</v>
      </c>
      <c r="E7">
        <v>6.18</v>
      </c>
      <c r="F7">
        <v>29150.131000000001</v>
      </c>
      <c r="G7">
        <v>27057.616999999998</v>
      </c>
      <c r="H7">
        <v>538.66800000000001</v>
      </c>
      <c r="I7" s="3">
        <v>468.786</v>
      </c>
      <c r="K7">
        <v>308</v>
      </c>
    </row>
    <row r="8" spans="1:11" x14ac:dyDescent="0.2">
      <c r="A8">
        <v>39</v>
      </c>
      <c r="B8" t="s">
        <v>167</v>
      </c>
      <c r="C8">
        <v>3</v>
      </c>
      <c r="E8">
        <v>6.19</v>
      </c>
      <c r="F8">
        <v>43789.031000000003</v>
      </c>
      <c r="G8">
        <v>39430.839999999997</v>
      </c>
      <c r="H8">
        <v>555.26400000000001</v>
      </c>
      <c r="I8" s="3">
        <v>483.28800000000001</v>
      </c>
      <c r="K8">
        <v>23</v>
      </c>
    </row>
    <row r="9" spans="1:11" x14ac:dyDescent="0.2">
      <c r="A9">
        <v>40</v>
      </c>
      <c r="B9" t="s">
        <v>168</v>
      </c>
      <c r="C9">
        <v>3</v>
      </c>
      <c r="E9">
        <v>6.18</v>
      </c>
      <c r="F9">
        <v>33838.688000000002</v>
      </c>
      <c r="G9">
        <v>33541.309000000001</v>
      </c>
      <c r="H9">
        <v>504.43299999999999</v>
      </c>
      <c r="I9" s="3">
        <v>438.87200000000001</v>
      </c>
      <c r="K9">
        <v>195</v>
      </c>
    </row>
    <row r="10" spans="1:11" x14ac:dyDescent="0.2">
      <c r="A10">
        <v>41</v>
      </c>
      <c r="B10" t="s">
        <v>169</v>
      </c>
      <c r="C10">
        <v>3</v>
      </c>
      <c r="E10">
        <v>6.18</v>
      </c>
      <c r="F10">
        <v>29015.243999999999</v>
      </c>
      <c r="G10">
        <v>28360.365000000002</v>
      </c>
      <c r="H10">
        <v>511.54599999999999</v>
      </c>
      <c r="I10" s="3">
        <v>445.08699999999999</v>
      </c>
      <c r="K10">
        <v>305</v>
      </c>
    </row>
    <row r="11" spans="1:11" x14ac:dyDescent="0.2">
      <c r="A11">
        <v>36</v>
      </c>
      <c r="B11" t="s">
        <v>164</v>
      </c>
      <c r="C11">
        <v>4</v>
      </c>
      <c r="E11">
        <v>6.18</v>
      </c>
      <c r="F11">
        <v>58486.813000000002</v>
      </c>
      <c r="G11">
        <v>38845.781000000003</v>
      </c>
      <c r="H11">
        <v>752.80799999999999</v>
      </c>
      <c r="I11" s="3">
        <v>655.90599999999995</v>
      </c>
      <c r="K11">
        <v>4522</v>
      </c>
    </row>
    <row r="12" spans="1:11" x14ac:dyDescent="0.2">
      <c r="A12">
        <v>37</v>
      </c>
      <c r="B12" t="s">
        <v>165</v>
      </c>
      <c r="C12">
        <v>4</v>
      </c>
      <c r="E12">
        <v>6.19</v>
      </c>
      <c r="F12">
        <v>53223.891000000003</v>
      </c>
      <c r="G12">
        <v>34561.199000000001</v>
      </c>
      <c r="H12">
        <v>769.995</v>
      </c>
      <c r="I12" s="3">
        <v>670.92399999999998</v>
      </c>
      <c r="K12">
        <v>1398</v>
      </c>
    </row>
    <row r="13" spans="1:11" x14ac:dyDescent="0.2">
      <c r="A13">
        <v>38</v>
      </c>
      <c r="B13" t="s">
        <v>166</v>
      </c>
      <c r="C13">
        <v>4</v>
      </c>
      <c r="E13">
        <v>6.19</v>
      </c>
      <c r="F13">
        <v>49628.565999999999</v>
      </c>
      <c r="G13">
        <v>31677.103999999999</v>
      </c>
      <c r="H13">
        <v>783.351</v>
      </c>
      <c r="I13" s="3">
        <v>682.59500000000003</v>
      </c>
      <c r="K13">
        <v>1867</v>
      </c>
    </row>
    <row r="14" spans="1:11" x14ac:dyDescent="0.2">
      <c r="A14">
        <v>32</v>
      </c>
      <c r="B14" t="s">
        <v>161</v>
      </c>
      <c r="C14">
        <v>5</v>
      </c>
      <c r="E14">
        <v>6.17</v>
      </c>
      <c r="F14">
        <v>72861.233999999997</v>
      </c>
      <c r="G14">
        <v>37706.343999999997</v>
      </c>
      <c r="H14">
        <v>966.16700000000003</v>
      </c>
      <c r="I14" s="3">
        <v>842.34299999999996</v>
      </c>
      <c r="K14">
        <v>3579</v>
      </c>
    </row>
    <row r="15" spans="1:11" x14ac:dyDescent="0.2">
      <c r="A15">
        <v>33</v>
      </c>
      <c r="B15" t="s">
        <v>162</v>
      </c>
      <c r="C15">
        <v>5</v>
      </c>
      <c r="E15">
        <v>6.17</v>
      </c>
      <c r="F15">
        <v>49520.457000000002</v>
      </c>
      <c r="G15">
        <v>30277.41</v>
      </c>
      <c r="H15">
        <v>817.779</v>
      </c>
      <c r="I15" s="3">
        <v>712.67899999999997</v>
      </c>
      <c r="K15">
        <v>76</v>
      </c>
    </row>
    <row r="16" spans="1:11" x14ac:dyDescent="0.2">
      <c r="A16">
        <v>34</v>
      </c>
      <c r="B16" t="s">
        <v>163</v>
      </c>
      <c r="C16">
        <v>5</v>
      </c>
      <c r="E16">
        <v>6.18</v>
      </c>
      <c r="F16">
        <v>42047.101999999999</v>
      </c>
      <c r="G16">
        <v>22964.588</v>
      </c>
      <c r="H16">
        <v>915.47699999999998</v>
      </c>
      <c r="I16" s="3">
        <v>798.04899999999998</v>
      </c>
      <c r="K16">
        <v>71</v>
      </c>
    </row>
    <row r="17" spans="1:11" x14ac:dyDescent="0.2">
      <c r="A17">
        <v>29</v>
      </c>
      <c r="B17" t="s">
        <v>158</v>
      </c>
      <c r="C17">
        <v>6</v>
      </c>
      <c r="E17">
        <v>6.18</v>
      </c>
      <c r="F17">
        <v>41533.156000000003</v>
      </c>
      <c r="G17">
        <v>43785.305</v>
      </c>
      <c r="H17">
        <v>474.28199999999998</v>
      </c>
      <c r="I17" s="3">
        <v>412.52499999999998</v>
      </c>
      <c r="K17">
        <v>559</v>
      </c>
    </row>
    <row r="18" spans="1:11" x14ac:dyDescent="0.2">
      <c r="A18">
        <v>30</v>
      </c>
      <c r="B18" t="s">
        <v>159</v>
      </c>
      <c r="C18">
        <v>6</v>
      </c>
      <c r="E18">
        <v>6.18</v>
      </c>
      <c r="F18">
        <v>33389.101999999999</v>
      </c>
      <c r="G18">
        <v>34875.957000000002</v>
      </c>
      <c r="H18">
        <v>478.68400000000003</v>
      </c>
      <c r="I18" s="3">
        <v>416.37099999999998</v>
      </c>
      <c r="K18">
        <v>2283</v>
      </c>
    </row>
    <row r="19" spans="1:11" x14ac:dyDescent="0.2">
      <c r="A19">
        <v>31</v>
      </c>
      <c r="B19" t="s">
        <v>160</v>
      </c>
      <c r="C19">
        <v>6</v>
      </c>
      <c r="E19">
        <v>6.18</v>
      </c>
      <c r="F19">
        <v>30320.651999999998</v>
      </c>
      <c r="G19">
        <v>33245.453000000001</v>
      </c>
      <c r="H19">
        <v>456.012</v>
      </c>
      <c r="I19" s="3">
        <v>396.56</v>
      </c>
      <c r="K19">
        <v>1400</v>
      </c>
    </row>
    <row r="20" spans="1:11" x14ac:dyDescent="0.2">
      <c r="A20">
        <v>77</v>
      </c>
      <c r="B20" t="s">
        <v>191</v>
      </c>
      <c r="C20">
        <v>7</v>
      </c>
      <c r="E20">
        <v>6.18</v>
      </c>
      <c r="F20">
        <v>58581.637000000002</v>
      </c>
      <c r="G20">
        <v>41853.108999999997</v>
      </c>
      <c r="H20">
        <v>699.84799999999996</v>
      </c>
      <c r="I20" s="3">
        <v>609.62900000000002</v>
      </c>
      <c r="K20">
        <v>973</v>
      </c>
    </row>
    <row r="21" spans="1:11" x14ac:dyDescent="0.2">
      <c r="A21">
        <v>78</v>
      </c>
      <c r="B21" t="s">
        <v>192</v>
      </c>
      <c r="C21">
        <v>7</v>
      </c>
      <c r="E21">
        <v>6.18</v>
      </c>
      <c r="F21">
        <v>55369.468999999997</v>
      </c>
      <c r="G21">
        <v>43971.434000000001</v>
      </c>
      <c r="H21">
        <v>629.60699999999997</v>
      </c>
      <c r="I21" s="3">
        <v>548.25099999999998</v>
      </c>
      <c r="K21">
        <v>1138</v>
      </c>
    </row>
    <row r="22" spans="1:11" x14ac:dyDescent="0.2">
      <c r="A22">
        <v>79</v>
      </c>
      <c r="B22" t="s">
        <v>193</v>
      </c>
      <c r="C22">
        <v>7</v>
      </c>
      <c r="E22">
        <v>6.18</v>
      </c>
      <c r="F22">
        <v>57354.188000000002</v>
      </c>
      <c r="G22">
        <v>42482.699000000001</v>
      </c>
      <c r="H22">
        <v>675.03</v>
      </c>
      <c r="I22" s="3">
        <v>587.94200000000001</v>
      </c>
      <c r="K22">
        <v>610</v>
      </c>
    </row>
    <row r="23" spans="1:11" x14ac:dyDescent="0.2">
      <c r="A23">
        <v>5</v>
      </c>
      <c r="B23" t="s">
        <v>12</v>
      </c>
      <c r="C23">
        <v>9</v>
      </c>
      <c r="E23">
        <v>5.49</v>
      </c>
      <c r="F23" s="1">
        <v>66928.641000000003</v>
      </c>
      <c r="G23" s="1">
        <v>127381.227</v>
      </c>
      <c r="H23" s="1">
        <v>262.70999999999998</v>
      </c>
      <c r="I23" s="2">
        <v>684.65099999999995</v>
      </c>
      <c r="K23">
        <v>2101</v>
      </c>
    </row>
    <row r="24" spans="1:11" x14ac:dyDescent="0.2">
      <c r="A24">
        <v>6</v>
      </c>
      <c r="B24" t="s">
        <v>13</v>
      </c>
      <c r="C24">
        <v>9</v>
      </c>
      <c r="E24">
        <v>5.49</v>
      </c>
      <c r="F24" s="1">
        <v>63637.718999999997</v>
      </c>
      <c r="G24" s="1">
        <v>122981.81299999999</v>
      </c>
      <c r="H24" s="1">
        <v>258.72800000000001</v>
      </c>
      <c r="I24" s="2">
        <v>674.25300000000004</v>
      </c>
      <c r="K24">
        <v>1430</v>
      </c>
    </row>
    <row r="25" spans="1:11" x14ac:dyDescent="0.2">
      <c r="A25">
        <v>7</v>
      </c>
      <c r="B25" t="s">
        <v>14</v>
      </c>
      <c r="C25">
        <v>9</v>
      </c>
      <c r="E25">
        <v>5.48</v>
      </c>
      <c r="F25" s="1">
        <v>56122.703000000001</v>
      </c>
      <c r="G25" s="1">
        <v>107771.898</v>
      </c>
      <c r="H25" s="1">
        <v>260.37700000000001</v>
      </c>
      <c r="I25" s="2">
        <v>678.56</v>
      </c>
      <c r="K25">
        <v>3114</v>
      </c>
    </row>
    <row r="26" spans="1:11" x14ac:dyDescent="0.2">
      <c r="A26">
        <v>138</v>
      </c>
      <c r="B26" t="s">
        <v>236</v>
      </c>
      <c r="C26">
        <v>11</v>
      </c>
      <c r="E26">
        <v>6.19</v>
      </c>
      <c r="F26">
        <v>26181.34</v>
      </c>
      <c r="G26">
        <v>37232.25</v>
      </c>
      <c r="H26">
        <v>351.59500000000003</v>
      </c>
      <c r="I26" s="3">
        <v>305.31900000000002</v>
      </c>
      <c r="K26">
        <v>2977</v>
      </c>
    </row>
    <row r="27" spans="1:11" x14ac:dyDescent="0.2">
      <c r="A27">
        <v>139</v>
      </c>
      <c r="B27" t="s">
        <v>237</v>
      </c>
      <c r="C27">
        <v>11</v>
      </c>
      <c r="E27">
        <v>6.18</v>
      </c>
      <c r="F27">
        <v>26866.416000000001</v>
      </c>
      <c r="G27">
        <v>35929.894999999997</v>
      </c>
      <c r="H27">
        <v>373.87299999999999</v>
      </c>
      <c r="I27" s="3">
        <v>324.786</v>
      </c>
      <c r="K27">
        <v>2717</v>
      </c>
    </row>
    <row r="28" spans="1:11" x14ac:dyDescent="0.2">
      <c r="A28">
        <v>140</v>
      </c>
      <c r="B28" t="s">
        <v>238</v>
      </c>
      <c r="C28">
        <v>11</v>
      </c>
      <c r="E28">
        <v>6.19</v>
      </c>
      <c r="F28">
        <v>25335.138999999999</v>
      </c>
      <c r="G28">
        <v>34332.957000000002</v>
      </c>
      <c r="H28">
        <v>368.96199999999999</v>
      </c>
      <c r="I28" s="3">
        <v>320.495</v>
      </c>
      <c r="K28">
        <v>34</v>
      </c>
    </row>
    <row r="29" spans="1:11" x14ac:dyDescent="0.2">
      <c r="A29">
        <v>112</v>
      </c>
      <c r="B29" t="s">
        <v>87</v>
      </c>
      <c r="C29">
        <v>12</v>
      </c>
      <c r="E29">
        <v>5.47</v>
      </c>
      <c r="F29" s="1">
        <v>46182.425999999999</v>
      </c>
      <c r="G29" s="1">
        <v>156689.56299999999</v>
      </c>
      <c r="H29" s="1">
        <v>147.369</v>
      </c>
      <c r="I29" s="2">
        <v>383.45699999999999</v>
      </c>
      <c r="K29">
        <v>1207</v>
      </c>
    </row>
    <row r="30" spans="1:11" x14ac:dyDescent="0.2">
      <c r="A30">
        <v>113</v>
      </c>
      <c r="B30" t="s">
        <v>88</v>
      </c>
      <c r="C30">
        <v>12</v>
      </c>
      <c r="E30">
        <v>5.46</v>
      </c>
      <c r="F30" s="1">
        <v>44880.41</v>
      </c>
      <c r="G30" s="1">
        <v>147928.016</v>
      </c>
      <c r="H30" s="1">
        <v>151.697</v>
      </c>
      <c r="I30" s="2">
        <v>394.75799999999998</v>
      </c>
      <c r="K30">
        <v>977</v>
      </c>
    </row>
    <row r="31" spans="1:11" x14ac:dyDescent="0.2">
      <c r="A31">
        <v>114</v>
      </c>
      <c r="B31" t="s">
        <v>89</v>
      </c>
      <c r="C31">
        <v>12</v>
      </c>
      <c r="E31">
        <v>5.46</v>
      </c>
      <c r="F31" s="1">
        <v>46174.495999999999</v>
      </c>
      <c r="G31" s="1">
        <v>151068.71900000001</v>
      </c>
      <c r="H31" s="1">
        <v>152.82599999999999</v>
      </c>
      <c r="I31" s="2">
        <v>397.70699999999999</v>
      </c>
      <c r="K31">
        <v>1921</v>
      </c>
    </row>
    <row r="32" spans="1:11" x14ac:dyDescent="0.2">
      <c r="A32">
        <v>136</v>
      </c>
      <c r="B32" t="s">
        <v>109</v>
      </c>
      <c r="C32">
        <v>13</v>
      </c>
      <c r="E32">
        <v>5.46</v>
      </c>
      <c r="F32" s="1">
        <v>55985.23</v>
      </c>
      <c r="G32" s="1">
        <v>107198.234</v>
      </c>
      <c r="H32" s="1">
        <v>261.12900000000002</v>
      </c>
      <c r="I32" s="2">
        <v>680.524</v>
      </c>
      <c r="K32">
        <v>1081</v>
      </c>
    </row>
    <row r="33" spans="1:11" x14ac:dyDescent="0.2">
      <c r="A33">
        <v>137</v>
      </c>
      <c r="B33" t="s">
        <v>110</v>
      </c>
      <c r="C33">
        <v>13</v>
      </c>
      <c r="E33">
        <v>5.47</v>
      </c>
      <c r="F33" s="1">
        <v>63399.063000000002</v>
      </c>
      <c r="G33" s="1">
        <v>127767.508</v>
      </c>
      <c r="H33" s="1">
        <v>248.10300000000001</v>
      </c>
      <c r="I33" s="2">
        <v>646.50800000000004</v>
      </c>
      <c r="K33">
        <v>6624</v>
      </c>
    </row>
    <row r="34" spans="1:11" x14ac:dyDescent="0.2">
      <c r="A34">
        <v>138</v>
      </c>
      <c r="B34" t="s">
        <v>111</v>
      </c>
      <c r="C34">
        <v>13</v>
      </c>
      <c r="E34">
        <v>5.47</v>
      </c>
      <c r="F34" s="1">
        <v>59478.171999999999</v>
      </c>
      <c r="G34" s="1">
        <v>119019.094</v>
      </c>
      <c r="H34" s="1">
        <v>249.86799999999999</v>
      </c>
      <c r="I34" s="2">
        <v>651.11699999999996</v>
      </c>
      <c r="K34">
        <v>496</v>
      </c>
    </row>
    <row r="35" spans="1:11" x14ac:dyDescent="0.2">
      <c r="A35">
        <v>20</v>
      </c>
      <c r="B35" t="s">
        <v>149</v>
      </c>
      <c r="C35">
        <v>14</v>
      </c>
      <c r="E35">
        <v>6.16</v>
      </c>
      <c r="F35">
        <v>68941.804999999993</v>
      </c>
      <c r="G35">
        <v>33587.964999999997</v>
      </c>
      <c r="H35">
        <v>1026.287</v>
      </c>
      <c r="I35" s="3">
        <v>894.87699999999995</v>
      </c>
      <c r="K35">
        <v>84</v>
      </c>
    </row>
    <row r="36" spans="1:11" x14ac:dyDescent="0.2">
      <c r="A36">
        <v>21</v>
      </c>
      <c r="B36" t="s">
        <v>150</v>
      </c>
      <c r="C36">
        <v>14</v>
      </c>
      <c r="E36">
        <v>6.18</v>
      </c>
      <c r="F36">
        <v>55979.578000000001</v>
      </c>
      <c r="G36">
        <v>25779.861000000001</v>
      </c>
      <c r="H36">
        <v>1085.723</v>
      </c>
      <c r="I36" s="3">
        <v>946.81299999999999</v>
      </c>
      <c r="K36">
        <v>88</v>
      </c>
    </row>
    <row r="37" spans="1:11" x14ac:dyDescent="0.2">
      <c r="A37">
        <v>22</v>
      </c>
      <c r="B37" t="s">
        <v>151</v>
      </c>
      <c r="C37">
        <v>14</v>
      </c>
      <c r="E37">
        <v>6.18</v>
      </c>
      <c r="F37">
        <v>49589.214999999997</v>
      </c>
      <c r="G37">
        <v>22069.697</v>
      </c>
      <c r="H37">
        <v>1123.4680000000001</v>
      </c>
      <c r="I37" s="3">
        <v>979.79600000000005</v>
      </c>
      <c r="K37">
        <v>789</v>
      </c>
    </row>
    <row r="38" spans="1:11" x14ac:dyDescent="0.2">
      <c r="A38">
        <v>173</v>
      </c>
      <c r="B38" t="s">
        <v>143</v>
      </c>
      <c r="C38">
        <v>15</v>
      </c>
      <c r="E38">
        <v>5.38</v>
      </c>
      <c r="F38" s="1">
        <v>57376.777000000002</v>
      </c>
      <c r="G38" s="1">
        <v>73605.187999999995</v>
      </c>
      <c r="H38" s="1">
        <v>389.76</v>
      </c>
      <c r="I38" s="2">
        <v>1016.423</v>
      </c>
      <c r="K38">
        <v>1528</v>
      </c>
    </row>
    <row r="39" spans="1:11" x14ac:dyDescent="0.2">
      <c r="A39">
        <v>174</v>
      </c>
      <c r="B39" t="s">
        <v>144</v>
      </c>
      <c r="C39">
        <v>15</v>
      </c>
      <c r="E39">
        <v>5.38</v>
      </c>
      <c r="F39" s="1">
        <v>55801.675999999999</v>
      </c>
      <c r="G39" s="1">
        <v>71502.164000000004</v>
      </c>
      <c r="H39" s="1">
        <v>390.21</v>
      </c>
      <c r="I39" s="2">
        <v>1017.597</v>
      </c>
      <c r="K39">
        <v>1765</v>
      </c>
    </row>
    <row r="40" spans="1:11" x14ac:dyDescent="0.2">
      <c r="A40">
        <v>175</v>
      </c>
      <c r="B40" t="s">
        <v>145</v>
      </c>
      <c r="C40">
        <v>15</v>
      </c>
      <c r="E40">
        <v>5.38</v>
      </c>
      <c r="F40" s="1">
        <v>54310.167999999998</v>
      </c>
      <c r="G40" s="1">
        <v>64924.237999999998</v>
      </c>
      <c r="H40" s="1">
        <v>418.25799999999998</v>
      </c>
      <c r="I40" s="2">
        <v>1090.8399999999999</v>
      </c>
      <c r="K40">
        <v>1040</v>
      </c>
    </row>
    <row r="41" spans="1:11" x14ac:dyDescent="0.2">
      <c r="A41">
        <v>17</v>
      </c>
      <c r="B41" t="s">
        <v>23</v>
      </c>
      <c r="C41">
        <v>18</v>
      </c>
      <c r="E41">
        <v>5.47</v>
      </c>
      <c r="F41" s="1">
        <v>25181.886999999999</v>
      </c>
      <c r="G41" s="1">
        <v>112113.711</v>
      </c>
      <c r="H41" s="1">
        <v>112.30500000000001</v>
      </c>
      <c r="I41" s="2">
        <v>291.89299999999997</v>
      </c>
      <c r="K41">
        <v>630</v>
      </c>
    </row>
    <row r="42" spans="1:11" x14ac:dyDescent="0.2">
      <c r="A42">
        <v>18</v>
      </c>
      <c r="B42" t="s">
        <v>24</v>
      </c>
      <c r="C42">
        <v>18</v>
      </c>
      <c r="E42">
        <v>5.47</v>
      </c>
      <c r="F42" s="1">
        <v>26864.565999999999</v>
      </c>
      <c r="G42" s="1">
        <v>108618.008</v>
      </c>
      <c r="H42" s="1">
        <v>123.66500000000001</v>
      </c>
      <c r="I42" s="2">
        <v>321.55799999999999</v>
      </c>
      <c r="K42">
        <v>869</v>
      </c>
    </row>
    <row r="43" spans="1:11" x14ac:dyDescent="0.2">
      <c r="A43">
        <v>19</v>
      </c>
      <c r="B43" t="s">
        <v>25</v>
      </c>
      <c r="C43">
        <v>18</v>
      </c>
      <c r="E43">
        <v>5.47</v>
      </c>
      <c r="F43" s="1">
        <v>26314.988000000001</v>
      </c>
      <c r="G43" s="1">
        <v>100940.133</v>
      </c>
      <c r="H43" s="1">
        <v>130.34899999999999</v>
      </c>
      <c r="I43" s="2">
        <v>339.01299999999998</v>
      </c>
      <c r="K43">
        <v>715</v>
      </c>
    </row>
    <row r="44" spans="1:11" x14ac:dyDescent="0.2">
      <c r="A44">
        <v>83</v>
      </c>
      <c r="B44" t="s">
        <v>197</v>
      </c>
      <c r="C44">
        <v>20</v>
      </c>
      <c r="E44">
        <v>6.18</v>
      </c>
      <c r="F44">
        <v>16838.432000000001</v>
      </c>
      <c r="G44">
        <v>27603.131000000001</v>
      </c>
      <c r="H44">
        <v>305.00900000000001</v>
      </c>
      <c r="I44" s="3">
        <v>264.61200000000002</v>
      </c>
      <c r="K44">
        <v>83</v>
      </c>
    </row>
    <row r="45" spans="1:11" x14ac:dyDescent="0.2">
      <c r="A45">
        <v>84</v>
      </c>
      <c r="B45" t="s">
        <v>198</v>
      </c>
      <c r="C45">
        <v>20</v>
      </c>
      <c r="E45">
        <v>6.19</v>
      </c>
      <c r="F45">
        <v>14677.602999999999</v>
      </c>
      <c r="G45">
        <v>28333.891</v>
      </c>
      <c r="H45">
        <v>259.01100000000002</v>
      </c>
      <c r="I45" s="3">
        <v>224.41800000000001</v>
      </c>
      <c r="K45">
        <v>2010</v>
      </c>
    </row>
    <row r="46" spans="1:11" x14ac:dyDescent="0.2">
      <c r="A46">
        <v>85</v>
      </c>
      <c r="B46" t="s">
        <v>199</v>
      </c>
      <c r="C46">
        <v>20</v>
      </c>
      <c r="E46">
        <v>6.19</v>
      </c>
      <c r="F46">
        <v>15070.866</v>
      </c>
      <c r="G46">
        <v>27257.791000000001</v>
      </c>
      <c r="H46">
        <v>276.45100000000002</v>
      </c>
      <c r="I46" s="3">
        <v>239.65600000000001</v>
      </c>
      <c r="K46">
        <v>24</v>
      </c>
    </row>
    <row r="47" spans="1:11" x14ac:dyDescent="0.2">
      <c r="A47">
        <v>42</v>
      </c>
      <c r="B47" t="s">
        <v>35</v>
      </c>
      <c r="C47">
        <v>21</v>
      </c>
      <c r="E47">
        <v>5.47</v>
      </c>
      <c r="F47" s="1">
        <v>22514.287</v>
      </c>
      <c r="G47" s="1">
        <v>113842.227</v>
      </c>
      <c r="H47" s="1">
        <v>98.884</v>
      </c>
      <c r="I47" s="2">
        <v>256.84500000000003</v>
      </c>
      <c r="K47">
        <v>1570</v>
      </c>
    </row>
    <row r="48" spans="1:11" x14ac:dyDescent="0.2">
      <c r="A48">
        <v>43</v>
      </c>
      <c r="B48" t="s">
        <v>36</v>
      </c>
      <c r="C48">
        <v>21</v>
      </c>
      <c r="E48">
        <v>5.48</v>
      </c>
      <c r="F48" s="1">
        <v>21199.442999999999</v>
      </c>
      <c r="G48" s="1">
        <v>110708.008</v>
      </c>
      <c r="H48" s="1">
        <v>95.745000000000005</v>
      </c>
      <c r="I48" s="2">
        <v>248.648</v>
      </c>
      <c r="K48">
        <v>105</v>
      </c>
    </row>
    <row r="49" spans="1:11" x14ac:dyDescent="0.2">
      <c r="A49">
        <v>44</v>
      </c>
      <c r="B49" t="s">
        <v>37</v>
      </c>
      <c r="C49">
        <v>21</v>
      </c>
      <c r="E49">
        <v>5.48</v>
      </c>
      <c r="F49" s="1">
        <v>21274.317999999999</v>
      </c>
      <c r="G49" s="1">
        <v>108053.508</v>
      </c>
      <c r="H49" s="1">
        <v>98.442999999999998</v>
      </c>
      <c r="I49" s="2">
        <v>255.69499999999999</v>
      </c>
      <c r="K49">
        <v>1850</v>
      </c>
    </row>
    <row r="50" spans="1:11" x14ac:dyDescent="0.2">
      <c r="A50">
        <v>109</v>
      </c>
      <c r="B50" t="s">
        <v>84</v>
      </c>
      <c r="C50">
        <v>22</v>
      </c>
      <c r="E50">
        <v>5.46</v>
      </c>
      <c r="F50" s="1">
        <v>23416.467000000001</v>
      </c>
      <c r="G50" s="1">
        <v>132391.59400000001</v>
      </c>
      <c r="H50" s="1">
        <v>88.436000000000007</v>
      </c>
      <c r="I50" s="2">
        <v>229.56399999999999</v>
      </c>
      <c r="K50">
        <v>545</v>
      </c>
    </row>
    <row r="51" spans="1:11" x14ac:dyDescent="0.2">
      <c r="A51">
        <v>110</v>
      </c>
      <c r="B51" t="s">
        <v>85</v>
      </c>
      <c r="C51">
        <v>22</v>
      </c>
      <c r="E51">
        <v>5.53</v>
      </c>
      <c r="F51" s="1">
        <v>20258.532999999999</v>
      </c>
      <c r="G51" s="1">
        <v>108610.07799999999</v>
      </c>
      <c r="H51" s="1">
        <v>93.263000000000005</v>
      </c>
      <c r="I51" s="2">
        <v>242.167</v>
      </c>
      <c r="K51">
        <v>796</v>
      </c>
    </row>
    <row r="52" spans="1:11" x14ac:dyDescent="0.2">
      <c r="A52">
        <v>111</v>
      </c>
      <c r="B52" t="s">
        <v>86</v>
      </c>
      <c r="C52">
        <v>22</v>
      </c>
      <c r="E52">
        <v>5.47</v>
      </c>
      <c r="F52" s="1">
        <v>20595.743999999999</v>
      </c>
      <c r="G52" s="1">
        <v>121345.375</v>
      </c>
      <c r="H52" s="1">
        <v>84.864000000000004</v>
      </c>
      <c r="I52" s="2">
        <v>220.23500000000001</v>
      </c>
      <c r="K52">
        <v>2593</v>
      </c>
    </row>
    <row r="53" spans="1:11" x14ac:dyDescent="0.2">
      <c r="A53">
        <v>45</v>
      </c>
      <c r="B53" t="s">
        <v>38</v>
      </c>
      <c r="C53">
        <v>23</v>
      </c>
      <c r="E53">
        <v>5.47</v>
      </c>
      <c r="F53" s="1">
        <v>19752.474999999999</v>
      </c>
      <c r="G53" s="1">
        <v>100615.92200000001</v>
      </c>
      <c r="H53" s="1">
        <v>98.158000000000001</v>
      </c>
      <c r="I53" s="2">
        <v>254.94900000000001</v>
      </c>
      <c r="K53">
        <v>346</v>
      </c>
    </row>
    <row r="54" spans="1:11" x14ac:dyDescent="0.2">
      <c r="A54">
        <v>46</v>
      </c>
      <c r="B54" t="s">
        <v>39</v>
      </c>
      <c r="C54">
        <v>23</v>
      </c>
      <c r="E54">
        <v>5.48</v>
      </c>
      <c r="F54" s="1">
        <v>22880.365000000002</v>
      </c>
      <c r="G54" s="1">
        <v>109190.18</v>
      </c>
      <c r="H54" s="1">
        <v>104.773</v>
      </c>
      <c r="I54" s="2">
        <v>272.22399999999999</v>
      </c>
      <c r="K54">
        <v>577</v>
      </c>
    </row>
    <row r="55" spans="1:11" x14ac:dyDescent="0.2">
      <c r="A55">
        <v>47</v>
      </c>
      <c r="B55" t="s">
        <v>40</v>
      </c>
      <c r="C55">
        <v>23</v>
      </c>
      <c r="E55">
        <v>5.46</v>
      </c>
      <c r="F55" s="1">
        <v>19609.026999999998</v>
      </c>
      <c r="G55" s="1">
        <v>90414.414000000004</v>
      </c>
      <c r="H55" s="1">
        <v>108.44</v>
      </c>
      <c r="I55" s="2">
        <v>281.79899999999998</v>
      </c>
      <c r="K55">
        <v>902</v>
      </c>
    </row>
    <row r="56" spans="1:11" x14ac:dyDescent="0.2">
      <c r="A56">
        <v>170</v>
      </c>
      <c r="B56" t="s">
        <v>140</v>
      </c>
      <c r="C56">
        <v>24</v>
      </c>
      <c r="E56">
        <v>5.37</v>
      </c>
      <c r="F56" s="1">
        <v>27543.928</v>
      </c>
      <c r="G56" s="1">
        <v>134655.20300000001</v>
      </c>
      <c r="H56" s="1">
        <v>102.276</v>
      </c>
      <c r="I56" s="2">
        <v>265.70299999999997</v>
      </c>
      <c r="K56">
        <v>972</v>
      </c>
    </row>
    <row r="57" spans="1:11" x14ac:dyDescent="0.2">
      <c r="A57">
        <v>171</v>
      </c>
      <c r="B57" t="s">
        <v>141</v>
      </c>
      <c r="C57">
        <v>24</v>
      </c>
      <c r="E57">
        <v>5.37</v>
      </c>
      <c r="F57" s="1">
        <v>26066.162</v>
      </c>
      <c r="G57" s="1">
        <v>134621.68799999999</v>
      </c>
      <c r="H57" s="1">
        <v>96.813000000000002</v>
      </c>
      <c r="I57" s="2">
        <v>251.43700000000001</v>
      </c>
      <c r="K57">
        <v>1589</v>
      </c>
    </row>
    <row r="58" spans="1:11" x14ac:dyDescent="0.2">
      <c r="A58">
        <v>172</v>
      </c>
      <c r="B58" t="s">
        <v>142</v>
      </c>
      <c r="C58">
        <v>24</v>
      </c>
      <c r="E58">
        <v>5.37</v>
      </c>
      <c r="F58" s="1">
        <v>25329.41</v>
      </c>
      <c r="G58" s="1">
        <v>124597.602</v>
      </c>
      <c r="H58" s="1">
        <v>101.645</v>
      </c>
      <c r="I58" s="2">
        <v>264.05500000000001</v>
      </c>
      <c r="K58">
        <v>629</v>
      </c>
    </row>
    <row r="59" spans="1:11" x14ac:dyDescent="0.2">
      <c r="A59">
        <v>106</v>
      </c>
      <c r="B59" t="s">
        <v>218</v>
      </c>
      <c r="C59">
        <v>26</v>
      </c>
      <c r="E59">
        <v>6.19</v>
      </c>
      <c r="F59">
        <v>15928.664000000001</v>
      </c>
      <c r="G59">
        <v>23145.42</v>
      </c>
      <c r="H59">
        <v>344.1</v>
      </c>
      <c r="I59" s="3">
        <v>298.76900000000001</v>
      </c>
      <c r="K59">
        <v>1274</v>
      </c>
    </row>
    <row r="60" spans="1:11" x14ac:dyDescent="0.2">
      <c r="A60">
        <v>107</v>
      </c>
      <c r="B60" t="s">
        <v>219</v>
      </c>
      <c r="C60">
        <v>26</v>
      </c>
      <c r="E60">
        <v>6.19</v>
      </c>
      <c r="F60">
        <v>15224.106</v>
      </c>
      <c r="G60">
        <v>20867.636999999999</v>
      </c>
      <c r="H60">
        <v>364.77800000000002</v>
      </c>
      <c r="I60" s="3">
        <v>316.83800000000002</v>
      </c>
      <c r="K60">
        <v>411</v>
      </c>
    </row>
    <row r="61" spans="1:11" x14ac:dyDescent="0.2">
      <c r="A61">
        <v>108</v>
      </c>
      <c r="B61" t="s">
        <v>220</v>
      </c>
      <c r="C61">
        <v>26</v>
      </c>
      <c r="E61">
        <v>6.19</v>
      </c>
      <c r="F61">
        <v>14641.448</v>
      </c>
      <c r="G61">
        <v>21274.598000000002</v>
      </c>
      <c r="H61">
        <v>344.10599999999999</v>
      </c>
      <c r="I61" s="3">
        <v>298.77499999999998</v>
      </c>
      <c r="K61">
        <v>1072</v>
      </c>
    </row>
    <row r="62" spans="1:11" x14ac:dyDescent="0.2">
      <c r="A62">
        <v>20</v>
      </c>
      <c r="B62" t="s">
        <v>26</v>
      </c>
      <c r="C62">
        <v>29</v>
      </c>
      <c r="E62">
        <v>5.48</v>
      </c>
      <c r="F62" s="1">
        <v>19538.361000000001</v>
      </c>
      <c r="G62" s="1">
        <v>100968.156</v>
      </c>
      <c r="H62" s="1">
        <v>96.754999999999995</v>
      </c>
      <c r="I62" s="2">
        <v>251.286</v>
      </c>
      <c r="K62">
        <v>636</v>
      </c>
    </row>
    <row r="63" spans="1:11" x14ac:dyDescent="0.2">
      <c r="A63">
        <v>21</v>
      </c>
      <c r="B63" t="s">
        <v>27</v>
      </c>
      <c r="C63">
        <v>29</v>
      </c>
      <c r="E63">
        <v>5.47</v>
      </c>
      <c r="F63" s="1">
        <v>19231.243999999999</v>
      </c>
      <c r="G63" s="1">
        <v>94632.797000000006</v>
      </c>
      <c r="H63" s="1">
        <v>101.61</v>
      </c>
      <c r="I63" s="2">
        <v>263.964</v>
      </c>
      <c r="K63">
        <v>1811</v>
      </c>
    </row>
    <row r="64" spans="1:11" x14ac:dyDescent="0.2">
      <c r="A64">
        <v>22</v>
      </c>
      <c r="B64" t="s">
        <v>28</v>
      </c>
      <c r="C64">
        <v>29</v>
      </c>
      <c r="E64">
        <v>5.48</v>
      </c>
      <c r="F64" s="1">
        <v>18827.166000000001</v>
      </c>
      <c r="G64" s="1">
        <v>96180.641000000003</v>
      </c>
      <c r="H64" s="1">
        <v>97.873999999999995</v>
      </c>
      <c r="I64" s="2">
        <v>254.208</v>
      </c>
      <c r="K64">
        <v>957</v>
      </c>
    </row>
    <row r="65" spans="1:11" x14ac:dyDescent="0.2">
      <c r="A65">
        <v>72</v>
      </c>
      <c r="B65" t="s">
        <v>62</v>
      </c>
      <c r="C65">
        <v>30</v>
      </c>
      <c r="E65">
        <v>5.47</v>
      </c>
      <c r="F65" s="1">
        <v>19491.118999999999</v>
      </c>
      <c r="G65" s="1">
        <v>100809.141</v>
      </c>
      <c r="H65" s="1">
        <v>96.673000000000002</v>
      </c>
      <c r="I65" s="2">
        <v>251.07300000000001</v>
      </c>
      <c r="K65">
        <v>502</v>
      </c>
    </row>
    <row r="66" spans="1:11" x14ac:dyDescent="0.2">
      <c r="A66">
        <v>73</v>
      </c>
      <c r="B66" t="s">
        <v>63</v>
      </c>
      <c r="C66">
        <v>30</v>
      </c>
      <c r="E66">
        <v>5.49</v>
      </c>
      <c r="F66" s="1">
        <v>18424.388999999999</v>
      </c>
      <c r="G66" s="1">
        <v>92260.32</v>
      </c>
      <c r="H66" s="1">
        <v>99.85</v>
      </c>
      <c r="I66" s="2">
        <v>259.36799999999999</v>
      </c>
      <c r="K66">
        <v>229</v>
      </c>
    </row>
    <row r="67" spans="1:11" x14ac:dyDescent="0.2">
      <c r="A67">
        <v>74</v>
      </c>
      <c r="B67" t="s">
        <v>64</v>
      </c>
      <c r="C67">
        <v>30</v>
      </c>
      <c r="E67">
        <v>5.48</v>
      </c>
      <c r="F67" s="1">
        <v>16862.546999999999</v>
      </c>
      <c r="G67" s="1">
        <v>90543.023000000001</v>
      </c>
      <c r="H67" s="1">
        <v>93.119</v>
      </c>
      <c r="I67" s="2">
        <v>241.791</v>
      </c>
      <c r="K67">
        <v>847</v>
      </c>
    </row>
    <row r="68" spans="1:11" x14ac:dyDescent="0.2">
      <c r="A68">
        <v>14</v>
      </c>
      <c r="B68" t="s">
        <v>20</v>
      </c>
      <c r="C68">
        <v>31</v>
      </c>
      <c r="E68">
        <v>5.47</v>
      </c>
      <c r="F68" s="1">
        <v>20019.52</v>
      </c>
      <c r="G68" s="1">
        <v>83756.858999999997</v>
      </c>
      <c r="H68" s="1">
        <v>119.51</v>
      </c>
      <c r="I68" s="2">
        <v>310.70699999999999</v>
      </c>
      <c r="K68">
        <v>593</v>
      </c>
    </row>
    <row r="69" spans="1:11" x14ac:dyDescent="0.2">
      <c r="A69">
        <v>15</v>
      </c>
      <c r="B69" t="s">
        <v>21</v>
      </c>
      <c r="C69">
        <v>31</v>
      </c>
      <c r="E69">
        <v>5.48</v>
      </c>
      <c r="F69" s="1">
        <v>19580.669999999998</v>
      </c>
      <c r="G69" s="1">
        <v>79026.883000000002</v>
      </c>
      <c r="H69" s="1">
        <v>123.886</v>
      </c>
      <c r="I69" s="2">
        <v>322.13499999999999</v>
      </c>
      <c r="K69">
        <v>660</v>
      </c>
    </row>
    <row r="70" spans="1:11" x14ac:dyDescent="0.2">
      <c r="A70">
        <v>16</v>
      </c>
      <c r="B70" t="s">
        <v>22</v>
      </c>
      <c r="C70">
        <v>31</v>
      </c>
      <c r="E70">
        <v>5.47</v>
      </c>
      <c r="F70" s="1">
        <v>18880.572</v>
      </c>
      <c r="G70" s="1">
        <v>81019.851999999999</v>
      </c>
      <c r="H70" s="1">
        <v>116.518</v>
      </c>
      <c r="I70" s="2">
        <v>302.89499999999998</v>
      </c>
      <c r="K70">
        <v>769</v>
      </c>
    </row>
    <row r="71" spans="1:11" x14ac:dyDescent="0.2">
      <c r="A71">
        <v>124</v>
      </c>
      <c r="B71" t="s">
        <v>99</v>
      </c>
      <c r="C71">
        <v>32</v>
      </c>
      <c r="E71">
        <v>5.44</v>
      </c>
      <c r="F71" s="1">
        <v>23255.724999999999</v>
      </c>
      <c r="G71" s="1">
        <v>96588.93</v>
      </c>
      <c r="H71" s="1">
        <v>120.38500000000001</v>
      </c>
      <c r="I71" s="2">
        <v>312.99200000000002</v>
      </c>
      <c r="K71">
        <v>246</v>
      </c>
    </row>
    <row r="72" spans="1:11" x14ac:dyDescent="0.2">
      <c r="A72">
        <v>125</v>
      </c>
      <c r="B72" t="s">
        <v>100</v>
      </c>
      <c r="C72">
        <v>32</v>
      </c>
      <c r="E72">
        <v>5.46</v>
      </c>
      <c r="F72" s="1">
        <v>24305.648000000001</v>
      </c>
      <c r="G72" s="1">
        <v>84776.866999999998</v>
      </c>
      <c r="H72" s="1">
        <v>143.351</v>
      </c>
      <c r="I72" s="2">
        <v>372.964</v>
      </c>
      <c r="K72">
        <v>1134</v>
      </c>
    </row>
    <row r="73" spans="1:11" x14ac:dyDescent="0.2">
      <c r="A73">
        <v>126</v>
      </c>
      <c r="B73" t="s">
        <v>101</v>
      </c>
      <c r="C73">
        <v>32</v>
      </c>
      <c r="E73">
        <v>5.46</v>
      </c>
      <c r="F73" s="1">
        <v>23661.294999999998</v>
      </c>
      <c r="G73" s="1">
        <v>81439.452999999994</v>
      </c>
      <c r="H73" s="1">
        <v>145.26900000000001</v>
      </c>
      <c r="I73" s="2">
        <v>377.97300000000001</v>
      </c>
      <c r="K73">
        <v>775</v>
      </c>
    </row>
    <row r="74" spans="1:11" x14ac:dyDescent="0.2">
      <c r="A74">
        <v>152</v>
      </c>
      <c r="B74" t="s">
        <v>246</v>
      </c>
      <c r="C74">
        <v>33</v>
      </c>
      <c r="E74">
        <v>6.18</v>
      </c>
      <c r="F74">
        <v>10282.888999999999</v>
      </c>
      <c r="G74">
        <v>17287.111000000001</v>
      </c>
      <c r="H74">
        <v>297.41500000000002</v>
      </c>
      <c r="I74" s="3">
        <v>257.97500000000002</v>
      </c>
      <c r="K74">
        <v>890</v>
      </c>
    </row>
    <row r="75" spans="1:11" x14ac:dyDescent="0.2">
      <c r="A75">
        <v>153</v>
      </c>
      <c r="B75" t="s">
        <v>247</v>
      </c>
      <c r="C75">
        <v>33</v>
      </c>
      <c r="E75">
        <v>6.19</v>
      </c>
      <c r="F75">
        <v>10150.523999999999</v>
      </c>
      <c r="G75">
        <v>16830.594000000001</v>
      </c>
      <c r="H75">
        <v>301.55</v>
      </c>
      <c r="I75" s="3">
        <v>261.58800000000002</v>
      </c>
      <c r="K75">
        <v>2318</v>
      </c>
    </row>
    <row r="76" spans="1:11" x14ac:dyDescent="0.2">
      <c r="A76">
        <v>154</v>
      </c>
      <c r="B76" t="s">
        <v>248</v>
      </c>
      <c r="C76">
        <v>33</v>
      </c>
      <c r="E76">
        <v>6.18</v>
      </c>
      <c r="F76">
        <v>10716.29</v>
      </c>
      <c r="G76">
        <v>15400.79</v>
      </c>
      <c r="H76">
        <v>347.91399999999999</v>
      </c>
      <c r="I76" s="3">
        <v>302.10199999999998</v>
      </c>
      <c r="K76">
        <v>1208</v>
      </c>
    </row>
    <row r="77" spans="1:11" x14ac:dyDescent="0.2">
      <c r="A77">
        <v>54</v>
      </c>
      <c r="B77" t="s">
        <v>47</v>
      </c>
      <c r="C77">
        <v>34</v>
      </c>
      <c r="E77">
        <v>5.47</v>
      </c>
      <c r="F77" s="1">
        <v>19726.815999999999</v>
      </c>
      <c r="G77" s="1">
        <v>97925.866999999998</v>
      </c>
      <c r="H77" s="1">
        <v>100.723</v>
      </c>
      <c r="I77" s="2">
        <v>261.649</v>
      </c>
      <c r="K77">
        <v>450</v>
      </c>
    </row>
    <row r="78" spans="1:11" x14ac:dyDescent="0.2">
      <c r="A78">
        <v>55</v>
      </c>
      <c r="B78" t="s">
        <v>48</v>
      </c>
      <c r="C78">
        <v>34</v>
      </c>
      <c r="E78">
        <v>5.47</v>
      </c>
      <c r="F78" s="1">
        <v>22312.478999999999</v>
      </c>
      <c r="G78" s="1">
        <v>111279.42200000001</v>
      </c>
      <c r="H78" s="1">
        <v>100.254</v>
      </c>
      <c r="I78" s="2">
        <v>260.42399999999998</v>
      </c>
      <c r="K78">
        <v>833</v>
      </c>
    </row>
    <row r="79" spans="1:11" x14ac:dyDescent="0.2">
      <c r="A79">
        <v>56</v>
      </c>
      <c r="B79" t="s">
        <v>49</v>
      </c>
      <c r="C79">
        <v>34</v>
      </c>
      <c r="E79">
        <v>5.46</v>
      </c>
      <c r="F79" s="1">
        <v>20270.182000000001</v>
      </c>
      <c r="G79" s="1">
        <v>96338.218999999997</v>
      </c>
      <c r="H79" s="1">
        <v>105.203</v>
      </c>
      <c r="I79" s="2">
        <v>273.34699999999998</v>
      </c>
      <c r="K79">
        <v>1180</v>
      </c>
    </row>
    <row r="80" spans="1:11" x14ac:dyDescent="0.2">
      <c r="A80">
        <v>103</v>
      </c>
      <c r="B80" t="s">
        <v>215</v>
      </c>
      <c r="C80">
        <v>36</v>
      </c>
      <c r="E80">
        <v>6.19</v>
      </c>
      <c r="F80">
        <v>15153.617</v>
      </c>
      <c r="G80">
        <v>27224.955000000002</v>
      </c>
      <c r="H80">
        <v>278.30399999999997</v>
      </c>
      <c r="I80" s="3">
        <v>241.27600000000001</v>
      </c>
      <c r="K80">
        <v>850</v>
      </c>
    </row>
    <row r="81" spans="1:11" x14ac:dyDescent="0.2">
      <c r="A81">
        <v>104</v>
      </c>
      <c r="B81" t="s">
        <v>216</v>
      </c>
      <c r="C81">
        <v>36</v>
      </c>
      <c r="E81">
        <v>6.19</v>
      </c>
      <c r="F81">
        <v>16369.36</v>
      </c>
      <c r="G81">
        <v>26643.344000000001</v>
      </c>
      <c r="H81">
        <v>307.19400000000002</v>
      </c>
      <c r="I81" s="3">
        <v>266.52100000000002</v>
      </c>
      <c r="K81">
        <v>400</v>
      </c>
    </row>
    <row r="82" spans="1:11" x14ac:dyDescent="0.2">
      <c r="A82">
        <v>105</v>
      </c>
      <c r="B82" t="s">
        <v>217</v>
      </c>
      <c r="C82">
        <v>36</v>
      </c>
      <c r="E82">
        <v>6.19</v>
      </c>
      <c r="F82">
        <v>14538.883</v>
      </c>
      <c r="G82">
        <v>25503.857</v>
      </c>
      <c r="H82">
        <v>285.03300000000002</v>
      </c>
      <c r="I82" s="3">
        <v>247.15600000000001</v>
      </c>
      <c r="K82">
        <v>991</v>
      </c>
    </row>
    <row r="83" spans="1:11" x14ac:dyDescent="0.2">
      <c r="A83">
        <v>87</v>
      </c>
      <c r="B83" t="s">
        <v>75</v>
      </c>
      <c r="C83">
        <v>40</v>
      </c>
      <c r="E83">
        <v>5.47</v>
      </c>
      <c r="F83" s="1">
        <v>30332.203000000001</v>
      </c>
      <c r="G83" s="1">
        <v>122343.92200000001</v>
      </c>
      <c r="H83" s="1">
        <v>123.96299999999999</v>
      </c>
      <c r="I83" s="2">
        <v>322.33499999999998</v>
      </c>
      <c r="K83">
        <v>992</v>
      </c>
    </row>
    <row r="84" spans="1:11" x14ac:dyDescent="0.2">
      <c r="A84">
        <v>88</v>
      </c>
      <c r="B84" t="s">
        <v>76</v>
      </c>
      <c r="C84">
        <v>40</v>
      </c>
      <c r="E84">
        <v>5.47</v>
      </c>
      <c r="F84" s="1">
        <v>27299.516</v>
      </c>
      <c r="G84" s="1">
        <v>107757.18</v>
      </c>
      <c r="H84" s="1">
        <v>126.67100000000001</v>
      </c>
      <c r="I84" s="2">
        <v>329.40800000000002</v>
      </c>
      <c r="K84">
        <v>2273</v>
      </c>
    </row>
    <row r="85" spans="1:11" x14ac:dyDescent="0.2">
      <c r="A85">
        <v>89</v>
      </c>
      <c r="B85" t="s">
        <v>77</v>
      </c>
      <c r="C85">
        <v>40</v>
      </c>
      <c r="E85">
        <v>5.46</v>
      </c>
      <c r="F85" s="1">
        <v>26156.844000000001</v>
      </c>
      <c r="G85" s="1">
        <v>126009.273</v>
      </c>
      <c r="H85" s="1">
        <v>103.789</v>
      </c>
      <c r="I85" s="2">
        <v>269.65499999999997</v>
      </c>
      <c r="K85">
        <v>1826</v>
      </c>
    </row>
    <row r="86" spans="1:11" x14ac:dyDescent="0.2">
      <c r="A86">
        <v>115</v>
      </c>
      <c r="B86" t="s">
        <v>227</v>
      </c>
      <c r="C86">
        <v>41</v>
      </c>
      <c r="E86">
        <v>6.19</v>
      </c>
      <c r="F86">
        <v>21660.918000000001</v>
      </c>
      <c r="G86">
        <v>30090.074000000001</v>
      </c>
      <c r="H86">
        <v>359.935</v>
      </c>
      <c r="I86" s="3">
        <v>312.60599999999999</v>
      </c>
      <c r="K86">
        <v>1305</v>
      </c>
    </row>
    <row r="87" spans="1:11" x14ac:dyDescent="0.2">
      <c r="A87">
        <v>116</v>
      </c>
      <c r="B87" t="s">
        <v>228</v>
      </c>
      <c r="C87">
        <v>41</v>
      </c>
      <c r="E87">
        <v>6.19</v>
      </c>
      <c r="F87">
        <v>19353.865000000002</v>
      </c>
      <c r="G87">
        <v>32822.887000000002</v>
      </c>
      <c r="H87">
        <v>294.82299999999998</v>
      </c>
      <c r="I87" s="3">
        <v>255.71</v>
      </c>
      <c r="K87">
        <v>84</v>
      </c>
    </row>
    <row r="88" spans="1:11" x14ac:dyDescent="0.2">
      <c r="A88">
        <v>117</v>
      </c>
      <c r="B88" t="s">
        <v>229</v>
      </c>
      <c r="C88">
        <v>41</v>
      </c>
      <c r="E88">
        <v>6.19</v>
      </c>
      <c r="F88">
        <v>19930.146000000001</v>
      </c>
      <c r="G88">
        <v>28402.23</v>
      </c>
      <c r="H88">
        <v>350.85500000000002</v>
      </c>
      <c r="I88" s="3">
        <v>304.67200000000003</v>
      </c>
      <c r="K88">
        <v>864</v>
      </c>
    </row>
    <row r="89" spans="1:11" x14ac:dyDescent="0.2">
      <c r="A89">
        <v>121</v>
      </c>
      <c r="B89" t="s">
        <v>96</v>
      </c>
      <c r="C89">
        <v>42</v>
      </c>
      <c r="E89">
        <v>5.47</v>
      </c>
      <c r="F89" s="1">
        <v>25455.440999999999</v>
      </c>
      <c r="G89" s="1">
        <v>112750.375</v>
      </c>
      <c r="H89" s="1">
        <v>112.884</v>
      </c>
      <c r="I89" s="2">
        <v>293.40499999999997</v>
      </c>
      <c r="K89">
        <v>2037</v>
      </c>
    </row>
    <row r="90" spans="1:11" x14ac:dyDescent="0.2">
      <c r="A90">
        <v>122</v>
      </c>
      <c r="B90" t="s">
        <v>97</v>
      </c>
      <c r="C90">
        <v>42</v>
      </c>
      <c r="E90">
        <v>5.44</v>
      </c>
      <c r="F90" s="1">
        <v>28001.291000000001</v>
      </c>
      <c r="G90" s="1">
        <v>115552.609</v>
      </c>
      <c r="H90" s="1">
        <v>121.163</v>
      </c>
      <c r="I90" s="2">
        <v>315.02300000000002</v>
      </c>
      <c r="K90">
        <v>1425</v>
      </c>
    </row>
    <row r="91" spans="1:11" x14ac:dyDescent="0.2">
      <c r="A91">
        <v>123</v>
      </c>
      <c r="B91" t="s">
        <v>98</v>
      </c>
      <c r="C91">
        <v>42</v>
      </c>
      <c r="E91">
        <v>5.44</v>
      </c>
      <c r="F91" s="1">
        <v>29862.469000000001</v>
      </c>
      <c r="G91" s="1">
        <v>106350.766</v>
      </c>
      <c r="H91" s="1">
        <v>140.39599999999999</v>
      </c>
      <c r="I91" s="2">
        <v>365.24799999999999</v>
      </c>
      <c r="K91">
        <v>1647</v>
      </c>
    </row>
    <row r="92" spans="1:11" x14ac:dyDescent="0.2">
      <c r="A92">
        <v>142</v>
      </c>
      <c r="B92" t="s">
        <v>115</v>
      </c>
      <c r="C92">
        <v>43</v>
      </c>
      <c r="E92">
        <v>5.46</v>
      </c>
      <c r="F92" s="1">
        <v>28527.995999999999</v>
      </c>
      <c r="G92" s="1">
        <v>93668.077999999994</v>
      </c>
      <c r="H92" s="1">
        <v>152.28200000000001</v>
      </c>
      <c r="I92" s="2">
        <v>396.28699999999998</v>
      </c>
      <c r="K92">
        <v>823</v>
      </c>
    </row>
    <row r="93" spans="1:11" x14ac:dyDescent="0.2">
      <c r="A93">
        <v>143</v>
      </c>
      <c r="B93" t="s">
        <v>116</v>
      </c>
      <c r="C93">
        <v>43</v>
      </c>
      <c r="E93">
        <v>5.46</v>
      </c>
      <c r="F93" s="1">
        <v>31138.037</v>
      </c>
      <c r="G93" s="1">
        <v>106460.68799999999</v>
      </c>
      <c r="H93" s="1">
        <v>146.24199999999999</v>
      </c>
      <c r="I93" s="2">
        <v>380.51400000000001</v>
      </c>
      <c r="K93">
        <v>787</v>
      </c>
    </row>
    <row r="94" spans="1:11" x14ac:dyDescent="0.2">
      <c r="A94">
        <v>144</v>
      </c>
      <c r="B94" t="s">
        <v>117</v>
      </c>
      <c r="C94">
        <v>43</v>
      </c>
      <c r="E94">
        <v>5.46</v>
      </c>
      <c r="F94" s="1">
        <v>34264.644999999997</v>
      </c>
      <c r="G94" s="1">
        <v>115364.898</v>
      </c>
      <c r="H94" s="1">
        <v>148.506</v>
      </c>
      <c r="I94" s="2">
        <v>386.42399999999998</v>
      </c>
      <c r="K94">
        <v>928</v>
      </c>
    </row>
    <row r="95" spans="1:11" x14ac:dyDescent="0.2">
      <c r="A95">
        <v>66</v>
      </c>
      <c r="B95" t="s">
        <v>56</v>
      </c>
      <c r="C95">
        <v>44</v>
      </c>
      <c r="E95">
        <v>5.48</v>
      </c>
      <c r="F95" s="1">
        <v>10576.78</v>
      </c>
      <c r="G95" s="1">
        <v>49446.156000000003</v>
      </c>
      <c r="H95" s="1">
        <v>106.953</v>
      </c>
      <c r="I95" s="2">
        <v>277.91500000000002</v>
      </c>
      <c r="K95">
        <v>380</v>
      </c>
    </row>
    <row r="96" spans="1:11" x14ac:dyDescent="0.2">
      <c r="A96">
        <v>67</v>
      </c>
      <c r="B96" t="s">
        <v>57</v>
      </c>
      <c r="C96">
        <v>44</v>
      </c>
      <c r="E96">
        <v>5.49</v>
      </c>
      <c r="F96" s="1">
        <v>9002.5740000000005</v>
      </c>
      <c r="G96" s="1">
        <v>40785.226999999999</v>
      </c>
      <c r="H96" s="1">
        <v>110.366</v>
      </c>
      <c r="I96" s="2">
        <v>286.82799999999997</v>
      </c>
      <c r="K96">
        <v>727</v>
      </c>
    </row>
    <row r="97" spans="1:11" x14ac:dyDescent="0.2">
      <c r="A97">
        <v>68</v>
      </c>
      <c r="B97" t="s">
        <v>58</v>
      </c>
      <c r="C97">
        <v>44</v>
      </c>
      <c r="E97">
        <v>5.48</v>
      </c>
      <c r="F97" s="1">
        <v>10290.316999999999</v>
      </c>
      <c r="G97" s="1">
        <v>43937.042999999998</v>
      </c>
      <c r="H97" s="1">
        <v>117.10299999999999</v>
      </c>
      <c r="I97" s="2">
        <v>304.42200000000003</v>
      </c>
      <c r="K97">
        <v>193</v>
      </c>
    </row>
    <row r="98" spans="1:11" x14ac:dyDescent="0.2">
      <c r="A98">
        <v>109</v>
      </c>
      <c r="B98" t="s">
        <v>221</v>
      </c>
      <c r="C98">
        <v>45</v>
      </c>
      <c r="E98">
        <v>6.19</v>
      </c>
      <c r="F98">
        <v>12015.915999999999</v>
      </c>
      <c r="G98">
        <v>17343.386999999999</v>
      </c>
      <c r="H98">
        <v>346.41199999999998</v>
      </c>
      <c r="I98" s="3">
        <v>300.79000000000002</v>
      </c>
      <c r="K98">
        <v>1541</v>
      </c>
    </row>
    <row r="99" spans="1:11" x14ac:dyDescent="0.2">
      <c r="A99">
        <v>110</v>
      </c>
      <c r="B99" t="s">
        <v>222</v>
      </c>
      <c r="C99">
        <v>45</v>
      </c>
      <c r="E99">
        <v>6.19</v>
      </c>
      <c r="F99">
        <v>12238.708000000001</v>
      </c>
      <c r="G99">
        <v>19060.101999999999</v>
      </c>
      <c r="H99">
        <v>321.05599999999998</v>
      </c>
      <c r="I99" s="3">
        <v>278.63299999999998</v>
      </c>
      <c r="K99">
        <v>1553</v>
      </c>
    </row>
    <row r="100" spans="1:11" x14ac:dyDescent="0.2">
      <c r="A100">
        <v>111</v>
      </c>
      <c r="B100" t="s">
        <v>223</v>
      </c>
      <c r="C100">
        <v>45</v>
      </c>
      <c r="E100">
        <v>6.2</v>
      </c>
      <c r="F100">
        <v>12105.103999999999</v>
      </c>
      <c r="G100">
        <v>16577.807000000001</v>
      </c>
      <c r="H100">
        <v>365.1</v>
      </c>
      <c r="I100" s="3">
        <v>317.11900000000003</v>
      </c>
      <c r="K100">
        <v>1802</v>
      </c>
    </row>
    <row r="101" spans="1:11" x14ac:dyDescent="0.2">
      <c r="A101">
        <v>135</v>
      </c>
      <c r="B101" t="s">
        <v>233</v>
      </c>
      <c r="C101">
        <v>46</v>
      </c>
      <c r="E101">
        <v>6.19</v>
      </c>
      <c r="F101">
        <v>21357.138999999999</v>
      </c>
      <c r="G101">
        <v>27740.646000000001</v>
      </c>
      <c r="H101">
        <v>384.94299999999998</v>
      </c>
      <c r="I101" s="3">
        <v>334.459</v>
      </c>
      <c r="K101">
        <v>618</v>
      </c>
    </row>
    <row r="102" spans="1:11" x14ac:dyDescent="0.2">
      <c r="A102">
        <v>136</v>
      </c>
      <c r="B102" t="s">
        <v>234</v>
      </c>
      <c r="C102">
        <v>46</v>
      </c>
      <c r="E102">
        <v>6.19</v>
      </c>
      <c r="F102">
        <v>21268.942999999999</v>
      </c>
      <c r="G102">
        <v>29903.976999999999</v>
      </c>
      <c r="H102">
        <v>355.62099999999998</v>
      </c>
      <c r="I102" s="3">
        <v>308.83699999999999</v>
      </c>
      <c r="K102">
        <v>41</v>
      </c>
    </row>
    <row r="103" spans="1:11" x14ac:dyDescent="0.2">
      <c r="A103">
        <v>137</v>
      </c>
      <c r="B103" t="s">
        <v>235</v>
      </c>
      <c r="C103">
        <v>46</v>
      </c>
      <c r="E103">
        <v>6.19</v>
      </c>
      <c r="F103">
        <v>22145.434000000001</v>
      </c>
      <c r="G103">
        <v>27644.178</v>
      </c>
      <c r="H103">
        <v>400.54399999999998</v>
      </c>
      <c r="I103" s="3">
        <v>348.09199999999998</v>
      </c>
      <c r="K103">
        <v>1295</v>
      </c>
    </row>
    <row r="104" spans="1:11" x14ac:dyDescent="0.2">
      <c r="A104">
        <v>96</v>
      </c>
      <c r="B104" t="s">
        <v>209</v>
      </c>
      <c r="C104">
        <v>47</v>
      </c>
      <c r="E104">
        <v>6.19</v>
      </c>
      <c r="F104">
        <v>18887.732</v>
      </c>
      <c r="G104">
        <v>24205.828000000001</v>
      </c>
      <c r="H104">
        <v>390.14800000000002</v>
      </c>
      <c r="I104" s="3">
        <v>339.00799999999998</v>
      </c>
      <c r="K104">
        <v>216</v>
      </c>
    </row>
    <row r="105" spans="1:11" x14ac:dyDescent="0.2">
      <c r="A105">
        <v>97</v>
      </c>
      <c r="B105" t="s">
        <v>210</v>
      </c>
      <c r="C105">
        <v>47</v>
      </c>
      <c r="E105">
        <v>6.19</v>
      </c>
      <c r="F105">
        <v>18738.990000000002</v>
      </c>
      <c r="G105">
        <v>23021.998</v>
      </c>
      <c r="H105">
        <v>406.98</v>
      </c>
      <c r="I105" s="3">
        <v>353.71499999999997</v>
      </c>
      <c r="K105">
        <v>435</v>
      </c>
    </row>
    <row r="106" spans="1:11" x14ac:dyDescent="0.2">
      <c r="A106">
        <v>98</v>
      </c>
      <c r="B106" t="s">
        <v>211</v>
      </c>
      <c r="C106">
        <v>47</v>
      </c>
      <c r="E106">
        <v>6.19</v>
      </c>
      <c r="F106">
        <v>18855.835999999999</v>
      </c>
      <c r="G106">
        <v>22529.377</v>
      </c>
      <c r="H106">
        <v>418.47199999999998</v>
      </c>
      <c r="I106" s="3">
        <v>363.75700000000001</v>
      </c>
      <c r="K106">
        <v>170</v>
      </c>
    </row>
    <row r="107" spans="1:11" x14ac:dyDescent="0.2">
      <c r="A107">
        <v>90</v>
      </c>
      <c r="B107" t="s">
        <v>203</v>
      </c>
      <c r="C107">
        <v>48</v>
      </c>
      <c r="E107">
        <v>6.19</v>
      </c>
      <c r="F107">
        <v>16018.811</v>
      </c>
      <c r="G107">
        <v>11048.77</v>
      </c>
      <c r="H107">
        <v>724.91399999999999</v>
      </c>
      <c r="I107" s="3">
        <v>631.53200000000004</v>
      </c>
      <c r="K107">
        <v>887</v>
      </c>
    </row>
    <row r="108" spans="1:11" x14ac:dyDescent="0.2">
      <c r="A108">
        <v>91</v>
      </c>
      <c r="B108" t="s">
        <v>204</v>
      </c>
      <c r="C108">
        <v>48</v>
      </c>
      <c r="E108">
        <v>6.19</v>
      </c>
      <c r="F108">
        <v>17266.482</v>
      </c>
      <c r="G108">
        <v>11284.977999999999</v>
      </c>
      <c r="H108">
        <v>765.02099999999996</v>
      </c>
      <c r="I108" s="3">
        <v>666.57799999999997</v>
      </c>
      <c r="K108">
        <v>2043</v>
      </c>
    </row>
    <row r="109" spans="1:11" x14ac:dyDescent="0.2">
      <c r="A109">
        <v>92</v>
      </c>
      <c r="B109" t="s">
        <v>205</v>
      </c>
      <c r="C109">
        <v>48</v>
      </c>
      <c r="E109">
        <v>6.19</v>
      </c>
      <c r="F109">
        <v>16868.914000000001</v>
      </c>
      <c r="G109">
        <v>11389.737999999999</v>
      </c>
      <c r="H109">
        <v>740.53099999999995</v>
      </c>
      <c r="I109" s="3">
        <v>645.17899999999997</v>
      </c>
      <c r="K109">
        <v>3484</v>
      </c>
    </row>
    <row r="110" spans="1:11" x14ac:dyDescent="0.2">
      <c r="A110">
        <v>141</v>
      </c>
      <c r="B110" t="s">
        <v>239</v>
      </c>
      <c r="C110">
        <v>49</v>
      </c>
      <c r="E110">
        <v>6.19</v>
      </c>
      <c r="F110">
        <v>10862.138000000001</v>
      </c>
      <c r="G110">
        <v>10465.177</v>
      </c>
      <c r="H110">
        <v>518.96600000000001</v>
      </c>
      <c r="I110" s="3">
        <v>451.57100000000003</v>
      </c>
      <c r="K110">
        <v>145</v>
      </c>
    </row>
    <row r="111" spans="1:11" x14ac:dyDescent="0.2">
      <c r="A111">
        <v>142</v>
      </c>
      <c r="B111" t="s">
        <v>240</v>
      </c>
      <c r="C111">
        <v>49</v>
      </c>
      <c r="E111">
        <v>6.19</v>
      </c>
      <c r="F111">
        <v>11790.963</v>
      </c>
      <c r="G111">
        <v>12331.245999999999</v>
      </c>
      <c r="H111">
        <v>478.09300000000002</v>
      </c>
      <c r="I111" s="3">
        <v>415.85500000000002</v>
      </c>
      <c r="K111">
        <v>249</v>
      </c>
    </row>
    <row r="112" spans="1:11" x14ac:dyDescent="0.2">
      <c r="A112">
        <v>143</v>
      </c>
      <c r="B112" t="s">
        <v>241</v>
      </c>
      <c r="C112">
        <v>49</v>
      </c>
      <c r="E112">
        <v>6.2</v>
      </c>
      <c r="F112">
        <v>11225.786</v>
      </c>
      <c r="G112">
        <v>11853.569</v>
      </c>
      <c r="H112">
        <v>473.51900000000001</v>
      </c>
      <c r="I112" s="3">
        <v>411.858</v>
      </c>
      <c r="K112">
        <v>79</v>
      </c>
    </row>
    <row r="113" spans="1:11" x14ac:dyDescent="0.2">
      <c r="A113">
        <v>69</v>
      </c>
      <c r="B113" t="s">
        <v>59</v>
      </c>
      <c r="C113">
        <v>51</v>
      </c>
      <c r="E113">
        <v>5.51</v>
      </c>
      <c r="F113" s="1">
        <v>14826.526</v>
      </c>
      <c r="G113" s="1">
        <v>30520.888999999999</v>
      </c>
      <c r="H113" s="1">
        <v>242.89099999999999</v>
      </c>
      <c r="I113" s="2">
        <v>632.89800000000002</v>
      </c>
      <c r="K113">
        <v>723</v>
      </c>
    </row>
    <row r="114" spans="1:11" x14ac:dyDescent="0.2">
      <c r="A114">
        <v>70</v>
      </c>
      <c r="B114" t="s">
        <v>60</v>
      </c>
      <c r="C114">
        <v>51</v>
      </c>
      <c r="E114">
        <v>5.48</v>
      </c>
      <c r="F114" s="1">
        <v>15899.884</v>
      </c>
      <c r="G114" s="1">
        <v>30716.651999999998</v>
      </c>
      <c r="H114" s="1">
        <v>258.815</v>
      </c>
      <c r="I114" s="2">
        <v>674.48099999999999</v>
      </c>
      <c r="K114">
        <v>581</v>
      </c>
    </row>
    <row r="115" spans="1:11" x14ac:dyDescent="0.2">
      <c r="A115">
        <v>71</v>
      </c>
      <c r="B115" t="s">
        <v>61</v>
      </c>
      <c r="C115">
        <v>51</v>
      </c>
      <c r="E115">
        <v>5.48</v>
      </c>
      <c r="F115" s="1">
        <v>15239.422</v>
      </c>
      <c r="G115" s="1">
        <v>29957.414000000001</v>
      </c>
      <c r="H115" s="1">
        <v>254.351</v>
      </c>
      <c r="I115" s="2">
        <v>662.82399999999996</v>
      </c>
      <c r="K115">
        <v>745</v>
      </c>
    </row>
    <row r="116" spans="1:11" x14ac:dyDescent="0.2">
      <c r="A116">
        <v>74</v>
      </c>
      <c r="B116" t="s">
        <v>188</v>
      </c>
      <c r="C116">
        <v>53</v>
      </c>
      <c r="E116">
        <v>6.19</v>
      </c>
      <c r="F116">
        <v>29885.623</v>
      </c>
      <c r="G116">
        <v>11496.23</v>
      </c>
      <c r="H116">
        <v>1299.8009999999999</v>
      </c>
      <c r="I116" s="3">
        <v>1133.8789999999999</v>
      </c>
      <c r="K116">
        <v>59</v>
      </c>
    </row>
    <row r="117" spans="1:11" x14ac:dyDescent="0.2">
      <c r="A117">
        <v>75</v>
      </c>
      <c r="B117" t="s">
        <v>189</v>
      </c>
      <c r="C117">
        <v>53</v>
      </c>
      <c r="E117">
        <v>6.19</v>
      </c>
      <c r="F117">
        <v>28336.243999999999</v>
      </c>
      <c r="G117">
        <v>12829.896000000001</v>
      </c>
      <c r="H117">
        <v>1104.3050000000001</v>
      </c>
      <c r="I117" s="3">
        <v>963.05100000000004</v>
      </c>
      <c r="K117">
        <v>1445</v>
      </c>
    </row>
    <row r="118" spans="1:11" x14ac:dyDescent="0.2">
      <c r="A118">
        <v>76</v>
      </c>
      <c r="B118" t="s">
        <v>190</v>
      </c>
      <c r="C118">
        <v>53</v>
      </c>
      <c r="E118">
        <v>6.19</v>
      </c>
      <c r="F118">
        <v>30769.736000000001</v>
      </c>
      <c r="G118">
        <v>10789.005999999999</v>
      </c>
      <c r="H118">
        <v>1425.9760000000001</v>
      </c>
      <c r="I118" s="3">
        <v>1244.133</v>
      </c>
      <c r="K118">
        <v>204</v>
      </c>
    </row>
    <row r="119" spans="1:11" x14ac:dyDescent="0.2">
      <c r="A119">
        <v>84</v>
      </c>
      <c r="B119" t="s">
        <v>72</v>
      </c>
      <c r="C119">
        <v>54</v>
      </c>
      <c r="E119">
        <v>5.47</v>
      </c>
      <c r="F119" s="1">
        <v>18725.98</v>
      </c>
      <c r="G119" s="1">
        <v>41776.379000000001</v>
      </c>
      <c r="H119" s="1">
        <v>224.12200000000001</v>
      </c>
      <c r="I119" s="2">
        <v>583.88400000000001</v>
      </c>
      <c r="K119">
        <v>362</v>
      </c>
    </row>
    <row r="120" spans="1:11" x14ac:dyDescent="0.2">
      <c r="A120">
        <v>85</v>
      </c>
      <c r="B120" t="s">
        <v>73</v>
      </c>
      <c r="C120">
        <v>54</v>
      </c>
      <c r="E120">
        <v>5.47</v>
      </c>
      <c r="F120" s="1">
        <v>18619.934000000001</v>
      </c>
      <c r="G120" s="1">
        <v>41832.476999999999</v>
      </c>
      <c r="H120" s="1">
        <v>222.554</v>
      </c>
      <c r="I120" s="2">
        <v>579.78899999999999</v>
      </c>
      <c r="K120">
        <v>312</v>
      </c>
    </row>
    <row r="121" spans="1:11" x14ac:dyDescent="0.2">
      <c r="A121">
        <v>86</v>
      </c>
      <c r="B121" t="s">
        <v>74</v>
      </c>
      <c r="C121">
        <v>54</v>
      </c>
      <c r="E121">
        <v>5.46</v>
      </c>
      <c r="F121" s="1">
        <v>20610.437999999998</v>
      </c>
      <c r="G121" s="1">
        <v>41809.190999999999</v>
      </c>
      <c r="H121" s="1">
        <v>246.482</v>
      </c>
      <c r="I121" s="2">
        <v>642.27499999999998</v>
      </c>
      <c r="K121">
        <v>442</v>
      </c>
    </row>
    <row r="122" spans="1:11" x14ac:dyDescent="0.2">
      <c r="A122">
        <v>55</v>
      </c>
      <c r="B122" t="s">
        <v>182</v>
      </c>
      <c r="C122">
        <v>55</v>
      </c>
      <c r="E122">
        <v>6.18</v>
      </c>
      <c r="F122">
        <v>9906.6990000000005</v>
      </c>
      <c r="G122">
        <v>12518.844999999999</v>
      </c>
      <c r="H122">
        <v>395.67099999999999</v>
      </c>
      <c r="I122" s="3">
        <v>343.834</v>
      </c>
      <c r="K122">
        <v>663</v>
      </c>
    </row>
    <row r="123" spans="1:11" x14ac:dyDescent="0.2">
      <c r="A123">
        <v>56</v>
      </c>
      <c r="B123" t="s">
        <v>183</v>
      </c>
      <c r="C123">
        <v>55</v>
      </c>
      <c r="E123">
        <v>6.18</v>
      </c>
      <c r="F123">
        <v>9785.01</v>
      </c>
      <c r="G123">
        <v>10965.547</v>
      </c>
      <c r="H123">
        <v>446.17099999999999</v>
      </c>
      <c r="I123" s="3">
        <v>387.96100000000001</v>
      </c>
      <c r="K123">
        <v>1061</v>
      </c>
    </row>
    <row r="124" spans="1:11" x14ac:dyDescent="0.2">
      <c r="A124">
        <v>57</v>
      </c>
      <c r="B124" t="s">
        <v>184</v>
      </c>
      <c r="C124">
        <v>55</v>
      </c>
      <c r="E124">
        <v>6.18</v>
      </c>
      <c r="F124">
        <v>9748.5249999999996</v>
      </c>
      <c r="G124">
        <v>12169.839</v>
      </c>
      <c r="H124">
        <v>400.52</v>
      </c>
      <c r="I124" s="3">
        <v>348.07</v>
      </c>
      <c r="K124">
        <v>277</v>
      </c>
    </row>
    <row r="125" spans="1:11" x14ac:dyDescent="0.2">
      <c r="A125">
        <v>132</v>
      </c>
      <c r="B125" t="s">
        <v>230</v>
      </c>
      <c r="C125">
        <v>56</v>
      </c>
      <c r="E125">
        <v>6.19</v>
      </c>
      <c r="F125">
        <v>6745.1239999999998</v>
      </c>
      <c r="G125">
        <v>6915.107</v>
      </c>
      <c r="H125">
        <v>487.709</v>
      </c>
      <c r="I125" s="3">
        <v>424.25799999999998</v>
      </c>
      <c r="K125">
        <v>830</v>
      </c>
    </row>
    <row r="126" spans="1:11" x14ac:dyDescent="0.2">
      <c r="A126">
        <v>133</v>
      </c>
      <c r="B126" t="s">
        <v>231</v>
      </c>
      <c r="C126">
        <v>56</v>
      </c>
      <c r="E126">
        <v>6.2</v>
      </c>
      <c r="F126">
        <v>6886.6670000000004</v>
      </c>
      <c r="G126">
        <v>6506.4129999999996</v>
      </c>
      <c r="H126">
        <v>529.221</v>
      </c>
      <c r="I126" s="3">
        <v>460.53199999999998</v>
      </c>
      <c r="K126">
        <v>1330</v>
      </c>
    </row>
    <row r="127" spans="1:11" x14ac:dyDescent="0.2">
      <c r="A127">
        <v>134</v>
      </c>
      <c r="B127" t="s">
        <v>232</v>
      </c>
      <c r="C127">
        <v>56</v>
      </c>
      <c r="E127">
        <v>6.18</v>
      </c>
      <c r="F127">
        <v>8108.2719999999999</v>
      </c>
      <c r="G127">
        <v>8215.2839999999997</v>
      </c>
      <c r="H127">
        <v>493.48700000000002</v>
      </c>
      <c r="I127" s="3">
        <v>429.30700000000002</v>
      </c>
      <c r="K127">
        <v>680</v>
      </c>
    </row>
    <row r="128" spans="1:11" x14ac:dyDescent="0.2">
      <c r="A128">
        <v>139</v>
      </c>
      <c r="B128" t="s">
        <v>112</v>
      </c>
      <c r="C128">
        <v>57</v>
      </c>
      <c r="E128">
        <v>5.46</v>
      </c>
      <c r="F128" s="1">
        <v>8856.1970000000001</v>
      </c>
      <c r="G128" s="1">
        <v>35472.410000000003</v>
      </c>
      <c r="H128" s="1">
        <v>124.83199999999999</v>
      </c>
      <c r="I128" s="2">
        <v>324.60500000000002</v>
      </c>
      <c r="K128">
        <v>853</v>
      </c>
    </row>
    <row r="129" spans="1:11" x14ac:dyDescent="0.2">
      <c r="A129">
        <v>140</v>
      </c>
      <c r="B129" t="s">
        <v>113</v>
      </c>
      <c r="C129">
        <v>57</v>
      </c>
      <c r="E129">
        <v>5.47</v>
      </c>
      <c r="F129" s="1">
        <v>9860.4069999999992</v>
      </c>
      <c r="G129" s="1">
        <v>35123.523000000001</v>
      </c>
      <c r="H129" s="1">
        <v>140.36799999999999</v>
      </c>
      <c r="I129" s="2">
        <v>365.17399999999998</v>
      </c>
      <c r="K129">
        <v>505</v>
      </c>
    </row>
    <row r="130" spans="1:11" x14ac:dyDescent="0.2">
      <c r="A130">
        <v>141</v>
      </c>
      <c r="B130" t="s">
        <v>114</v>
      </c>
      <c r="C130">
        <v>57</v>
      </c>
      <c r="E130">
        <v>5.44</v>
      </c>
      <c r="F130" s="1">
        <v>8913.598</v>
      </c>
      <c r="G130" s="1">
        <v>31289.401999999998</v>
      </c>
      <c r="H130" s="1">
        <v>142.43799999999999</v>
      </c>
      <c r="I130" s="2">
        <v>370.58</v>
      </c>
      <c r="K130">
        <v>203</v>
      </c>
    </row>
    <row r="131" spans="1:11" x14ac:dyDescent="0.2">
      <c r="A131">
        <v>161</v>
      </c>
      <c r="B131" t="s">
        <v>133</v>
      </c>
      <c r="C131">
        <v>58</v>
      </c>
      <c r="E131">
        <v>5.37</v>
      </c>
      <c r="F131" s="1">
        <v>28994.085999999999</v>
      </c>
      <c r="G131" s="1">
        <v>108238.508</v>
      </c>
      <c r="H131" s="1">
        <v>133.93600000000001</v>
      </c>
      <c r="I131" s="2">
        <v>348.37900000000002</v>
      </c>
      <c r="K131">
        <v>3101</v>
      </c>
    </row>
    <row r="132" spans="1:11" x14ac:dyDescent="0.2">
      <c r="A132">
        <v>162</v>
      </c>
      <c r="B132" t="s">
        <v>134</v>
      </c>
      <c r="C132">
        <v>58</v>
      </c>
      <c r="E132">
        <v>5.37</v>
      </c>
      <c r="F132" s="1">
        <v>30867.833999999999</v>
      </c>
      <c r="G132" s="1">
        <v>120204.82799999999</v>
      </c>
      <c r="H132" s="1">
        <v>128.39699999999999</v>
      </c>
      <c r="I132" s="2">
        <v>333.91399999999999</v>
      </c>
      <c r="K132">
        <v>1422</v>
      </c>
    </row>
    <row r="133" spans="1:11" x14ac:dyDescent="0.2">
      <c r="A133">
        <v>163</v>
      </c>
      <c r="B133" t="s">
        <v>135</v>
      </c>
      <c r="C133">
        <v>58</v>
      </c>
      <c r="E133">
        <v>5.38</v>
      </c>
      <c r="F133" s="1">
        <v>25120.641</v>
      </c>
      <c r="G133" s="1">
        <v>107731.016</v>
      </c>
      <c r="H133" s="1">
        <v>116.59</v>
      </c>
      <c r="I133" s="2">
        <v>303.08100000000002</v>
      </c>
      <c r="K133">
        <v>272</v>
      </c>
    </row>
    <row r="134" spans="1:11" x14ac:dyDescent="0.2">
      <c r="A134">
        <v>48</v>
      </c>
      <c r="B134" t="s">
        <v>176</v>
      </c>
      <c r="C134">
        <v>59</v>
      </c>
      <c r="E134">
        <v>6.19</v>
      </c>
      <c r="F134">
        <v>29129.523000000001</v>
      </c>
      <c r="G134">
        <v>37897.245999999999</v>
      </c>
      <c r="H134">
        <v>384.322</v>
      </c>
      <c r="I134" s="3">
        <v>333.91699999999997</v>
      </c>
      <c r="K134">
        <v>480</v>
      </c>
    </row>
    <row r="135" spans="1:11" x14ac:dyDescent="0.2">
      <c r="A135">
        <v>49</v>
      </c>
      <c r="B135" t="s">
        <v>177</v>
      </c>
      <c r="C135">
        <v>59</v>
      </c>
      <c r="E135">
        <v>6.19</v>
      </c>
      <c r="F135">
        <v>25921.256000000001</v>
      </c>
      <c r="G135">
        <v>28516.379000000001</v>
      </c>
      <c r="H135">
        <v>454.49799999999999</v>
      </c>
      <c r="I135" s="3">
        <v>395.23700000000002</v>
      </c>
      <c r="K135">
        <v>1451</v>
      </c>
    </row>
    <row r="136" spans="1:11" x14ac:dyDescent="0.2">
      <c r="A136">
        <v>50</v>
      </c>
      <c r="B136" t="s">
        <v>178</v>
      </c>
      <c r="C136">
        <v>59</v>
      </c>
      <c r="E136">
        <v>6.18</v>
      </c>
      <c r="F136">
        <v>22454.342000000001</v>
      </c>
      <c r="G136">
        <v>25154.458999999999</v>
      </c>
      <c r="H136">
        <v>446.32900000000001</v>
      </c>
      <c r="I136" s="3">
        <v>388.09899999999999</v>
      </c>
      <c r="K136">
        <v>1331</v>
      </c>
    </row>
    <row r="137" spans="1:11" x14ac:dyDescent="0.2">
      <c r="A137">
        <v>87</v>
      </c>
      <c r="B137" t="s">
        <v>200</v>
      </c>
      <c r="C137">
        <v>62</v>
      </c>
      <c r="E137">
        <v>6.18</v>
      </c>
      <c r="F137">
        <v>25810.48</v>
      </c>
      <c r="G137">
        <v>37722.461000000003</v>
      </c>
      <c r="H137">
        <v>342.11</v>
      </c>
      <c r="I137" s="3">
        <v>297.03100000000001</v>
      </c>
      <c r="K137">
        <v>1211</v>
      </c>
    </row>
    <row r="138" spans="1:11" x14ac:dyDescent="0.2">
      <c r="A138">
        <v>88</v>
      </c>
      <c r="B138" t="s">
        <v>201</v>
      </c>
      <c r="C138">
        <v>62</v>
      </c>
      <c r="E138">
        <v>6.19</v>
      </c>
      <c r="F138">
        <v>26412.668000000001</v>
      </c>
      <c r="G138">
        <v>39137.593999999997</v>
      </c>
      <c r="H138">
        <v>337.43299999999999</v>
      </c>
      <c r="I138" s="3">
        <v>292.94400000000002</v>
      </c>
      <c r="K138">
        <v>350</v>
      </c>
    </row>
    <row r="139" spans="1:11" x14ac:dyDescent="0.2">
      <c r="A139">
        <v>89</v>
      </c>
      <c r="B139" t="s">
        <v>202</v>
      </c>
      <c r="C139">
        <v>62</v>
      </c>
      <c r="E139">
        <v>6.19</v>
      </c>
      <c r="F139">
        <v>22706.276999999998</v>
      </c>
      <c r="G139">
        <v>39678.383000000002</v>
      </c>
      <c r="H139">
        <v>286.12900000000002</v>
      </c>
      <c r="I139" s="3">
        <v>248.113</v>
      </c>
      <c r="K139">
        <v>135</v>
      </c>
    </row>
    <row r="140" spans="1:11" x14ac:dyDescent="0.2">
      <c r="A140">
        <v>81</v>
      </c>
      <c r="B140" t="s">
        <v>69</v>
      </c>
      <c r="C140">
        <v>64</v>
      </c>
      <c r="E140">
        <v>5.48</v>
      </c>
      <c r="F140" s="1">
        <v>26821.115000000002</v>
      </c>
      <c r="G140" s="1">
        <v>112794.656</v>
      </c>
      <c r="H140" s="1">
        <v>118.89400000000001</v>
      </c>
      <c r="I140" s="2">
        <v>309.09800000000001</v>
      </c>
      <c r="K140">
        <v>1344</v>
      </c>
    </row>
    <row r="141" spans="1:11" x14ac:dyDescent="0.2">
      <c r="A141">
        <v>82</v>
      </c>
      <c r="B141" t="s">
        <v>70</v>
      </c>
      <c r="C141">
        <v>64</v>
      </c>
      <c r="E141">
        <v>5.48</v>
      </c>
      <c r="F141" s="1">
        <v>26788.508000000002</v>
      </c>
      <c r="G141" s="1">
        <v>112409.086</v>
      </c>
      <c r="H141" s="1">
        <v>119.15600000000001</v>
      </c>
      <c r="I141" s="2">
        <v>309.78399999999999</v>
      </c>
      <c r="K141">
        <v>532</v>
      </c>
    </row>
    <row r="142" spans="1:11" x14ac:dyDescent="0.2">
      <c r="A142">
        <v>83</v>
      </c>
      <c r="B142" t="s">
        <v>71</v>
      </c>
      <c r="C142">
        <v>64</v>
      </c>
      <c r="E142">
        <v>5.49</v>
      </c>
      <c r="F142" s="1">
        <v>26180.463</v>
      </c>
      <c r="G142" s="1">
        <v>116168.523</v>
      </c>
      <c r="H142" s="1">
        <v>112.68300000000001</v>
      </c>
      <c r="I142" s="2">
        <v>292.88</v>
      </c>
      <c r="K142">
        <v>746</v>
      </c>
    </row>
    <row r="143" spans="1:11" x14ac:dyDescent="0.2">
      <c r="A143">
        <v>51</v>
      </c>
      <c r="B143" t="s">
        <v>44</v>
      </c>
      <c r="C143">
        <v>65</v>
      </c>
      <c r="E143">
        <v>5.47</v>
      </c>
      <c r="F143" s="1">
        <v>35484.582000000002</v>
      </c>
      <c r="G143" s="1">
        <v>117366.836</v>
      </c>
      <c r="H143" s="1">
        <v>151.16999999999999</v>
      </c>
      <c r="I143" s="2">
        <v>393.38099999999997</v>
      </c>
      <c r="K143">
        <v>2440</v>
      </c>
    </row>
    <row r="144" spans="1:11" x14ac:dyDescent="0.2">
      <c r="A144">
        <v>52</v>
      </c>
      <c r="B144" t="s">
        <v>45</v>
      </c>
      <c r="C144">
        <v>65</v>
      </c>
      <c r="E144">
        <v>5.47</v>
      </c>
      <c r="F144" s="1">
        <v>30626.240000000002</v>
      </c>
      <c r="G144" s="1">
        <v>112772.109</v>
      </c>
      <c r="H144" s="1">
        <v>135.78800000000001</v>
      </c>
      <c r="I144" s="2">
        <v>353.21499999999997</v>
      </c>
      <c r="K144">
        <v>2301</v>
      </c>
    </row>
    <row r="145" spans="1:11" x14ac:dyDescent="0.2">
      <c r="A145">
        <v>53</v>
      </c>
      <c r="B145" t="s">
        <v>46</v>
      </c>
      <c r="C145">
        <v>65</v>
      </c>
      <c r="E145">
        <v>5.47</v>
      </c>
      <c r="F145" s="1">
        <v>36424.800999999999</v>
      </c>
      <c r="G145" s="1">
        <v>124071.984</v>
      </c>
      <c r="H145" s="1">
        <v>146.78899999999999</v>
      </c>
      <c r="I145" s="2">
        <v>381.94200000000001</v>
      </c>
      <c r="K145">
        <v>307</v>
      </c>
    </row>
    <row r="146" spans="1:11" x14ac:dyDescent="0.2">
      <c r="A146">
        <v>130</v>
      </c>
      <c r="B146" t="s">
        <v>103</v>
      </c>
      <c r="C146">
        <v>66</v>
      </c>
      <c r="E146">
        <v>5.46</v>
      </c>
      <c r="F146" s="1">
        <v>40391.273000000001</v>
      </c>
      <c r="G146" s="1">
        <v>119427.789</v>
      </c>
      <c r="H146" s="1">
        <v>169.10300000000001</v>
      </c>
      <c r="I146" s="2">
        <v>440.21199999999999</v>
      </c>
      <c r="K146">
        <v>1020</v>
      </c>
    </row>
    <row r="147" spans="1:11" x14ac:dyDescent="0.2">
      <c r="A147">
        <v>131</v>
      </c>
      <c r="B147" t="s">
        <v>104</v>
      </c>
      <c r="C147">
        <v>66</v>
      </c>
      <c r="E147">
        <v>5.46</v>
      </c>
      <c r="F147" s="1">
        <v>40284.620999999999</v>
      </c>
      <c r="G147" s="1">
        <v>115556.367</v>
      </c>
      <c r="H147" s="1">
        <v>174.30699999999999</v>
      </c>
      <c r="I147" s="2">
        <v>453.80200000000002</v>
      </c>
      <c r="K147">
        <v>387</v>
      </c>
    </row>
    <row r="148" spans="1:11" x14ac:dyDescent="0.2">
      <c r="A148">
        <v>132</v>
      </c>
      <c r="B148" t="s">
        <v>105</v>
      </c>
      <c r="C148">
        <v>66</v>
      </c>
      <c r="E148">
        <v>5.46</v>
      </c>
      <c r="F148" s="1">
        <v>38608.218999999997</v>
      </c>
      <c r="G148" s="1">
        <v>117042.289</v>
      </c>
      <c r="H148" s="1">
        <v>164.93299999999999</v>
      </c>
      <c r="I148" s="2">
        <v>429.322</v>
      </c>
      <c r="K148">
        <v>568</v>
      </c>
    </row>
    <row r="149" spans="1:11" x14ac:dyDescent="0.2">
      <c r="A149">
        <v>158</v>
      </c>
      <c r="B149" t="s">
        <v>130</v>
      </c>
      <c r="C149">
        <v>67</v>
      </c>
      <c r="E149">
        <v>5.38</v>
      </c>
      <c r="F149" s="1">
        <v>20569.273000000001</v>
      </c>
      <c r="G149" s="1">
        <v>225817.81299999999</v>
      </c>
      <c r="H149" s="1">
        <v>45.543999999999997</v>
      </c>
      <c r="I149" s="2">
        <f>117.557*2</f>
        <v>235.114</v>
      </c>
      <c r="K149">
        <v>4573</v>
      </c>
    </row>
    <row r="150" spans="1:11" x14ac:dyDescent="0.2">
      <c r="A150">
        <v>159</v>
      </c>
      <c r="B150" t="s">
        <v>131</v>
      </c>
      <c r="C150">
        <v>67</v>
      </c>
      <c r="E150">
        <v>5.37</v>
      </c>
      <c r="F150" s="1">
        <v>22257.921999999999</v>
      </c>
      <c r="G150" s="1">
        <v>225930.67199999999</v>
      </c>
      <c r="H150" s="1">
        <v>49.258000000000003</v>
      </c>
      <c r="I150" s="2">
        <f>127.256*2</f>
        <v>254.512</v>
      </c>
      <c r="K150">
        <v>420</v>
      </c>
    </row>
    <row r="151" spans="1:11" x14ac:dyDescent="0.2">
      <c r="A151">
        <v>160</v>
      </c>
      <c r="B151" t="s">
        <v>132</v>
      </c>
      <c r="C151">
        <v>67</v>
      </c>
      <c r="E151">
        <v>5.38</v>
      </c>
      <c r="F151" s="1">
        <v>20288.365000000002</v>
      </c>
      <c r="G151" s="1">
        <v>217591.125</v>
      </c>
      <c r="H151" s="1">
        <v>46.62</v>
      </c>
      <c r="I151" s="2">
        <f>2*120.368</f>
        <v>240.73599999999999</v>
      </c>
      <c r="K151">
        <v>1150</v>
      </c>
    </row>
    <row r="152" spans="1:11" x14ac:dyDescent="0.2">
      <c r="A152">
        <v>133</v>
      </c>
      <c r="B152" t="s">
        <v>106</v>
      </c>
      <c r="C152">
        <v>68</v>
      </c>
      <c r="E152">
        <v>5.46</v>
      </c>
      <c r="F152" s="1">
        <v>29332.273000000001</v>
      </c>
      <c r="G152" s="1">
        <v>196966.78099999999</v>
      </c>
      <c r="H152" s="1">
        <v>74.459999999999994</v>
      </c>
      <c r="I152" s="2">
        <f>20/13*193.066</f>
        <v>297.0246153846154</v>
      </c>
      <c r="K152">
        <v>2406</v>
      </c>
    </row>
    <row r="153" spans="1:11" x14ac:dyDescent="0.2">
      <c r="A153">
        <v>134</v>
      </c>
      <c r="B153" t="s">
        <v>107</v>
      </c>
      <c r="C153">
        <v>68</v>
      </c>
      <c r="E153">
        <v>5.46</v>
      </c>
      <c r="F153" s="1">
        <v>29273.437999999998</v>
      </c>
      <c r="G153" s="1">
        <v>209163.20300000001</v>
      </c>
      <c r="H153" s="1">
        <v>69.977999999999994</v>
      </c>
      <c r="I153" s="2">
        <f>20/13*181.361</f>
        <v>279.01692307692309</v>
      </c>
      <c r="K153">
        <v>661</v>
      </c>
    </row>
    <row r="154" spans="1:11" x14ac:dyDescent="0.2">
      <c r="A154">
        <v>135</v>
      </c>
      <c r="B154" t="s">
        <v>108</v>
      </c>
      <c r="C154">
        <v>68</v>
      </c>
      <c r="E154">
        <v>5.47</v>
      </c>
      <c r="F154" s="1">
        <v>27830.335999999999</v>
      </c>
      <c r="G154" s="1">
        <v>199864.42199999999</v>
      </c>
      <c r="H154" s="1">
        <v>69.623000000000005</v>
      </c>
      <c r="I154" s="2">
        <f>20/13*180.435</f>
        <v>277.59230769230771</v>
      </c>
      <c r="K154">
        <v>472</v>
      </c>
    </row>
    <row r="155" spans="1:11" x14ac:dyDescent="0.2">
      <c r="A155">
        <v>48</v>
      </c>
      <c r="B155" t="s">
        <v>41</v>
      </c>
      <c r="C155">
        <v>72</v>
      </c>
      <c r="E155">
        <v>5.48</v>
      </c>
      <c r="F155" s="1">
        <v>25233.471000000001</v>
      </c>
      <c r="G155" s="1">
        <v>106888.19500000001</v>
      </c>
      <c r="H155" s="1">
        <v>118.03700000000001</v>
      </c>
      <c r="I155" s="2">
        <v>306.86</v>
      </c>
      <c r="K155">
        <v>1303</v>
      </c>
    </row>
    <row r="156" spans="1:11" x14ac:dyDescent="0.2">
      <c r="A156">
        <v>49</v>
      </c>
      <c r="B156" t="s">
        <v>42</v>
      </c>
      <c r="C156">
        <v>72</v>
      </c>
      <c r="E156">
        <v>5.48</v>
      </c>
      <c r="F156" s="1">
        <v>25349.684000000001</v>
      </c>
      <c r="G156" s="1">
        <v>101057.023</v>
      </c>
      <c r="H156" s="1">
        <v>125.423</v>
      </c>
      <c r="I156" s="2">
        <v>326.14699999999999</v>
      </c>
      <c r="K156">
        <v>339</v>
      </c>
    </row>
    <row r="157" spans="1:11" x14ac:dyDescent="0.2">
      <c r="A157">
        <v>50</v>
      </c>
      <c r="B157" t="s">
        <v>43</v>
      </c>
      <c r="C157">
        <v>72</v>
      </c>
      <c r="E157">
        <v>5.48</v>
      </c>
      <c r="F157" s="1">
        <v>22521.438999999998</v>
      </c>
      <c r="G157" s="1">
        <v>97247.789000000004</v>
      </c>
      <c r="H157" s="1">
        <v>115.794</v>
      </c>
      <c r="I157" s="2">
        <v>301.00400000000002</v>
      </c>
      <c r="K157">
        <v>187</v>
      </c>
    </row>
    <row r="158" spans="1:11" x14ac:dyDescent="0.2">
      <c r="A158">
        <v>2</v>
      </c>
      <c r="B158" t="s">
        <v>9</v>
      </c>
      <c r="C158">
        <v>73</v>
      </c>
      <c r="E158">
        <v>5.48</v>
      </c>
      <c r="F158" s="1">
        <v>20849.664000000001</v>
      </c>
      <c r="G158" s="1">
        <v>102019.508</v>
      </c>
      <c r="H158" s="1">
        <v>102.185</v>
      </c>
      <c r="I158" s="2">
        <v>265.46499999999997</v>
      </c>
      <c r="K158">
        <v>440</v>
      </c>
    </row>
    <row r="159" spans="1:11" x14ac:dyDescent="0.2">
      <c r="A159">
        <v>3</v>
      </c>
      <c r="B159" t="s">
        <v>10</v>
      </c>
      <c r="C159">
        <v>73</v>
      </c>
      <c r="E159">
        <v>5.49</v>
      </c>
      <c r="F159" s="1">
        <v>18923.641</v>
      </c>
      <c r="G159" s="1">
        <v>101944.289</v>
      </c>
      <c r="H159" s="1">
        <v>92.813999999999993</v>
      </c>
      <c r="I159" s="2">
        <v>240.994</v>
      </c>
      <c r="K159">
        <v>127</v>
      </c>
    </row>
    <row r="160" spans="1:11" x14ac:dyDescent="0.2">
      <c r="A160">
        <v>4</v>
      </c>
      <c r="B160" t="s">
        <v>11</v>
      </c>
      <c r="C160">
        <v>73</v>
      </c>
      <c r="E160">
        <v>5.48</v>
      </c>
      <c r="F160" s="1">
        <v>16566.169999999998</v>
      </c>
      <c r="G160" s="1">
        <v>92608.906000000003</v>
      </c>
      <c r="H160" s="1">
        <v>89.441999999999993</v>
      </c>
      <c r="I160" s="2">
        <v>232.18799999999999</v>
      </c>
      <c r="K160">
        <v>1193</v>
      </c>
    </row>
    <row r="161" spans="1:11" x14ac:dyDescent="0.2">
      <c r="A161">
        <v>158</v>
      </c>
      <c r="B161" t="s">
        <v>252</v>
      </c>
      <c r="C161">
        <v>73</v>
      </c>
      <c r="E161">
        <v>6.19</v>
      </c>
      <c r="F161">
        <v>15154.471</v>
      </c>
      <c r="G161">
        <v>27135.868999999999</v>
      </c>
      <c r="H161">
        <v>279.233</v>
      </c>
      <c r="I161" s="3">
        <v>242.08799999999999</v>
      </c>
      <c r="K161">
        <v>457</v>
      </c>
    </row>
    <row r="162" spans="1:11" x14ac:dyDescent="0.2">
      <c r="A162">
        <v>159</v>
      </c>
      <c r="B162" t="s">
        <v>253</v>
      </c>
      <c r="C162">
        <v>73</v>
      </c>
      <c r="E162">
        <v>6.19</v>
      </c>
      <c r="F162">
        <v>14754.11</v>
      </c>
      <c r="G162">
        <v>24845.421999999999</v>
      </c>
      <c r="H162">
        <v>296.91800000000001</v>
      </c>
      <c r="I162" s="3">
        <v>257.541</v>
      </c>
      <c r="K162">
        <v>820</v>
      </c>
    </row>
    <row r="163" spans="1:11" x14ac:dyDescent="0.2">
      <c r="A163">
        <v>160</v>
      </c>
      <c r="B163" t="s">
        <v>254</v>
      </c>
      <c r="C163">
        <v>73</v>
      </c>
      <c r="E163">
        <v>5.17</v>
      </c>
      <c r="F163">
        <v>4898.9960000000001</v>
      </c>
      <c r="G163">
        <v>8871.9189999999999</v>
      </c>
      <c r="H163">
        <v>276.096</v>
      </c>
      <c r="I163" s="3">
        <v>239.346</v>
      </c>
      <c r="K163">
        <v>571</v>
      </c>
    </row>
    <row r="164" spans="1:11" x14ac:dyDescent="0.2">
      <c r="A164">
        <v>8</v>
      </c>
      <c r="B164" t="s">
        <v>15</v>
      </c>
      <c r="C164">
        <v>74</v>
      </c>
      <c r="E164">
        <v>5.48</v>
      </c>
      <c r="F164" s="1">
        <v>22352.539000000001</v>
      </c>
      <c r="G164" s="1">
        <v>111610.586</v>
      </c>
      <c r="H164" s="1">
        <v>100.136</v>
      </c>
      <c r="I164" s="2">
        <v>260.11599999999999</v>
      </c>
      <c r="K164">
        <v>453</v>
      </c>
    </row>
    <row r="165" spans="1:11" x14ac:dyDescent="0.2">
      <c r="A165">
        <v>9</v>
      </c>
      <c r="B165" t="s">
        <v>16</v>
      </c>
      <c r="C165">
        <v>74</v>
      </c>
      <c r="E165">
        <v>5.48</v>
      </c>
      <c r="F165" s="1">
        <v>22805.125</v>
      </c>
      <c r="G165" s="1">
        <v>111603.54700000001</v>
      </c>
      <c r="H165" s="1">
        <v>102.17</v>
      </c>
      <c r="I165" s="2">
        <v>265.42700000000002</v>
      </c>
      <c r="K165">
        <v>895</v>
      </c>
    </row>
    <row r="166" spans="1:11" x14ac:dyDescent="0.2">
      <c r="A166">
        <v>10</v>
      </c>
      <c r="B166" t="s">
        <v>17</v>
      </c>
      <c r="C166">
        <v>74</v>
      </c>
      <c r="E166">
        <v>5.48</v>
      </c>
      <c r="F166" s="1">
        <v>23400.815999999999</v>
      </c>
      <c r="G166" s="1">
        <v>105012.141</v>
      </c>
      <c r="H166" s="1">
        <v>111.42</v>
      </c>
      <c r="I166" s="2">
        <v>289.58</v>
      </c>
      <c r="K166">
        <v>1383</v>
      </c>
    </row>
    <row r="167" spans="1:11" x14ac:dyDescent="0.2">
      <c r="A167">
        <v>26</v>
      </c>
      <c r="B167" t="s">
        <v>32</v>
      </c>
      <c r="C167">
        <v>75</v>
      </c>
      <c r="E167">
        <v>5.48</v>
      </c>
      <c r="F167" s="1">
        <v>19428.445</v>
      </c>
      <c r="G167" s="1">
        <v>108791.734</v>
      </c>
      <c r="H167" s="1">
        <v>89.292000000000002</v>
      </c>
      <c r="I167" s="2">
        <v>231.798</v>
      </c>
      <c r="K167">
        <v>831</v>
      </c>
    </row>
    <row r="168" spans="1:11" x14ac:dyDescent="0.2">
      <c r="A168">
        <v>27</v>
      </c>
      <c r="B168" t="s">
        <v>33</v>
      </c>
      <c r="C168">
        <v>75</v>
      </c>
      <c r="E168">
        <v>5.47</v>
      </c>
      <c r="F168" s="1">
        <v>18483.883000000002</v>
      </c>
      <c r="G168" s="1">
        <v>108133.906</v>
      </c>
      <c r="H168" s="1">
        <v>85.468000000000004</v>
      </c>
      <c r="I168" s="2">
        <v>221.81100000000001</v>
      </c>
      <c r="K168">
        <v>340</v>
      </c>
    </row>
    <row r="169" spans="1:11" x14ac:dyDescent="0.2">
      <c r="A169">
        <v>28</v>
      </c>
      <c r="B169" t="s">
        <v>34</v>
      </c>
      <c r="C169">
        <v>75</v>
      </c>
      <c r="E169">
        <v>5.47</v>
      </c>
      <c r="F169" s="1">
        <v>19108.986000000001</v>
      </c>
      <c r="G169" s="1">
        <v>102026.359</v>
      </c>
      <c r="H169" s="1">
        <v>93.647000000000006</v>
      </c>
      <c r="I169" s="2">
        <v>243.17099999999999</v>
      </c>
      <c r="K169">
        <v>327</v>
      </c>
    </row>
    <row r="170" spans="1:11" x14ac:dyDescent="0.2">
      <c r="A170">
        <v>118</v>
      </c>
      <c r="B170" t="s">
        <v>93</v>
      </c>
      <c r="C170">
        <v>76</v>
      </c>
      <c r="E170">
        <v>5.47</v>
      </c>
      <c r="F170" s="1">
        <v>21149.976999999999</v>
      </c>
      <c r="G170" s="1">
        <v>115078.68</v>
      </c>
      <c r="H170" s="1">
        <v>91.894000000000005</v>
      </c>
      <c r="I170" s="2">
        <v>238.59100000000001</v>
      </c>
      <c r="K170">
        <v>575</v>
      </c>
    </row>
    <row r="171" spans="1:11" x14ac:dyDescent="0.2">
      <c r="A171">
        <v>119</v>
      </c>
      <c r="B171" t="s">
        <v>94</v>
      </c>
      <c r="C171">
        <v>76</v>
      </c>
      <c r="E171">
        <v>5.46</v>
      </c>
      <c r="F171" s="1">
        <v>24573.48</v>
      </c>
      <c r="G171" s="1">
        <v>104316.18799999999</v>
      </c>
      <c r="H171" s="1">
        <v>117.78400000000001</v>
      </c>
      <c r="I171" s="2">
        <v>306.19900000000001</v>
      </c>
      <c r="K171">
        <v>1370</v>
      </c>
    </row>
    <row r="172" spans="1:11" x14ac:dyDescent="0.2">
      <c r="A172">
        <v>120</v>
      </c>
      <c r="B172" t="s">
        <v>95</v>
      </c>
      <c r="C172">
        <v>76</v>
      </c>
      <c r="E172">
        <v>5.46</v>
      </c>
      <c r="F172" s="1">
        <v>21704.775000000001</v>
      </c>
      <c r="G172" s="1">
        <v>116537.156</v>
      </c>
      <c r="H172" s="1">
        <v>93.123999999999995</v>
      </c>
      <c r="I172" s="2">
        <v>241.804</v>
      </c>
      <c r="K172">
        <v>1496</v>
      </c>
    </row>
    <row r="173" spans="1:11" x14ac:dyDescent="0.2">
      <c r="A173">
        <v>23</v>
      </c>
      <c r="B173" t="s">
        <v>29</v>
      </c>
      <c r="C173">
        <v>77</v>
      </c>
      <c r="E173">
        <v>5.48</v>
      </c>
      <c r="F173" s="1">
        <v>10692.627</v>
      </c>
      <c r="G173" s="1">
        <v>62902.324000000001</v>
      </c>
      <c r="H173" s="1">
        <v>84.994</v>
      </c>
      <c r="I173" s="2">
        <v>220.57400000000001</v>
      </c>
      <c r="K173">
        <v>576</v>
      </c>
    </row>
    <row r="174" spans="1:11" x14ac:dyDescent="0.2">
      <c r="A174">
        <v>24</v>
      </c>
      <c r="B174" t="s">
        <v>30</v>
      </c>
      <c r="C174">
        <v>77</v>
      </c>
      <c r="E174">
        <v>5.48</v>
      </c>
      <c r="F174" s="1">
        <v>9471.2119999999995</v>
      </c>
      <c r="G174" s="1">
        <v>53759.34</v>
      </c>
      <c r="H174" s="1">
        <v>88.088999999999999</v>
      </c>
      <c r="I174" s="2">
        <v>228.65600000000001</v>
      </c>
      <c r="K174">
        <v>921</v>
      </c>
    </row>
    <row r="175" spans="1:11" x14ac:dyDescent="0.2">
      <c r="A175">
        <v>25</v>
      </c>
      <c r="B175" t="s">
        <v>31</v>
      </c>
      <c r="C175">
        <v>77</v>
      </c>
      <c r="E175">
        <v>5.47</v>
      </c>
      <c r="F175" s="1">
        <v>8802.2510000000002</v>
      </c>
      <c r="G175" s="1">
        <v>49106.722999999998</v>
      </c>
      <c r="H175" s="1">
        <v>89.623999999999995</v>
      </c>
      <c r="I175" s="2">
        <v>232.66399999999999</v>
      </c>
      <c r="K175">
        <v>626</v>
      </c>
    </row>
    <row r="176" spans="1:11" x14ac:dyDescent="0.2">
      <c r="A176">
        <v>60</v>
      </c>
      <c r="B176" t="s">
        <v>50</v>
      </c>
      <c r="C176">
        <v>78</v>
      </c>
      <c r="E176">
        <v>5.47</v>
      </c>
      <c r="F176" s="1">
        <v>11297.357</v>
      </c>
      <c r="G176" s="1">
        <v>67656.781000000003</v>
      </c>
      <c r="H176" s="1">
        <v>83.49</v>
      </c>
      <c r="I176" s="2">
        <v>216.64699999999999</v>
      </c>
      <c r="K176">
        <v>1131</v>
      </c>
    </row>
    <row r="177" spans="1:11" x14ac:dyDescent="0.2">
      <c r="A177">
        <v>61</v>
      </c>
      <c r="B177" t="s">
        <v>51</v>
      </c>
      <c r="C177">
        <v>78</v>
      </c>
      <c r="E177">
        <v>5.48</v>
      </c>
      <c r="F177" s="1">
        <v>11113.742</v>
      </c>
      <c r="G177" s="1">
        <v>58682.055</v>
      </c>
      <c r="H177" s="1">
        <v>94.694999999999993</v>
      </c>
      <c r="I177" s="2">
        <v>245.90600000000001</v>
      </c>
      <c r="K177">
        <v>99</v>
      </c>
    </row>
    <row r="178" spans="1:11" x14ac:dyDescent="0.2">
      <c r="A178">
        <v>62</v>
      </c>
      <c r="B178" t="s">
        <v>52</v>
      </c>
      <c r="C178">
        <v>78</v>
      </c>
      <c r="E178">
        <v>5.47</v>
      </c>
      <c r="F178" s="1">
        <v>11930.099</v>
      </c>
      <c r="G178" s="1">
        <v>65958.429999999993</v>
      </c>
      <c r="H178" s="1">
        <v>90.436000000000007</v>
      </c>
      <c r="I178" s="2">
        <v>234.786</v>
      </c>
      <c r="K178">
        <v>633</v>
      </c>
    </row>
    <row r="179" spans="1:11" x14ac:dyDescent="0.2">
      <c r="A179">
        <v>78</v>
      </c>
      <c r="B179" t="s">
        <v>66</v>
      </c>
      <c r="C179">
        <v>79</v>
      </c>
      <c r="E179">
        <v>5.49</v>
      </c>
      <c r="F179" s="1">
        <v>20996.723000000002</v>
      </c>
      <c r="G179" s="1">
        <v>95486.608999999997</v>
      </c>
      <c r="H179" s="1">
        <v>109.946</v>
      </c>
      <c r="I179" s="2">
        <v>285.73200000000003</v>
      </c>
      <c r="K179">
        <v>914</v>
      </c>
    </row>
    <row r="180" spans="1:11" x14ac:dyDescent="0.2">
      <c r="A180">
        <v>79</v>
      </c>
      <c r="B180" t="s">
        <v>67</v>
      </c>
      <c r="C180">
        <v>79</v>
      </c>
      <c r="E180">
        <v>5.48</v>
      </c>
      <c r="F180" s="1">
        <v>18609.594000000001</v>
      </c>
      <c r="G180" s="1">
        <v>96763.460999999996</v>
      </c>
      <c r="H180" s="1">
        <v>96.16</v>
      </c>
      <c r="I180" s="2">
        <v>249.733</v>
      </c>
      <c r="K180">
        <v>590</v>
      </c>
    </row>
    <row r="181" spans="1:11" x14ac:dyDescent="0.2">
      <c r="A181">
        <v>80</v>
      </c>
      <c r="B181" t="s">
        <v>68</v>
      </c>
      <c r="C181">
        <v>79</v>
      </c>
      <c r="E181">
        <v>5.48</v>
      </c>
      <c r="F181" s="1">
        <v>17694.331999999999</v>
      </c>
      <c r="G181" s="1">
        <v>89409.468999999997</v>
      </c>
      <c r="H181" s="1">
        <v>98.950999999999993</v>
      </c>
      <c r="I181" s="2">
        <v>257.02100000000002</v>
      </c>
      <c r="K181">
        <v>1586</v>
      </c>
    </row>
    <row r="182" spans="1:11" x14ac:dyDescent="0.2">
      <c r="A182">
        <v>93</v>
      </c>
      <c r="B182" t="s">
        <v>206</v>
      </c>
      <c r="C182">
        <v>80</v>
      </c>
      <c r="E182">
        <v>6.19</v>
      </c>
      <c r="F182">
        <v>14658.592000000001</v>
      </c>
      <c r="G182">
        <v>22010.105</v>
      </c>
      <c r="H182">
        <v>332.99700000000001</v>
      </c>
      <c r="I182" s="3">
        <v>289.06700000000001</v>
      </c>
      <c r="K182">
        <v>913</v>
      </c>
    </row>
    <row r="183" spans="1:11" x14ac:dyDescent="0.2">
      <c r="A183">
        <v>94</v>
      </c>
      <c r="B183" t="s">
        <v>207</v>
      </c>
      <c r="C183">
        <v>80</v>
      </c>
      <c r="E183">
        <v>6.19</v>
      </c>
      <c r="F183">
        <v>13804.001</v>
      </c>
      <c r="G183">
        <v>22208.576000000001</v>
      </c>
      <c r="H183">
        <v>310.78100000000001</v>
      </c>
      <c r="I183" s="3">
        <v>269.65499999999997</v>
      </c>
      <c r="K183">
        <v>1391</v>
      </c>
    </row>
    <row r="184" spans="1:11" x14ac:dyDescent="0.2">
      <c r="A184">
        <v>95</v>
      </c>
      <c r="B184" t="s">
        <v>208</v>
      </c>
      <c r="C184">
        <v>80</v>
      </c>
      <c r="E184">
        <v>6.19</v>
      </c>
      <c r="F184">
        <v>13558.495999999999</v>
      </c>
      <c r="G184">
        <v>22544.853999999999</v>
      </c>
      <c r="H184">
        <v>300.7</v>
      </c>
      <c r="I184" s="3">
        <v>260.846</v>
      </c>
      <c r="K184">
        <v>741</v>
      </c>
    </row>
    <row r="185" spans="1:11" x14ac:dyDescent="0.2">
      <c r="A185">
        <v>106</v>
      </c>
      <c r="B185" t="s">
        <v>81</v>
      </c>
      <c r="C185">
        <v>81</v>
      </c>
      <c r="E185">
        <v>5.46</v>
      </c>
      <c r="F185" s="1">
        <v>7118.0929999999998</v>
      </c>
      <c r="G185" s="1">
        <v>49996.858999999997</v>
      </c>
      <c r="H185" s="1">
        <v>71.185000000000002</v>
      </c>
      <c r="I185" s="2">
        <v>184.51499999999999</v>
      </c>
      <c r="K185">
        <v>323</v>
      </c>
    </row>
    <row r="186" spans="1:11" x14ac:dyDescent="0.2">
      <c r="A186">
        <v>107</v>
      </c>
      <c r="B186" t="s">
        <v>82</v>
      </c>
      <c r="C186">
        <v>81</v>
      </c>
      <c r="E186">
        <v>5.46</v>
      </c>
      <c r="F186" s="1">
        <v>8126.8360000000002</v>
      </c>
      <c r="G186" s="1">
        <v>47686.163999999997</v>
      </c>
      <c r="H186" s="1">
        <v>85.212000000000003</v>
      </c>
      <c r="I186" s="2">
        <v>221.143</v>
      </c>
      <c r="K186">
        <v>378</v>
      </c>
    </row>
    <row r="187" spans="1:11" x14ac:dyDescent="0.2">
      <c r="A187">
        <v>108</v>
      </c>
      <c r="B187" t="s">
        <v>83</v>
      </c>
      <c r="C187">
        <v>81</v>
      </c>
      <c r="E187">
        <v>5.44</v>
      </c>
      <c r="F187" s="1">
        <v>7274.4970000000003</v>
      </c>
      <c r="G187" s="1">
        <v>51465.66</v>
      </c>
      <c r="H187" s="1">
        <v>70.673000000000002</v>
      </c>
      <c r="I187" s="2">
        <v>183.178</v>
      </c>
      <c r="K187">
        <v>26</v>
      </c>
    </row>
    <row r="188" spans="1:11" x14ac:dyDescent="0.2">
      <c r="A188">
        <v>115</v>
      </c>
      <c r="B188" t="s">
        <v>90</v>
      </c>
      <c r="C188">
        <v>82</v>
      </c>
      <c r="E188">
        <v>5.48</v>
      </c>
      <c r="F188" s="1">
        <v>19777.331999999999</v>
      </c>
      <c r="G188" s="1">
        <v>81872.929999999993</v>
      </c>
      <c r="H188" s="1">
        <v>120.78100000000001</v>
      </c>
      <c r="I188" s="2">
        <v>314.02499999999998</v>
      </c>
      <c r="K188">
        <v>1286</v>
      </c>
    </row>
    <row r="189" spans="1:11" x14ac:dyDescent="0.2">
      <c r="A189">
        <v>116</v>
      </c>
      <c r="B189" t="s">
        <v>91</v>
      </c>
      <c r="C189">
        <v>82</v>
      </c>
      <c r="E189">
        <v>5.47</v>
      </c>
      <c r="F189" s="1">
        <v>19419.215</v>
      </c>
      <c r="G189" s="1">
        <v>78766.258000000002</v>
      </c>
      <c r="H189" s="1">
        <v>123.271</v>
      </c>
      <c r="I189" s="2">
        <v>320.529</v>
      </c>
      <c r="K189">
        <v>890</v>
      </c>
    </row>
    <row r="190" spans="1:11" x14ac:dyDescent="0.2">
      <c r="A190">
        <v>117</v>
      </c>
      <c r="B190" t="s">
        <v>92</v>
      </c>
      <c r="C190">
        <v>82</v>
      </c>
      <c r="E190">
        <v>5.46</v>
      </c>
      <c r="F190" s="1">
        <v>19233.98</v>
      </c>
      <c r="G190" s="1">
        <v>79283.968999999997</v>
      </c>
      <c r="H190" s="1">
        <v>121.298</v>
      </c>
      <c r="I190" s="2">
        <v>315.37700000000001</v>
      </c>
      <c r="K190">
        <v>950</v>
      </c>
    </row>
    <row r="191" spans="1:11" x14ac:dyDescent="0.2">
      <c r="A191">
        <v>149</v>
      </c>
      <c r="B191" t="s">
        <v>121</v>
      </c>
      <c r="C191">
        <v>83</v>
      </c>
      <c r="E191">
        <v>5.47</v>
      </c>
      <c r="F191" s="1">
        <v>25018.333999999999</v>
      </c>
      <c r="G191" s="1">
        <v>87785.937999999995</v>
      </c>
      <c r="H191" s="1">
        <v>142.49600000000001</v>
      </c>
      <c r="I191" s="2">
        <v>370.73200000000003</v>
      </c>
      <c r="K191">
        <v>1097</v>
      </c>
    </row>
    <row r="192" spans="1:11" x14ac:dyDescent="0.2">
      <c r="A192">
        <v>150</v>
      </c>
      <c r="B192" t="s">
        <v>122</v>
      </c>
      <c r="C192">
        <v>83</v>
      </c>
      <c r="E192">
        <v>5.47</v>
      </c>
      <c r="F192" s="1">
        <v>24623.645</v>
      </c>
      <c r="G192" s="1">
        <v>80871.789000000004</v>
      </c>
      <c r="H192" s="1">
        <v>152.239</v>
      </c>
      <c r="I192" s="2">
        <v>396.173</v>
      </c>
      <c r="K192">
        <v>1175</v>
      </c>
    </row>
    <row r="193" spans="1:11" x14ac:dyDescent="0.2">
      <c r="A193">
        <v>151</v>
      </c>
      <c r="B193" t="s">
        <v>123</v>
      </c>
      <c r="C193">
        <v>83</v>
      </c>
      <c r="E193">
        <v>5.47</v>
      </c>
      <c r="F193" s="1">
        <v>24997.721000000001</v>
      </c>
      <c r="G193" s="1">
        <v>87795.25</v>
      </c>
      <c r="H193" s="1">
        <v>142.364</v>
      </c>
      <c r="I193" s="2">
        <v>370.38600000000002</v>
      </c>
      <c r="K193">
        <v>517</v>
      </c>
    </row>
    <row r="194" spans="1:11" x14ac:dyDescent="0.2">
      <c r="A194">
        <v>112</v>
      </c>
      <c r="B194" t="s">
        <v>224</v>
      </c>
      <c r="C194">
        <v>84</v>
      </c>
      <c r="E194">
        <v>6.2</v>
      </c>
      <c r="F194">
        <v>18772.143</v>
      </c>
      <c r="G194">
        <v>27083.855</v>
      </c>
      <c r="H194">
        <v>346.55599999999998</v>
      </c>
      <c r="I194" s="3">
        <v>300.916</v>
      </c>
      <c r="K194">
        <v>624</v>
      </c>
    </row>
    <row r="195" spans="1:11" x14ac:dyDescent="0.2">
      <c r="A195">
        <v>113</v>
      </c>
      <c r="B195" t="s">
        <v>225</v>
      </c>
      <c r="C195">
        <v>84</v>
      </c>
      <c r="E195">
        <v>6.19</v>
      </c>
      <c r="F195">
        <v>17639.271000000001</v>
      </c>
      <c r="G195">
        <v>26672.921999999999</v>
      </c>
      <c r="H195">
        <v>330.65899999999999</v>
      </c>
      <c r="I195" s="3">
        <v>287.024</v>
      </c>
      <c r="K195">
        <v>1689</v>
      </c>
    </row>
    <row r="196" spans="1:11" x14ac:dyDescent="0.2">
      <c r="A196">
        <v>114</v>
      </c>
      <c r="B196" t="s">
        <v>226</v>
      </c>
      <c r="C196">
        <v>84</v>
      </c>
      <c r="E196">
        <v>6.19</v>
      </c>
      <c r="F196">
        <v>17667.559000000001</v>
      </c>
      <c r="G196">
        <v>24275.588</v>
      </c>
      <c r="H196">
        <v>363.89600000000002</v>
      </c>
      <c r="I196" s="3">
        <v>316.06700000000001</v>
      </c>
      <c r="K196">
        <v>77</v>
      </c>
    </row>
    <row r="197" spans="1:11" x14ac:dyDescent="0.2">
      <c r="A197">
        <v>26</v>
      </c>
      <c r="B197" t="s">
        <v>155</v>
      </c>
      <c r="C197">
        <v>88</v>
      </c>
      <c r="E197">
        <v>6.18</v>
      </c>
      <c r="F197">
        <v>5176.2079999999996</v>
      </c>
      <c r="G197">
        <v>10574.495999999999</v>
      </c>
      <c r="H197">
        <v>244.75</v>
      </c>
      <c r="I197" s="3">
        <v>211.95500000000001</v>
      </c>
      <c r="K197">
        <v>72</v>
      </c>
    </row>
    <row r="198" spans="1:11" x14ac:dyDescent="0.2">
      <c r="A198">
        <v>27</v>
      </c>
      <c r="B198" t="s">
        <v>156</v>
      </c>
      <c r="C198">
        <v>88</v>
      </c>
      <c r="E198">
        <v>6.18</v>
      </c>
      <c r="F198">
        <v>5494.8249999999998</v>
      </c>
      <c r="G198">
        <v>10566.548000000001</v>
      </c>
      <c r="H198">
        <v>260.01</v>
      </c>
      <c r="I198" s="3">
        <v>225.291</v>
      </c>
      <c r="K198">
        <v>149</v>
      </c>
    </row>
    <row r="199" spans="1:11" x14ac:dyDescent="0.2">
      <c r="A199">
        <v>28</v>
      </c>
      <c r="B199" t="s">
        <v>157</v>
      </c>
      <c r="C199">
        <v>88</v>
      </c>
      <c r="E199">
        <v>6.18</v>
      </c>
      <c r="F199">
        <v>5076.6970000000001</v>
      </c>
      <c r="G199">
        <v>11878.504000000001</v>
      </c>
      <c r="H199">
        <v>213.69300000000001</v>
      </c>
      <c r="I199" s="3">
        <v>184.81700000000001</v>
      </c>
      <c r="K199">
        <v>422</v>
      </c>
    </row>
    <row r="200" spans="1:11" x14ac:dyDescent="0.2">
      <c r="A200">
        <v>90</v>
      </c>
      <c r="B200" t="s">
        <v>78</v>
      </c>
      <c r="C200">
        <v>89</v>
      </c>
      <c r="E200">
        <v>5.46</v>
      </c>
      <c r="F200" s="1">
        <v>7922.1009999999997</v>
      </c>
      <c r="G200" s="1">
        <v>61836.097999999998</v>
      </c>
      <c r="H200" s="1">
        <v>64.057000000000002</v>
      </c>
      <c r="I200" s="2">
        <v>165.90100000000001</v>
      </c>
      <c r="K200">
        <v>450</v>
      </c>
    </row>
    <row r="201" spans="1:11" x14ac:dyDescent="0.2">
      <c r="A201">
        <v>91</v>
      </c>
      <c r="B201" t="s">
        <v>79</v>
      </c>
      <c r="C201">
        <v>89</v>
      </c>
      <c r="E201">
        <v>5.46</v>
      </c>
      <c r="F201" s="1">
        <v>8777.6839999999993</v>
      </c>
      <c r="G201" s="1">
        <v>56553.461000000003</v>
      </c>
      <c r="H201" s="1">
        <v>77.605000000000004</v>
      </c>
      <c r="I201" s="2">
        <v>201.28</v>
      </c>
      <c r="K201">
        <v>437</v>
      </c>
    </row>
    <row r="202" spans="1:11" x14ac:dyDescent="0.2">
      <c r="A202">
        <v>92</v>
      </c>
      <c r="B202" t="s">
        <v>80</v>
      </c>
      <c r="C202">
        <v>89</v>
      </c>
      <c r="E202">
        <v>5.46</v>
      </c>
      <c r="F202" s="1">
        <v>8911.3960000000006</v>
      </c>
      <c r="G202" s="1">
        <v>58181.858999999997</v>
      </c>
      <c r="H202" s="1">
        <v>76.581999999999994</v>
      </c>
      <c r="I202" s="2">
        <v>198.608</v>
      </c>
      <c r="K202">
        <v>436</v>
      </c>
    </row>
    <row r="203" spans="1:11" x14ac:dyDescent="0.2">
      <c r="A203">
        <v>52</v>
      </c>
      <c r="B203" t="s">
        <v>179</v>
      </c>
      <c r="C203">
        <v>90</v>
      </c>
      <c r="E203">
        <v>6.2</v>
      </c>
      <c r="F203">
        <v>16158.812</v>
      </c>
      <c r="G203">
        <v>32293.701000000001</v>
      </c>
      <c r="H203">
        <v>250.185</v>
      </c>
      <c r="I203" s="3">
        <v>216.70500000000001</v>
      </c>
      <c r="K203">
        <v>415</v>
      </c>
    </row>
    <row r="204" spans="1:11" x14ac:dyDescent="0.2">
      <c r="A204">
        <v>53</v>
      </c>
      <c r="B204" t="s">
        <v>180</v>
      </c>
      <c r="C204">
        <v>90</v>
      </c>
      <c r="E204">
        <v>6.19</v>
      </c>
      <c r="F204">
        <v>15054.415999999999</v>
      </c>
      <c r="G204">
        <v>29613.072</v>
      </c>
      <c r="H204">
        <v>254.185</v>
      </c>
      <c r="I204" s="3">
        <v>220.2</v>
      </c>
      <c r="K204">
        <v>1968</v>
      </c>
    </row>
    <row r="205" spans="1:11" x14ac:dyDescent="0.2">
      <c r="A205">
        <v>54</v>
      </c>
      <c r="B205" t="s">
        <v>181</v>
      </c>
      <c r="C205">
        <v>90</v>
      </c>
      <c r="E205">
        <v>6.19</v>
      </c>
      <c r="F205">
        <v>13013.797</v>
      </c>
      <c r="G205">
        <v>26940.324000000001</v>
      </c>
      <c r="H205">
        <v>241.53</v>
      </c>
      <c r="I205" s="3">
        <v>209.142</v>
      </c>
      <c r="K205">
        <v>53</v>
      </c>
    </row>
    <row r="206" spans="1:11" x14ac:dyDescent="0.2">
      <c r="A206">
        <v>145</v>
      </c>
      <c r="B206" t="s">
        <v>118</v>
      </c>
      <c r="C206">
        <v>91</v>
      </c>
      <c r="E206">
        <v>5.44</v>
      </c>
      <c r="F206" s="1">
        <v>8219.7289999999994</v>
      </c>
      <c r="G206" s="1">
        <v>40405.608999999997</v>
      </c>
      <c r="H206" s="1">
        <v>101.715</v>
      </c>
      <c r="I206" s="2">
        <v>264.23899999999998</v>
      </c>
      <c r="K206">
        <v>83</v>
      </c>
    </row>
    <row r="207" spans="1:11" x14ac:dyDescent="0.2">
      <c r="A207">
        <v>146</v>
      </c>
      <c r="B207" t="s">
        <v>119</v>
      </c>
      <c r="C207">
        <v>91</v>
      </c>
      <c r="E207">
        <v>5.47</v>
      </c>
      <c r="F207" s="1">
        <v>8502.2109999999993</v>
      </c>
      <c r="G207" s="1">
        <v>39249.891000000003</v>
      </c>
      <c r="H207" s="1">
        <v>108.309</v>
      </c>
      <c r="I207" s="2">
        <v>281.45699999999999</v>
      </c>
      <c r="K207">
        <v>746</v>
      </c>
    </row>
    <row r="208" spans="1:11" x14ac:dyDescent="0.2">
      <c r="A208">
        <v>147</v>
      </c>
      <c r="B208" t="s">
        <v>120</v>
      </c>
      <c r="C208">
        <v>91</v>
      </c>
      <c r="E208">
        <v>5.47</v>
      </c>
      <c r="F208" s="1">
        <v>7262.3209999999999</v>
      </c>
      <c r="G208" s="1">
        <v>40556.633000000002</v>
      </c>
      <c r="H208" s="1">
        <v>89.533000000000001</v>
      </c>
      <c r="I208" s="2">
        <v>232.42699999999999</v>
      </c>
      <c r="K208">
        <v>514</v>
      </c>
    </row>
    <row r="209" spans="1:11" x14ac:dyDescent="0.2">
      <c r="A209">
        <v>23</v>
      </c>
      <c r="B209" t="s">
        <v>152</v>
      </c>
      <c r="C209">
        <v>92</v>
      </c>
      <c r="E209">
        <v>6.18</v>
      </c>
      <c r="F209">
        <v>17482.259999999998</v>
      </c>
      <c r="G209">
        <v>31784.053</v>
      </c>
      <c r="H209">
        <v>275.01600000000002</v>
      </c>
      <c r="I209" s="3">
        <v>238.40299999999999</v>
      </c>
      <c r="K209">
        <v>1067</v>
      </c>
    </row>
    <row r="210" spans="1:11" x14ac:dyDescent="0.2">
      <c r="A210">
        <v>24</v>
      </c>
      <c r="B210" t="s">
        <v>153</v>
      </c>
      <c r="C210">
        <v>92</v>
      </c>
      <c r="E210">
        <v>6.19</v>
      </c>
      <c r="F210">
        <v>14075.851000000001</v>
      </c>
      <c r="G210">
        <v>22490.438999999998</v>
      </c>
      <c r="H210">
        <v>312.93</v>
      </c>
      <c r="I210" s="3">
        <v>271.53199999999998</v>
      </c>
      <c r="K210">
        <v>174</v>
      </c>
    </row>
    <row r="211" spans="1:11" x14ac:dyDescent="0.2">
      <c r="A211">
        <v>25</v>
      </c>
      <c r="B211" t="s">
        <v>154</v>
      </c>
      <c r="C211">
        <v>92</v>
      </c>
      <c r="E211">
        <v>6.18</v>
      </c>
      <c r="F211">
        <v>12289.92</v>
      </c>
      <c r="G211">
        <v>18953.611000000001</v>
      </c>
      <c r="H211">
        <v>324.21100000000001</v>
      </c>
      <c r="I211" s="3">
        <v>281.39</v>
      </c>
      <c r="K211">
        <v>907</v>
      </c>
    </row>
    <row r="212" spans="1:11" x14ac:dyDescent="0.2">
      <c r="A212">
        <v>63</v>
      </c>
      <c r="B212" t="s">
        <v>53</v>
      </c>
      <c r="C212">
        <v>93</v>
      </c>
      <c r="E212">
        <v>5.5</v>
      </c>
      <c r="F212" s="1">
        <v>5140.6660000000002</v>
      </c>
      <c r="G212" s="1">
        <v>32193.134999999998</v>
      </c>
      <c r="H212" s="1">
        <v>79.840999999999994</v>
      </c>
      <c r="I212" s="2">
        <v>207.11799999999999</v>
      </c>
      <c r="K212">
        <v>394</v>
      </c>
    </row>
    <row r="213" spans="1:11" x14ac:dyDescent="0.2">
      <c r="A213">
        <v>64</v>
      </c>
      <c r="B213" t="s">
        <v>54</v>
      </c>
      <c r="C213">
        <v>93</v>
      </c>
      <c r="E213">
        <v>5.48</v>
      </c>
      <c r="F213" s="1">
        <v>5954.2079999999996</v>
      </c>
      <c r="G213" s="1">
        <v>33347.5</v>
      </c>
      <c r="H213" s="1">
        <v>89.275000000000006</v>
      </c>
      <c r="I213" s="2">
        <v>231.75399999999999</v>
      </c>
      <c r="K213">
        <v>282</v>
      </c>
    </row>
    <row r="214" spans="1:11" x14ac:dyDescent="0.2">
      <c r="A214">
        <v>65</v>
      </c>
      <c r="B214" t="s">
        <v>55</v>
      </c>
      <c r="C214">
        <v>93</v>
      </c>
      <c r="E214">
        <v>5.48</v>
      </c>
      <c r="F214" s="1">
        <v>4951.0280000000002</v>
      </c>
      <c r="G214" s="1">
        <v>31716.331999999999</v>
      </c>
      <c r="H214" s="1">
        <v>78.052000000000007</v>
      </c>
      <c r="I214" s="2">
        <v>202.446</v>
      </c>
      <c r="K214">
        <v>251</v>
      </c>
    </row>
    <row r="215" spans="1:11" x14ac:dyDescent="0.2">
      <c r="A215">
        <v>71</v>
      </c>
      <c r="B215" t="s">
        <v>185</v>
      </c>
      <c r="C215">
        <v>98</v>
      </c>
      <c r="E215">
        <v>6.19</v>
      </c>
      <c r="F215">
        <v>14830.063</v>
      </c>
      <c r="G215">
        <v>14306.51</v>
      </c>
      <c r="H215">
        <v>518.298</v>
      </c>
      <c r="I215" s="3">
        <v>450.98700000000002</v>
      </c>
      <c r="K215">
        <v>751</v>
      </c>
    </row>
    <row r="216" spans="1:11" x14ac:dyDescent="0.2">
      <c r="A216">
        <v>72</v>
      </c>
      <c r="B216" t="s">
        <v>186</v>
      </c>
      <c r="C216">
        <v>98</v>
      </c>
      <c r="E216">
        <v>6.19</v>
      </c>
      <c r="F216">
        <v>17545.178</v>
      </c>
      <c r="G216">
        <v>17177.859</v>
      </c>
      <c r="H216">
        <v>510.69200000000001</v>
      </c>
      <c r="I216" s="3">
        <v>444.34</v>
      </c>
      <c r="K216">
        <v>711</v>
      </c>
    </row>
    <row r="217" spans="1:11" x14ac:dyDescent="0.2">
      <c r="A217">
        <v>73</v>
      </c>
      <c r="B217" t="s">
        <v>187</v>
      </c>
      <c r="C217">
        <v>98</v>
      </c>
      <c r="E217">
        <v>6.19</v>
      </c>
      <c r="F217">
        <v>16506.546999999999</v>
      </c>
      <c r="G217">
        <v>18106.453000000001</v>
      </c>
      <c r="H217">
        <v>455.81900000000002</v>
      </c>
      <c r="I217" s="3">
        <v>396.392</v>
      </c>
      <c r="K217">
        <v>1239</v>
      </c>
    </row>
    <row r="218" spans="1:11" x14ac:dyDescent="0.2">
      <c r="A218">
        <v>80</v>
      </c>
      <c r="B218" t="s">
        <v>194</v>
      </c>
      <c r="C218">
        <v>99</v>
      </c>
      <c r="E218">
        <v>6.18</v>
      </c>
      <c r="F218">
        <v>13629.683999999999</v>
      </c>
      <c r="G218">
        <v>17308.366999999998</v>
      </c>
      <c r="H218">
        <v>393.73099999999999</v>
      </c>
      <c r="I218" s="3">
        <v>342.13799999999998</v>
      </c>
      <c r="K218">
        <v>1794</v>
      </c>
    </row>
    <row r="219" spans="1:11" x14ac:dyDescent="0.2">
      <c r="A219">
        <v>81</v>
      </c>
      <c r="B219" t="s">
        <v>195</v>
      </c>
      <c r="C219">
        <v>99</v>
      </c>
      <c r="E219">
        <v>6.19</v>
      </c>
      <c r="F219">
        <v>16606.666000000001</v>
      </c>
      <c r="G219">
        <v>18512.883000000002</v>
      </c>
      <c r="H219">
        <v>448.51600000000002</v>
      </c>
      <c r="I219" s="3">
        <v>390.01100000000002</v>
      </c>
      <c r="K219">
        <v>1453</v>
      </c>
    </row>
    <row r="220" spans="1:11" x14ac:dyDescent="0.2">
      <c r="A220">
        <v>82</v>
      </c>
      <c r="B220" t="s">
        <v>196</v>
      </c>
      <c r="C220">
        <v>99</v>
      </c>
      <c r="E220">
        <v>6.19</v>
      </c>
      <c r="F220">
        <v>14582.621999999999</v>
      </c>
      <c r="G220">
        <v>17807.773000000001</v>
      </c>
      <c r="H220">
        <v>409.44499999999999</v>
      </c>
      <c r="I220" s="3">
        <v>355.87</v>
      </c>
      <c r="K220">
        <v>306</v>
      </c>
    </row>
    <row r="221" spans="1:11" x14ac:dyDescent="0.2">
      <c r="A221">
        <v>99</v>
      </c>
      <c r="B221" t="s">
        <v>212</v>
      </c>
      <c r="C221">
        <v>100</v>
      </c>
      <c r="E221">
        <v>6.18</v>
      </c>
      <c r="F221">
        <v>30109.548999999999</v>
      </c>
      <c r="G221">
        <v>12557.438</v>
      </c>
      <c r="H221">
        <v>1198.873</v>
      </c>
      <c r="I221" s="3">
        <v>1045.6859999999999</v>
      </c>
      <c r="K221">
        <v>1178</v>
      </c>
    </row>
    <row r="222" spans="1:11" x14ac:dyDescent="0.2">
      <c r="A222">
        <v>100</v>
      </c>
      <c r="B222" t="s">
        <v>213</v>
      </c>
      <c r="C222">
        <v>100</v>
      </c>
      <c r="E222">
        <v>6.18</v>
      </c>
      <c r="F222">
        <v>33560.688000000002</v>
      </c>
      <c r="G222">
        <v>13938.218999999999</v>
      </c>
      <c r="H222">
        <v>1203.9090000000001</v>
      </c>
      <c r="I222" s="3">
        <v>1050.086</v>
      </c>
      <c r="K222">
        <v>84</v>
      </c>
    </row>
    <row r="223" spans="1:11" x14ac:dyDescent="0.2">
      <c r="A223">
        <v>101</v>
      </c>
      <c r="B223" t="s">
        <v>214</v>
      </c>
      <c r="C223">
        <v>100</v>
      </c>
      <c r="E223">
        <v>6.18</v>
      </c>
      <c r="F223">
        <v>31009.907999999999</v>
      </c>
      <c r="G223">
        <v>14289.107</v>
      </c>
      <c r="H223">
        <v>1085.0889999999999</v>
      </c>
      <c r="I223" s="3">
        <v>946.25900000000001</v>
      </c>
      <c r="K223">
        <v>1985</v>
      </c>
    </row>
    <row r="224" spans="1:11" x14ac:dyDescent="0.2">
      <c r="A224">
        <v>152</v>
      </c>
      <c r="B224" t="s">
        <v>124</v>
      </c>
      <c r="C224">
        <v>101</v>
      </c>
      <c r="E224">
        <v>5.47</v>
      </c>
      <c r="F224" s="1">
        <v>18753.445</v>
      </c>
      <c r="G224" s="1">
        <v>51286.875</v>
      </c>
      <c r="H224" s="1">
        <v>182.82900000000001</v>
      </c>
      <c r="I224" s="2">
        <v>476.05500000000001</v>
      </c>
      <c r="K224">
        <v>637</v>
      </c>
    </row>
    <row r="225" spans="1:11" x14ac:dyDescent="0.2">
      <c r="A225">
        <v>153</v>
      </c>
      <c r="B225" t="s">
        <v>125</v>
      </c>
      <c r="C225">
        <v>101</v>
      </c>
      <c r="E225">
        <v>5.48</v>
      </c>
      <c r="F225" s="1">
        <v>15641.609</v>
      </c>
      <c r="G225" s="1">
        <v>53853.16</v>
      </c>
      <c r="H225" s="1">
        <v>145.22499999999999</v>
      </c>
      <c r="I225" s="2">
        <v>377.85700000000003</v>
      </c>
      <c r="K225">
        <v>654</v>
      </c>
    </row>
    <row r="226" spans="1:11" x14ac:dyDescent="0.2">
      <c r="A226">
        <v>154</v>
      </c>
      <c r="B226" t="s">
        <v>126</v>
      </c>
      <c r="C226">
        <v>101</v>
      </c>
      <c r="E226">
        <v>5.43</v>
      </c>
      <c r="F226" s="1">
        <v>16380.717000000001</v>
      </c>
      <c r="G226" s="1">
        <v>54343.891000000003</v>
      </c>
      <c r="H226" s="1">
        <v>150.714</v>
      </c>
      <c r="I226" s="2">
        <v>392.19</v>
      </c>
      <c r="K226">
        <v>1516</v>
      </c>
    </row>
    <row r="227" spans="1:11" x14ac:dyDescent="0.2">
      <c r="A227">
        <v>155</v>
      </c>
      <c r="B227" t="s">
        <v>127</v>
      </c>
      <c r="C227">
        <v>102</v>
      </c>
      <c r="E227">
        <v>5.37</v>
      </c>
      <c r="F227" s="1">
        <v>29706.201000000001</v>
      </c>
      <c r="G227" s="1">
        <v>65127.105000000003</v>
      </c>
      <c r="H227" s="1">
        <v>228.06299999999999</v>
      </c>
      <c r="I227" s="2">
        <v>594.17700000000002</v>
      </c>
      <c r="K227">
        <v>778</v>
      </c>
    </row>
    <row r="228" spans="1:11" x14ac:dyDescent="0.2">
      <c r="A228">
        <v>156</v>
      </c>
      <c r="B228" t="s">
        <v>128</v>
      </c>
      <c r="C228">
        <v>102</v>
      </c>
      <c r="E228">
        <v>5.38</v>
      </c>
      <c r="F228" s="1">
        <v>29106.127</v>
      </c>
      <c r="G228" s="1">
        <v>64798.538999999997</v>
      </c>
      <c r="H228" s="1">
        <v>224.589</v>
      </c>
      <c r="I228" s="2">
        <v>585.10500000000002</v>
      </c>
      <c r="K228">
        <v>2155</v>
      </c>
    </row>
    <row r="229" spans="1:11" x14ac:dyDescent="0.2">
      <c r="A229">
        <v>157</v>
      </c>
      <c r="B229" t="s">
        <v>129</v>
      </c>
      <c r="C229">
        <v>102</v>
      </c>
      <c r="E229">
        <v>5.37</v>
      </c>
      <c r="F229" s="1">
        <v>29141.782999999999</v>
      </c>
      <c r="G229" s="1">
        <v>69441.116999999998</v>
      </c>
      <c r="H229" s="1">
        <v>209.83099999999999</v>
      </c>
      <c r="I229" s="2">
        <v>546.56600000000003</v>
      </c>
      <c r="K229">
        <v>2432</v>
      </c>
    </row>
    <row r="230" spans="1:11" x14ac:dyDescent="0.2">
      <c r="A230">
        <v>155</v>
      </c>
      <c r="B230" t="s">
        <v>249</v>
      </c>
      <c r="C230">
        <v>103</v>
      </c>
      <c r="E230">
        <v>6.19</v>
      </c>
      <c r="F230">
        <v>12688.788</v>
      </c>
      <c r="G230">
        <v>13605.445</v>
      </c>
      <c r="H230">
        <v>466.31299999999999</v>
      </c>
      <c r="I230" s="3">
        <v>405.56099999999998</v>
      </c>
      <c r="K230">
        <v>794</v>
      </c>
    </row>
    <row r="231" spans="1:11" x14ac:dyDescent="0.2">
      <c r="A231">
        <v>156</v>
      </c>
      <c r="B231" t="s">
        <v>250</v>
      </c>
      <c r="C231">
        <v>103</v>
      </c>
      <c r="E231">
        <v>6.18</v>
      </c>
      <c r="F231">
        <v>11986.813</v>
      </c>
      <c r="G231">
        <v>12407.942999999999</v>
      </c>
      <c r="H231">
        <v>483.03</v>
      </c>
      <c r="I231" s="3">
        <v>420.16899999999998</v>
      </c>
      <c r="K231">
        <v>96</v>
      </c>
    </row>
    <row r="232" spans="1:11" x14ac:dyDescent="0.2">
      <c r="A232">
        <v>157</v>
      </c>
      <c r="B232" t="s">
        <v>251</v>
      </c>
      <c r="C232">
        <v>103</v>
      </c>
      <c r="E232">
        <v>6.19</v>
      </c>
      <c r="F232">
        <v>11150.34</v>
      </c>
      <c r="G232">
        <v>12174.057000000001</v>
      </c>
      <c r="H232">
        <v>457.95499999999998</v>
      </c>
      <c r="I232" s="3">
        <v>398.25799999999998</v>
      </c>
      <c r="K232">
        <v>148</v>
      </c>
    </row>
    <row r="233" spans="1:11" x14ac:dyDescent="0.2">
      <c r="A233">
        <v>144</v>
      </c>
      <c r="B233" t="s">
        <v>242</v>
      </c>
      <c r="C233">
        <v>104</v>
      </c>
      <c r="E233">
        <v>6.19</v>
      </c>
      <c r="F233">
        <v>15008.905000000001</v>
      </c>
      <c r="G233">
        <v>16009.69</v>
      </c>
      <c r="H233">
        <v>468.74400000000003</v>
      </c>
      <c r="I233" s="3">
        <v>407.68599999999998</v>
      </c>
      <c r="K233">
        <v>1751</v>
      </c>
    </row>
    <row r="234" spans="1:11" x14ac:dyDescent="0.2">
      <c r="A234">
        <v>145</v>
      </c>
      <c r="B234" t="s">
        <v>243</v>
      </c>
      <c r="C234">
        <v>104</v>
      </c>
      <c r="E234">
        <v>6.18</v>
      </c>
      <c r="F234">
        <v>16474.562999999998</v>
      </c>
      <c r="G234">
        <v>16068.054</v>
      </c>
      <c r="H234">
        <v>512.65</v>
      </c>
      <c r="I234" s="3">
        <v>446.05099999999999</v>
      </c>
      <c r="K234">
        <v>452</v>
      </c>
    </row>
    <row r="235" spans="1:11" x14ac:dyDescent="0.2">
      <c r="A235">
        <v>146</v>
      </c>
      <c r="B235" t="s">
        <v>244</v>
      </c>
      <c r="C235">
        <v>104</v>
      </c>
      <c r="E235">
        <v>6.19</v>
      </c>
      <c r="F235">
        <v>14774.017</v>
      </c>
      <c r="G235">
        <v>15851.361000000001</v>
      </c>
      <c r="H235">
        <v>466.017</v>
      </c>
      <c r="I235" s="3">
        <v>405.303</v>
      </c>
      <c r="K235">
        <v>278</v>
      </c>
    </row>
    <row r="236" spans="1:11" x14ac:dyDescent="0.2">
      <c r="A236">
        <v>167</v>
      </c>
      <c r="B236" t="s">
        <v>137</v>
      </c>
      <c r="C236">
        <v>105</v>
      </c>
      <c r="E236">
        <v>5.37</v>
      </c>
      <c r="F236" s="1">
        <v>30880.859</v>
      </c>
      <c r="G236" s="1">
        <v>84510.773000000001</v>
      </c>
      <c r="H236" s="1">
        <v>182.70400000000001</v>
      </c>
      <c r="I236" s="2">
        <v>475.72800000000001</v>
      </c>
      <c r="K236">
        <v>2435</v>
      </c>
    </row>
    <row r="237" spans="1:11" x14ac:dyDescent="0.2">
      <c r="A237">
        <v>168</v>
      </c>
      <c r="B237" t="s">
        <v>138</v>
      </c>
      <c r="C237">
        <v>105</v>
      </c>
      <c r="E237">
        <v>5.37</v>
      </c>
      <c r="F237" s="1">
        <v>28929.254000000001</v>
      </c>
      <c r="G237" s="1">
        <v>86568.304999999993</v>
      </c>
      <c r="H237" s="1">
        <v>167.089</v>
      </c>
      <c r="I237" s="2">
        <v>434.95299999999997</v>
      </c>
      <c r="K237">
        <v>1671</v>
      </c>
    </row>
    <row r="238" spans="1:11" x14ac:dyDescent="0.2">
      <c r="A238">
        <v>169</v>
      </c>
      <c r="B238" t="s">
        <v>139</v>
      </c>
      <c r="C238">
        <v>105</v>
      </c>
      <c r="E238">
        <v>5.38</v>
      </c>
      <c r="F238" s="1">
        <v>26666.932000000001</v>
      </c>
      <c r="G238" s="1">
        <v>75347.585999999996</v>
      </c>
      <c r="H238" s="1">
        <v>176.959</v>
      </c>
      <c r="I238" s="2">
        <v>460.72699999999998</v>
      </c>
      <c r="K238">
        <v>1207</v>
      </c>
    </row>
    <row r="239" spans="1:11" x14ac:dyDescent="0.2">
      <c r="A239">
        <v>12</v>
      </c>
      <c r="B239" t="s">
        <v>18</v>
      </c>
      <c r="C239" t="s">
        <v>19</v>
      </c>
      <c r="E239">
        <v>5.47</v>
      </c>
      <c r="F239" s="1">
        <v>16754.703000000001</v>
      </c>
      <c r="G239" s="1">
        <v>53806.813000000002</v>
      </c>
      <c r="H239" s="1">
        <v>155.69300000000001</v>
      </c>
      <c r="I239" s="2">
        <v>405.19400000000002</v>
      </c>
      <c r="K239">
        <v>810</v>
      </c>
    </row>
    <row r="240" spans="1:11" x14ac:dyDescent="0.2">
      <c r="A240">
        <v>76</v>
      </c>
      <c r="B240" t="s">
        <v>65</v>
      </c>
      <c r="C240" t="s">
        <v>19</v>
      </c>
      <c r="E240">
        <v>5.48</v>
      </c>
      <c r="F240" s="1">
        <v>14410.003000000001</v>
      </c>
      <c r="G240" s="1">
        <v>47489.648000000001</v>
      </c>
      <c r="H240" s="1">
        <v>151.71700000000001</v>
      </c>
      <c r="I240" s="2">
        <v>394.81200000000001</v>
      </c>
      <c r="K240">
        <v>944</v>
      </c>
    </row>
    <row r="241" spans="1:11" x14ac:dyDescent="0.2">
      <c r="A241">
        <v>128</v>
      </c>
      <c r="B241" t="s">
        <v>102</v>
      </c>
      <c r="C241" t="s">
        <v>19</v>
      </c>
      <c r="E241">
        <v>5.46</v>
      </c>
      <c r="F241" s="1">
        <v>15631.653</v>
      </c>
      <c r="G241" s="1">
        <v>53992.008000000002</v>
      </c>
      <c r="H241" s="1">
        <v>144.75899999999999</v>
      </c>
      <c r="I241" s="2">
        <v>376.64100000000002</v>
      </c>
      <c r="K241">
        <v>1068</v>
      </c>
    </row>
    <row r="242" spans="1:11" x14ac:dyDescent="0.2">
      <c r="A242">
        <v>165</v>
      </c>
      <c r="B242" t="s">
        <v>136</v>
      </c>
      <c r="C242" t="s">
        <v>19</v>
      </c>
      <c r="E242">
        <v>5.37</v>
      </c>
      <c r="F242" s="1">
        <v>18853.129000000001</v>
      </c>
      <c r="G242" s="1">
        <v>61168.288999999997</v>
      </c>
      <c r="H242" s="1">
        <v>154.10900000000001</v>
      </c>
      <c r="I242" s="2">
        <v>401.05599999999998</v>
      </c>
      <c r="K242">
        <v>805</v>
      </c>
    </row>
    <row r="243" spans="1:11" x14ac:dyDescent="0.2">
      <c r="A243">
        <v>5</v>
      </c>
      <c r="B243" t="s">
        <v>147</v>
      </c>
      <c r="C243" t="s">
        <v>148</v>
      </c>
      <c r="E243">
        <v>5.79</v>
      </c>
      <c r="F243">
        <v>20406.873</v>
      </c>
      <c r="G243">
        <v>21918.682000000001</v>
      </c>
      <c r="H243">
        <v>465.51299999999998</v>
      </c>
      <c r="I243" s="3">
        <v>404.863</v>
      </c>
      <c r="K243">
        <v>466</v>
      </c>
    </row>
    <row r="244" spans="1:11" x14ac:dyDescent="0.2">
      <c r="A244">
        <v>150</v>
      </c>
      <c r="B244" t="s">
        <v>245</v>
      </c>
      <c r="C244" t="s">
        <v>148</v>
      </c>
      <c r="E244">
        <v>6.19</v>
      </c>
      <c r="F244">
        <v>15551.442999999999</v>
      </c>
      <c r="G244">
        <v>16581.697</v>
      </c>
      <c r="H244">
        <v>468.93400000000003</v>
      </c>
      <c r="I244" s="3">
        <v>407.85199999999998</v>
      </c>
      <c r="K244">
        <v>2884</v>
      </c>
    </row>
    <row r="245" spans="1:11" x14ac:dyDescent="0.2">
      <c r="A245">
        <v>2</v>
      </c>
      <c r="B245" t="s">
        <v>255</v>
      </c>
      <c r="C245" t="s">
        <v>256</v>
      </c>
      <c r="E245">
        <v>5.37</v>
      </c>
      <c r="F245">
        <v>13730.287</v>
      </c>
      <c r="G245" s="1">
        <v>40610.796999999999</v>
      </c>
      <c r="H245" s="1">
        <v>169.047</v>
      </c>
      <c r="I245" s="2">
        <v>477.46100000000001</v>
      </c>
      <c r="K245">
        <v>1515</v>
      </c>
    </row>
    <row r="246" spans="1:11" x14ac:dyDescent="0.2">
      <c r="A246">
        <v>3</v>
      </c>
      <c r="B246" t="s">
        <v>257</v>
      </c>
      <c r="C246" t="s">
        <v>258</v>
      </c>
      <c r="E246">
        <v>5.36</v>
      </c>
      <c r="F246">
        <v>19182.75</v>
      </c>
      <c r="G246" s="1">
        <v>55713.995999999999</v>
      </c>
      <c r="H246" s="1">
        <v>172.154</v>
      </c>
      <c r="I246" s="2">
        <v>486.25900000000001</v>
      </c>
      <c r="K246">
        <v>3116</v>
      </c>
    </row>
    <row r="247" spans="1:11" x14ac:dyDescent="0.2">
      <c r="A247">
        <v>19</v>
      </c>
      <c r="B247" t="s">
        <v>259</v>
      </c>
      <c r="C247">
        <v>69</v>
      </c>
      <c r="E247">
        <v>5.38</v>
      </c>
      <c r="F247">
        <v>28415.535</v>
      </c>
      <c r="G247" s="1">
        <v>106075.719</v>
      </c>
      <c r="H247" s="1">
        <v>133.94</v>
      </c>
      <c r="I247" s="2">
        <v>378.03100000000001</v>
      </c>
      <c r="K247">
        <v>1656</v>
      </c>
    </row>
    <row r="248" spans="1:11" x14ac:dyDescent="0.2">
      <c r="A248">
        <v>20</v>
      </c>
      <c r="B248" t="s">
        <v>260</v>
      </c>
      <c r="C248">
        <v>69</v>
      </c>
      <c r="E248">
        <v>5.36</v>
      </c>
      <c r="F248">
        <v>28264.49</v>
      </c>
      <c r="G248" s="1">
        <v>106661.211</v>
      </c>
      <c r="H248" s="1">
        <v>132.49700000000001</v>
      </c>
      <c r="I248" s="2">
        <v>373.94299999999998</v>
      </c>
      <c r="K248">
        <v>1539</v>
      </c>
    </row>
    <row r="249" spans="1:11" x14ac:dyDescent="0.2">
      <c r="A249">
        <v>21</v>
      </c>
      <c r="B249" t="s">
        <v>261</v>
      </c>
      <c r="C249">
        <v>69</v>
      </c>
      <c r="E249">
        <v>5.37</v>
      </c>
      <c r="F249">
        <v>26727.495999999999</v>
      </c>
      <c r="G249" s="1">
        <v>105376.711</v>
      </c>
      <c r="H249" s="1">
        <v>126.819</v>
      </c>
      <c r="I249" s="2">
        <v>357.863</v>
      </c>
      <c r="K249">
        <v>2081</v>
      </c>
    </row>
    <row r="250" spans="1:11" x14ac:dyDescent="0.2">
      <c r="A250">
        <v>22</v>
      </c>
      <c r="B250" t="s">
        <v>262</v>
      </c>
      <c r="C250">
        <v>35</v>
      </c>
      <c r="E250">
        <v>5.37</v>
      </c>
      <c r="F250">
        <v>24956.537</v>
      </c>
      <c r="G250" s="1">
        <v>129539.867</v>
      </c>
      <c r="H250" s="1">
        <v>96.328000000000003</v>
      </c>
      <c r="I250" s="2">
        <v>271.50700000000001</v>
      </c>
      <c r="K250">
        <v>1214</v>
      </c>
    </row>
    <row r="251" spans="1:11" x14ac:dyDescent="0.2">
      <c r="A251">
        <v>23</v>
      </c>
      <c r="B251" t="s">
        <v>263</v>
      </c>
      <c r="C251">
        <v>35</v>
      </c>
      <c r="E251">
        <v>5.37</v>
      </c>
      <c r="F251">
        <v>23126.416000000001</v>
      </c>
      <c r="G251" s="1">
        <v>130208.992</v>
      </c>
      <c r="H251" s="1">
        <v>88.805000000000007</v>
      </c>
      <c r="I251" s="2">
        <v>250.202</v>
      </c>
      <c r="K251">
        <v>817</v>
      </c>
    </row>
    <row r="252" spans="1:11" x14ac:dyDescent="0.2">
      <c r="A252">
        <v>24</v>
      </c>
      <c r="B252" t="s">
        <v>264</v>
      </c>
      <c r="C252">
        <v>35</v>
      </c>
      <c r="E252">
        <v>5.37</v>
      </c>
      <c r="F252">
        <v>24066.421999999999</v>
      </c>
      <c r="G252" s="1">
        <v>117756.70299999999</v>
      </c>
      <c r="H252" s="1">
        <v>102.187</v>
      </c>
      <c r="I252" s="2">
        <v>288.10199999999998</v>
      </c>
      <c r="K252">
        <v>1697</v>
      </c>
    </row>
    <row r="253" spans="1:11" x14ac:dyDescent="0.2">
      <c r="A253">
        <v>25</v>
      </c>
      <c r="B253" t="s">
        <v>265</v>
      </c>
      <c r="C253">
        <v>60</v>
      </c>
      <c r="E253">
        <v>5.38</v>
      </c>
      <c r="F253">
        <v>20250.791000000001</v>
      </c>
      <c r="G253" s="1">
        <v>92815.195000000007</v>
      </c>
      <c r="H253" s="1">
        <v>109.092</v>
      </c>
      <c r="I253" s="2">
        <v>307.65800000000002</v>
      </c>
      <c r="K253">
        <v>2001</v>
      </c>
    </row>
    <row r="254" spans="1:11" x14ac:dyDescent="0.2">
      <c r="A254">
        <v>26</v>
      </c>
      <c r="B254" t="s">
        <v>266</v>
      </c>
      <c r="C254">
        <v>60</v>
      </c>
      <c r="E254">
        <v>5.38</v>
      </c>
      <c r="F254">
        <v>19430.73</v>
      </c>
      <c r="G254" s="1">
        <v>98093.07</v>
      </c>
      <c r="H254" s="1">
        <v>99.042000000000002</v>
      </c>
      <c r="I254" s="2">
        <v>279.19499999999999</v>
      </c>
      <c r="K254">
        <v>365</v>
      </c>
    </row>
    <row r="255" spans="1:11" x14ac:dyDescent="0.2">
      <c r="A255">
        <v>27</v>
      </c>
      <c r="B255" t="s">
        <v>267</v>
      </c>
      <c r="C255">
        <v>60</v>
      </c>
      <c r="E255">
        <v>5.37</v>
      </c>
      <c r="F255">
        <v>19082.109</v>
      </c>
      <c r="G255" s="1">
        <v>111356.406</v>
      </c>
      <c r="H255" s="1">
        <v>85.68</v>
      </c>
      <c r="I255" s="2">
        <v>241.352</v>
      </c>
      <c r="K255">
        <v>2560</v>
      </c>
    </row>
    <row r="256" spans="1:11" x14ac:dyDescent="0.2">
      <c r="A256">
        <v>28</v>
      </c>
      <c r="B256" t="s">
        <v>268</v>
      </c>
      <c r="C256">
        <v>25</v>
      </c>
      <c r="E256">
        <v>5.37</v>
      </c>
      <c r="F256">
        <v>28990.905999999999</v>
      </c>
      <c r="G256" s="1">
        <v>128433.242</v>
      </c>
      <c r="H256" s="1">
        <v>112.864</v>
      </c>
      <c r="I256" s="2">
        <v>318.33999999999997</v>
      </c>
      <c r="K256">
        <v>691</v>
      </c>
    </row>
    <row r="257" spans="1:11" x14ac:dyDescent="0.2">
      <c r="A257">
        <v>29</v>
      </c>
      <c r="B257" t="s">
        <v>269</v>
      </c>
      <c r="C257">
        <v>25</v>
      </c>
      <c r="E257">
        <v>5.37</v>
      </c>
      <c r="F257">
        <v>25169.373</v>
      </c>
      <c r="G257" s="1">
        <v>127877.45299999999</v>
      </c>
      <c r="H257" s="1">
        <v>98.412000000000006</v>
      </c>
      <c r="I257" s="2">
        <v>277.41000000000003</v>
      </c>
      <c r="K257">
        <v>2689</v>
      </c>
    </row>
    <row r="258" spans="1:11" x14ac:dyDescent="0.2">
      <c r="A258">
        <v>30</v>
      </c>
      <c r="B258" t="s">
        <v>270</v>
      </c>
      <c r="C258">
        <v>25</v>
      </c>
      <c r="E258">
        <v>5.37</v>
      </c>
      <c r="F258">
        <v>23552.905999999999</v>
      </c>
      <c r="G258" s="1">
        <v>117169.984</v>
      </c>
      <c r="H258" s="1">
        <v>100.50700000000001</v>
      </c>
      <c r="I258" s="2">
        <v>283.34500000000003</v>
      </c>
      <c r="K258">
        <v>2914</v>
      </c>
    </row>
    <row r="259" spans="1:11" x14ac:dyDescent="0.2">
      <c r="A259">
        <v>31</v>
      </c>
      <c r="B259" t="s">
        <v>271</v>
      </c>
      <c r="C259">
        <v>85</v>
      </c>
      <c r="E259">
        <v>5.36</v>
      </c>
      <c r="F259">
        <v>9853.6620000000003</v>
      </c>
      <c r="G259" s="1">
        <v>48832.550999999999</v>
      </c>
      <c r="H259" s="1">
        <v>100.892</v>
      </c>
      <c r="I259" s="2">
        <v>284.435</v>
      </c>
      <c r="K259">
        <v>1017</v>
      </c>
    </row>
    <row r="260" spans="1:11" x14ac:dyDescent="0.2">
      <c r="A260">
        <v>32</v>
      </c>
      <c r="B260" t="s">
        <v>272</v>
      </c>
      <c r="C260">
        <v>85</v>
      </c>
      <c r="E260">
        <v>5.37</v>
      </c>
      <c r="F260">
        <v>9402.2669999999998</v>
      </c>
      <c r="G260" s="1">
        <v>55300.226999999999</v>
      </c>
      <c r="H260" s="1">
        <v>85.010999999999996</v>
      </c>
      <c r="I260" s="2">
        <v>239.45699999999999</v>
      </c>
      <c r="K260">
        <v>118</v>
      </c>
    </row>
    <row r="261" spans="1:11" x14ac:dyDescent="0.2">
      <c r="A261">
        <v>33</v>
      </c>
      <c r="B261" t="s">
        <v>273</v>
      </c>
      <c r="C261">
        <v>85</v>
      </c>
      <c r="E261">
        <v>5.37</v>
      </c>
      <c r="F261">
        <v>9741.5769999999993</v>
      </c>
      <c r="G261" s="1">
        <v>51512.925999999999</v>
      </c>
      <c r="H261" s="1">
        <v>94.555000000000007</v>
      </c>
      <c r="I261" s="2">
        <v>266.48599999999999</v>
      </c>
      <c r="K261">
        <v>197</v>
      </c>
    </row>
    <row r="262" spans="1:11" x14ac:dyDescent="0.2">
      <c r="A262">
        <v>34</v>
      </c>
      <c r="B262" t="s">
        <v>274</v>
      </c>
      <c r="C262">
        <v>94</v>
      </c>
      <c r="E262">
        <v>5.36</v>
      </c>
      <c r="F262">
        <v>5399.4740000000002</v>
      </c>
      <c r="G262" s="1">
        <v>30655.088</v>
      </c>
      <c r="H262" s="1">
        <v>88.067999999999998</v>
      </c>
      <c r="I262" s="2">
        <v>248.11500000000001</v>
      </c>
      <c r="K262">
        <v>208</v>
      </c>
    </row>
    <row r="263" spans="1:11" x14ac:dyDescent="0.2">
      <c r="A263">
        <v>35</v>
      </c>
      <c r="B263" t="s">
        <v>275</v>
      </c>
      <c r="C263">
        <v>94</v>
      </c>
      <c r="E263">
        <v>5.36</v>
      </c>
      <c r="F263">
        <v>5786.4880000000003</v>
      </c>
      <c r="G263" s="1">
        <v>32507.998</v>
      </c>
      <c r="H263" s="1">
        <v>89.001000000000005</v>
      </c>
      <c r="I263" s="2">
        <v>250.75700000000001</v>
      </c>
      <c r="K263">
        <v>712</v>
      </c>
    </row>
    <row r="264" spans="1:11" x14ac:dyDescent="0.2">
      <c r="A264">
        <v>36</v>
      </c>
      <c r="B264" t="s">
        <v>276</v>
      </c>
      <c r="C264">
        <v>94</v>
      </c>
      <c r="E264">
        <v>5.36</v>
      </c>
      <c r="F264">
        <v>5818.973</v>
      </c>
      <c r="G264" s="1">
        <v>32447.103999999999</v>
      </c>
      <c r="H264" s="1">
        <v>89.668999999999997</v>
      </c>
      <c r="I264" s="2">
        <v>252.64699999999999</v>
      </c>
      <c r="K264">
        <v>554</v>
      </c>
    </row>
    <row r="265" spans="1:11" x14ac:dyDescent="0.2">
      <c r="A265">
        <v>38</v>
      </c>
      <c r="B265" t="s">
        <v>277</v>
      </c>
      <c r="C265" t="s">
        <v>256</v>
      </c>
      <c r="E265">
        <v>5.36</v>
      </c>
      <c r="F265">
        <v>13247.47</v>
      </c>
      <c r="G265" s="1">
        <v>41754.152000000002</v>
      </c>
      <c r="H265" s="1">
        <v>158.637</v>
      </c>
      <c r="I265" s="2">
        <v>447.976</v>
      </c>
      <c r="K265">
        <v>2308</v>
      </c>
    </row>
    <row r="266" spans="1:11" x14ac:dyDescent="0.2">
      <c r="A266">
        <v>40</v>
      </c>
      <c r="B266" t="s">
        <v>278</v>
      </c>
      <c r="C266">
        <v>70</v>
      </c>
      <c r="E266">
        <v>5.37</v>
      </c>
      <c r="F266">
        <v>29201.923999999999</v>
      </c>
      <c r="G266" s="1">
        <v>111439.289</v>
      </c>
      <c r="H266" s="1">
        <v>131.02199999999999</v>
      </c>
      <c r="I266" s="2">
        <v>369.76600000000002</v>
      </c>
      <c r="K266">
        <v>1016</v>
      </c>
    </row>
    <row r="267" spans="1:11" x14ac:dyDescent="0.2">
      <c r="A267">
        <v>41</v>
      </c>
      <c r="B267" t="s">
        <v>279</v>
      </c>
      <c r="C267">
        <v>70</v>
      </c>
      <c r="E267">
        <v>5.36</v>
      </c>
      <c r="F267">
        <v>26669.35</v>
      </c>
      <c r="G267" s="1">
        <v>124653.875</v>
      </c>
      <c r="H267" s="1">
        <v>106.974</v>
      </c>
      <c r="I267" s="2">
        <v>301.65800000000002</v>
      </c>
      <c r="K267">
        <v>1208</v>
      </c>
    </row>
    <row r="268" spans="1:11" x14ac:dyDescent="0.2">
      <c r="A268">
        <v>42</v>
      </c>
      <c r="B268" t="s">
        <v>280</v>
      </c>
      <c r="C268">
        <v>70</v>
      </c>
      <c r="E268">
        <v>5.37</v>
      </c>
      <c r="F268">
        <v>25478.973000000002</v>
      </c>
      <c r="G268" s="1">
        <v>118054.57</v>
      </c>
      <c r="H268" s="1">
        <v>107.91200000000001</v>
      </c>
      <c r="I268" s="2">
        <v>304.315</v>
      </c>
      <c r="K268">
        <v>1983</v>
      </c>
    </row>
    <row r="269" spans="1:11" x14ac:dyDescent="0.2">
      <c r="A269">
        <v>43</v>
      </c>
      <c r="B269" t="s">
        <v>281</v>
      </c>
      <c r="C269">
        <v>50</v>
      </c>
      <c r="E269">
        <v>5.36</v>
      </c>
      <c r="F269">
        <v>29423.532999999999</v>
      </c>
      <c r="G269" s="1">
        <v>28558.243999999999</v>
      </c>
      <c r="H269" s="1">
        <v>515.15</v>
      </c>
      <c r="I269" s="2">
        <v>1457.68</v>
      </c>
      <c r="K269">
        <v>680</v>
      </c>
    </row>
    <row r="270" spans="1:11" x14ac:dyDescent="0.2">
      <c r="A270">
        <v>44</v>
      </c>
      <c r="B270" t="s">
        <v>282</v>
      </c>
      <c r="C270">
        <v>50</v>
      </c>
      <c r="E270">
        <v>5.36</v>
      </c>
      <c r="F270">
        <v>27850.648000000001</v>
      </c>
      <c r="G270" s="1">
        <v>29252.812999999998</v>
      </c>
      <c r="H270" s="1">
        <v>476.03399999999999</v>
      </c>
      <c r="I270" s="2">
        <v>1346.8969999999999</v>
      </c>
      <c r="K270">
        <v>274</v>
      </c>
    </row>
    <row r="271" spans="1:11" x14ac:dyDescent="0.2">
      <c r="A271">
        <v>45</v>
      </c>
      <c r="B271" t="s">
        <v>283</v>
      </c>
      <c r="C271">
        <v>50</v>
      </c>
      <c r="E271">
        <v>5.36</v>
      </c>
      <c r="F271">
        <v>27944.66</v>
      </c>
      <c r="G271" s="1">
        <v>24172.296999999999</v>
      </c>
      <c r="H271" s="1">
        <v>578.03099999999995</v>
      </c>
      <c r="I271" s="2">
        <v>1635.769</v>
      </c>
      <c r="K271">
        <v>4703</v>
      </c>
    </row>
    <row r="272" spans="1:11" x14ac:dyDescent="0.2">
      <c r="A272">
        <v>46</v>
      </c>
      <c r="B272" t="s">
        <v>284</v>
      </c>
      <c r="C272">
        <v>37</v>
      </c>
      <c r="E272">
        <v>5.36</v>
      </c>
      <c r="F272">
        <v>24943.08</v>
      </c>
      <c r="G272" s="1">
        <v>91731.125</v>
      </c>
      <c r="H272" s="1">
        <v>135.958</v>
      </c>
      <c r="I272" s="2">
        <v>383.745</v>
      </c>
      <c r="K272">
        <v>159</v>
      </c>
    </row>
    <row r="273" spans="1:11" x14ac:dyDescent="0.2">
      <c r="A273">
        <v>47</v>
      </c>
      <c r="B273" t="s">
        <v>285</v>
      </c>
      <c r="C273">
        <v>37</v>
      </c>
      <c r="E273">
        <v>5.37</v>
      </c>
      <c r="F273">
        <v>22115.629000000001</v>
      </c>
      <c r="G273" s="1">
        <v>99119.25</v>
      </c>
      <c r="H273" s="1">
        <v>111.56100000000001</v>
      </c>
      <c r="I273" s="2">
        <v>314.64999999999998</v>
      </c>
      <c r="K273">
        <v>2230</v>
      </c>
    </row>
    <row r="274" spans="1:11" x14ac:dyDescent="0.2">
      <c r="A274">
        <v>48</v>
      </c>
      <c r="B274" t="s">
        <v>286</v>
      </c>
      <c r="C274">
        <v>37</v>
      </c>
      <c r="E274">
        <v>5.37</v>
      </c>
      <c r="F274">
        <v>23474.199000000001</v>
      </c>
      <c r="G274" s="1">
        <v>94305.125</v>
      </c>
      <c r="H274" s="1">
        <v>124.459</v>
      </c>
      <c r="I274" s="2">
        <v>351.17899999999997</v>
      </c>
      <c r="K274">
        <v>2046</v>
      </c>
    </row>
    <row r="275" spans="1:11" x14ac:dyDescent="0.2">
      <c r="A275">
        <v>49</v>
      </c>
      <c r="B275" t="s">
        <v>287</v>
      </c>
      <c r="C275">
        <v>95</v>
      </c>
      <c r="E275">
        <v>5.34</v>
      </c>
      <c r="F275">
        <v>4325.107</v>
      </c>
      <c r="G275" s="1">
        <v>26846.080000000002</v>
      </c>
      <c r="H275" s="1">
        <v>80.554000000000002</v>
      </c>
      <c r="I275" s="2">
        <v>226.833</v>
      </c>
      <c r="K275">
        <v>193</v>
      </c>
    </row>
    <row r="276" spans="1:11" x14ac:dyDescent="0.2">
      <c r="A276">
        <v>50</v>
      </c>
      <c r="B276" t="s">
        <v>288</v>
      </c>
      <c r="C276">
        <v>95</v>
      </c>
      <c r="E276">
        <v>5.34</v>
      </c>
      <c r="F276">
        <v>4272.62</v>
      </c>
      <c r="G276" s="1">
        <v>31109.641</v>
      </c>
      <c r="H276" s="1">
        <v>68.67</v>
      </c>
      <c r="I276" s="2">
        <v>193.17699999999999</v>
      </c>
      <c r="K276">
        <v>1704</v>
      </c>
    </row>
    <row r="277" spans="1:11" x14ac:dyDescent="0.2">
      <c r="A277">
        <v>51</v>
      </c>
      <c r="B277" t="s">
        <v>289</v>
      </c>
      <c r="C277">
        <v>95</v>
      </c>
      <c r="E277">
        <v>5.33</v>
      </c>
      <c r="F277">
        <v>3672.1149999999998</v>
      </c>
      <c r="G277" s="1">
        <v>28835.391</v>
      </c>
      <c r="H277" s="1">
        <v>63.673999999999999</v>
      </c>
      <c r="I277" s="2">
        <v>179.02600000000001</v>
      </c>
      <c r="K277">
        <v>799</v>
      </c>
    </row>
    <row r="278" spans="1:11" x14ac:dyDescent="0.2">
      <c r="A278">
        <v>52</v>
      </c>
      <c r="B278" t="s">
        <v>290</v>
      </c>
      <c r="C278">
        <v>86</v>
      </c>
      <c r="E278">
        <v>5.33</v>
      </c>
      <c r="F278">
        <v>5583.2610000000004</v>
      </c>
      <c r="G278" s="1">
        <v>36435.277000000002</v>
      </c>
      <c r="H278" s="1">
        <v>76.619</v>
      </c>
      <c r="I278" s="2">
        <v>215.68899999999999</v>
      </c>
      <c r="K278">
        <v>1245</v>
      </c>
    </row>
    <row r="279" spans="1:11" x14ac:dyDescent="0.2">
      <c r="A279">
        <v>53</v>
      </c>
      <c r="B279" t="s">
        <v>291</v>
      </c>
      <c r="C279">
        <v>86</v>
      </c>
      <c r="E279">
        <v>5.34</v>
      </c>
      <c r="F279">
        <v>6032.201</v>
      </c>
      <c r="G279" s="1">
        <v>32010.866999999998</v>
      </c>
      <c r="H279" s="1">
        <v>94.221000000000004</v>
      </c>
      <c r="I279" s="2">
        <v>265.541</v>
      </c>
      <c r="K279">
        <v>40</v>
      </c>
    </row>
    <row r="280" spans="1:11" x14ac:dyDescent="0.2">
      <c r="A280">
        <v>54</v>
      </c>
      <c r="B280" t="s">
        <v>292</v>
      </c>
      <c r="C280">
        <v>86</v>
      </c>
      <c r="E280">
        <v>5.36</v>
      </c>
      <c r="F280">
        <v>4756.7510000000002</v>
      </c>
      <c r="G280" s="1">
        <v>33227.563000000002</v>
      </c>
      <c r="H280" s="1">
        <v>71.578000000000003</v>
      </c>
      <c r="I280" s="2">
        <v>201.41300000000001</v>
      </c>
      <c r="K280">
        <v>182</v>
      </c>
    </row>
    <row r="281" spans="1:11" x14ac:dyDescent="0.2">
      <c r="A281">
        <v>55</v>
      </c>
      <c r="B281" t="s">
        <v>293</v>
      </c>
      <c r="C281">
        <v>71</v>
      </c>
      <c r="E281">
        <v>5.34</v>
      </c>
      <c r="F281">
        <v>44092.233999999997</v>
      </c>
      <c r="G281" s="1">
        <v>119273.94500000001</v>
      </c>
      <c r="H281" s="1">
        <v>184.83600000000001</v>
      </c>
      <c r="I281" s="2">
        <v>522.17700000000002</v>
      </c>
      <c r="K281">
        <v>3144</v>
      </c>
    </row>
    <row r="282" spans="1:11" x14ac:dyDescent="0.2">
      <c r="A282">
        <v>56</v>
      </c>
      <c r="B282" t="s">
        <v>294</v>
      </c>
      <c r="C282">
        <v>71</v>
      </c>
      <c r="E282">
        <v>5.36</v>
      </c>
      <c r="F282">
        <v>45414.535000000003</v>
      </c>
      <c r="G282" s="1">
        <v>114163</v>
      </c>
      <c r="H282" s="1">
        <v>198.90199999999999</v>
      </c>
      <c r="I282" s="2">
        <v>562.01499999999999</v>
      </c>
      <c r="K282">
        <v>1038</v>
      </c>
    </row>
    <row r="283" spans="1:11" x14ac:dyDescent="0.2">
      <c r="A283">
        <v>57</v>
      </c>
      <c r="B283" t="s">
        <v>295</v>
      </c>
      <c r="C283">
        <v>71</v>
      </c>
      <c r="E283">
        <v>5.36</v>
      </c>
      <c r="F283">
        <v>43669.976999999999</v>
      </c>
      <c r="G283" s="1">
        <v>111173.133</v>
      </c>
      <c r="H283" s="1">
        <v>196.405</v>
      </c>
      <c r="I283" s="2">
        <v>554.94299999999998</v>
      </c>
      <c r="K283">
        <v>3505</v>
      </c>
    </row>
    <row r="284" spans="1:11" x14ac:dyDescent="0.2">
      <c r="A284">
        <v>58</v>
      </c>
      <c r="B284" t="s">
        <v>296</v>
      </c>
      <c r="C284">
        <v>61</v>
      </c>
      <c r="E284">
        <v>5.37</v>
      </c>
      <c r="F284">
        <v>26007.403999999999</v>
      </c>
      <c r="G284" s="1">
        <v>98828.077999999994</v>
      </c>
      <c r="H284" s="1">
        <v>131.57900000000001</v>
      </c>
      <c r="I284" s="2">
        <v>371.34500000000003</v>
      </c>
      <c r="K284">
        <v>2531</v>
      </c>
    </row>
    <row r="285" spans="1:11" x14ac:dyDescent="0.2">
      <c r="A285">
        <v>59</v>
      </c>
      <c r="B285" t="s">
        <v>297</v>
      </c>
      <c r="C285">
        <v>61</v>
      </c>
      <c r="E285">
        <v>5.34</v>
      </c>
      <c r="F285">
        <v>27449.223000000002</v>
      </c>
      <c r="G285" s="1">
        <v>104922.641</v>
      </c>
      <c r="H285" s="1">
        <v>130.80699999999999</v>
      </c>
      <c r="I285" s="2">
        <v>369.15800000000002</v>
      </c>
      <c r="K285">
        <v>826</v>
      </c>
    </row>
    <row r="286" spans="1:11" x14ac:dyDescent="0.2">
      <c r="A286">
        <v>60</v>
      </c>
      <c r="B286" t="s">
        <v>298</v>
      </c>
      <c r="C286">
        <v>61</v>
      </c>
      <c r="E286">
        <v>5.36</v>
      </c>
      <c r="F286">
        <v>28016.937999999998</v>
      </c>
      <c r="G286" s="1">
        <v>97286.789000000004</v>
      </c>
      <c r="H286" s="1">
        <v>143.99100000000001</v>
      </c>
      <c r="I286" s="2">
        <v>406.49900000000002</v>
      </c>
      <c r="K286">
        <v>4774</v>
      </c>
    </row>
    <row r="287" spans="1:11" x14ac:dyDescent="0.2">
      <c r="A287">
        <v>75</v>
      </c>
      <c r="B287" t="s">
        <v>299</v>
      </c>
      <c r="C287">
        <v>87</v>
      </c>
      <c r="E287">
        <v>5.39</v>
      </c>
      <c r="F287">
        <v>11534.811</v>
      </c>
      <c r="G287" s="1">
        <v>54295.02</v>
      </c>
      <c r="H287" s="1">
        <v>106.223</v>
      </c>
      <c r="I287" s="2">
        <v>299.53399999999999</v>
      </c>
      <c r="K287">
        <v>724</v>
      </c>
    </row>
    <row r="288" spans="1:11" x14ac:dyDescent="0.2">
      <c r="A288">
        <v>76</v>
      </c>
      <c r="B288" t="s">
        <v>300</v>
      </c>
      <c r="C288">
        <v>87</v>
      </c>
      <c r="E288">
        <v>5.38</v>
      </c>
      <c r="F288">
        <v>13197.254000000001</v>
      </c>
      <c r="G288" s="1">
        <v>57860.913999999997</v>
      </c>
      <c r="H288" s="1">
        <v>114.04300000000001</v>
      </c>
      <c r="I288" s="2">
        <v>321.68</v>
      </c>
      <c r="K288">
        <v>1742</v>
      </c>
    </row>
    <row r="289" spans="1:11" x14ac:dyDescent="0.2">
      <c r="A289">
        <v>77</v>
      </c>
      <c r="B289" t="s">
        <v>301</v>
      </c>
      <c r="C289">
        <v>87</v>
      </c>
      <c r="E289">
        <v>5.38</v>
      </c>
      <c r="F289">
        <v>12232.36</v>
      </c>
      <c r="G289" s="1">
        <v>59287.593999999997</v>
      </c>
      <c r="H289" s="1">
        <v>103.161</v>
      </c>
      <c r="I289" s="2">
        <v>290.86099999999999</v>
      </c>
      <c r="K289">
        <v>1275</v>
      </c>
    </row>
    <row r="290" spans="1:11" x14ac:dyDescent="0.2">
      <c r="A290">
        <v>78</v>
      </c>
      <c r="B290" t="s">
        <v>302</v>
      </c>
      <c r="C290">
        <v>52</v>
      </c>
      <c r="E290">
        <v>5.38</v>
      </c>
      <c r="F290">
        <v>11204.971</v>
      </c>
      <c r="G290" s="1">
        <v>47675.953000000001</v>
      </c>
      <c r="H290" s="1">
        <v>117.512</v>
      </c>
      <c r="I290" s="2">
        <v>331.50400000000002</v>
      </c>
      <c r="K290">
        <v>174</v>
      </c>
    </row>
    <row r="291" spans="1:11" x14ac:dyDescent="0.2">
      <c r="A291">
        <v>79</v>
      </c>
      <c r="B291" t="s">
        <v>303</v>
      </c>
      <c r="C291">
        <v>52</v>
      </c>
      <c r="E291">
        <v>5.38</v>
      </c>
      <c r="F291">
        <v>10249.960999999999</v>
      </c>
      <c r="G291" s="1">
        <v>40866.152000000002</v>
      </c>
      <c r="H291" s="1">
        <v>125.40900000000001</v>
      </c>
      <c r="I291" s="2">
        <v>353.87</v>
      </c>
      <c r="K291">
        <v>348</v>
      </c>
    </row>
    <row r="292" spans="1:11" x14ac:dyDescent="0.2">
      <c r="A292">
        <v>80</v>
      </c>
      <c r="B292" t="s">
        <v>304</v>
      </c>
      <c r="C292">
        <v>52</v>
      </c>
      <c r="E292">
        <v>5.38</v>
      </c>
      <c r="F292">
        <v>10102.746999999999</v>
      </c>
      <c r="G292" s="1">
        <v>41979.171999999999</v>
      </c>
      <c r="H292" s="1">
        <v>120.33</v>
      </c>
      <c r="I292" s="2">
        <v>339.48700000000002</v>
      </c>
      <c r="K292">
        <v>2478</v>
      </c>
    </row>
    <row r="293" spans="1:11" x14ac:dyDescent="0.2">
      <c r="A293">
        <v>81</v>
      </c>
      <c r="B293" t="s">
        <v>305</v>
      </c>
      <c r="C293">
        <v>38</v>
      </c>
      <c r="E293">
        <v>5.38</v>
      </c>
      <c r="F293">
        <v>25637.048999999999</v>
      </c>
      <c r="G293" s="1">
        <v>103977.734</v>
      </c>
      <c r="H293" s="1">
        <v>123.28100000000001</v>
      </c>
      <c r="I293" s="2">
        <v>347.84500000000003</v>
      </c>
      <c r="K293">
        <v>626</v>
      </c>
    </row>
    <row r="294" spans="1:11" x14ac:dyDescent="0.2">
      <c r="A294">
        <v>82</v>
      </c>
      <c r="B294" t="s">
        <v>306</v>
      </c>
      <c r="C294">
        <v>38</v>
      </c>
      <c r="E294">
        <v>5.38</v>
      </c>
      <c r="F294">
        <v>20922.988000000001</v>
      </c>
      <c r="G294" s="1">
        <v>94366.148000000001</v>
      </c>
      <c r="H294" s="1">
        <v>110.861</v>
      </c>
      <c r="I294" s="2">
        <v>312.66699999999997</v>
      </c>
      <c r="K294">
        <v>586</v>
      </c>
    </row>
    <row r="295" spans="1:11" x14ac:dyDescent="0.2">
      <c r="A295">
        <v>83</v>
      </c>
      <c r="B295" t="s">
        <v>307</v>
      </c>
      <c r="C295">
        <v>38</v>
      </c>
      <c r="E295">
        <v>5.38</v>
      </c>
      <c r="F295">
        <v>24672.254000000001</v>
      </c>
      <c r="G295" s="1">
        <v>117291.883</v>
      </c>
      <c r="H295" s="1">
        <v>105.175</v>
      </c>
      <c r="I295" s="2">
        <v>296.56299999999999</v>
      </c>
      <c r="K295">
        <v>1706</v>
      </c>
    </row>
    <row r="296" spans="1:11" x14ac:dyDescent="0.2">
      <c r="A296">
        <v>84</v>
      </c>
      <c r="B296" t="s">
        <v>308</v>
      </c>
      <c r="C296">
        <v>63</v>
      </c>
      <c r="E296">
        <v>5.38</v>
      </c>
      <c r="F296">
        <v>31640.023000000001</v>
      </c>
      <c r="G296" s="1">
        <v>111333.05499999999</v>
      </c>
      <c r="H296" s="1">
        <v>142.096</v>
      </c>
      <c r="I296" s="2">
        <v>401.13099999999997</v>
      </c>
      <c r="K296">
        <v>163</v>
      </c>
    </row>
    <row r="297" spans="1:11" x14ac:dyDescent="0.2">
      <c r="A297">
        <v>85</v>
      </c>
      <c r="B297" t="s">
        <v>309</v>
      </c>
      <c r="C297">
        <v>63</v>
      </c>
      <c r="E297">
        <v>5.38</v>
      </c>
      <c r="F297">
        <v>31422.675999999999</v>
      </c>
      <c r="G297" s="1">
        <v>100389.81299999999</v>
      </c>
      <c r="H297" s="1">
        <v>156.50299999999999</v>
      </c>
      <c r="I297" s="2">
        <v>441.93400000000003</v>
      </c>
      <c r="K297">
        <v>406</v>
      </c>
    </row>
    <row r="298" spans="1:11" x14ac:dyDescent="0.2">
      <c r="A298">
        <v>86</v>
      </c>
      <c r="B298" t="s">
        <v>310</v>
      </c>
      <c r="C298">
        <v>63</v>
      </c>
      <c r="E298">
        <v>5.37</v>
      </c>
      <c r="F298">
        <v>29342.518</v>
      </c>
      <c r="G298" s="1">
        <v>113019.56299999999</v>
      </c>
      <c r="H298" s="1">
        <v>129.81200000000001</v>
      </c>
      <c r="I298" s="2">
        <v>366.339</v>
      </c>
      <c r="K298">
        <v>3271</v>
      </c>
    </row>
    <row r="299" spans="1:11" x14ac:dyDescent="0.2">
      <c r="A299">
        <v>87</v>
      </c>
      <c r="B299" t="s">
        <v>311</v>
      </c>
      <c r="C299">
        <v>39</v>
      </c>
      <c r="E299">
        <v>5.38</v>
      </c>
      <c r="F299">
        <v>23553.548999999999</v>
      </c>
      <c r="G299" s="1">
        <v>101239.633</v>
      </c>
      <c r="H299" s="1">
        <v>116.32599999999999</v>
      </c>
      <c r="I299" s="2">
        <v>328.14499999999998</v>
      </c>
      <c r="K299">
        <v>4522</v>
      </c>
    </row>
    <row r="300" spans="1:11" x14ac:dyDescent="0.2">
      <c r="A300">
        <v>88</v>
      </c>
      <c r="B300" t="s">
        <v>312</v>
      </c>
      <c r="C300">
        <v>39</v>
      </c>
      <c r="E300">
        <v>5.37</v>
      </c>
      <c r="F300">
        <v>26406.863000000001</v>
      </c>
      <c r="G300" s="1">
        <v>112431.04700000001</v>
      </c>
      <c r="H300" s="1">
        <v>117.43600000000001</v>
      </c>
      <c r="I300" s="2">
        <v>331.28899999999999</v>
      </c>
      <c r="K300">
        <v>736</v>
      </c>
    </row>
    <row r="301" spans="1:11" x14ac:dyDescent="0.2">
      <c r="A301">
        <v>89</v>
      </c>
      <c r="B301" t="s">
        <v>313</v>
      </c>
      <c r="C301">
        <v>39</v>
      </c>
      <c r="E301">
        <v>5.38</v>
      </c>
      <c r="F301">
        <v>22579.613000000001</v>
      </c>
      <c r="G301" s="1">
        <v>111110.17200000001</v>
      </c>
      <c r="H301" s="1">
        <v>101.60899999999999</v>
      </c>
      <c r="I301" s="2">
        <v>286.46499999999997</v>
      </c>
      <c r="K301">
        <v>2790</v>
      </c>
    </row>
    <row r="302" spans="1:11" x14ac:dyDescent="0.2">
      <c r="A302">
        <v>90</v>
      </c>
      <c r="B302" t="s">
        <v>314</v>
      </c>
      <c r="C302">
        <v>17</v>
      </c>
      <c r="E302">
        <v>5.38</v>
      </c>
      <c r="F302">
        <v>32319.363000000001</v>
      </c>
      <c r="G302" s="1">
        <v>128644.117</v>
      </c>
      <c r="H302" s="1">
        <v>125.61499999999999</v>
      </c>
      <c r="I302" s="2">
        <v>354.45499999999998</v>
      </c>
      <c r="K302">
        <v>1533</v>
      </c>
    </row>
    <row r="303" spans="1:11" x14ac:dyDescent="0.2">
      <c r="A303">
        <v>91</v>
      </c>
      <c r="B303" t="s">
        <v>315</v>
      </c>
      <c r="C303">
        <v>17</v>
      </c>
      <c r="E303">
        <v>5.38</v>
      </c>
      <c r="F303">
        <v>27769.291000000001</v>
      </c>
      <c r="G303" s="1">
        <v>132049.07800000001</v>
      </c>
      <c r="H303" s="1">
        <v>105.148</v>
      </c>
      <c r="I303" s="2">
        <v>296.48700000000002</v>
      </c>
      <c r="K303">
        <v>3027</v>
      </c>
    </row>
    <row r="304" spans="1:11" x14ac:dyDescent="0.2">
      <c r="A304">
        <v>92</v>
      </c>
      <c r="B304" t="s">
        <v>316</v>
      </c>
      <c r="C304">
        <v>17</v>
      </c>
      <c r="E304">
        <v>5.38</v>
      </c>
      <c r="F304">
        <v>31870.447</v>
      </c>
      <c r="G304" s="1">
        <v>118174.844</v>
      </c>
      <c r="H304" s="1">
        <v>134.84399999999999</v>
      </c>
      <c r="I304" s="2">
        <v>380.59300000000002</v>
      </c>
      <c r="K304">
        <v>2579</v>
      </c>
    </row>
    <row r="305" spans="1:11" x14ac:dyDescent="0.2">
      <c r="A305">
        <v>93</v>
      </c>
      <c r="B305" t="s">
        <v>317</v>
      </c>
      <c r="C305">
        <v>16</v>
      </c>
      <c r="E305">
        <v>5.38</v>
      </c>
      <c r="F305">
        <v>73443.335999999996</v>
      </c>
      <c r="G305" s="1">
        <v>108900.82799999999</v>
      </c>
      <c r="H305" s="1">
        <v>337.20299999999997</v>
      </c>
      <c r="I305" s="2">
        <v>953.70500000000004</v>
      </c>
      <c r="K305">
        <v>1429</v>
      </c>
    </row>
    <row r="306" spans="1:11" x14ac:dyDescent="0.2">
      <c r="A306">
        <v>94</v>
      </c>
      <c r="B306" t="s">
        <v>318</v>
      </c>
      <c r="C306">
        <v>16</v>
      </c>
      <c r="E306">
        <v>5.37</v>
      </c>
      <c r="F306">
        <v>82245.187999999995</v>
      </c>
      <c r="G306" s="1">
        <v>117686.20299999999</v>
      </c>
      <c r="H306" s="1">
        <v>349.42599999999999</v>
      </c>
      <c r="I306" s="2">
        <v>988.32299999999998</v>
      </c>
      <c r="K306">
        <v>3452</v>
      </c>
    </row>
    <row r="307" spans="1:11" x14ac:dyDescent="0.2">
      <c r="A307">
        <v>95</v>
      </c>
      <c r="B307" t="s">
        <v>319</v>
      </c>
      <c r="C307">
        <v>16</v>
      </c>
      <c r="E307">
        <v>5.38</v>
      </c>
      <c r="F307">
        <v>76495.797000000006</v>
      </c>
      <c r="G307" s="1">
        <v>119925.42200000001</v>
      </c>
      <c r="H307" s="1">
        <v>318.93099999999998</v>
      </c>
      <c r="I307" s="2">
        <v>901.95500000000004</v>
      </c>
      <c r="K307">
        <v>1984</v>
      </c>
    </row>
    <row r="308" spans="1:11" x14ac:dyDescent="0.2">
      <c r="A308">
        <v>97</v>
      </c>
      <c r="B308" t="s">
        <v>320</v>
      </c>
      <c r="C308" t="s">
        <v>256</v>
      </c>
      <c r="E308">
        <v>5.38</v>
      </c>
      <c r="F308">
        <v>11441.179</v>
      </c>
      <c r="G308" s="1">
        <v>40809.32</v>
      </c>
      <c r="H308" s="1">
        <v>140.179</v>
      </c>
      <c r="I308" s="2">
        <v>395.7</v>
      </c>
      <c r="K308">
        <v>478</v>
      </c>
    </row>
    <row r="309" spans="1:11" x14ac:dyDescent="0.2">
      <c r="A309">
        <v>99</v>
      </c>
      <c r="B309" t="s">
        <v>321</v>
      </c>
      <c r="C309">
        <v>27</v>
      </c>
      <c r="E309">
        <v>5.38</v>
      </c>
      <c r="F309">
        <v>24010.153999999999</v>
      </c>
      <c r="G309" s="1">
        <v>125111.43799999999</v>
      </c>
      <c r="H309" s="1">
        <v>95.954999999999998</v>
      </c>
      <c r="I309" s="2">
        <v>270.452</v>
      </c>
      <c r="K309">
        <v>939</v>
      </c>
    </row>
    <row r="310" spans="1:11" x14ac:dyDescent="0.2">
      <c r="A310">
        <v>100</v>
      </c>
      <c r="B310" t="s">
        <v>322</v>
      </c>
      <c r="C310">
        <v>27</v>
      </c>
      <c r="E310">
        <v>5.38</v>
      </c>
      <c r="F310">
        <v>26740.055</v>
      </c>
      <c r="G310" s="1">
        <v>116429.875</v>
      </c>
      <c r="H310" s="1">
        <v>114.833</v>
      </c>
      <c r="I310" s="2">
        <v>323.91800000000001</v>
      </c>
      <c r="K310">
        <v>2629</v>
      </c>
    </row>
    <row r="311" spans="1:11" x14ac:dyDescent="0.2">
      <c r="A311">
        <v>101</v>
      </c>
      <c r="B311" t="s">
        <v>323</v>
      </c>
      <c r="C311">
        <v>27</v>
      </c>
      <c r="E311">
        <v>5.37</v>
      </c>
      <c r="F311">
        <v>28115.123</v>
      </c>
      <c r="G311" s="1">
        <v>117178.781</v>
      </c>
      <c r="H311" s="1">
        <v>119.967</v>
      </c>
      <c r="I311" s="2">
        <v>338.45699999999999</v>
      </c>
      <c r="K311">
        <v>3381</v>
      </c>
    </row>
    <row r="312" spans="1:11" x14ac:dyDescent="0.2">
      <c r="A312">
        <v>102</v>
      </c>
      <c r="B312" t="s">
        <v>324</v>
      </c>
      <c r="C312">
        <v>28</v>
      </c>
      <c r="E312">
        <v>5.38</v>
      </c>
      <c r="F312">
        <v>25236.631000000001</v>
      </c>
      <c r="G312" s="1">
        <v>116143.734</v>
      </c>
      <c r="H312" s="1">
        <v>108.64400000000001</v>
      </c>
      <c r="I312" s="2">
        <v>306.38900000000001</v>
      </c>
      <c r="K312">
        <v>2511</v>
      </c>
    </row>
    <row r="313" spans="1:11" x14ac:dyDescent="0.2">
      <c r="A313">
        <v>103</v>
      </c>
      <c r="B313" t="s">
        <v>325</v>
      </c>
      <c r="C313">
        <v>28</v>
      </c>
      <c r="E313">
        <v>5.38</v>
      </c>
      <c r="F313">
        <v>25239.221000000001</v>
      </c>
      <c r="G313" s="1">
        <v>115963.242</v>
      </c>
      <c r="H313" s="1">
        <v>108.824</v>
      </c>
      <c r="I313" s="2">
        <v>306.899</v>
      </c>
      <c r="K313">
        <v>1972</v>
      </c>
    </row>
    <row r="314" spans="1:11" x14ac:dyDescent="0.2">
      <c r="A314">
        <v>104</v>
      </c>
      <c r="B314" t="s">
        <v>326</v>
      </c>
      <c r="C314">
        <v>28</v>
      </c>
      <c r="E314">
        <v>5.37</v>
      </c>
      <c r="F314">
        <v>22372.238000000001</v>
      </c>
      <c r="G314" s="1">
        <v>119920.031</v>
      </c>
      <c r="H314" s="1">
        <v>93.28</v>
      </c>
      <c r="I314" s="2">
        <v>262.875</v>
      </c>
      <c r="K314">
        <v>2016</v>
      </c>
    </row>
    <row r="315" spans="1:11" x14ac:dyDescent="0.2">
      <c r="A315">
        <v>105</v>
      </c>
      <c r="B315" t="s">
        <v>327</v>
      </c>
      <c r="C315">
        <v>8</v>
      </c>
      <c r="E315">
        <v>5.38</v>
      </c>
      <c r="F315">
        <v>32851.461000000003</v>
      </c>
      <c r="G315" s="1">
        <v>122207.29700000001</v>
      </c>
      <c r="H315" s="1">
        <v>134.40899999999999</v>
      </c>
      <c r="I315" s="2">
        <v>379.35899999999998</v>
      </c>
      <c r="K315">
        <v>3185</v>
      </c>
    </row>
    <row r="316" spans="1:11" x14ac:dyDescent="0.2">
      <c r="A316">
        <v>106</v>
      </c>
      <c r="B316" t="s">
        <v>328</v>
      </c>
      <c r="C316">
        <v>8</v>
      </c>
      <c r="E316">
        <v>5.39</v>
      </c>
      <c r="F316">
        <v>33934.417999999998</v>
      </c>
      <c r="G316" s="1">
        <v>126870.344</v>
      </c>
      <c r="H316" s="1">
        <v>133.73699999999999</v>
      </c>
      <c r="I316" s="2">
        <v>377.45499999999998</v>
      </c>
      <c r="K316">
        <v>4077</v>
      </c>
    </row>
    <row r="317" spans="1:11" x14ac:dyDescent="0.2">
      <c r="A317">
        <v>107</v>
      </c>
      <c r="B317" t="s">
        <v>329</v>
      </c>
      <c r="C317">
        <v>8</v>
      </c>
      <c r="E317">
        <v>5.38</v>
      </c>
      <c r="F317">
        <v>32843.046999999999</v>
      </c>
      <c r="G317" s="1">
        <v>122011.79700000001</v>
      </c>
      <c r="H317" s="1">
        <v>134.59</v>
      </c>
      <c r="I317" s="2">
        <v>379.87099999999998</v>
      </c>
      <c r="K317">
        <v>634</v>
      </c>
    </row>
    <row r="318" spans="1:11" x14ac:dyDescent="0.2">
      <c r="A318">
        <v>108</v>
      </c>
      <c r="B318" t="s">
        <v>330</v>
      </c>
      <c r="C318">
        <v>19</v>
      </c>
      <c r="E318">
        <v>5.38</v>
      </c>
      <c r="F318">
        <v>18383.919999999998</v>
      </c>
      <c r="G318" s="1">
        <v>72347.843999999997</v>
      </c>
      <c r="H318" s="1">
        <v>127.05200000000001</v>
      </c>
      <c r="I318" s="2">
        <v>358.524</v>
      </c>
      <c r="K318">
        <v>1444</v>
      </c>
    </row>
    <row r="319" spans="1:11" x14ac:dyDescent="0.2">
      <c r="A319">
        <v>109</v>
      </c>
      <c r="B319" t="s">
        <v>331</v>
      </c>
      <c r="C319">
        <v>19</v>
      </c>
      <c r="E319">
        <v>5.37</v>
      </c>
      <c r="F319">
        <v>18391.942999999999</v>
      </c>
      <c r="G319" s="1">
        <v>80208.062999999995</v>
      </c>
      <c r="H319" s="1">
        <v>114.651</v>
      </c>
      <c r="I319" s="2">
        <v>323.40300000000002</v>
      </c>
      <c r="K319">
        <v>256</v>
      </c>
    </row>
    <row r="320" spans="1:11" x14ac:dyDescent="0.2">
      <c r="A320">
        <v>110</v>
      </c>
      <c r="B320" t="s">
        <v>332</v>
      </c>
      <c r="C320">
        <v>19</v>
      </c>
      <c r="E320">
        <v>5.38</v>
      </c>
      <c r="F320">
        <v>16695.317999999999</v>
      </c>
      <c r="G320" s="1">
        <v>81146.266000000003</v>
      </c>
      <c r="H320" s="1">
        <v>102.872</v>
      </c>
      <c r="I320" s="2">
        <v>290.041</v>
      </c>
      <c r="K320">
        <v>2258</v>
      </c>
    </row>
    <row r="321" spans="1:11" x14ac:dyDescent="0.2">
      <c r="A321">
        <v>111</v>
      </c>
      <c r="B321" t="s">
        <v>333</v>
      </c>
      <c r="C321">
        <v>10</v>
      </c>
      <c r="E321">
        <v>5.38</v>
      </c>
      <c r="F321">
        <v>32356.598000000002</v>
      </c>
      <c r="G321" s="1">
        <v>92023.172000000006</v>
      </c>
      <c r="H321" s="1">
        <v>175.80699999999999</v>
      </c>
      <c r="I321" s="2">
        <v>496.60500000000002</v>
      </c>
      <c r="K321">
        <v>560</v>
      </c>
    </row>
    <row r="322" spans="1:11" x14ac:dyDescent="0.2">
      <c r="A322">
        <v>112</v>
      </c>
      <c r="B322" t="s">
        <v>334</v>
      </c>
      <c r="C322">
        <v>10</v>
      </c>
      <c r="E322">
        <v>5.38</v>
      </c>
      <c r="F322">
        <v>32840.273000000001</v>
      </c>
      <c r="G322" s="1">
        <v>93214.718999999997</v>
      </c>
      <c r="H322" s="1">
        <v>176.154</v>
      </c>
      <c r="I322" s="2">
        <v>497.58800000000002</v>
      </c>
      <c r="K322">
        <v>3270</v>
      </c>
    </row>
    <row r="323" spans="1:11" x14ac:dyDescent="0.2">
      <c r="A323">
        <v>113</v>
      </c>
      <c r="B323" t="s">
        <v>335</v>
      </c>
      <c r="C323">
        <v>10</v>
      </c>
      <c r="E323">
        <v>5.37</v>
      </c>
      <c r="F323">
        <v>30671.692999999999</v>
      </c>
      <c r="G323" s="1">
        <v>103155.094</v>
      </c>
      <c r="H323" s="1">
        <v>148.66800000000001</v>
      </c>
      <c r="I323" s="2">
        <v>419.74299999999999</v>
      </c>
      <c r="K323">
        <v>923</v>
      </c>
    </row>
  </sheetData>
  <sortState xmlns:xlrd2="http://schemas.microsoft.com/office/spreadsheetml/2017/richdata2" ref="A2:K244">
    <sortCondition ref="C2:C24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23"/>
  <sheetViews>
    <sheetView topLeftCell="A262" workbookViewId="0">
      <selection activeCell="C278" sqref="C278:C280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2</v>
      </c>
      <c r="B2" t="s">
        <v>9</v>
      </c>
      <c r="C2">
        <v>73</v>
      </c>
      <c r="E2">
        <v>11.03</v>
      </c>
      <c r="F2" s="1">
        <v>4640.3900000000003</v>
      </c>
      <c r="G2" s="1"/>
      <c r="H2" s="1">
        <v>4640.3900000000003</v>
      </c>
      <c r="I2" s="2">
        <v>4.827</v>
      </c>
      <c r="K2">
        <v>79</v>
      </c>
    </row>
    <row r="3" spans="1:11" x14ac:dyDescent="0.2">
      <c r="A3">
        <v>3</v>
      </c>
      <c r="B3" t="s">
        <v>10</v>
      </c>
      <c r="C3">
        <v>73</v>
      </c>
      <c r="E3">
        <v>11.03</v>
      </c>
      <c r="F3" s="1">
        <v>5213.7889999999998</v>
      </c>
      <c r="G3" s="1"/>
      <c r="H3" s="1">
        <v>5213.7889999999998</v>
      </c>
      <c r="I3" s="2">
        <v>6.1520000000000001</v>
      </c>
      <c r="K3">
        <v>64</v>
      </c>
    </row>
    <row r="4" spans="1:11" x14ac:dyDescent="0.2">
      <c r="A4">
        <v>4</v>
      </c>
      <c r="B4" t="s">
        <v>11</v>
      </c>
      <c r="C4">
        <v>73</v>
      </c>
      <c r="E4">
        <v>11</v>
      </c>
      <c r="F4" s="1">
        <v>5955.7669999999998</v>
      </c>
      <c r="G4" s="1"/>
      <c r="H4" s="1">
        <v>5955.7669999999998</v>
      </c>
      <c r="I4" s="2">
        <v>7.8659999999999997</v>
      </c>
      <c r="K4">
        <v>38</v>
      </c>
    </row>
    <row r="5" spans="1:11" x14ac:dyDescent="0.2">
      <c r="A5">
        <v>5</v>
      </c>
      <c r="B5" t="s">
        <v>12</v>
      </c>
      <c r="C5">
        <v>9</v>
      </c>
      <c r="E5">
        <v>10.99</v>
      </c>
      <c r="F5" s="1">
        <v>12483.39</v>
      </c>
      <c r="G5" s="1"/>
      <c r="H5" s="1">
        <v>12483.39</v>
      </c>
      <c r="I5" s="2">
        <v>22.945</v>
      </c>
      <c r="K5">
        <v>158</v>
      </c>
    </row>
    <row r="6" spans="1:11" x14ac:dyDescent="0.2">
      <c r="A6">
        <v>6</v>
      </c>
      <c r="B6" t="s">
        <v>13</v>
      </c>
      <c r="C6">
        <v>9</v>
      </c>
      <c r="E6">
        <v>11</v>
      </c>
      <c r="F6" s="1">
        <v>16013.691000000001</v>
      </c>
      <c r="G6" s="1"/>
      <c r="H6" s="1">
        <v>16013.691000000001</v>
      </c>
      <c r="I6" s="2">
        <v>31.1</v>
      </c>
      <c r="K6">
        <v>332</v>
      </c>
    </row>
    <row r="7" spans="1:11" x14ac:dyDescent="0.2">
      <c r="A7">
        <v>7</v>
      </c>
      <c r="B7" t="s">
        <v>14</v>
      </c>
      <c r="C7">
        <v>9</v>
      </c>
      <c r="E7">
        <v>11.01</v>
      </c>
      <c r="F7" s="1">
        <v>14576.009</v>
      </c>
      <c r="G7" s="1"/>
      <c r="H7" s="1">
        <v>14576.009</v>
      </c>
      <c r="I7" s="2">
        <v>27.779</v>
      </c>
      <c r="K7">
        <v>232</v>
      </c>
    </row>
    <row r="8" spans="1:11" x14ac:dyDescent="0.2">
      <c r="A8">
        <v>8</v>
      </c>
      <c r="B8" t="s">
        <v>15</v>
      </c>
      <c r="C8">
        <v>74</v>
      </c>
      <c r="E8">
        <v>11</v>
      </c>
      <c r="F8" s="1">
        <v>3985.1260000000002</v>
      </c>
      <c r="G8" s="1"/>
      <c r="H8" s="1">
        <v>3985.1260000000002</v>
      </c>
      <c r="I8" s="2">
        <v>3.3140000000000001</v>
      </c>
      <c r="K8">
        <v>50</v>
      </c>
    </row>
    <row r="9" spans="1:11" x14ac:dyDescent="0.2">
      <c r="A9">
        <v>9</v>
      </c>
      <c r="B9" t="s">
        <v>16</v>
      </c>
      <c r="C9">
        <v>74</v>
      </c>
      <c r="E9">
        <v>10.98</v>
      </c>
      <c r="F9" s="1">
        <v>2365.0610000000001</v>
      </c>
      <c r="G9" s="1"/>
      <c r="H9" s="1">
        <v>2365.0610000000001</v>
      </c>
      <c r="I9" s="2"/>
      <c r="K9">
        <v>62</v>
      </c>
    </row>
    <row r="10" spans="1:11" x14ac:dyDescent="0.2">
      <c r="A10">
        <v>10</v>
      </c>
      <c r="B10" t="s">
        <v>17</v>
      </c>
      <c r="C10">
        <v>74</v>
      </c>
      <c r="E10">
        <v>10.98</v>
      </c>
      <c r="F10" s="1">
        <v>2468.9659999999999</v>
      </c>
      <c r="G10" s="1"/>
      <c r="H10" s="1">
        <v>2468.9659999999999</v>
      </c>
      <c r="I10" s="2"/>
      <c r="K10">
        <v>89</v>
      </c>
    </row>
    <row r="11" spans="1:11" x14ac:dyDescent="0.2">
      <c r="A11">
        <v>12</v>
      </c>
      <c r="B11" t="s">
        <v>18</v>
      </c>
      <c r="C11" t="s">
        <v>19</v>
      </c>
      <c r="E11">
        <v>11</v>
      </c>
      <c r="F11" s="1">
        <v>263.32299999999998</v>
      </c>
      <c r="G11" s="1"/>
      <c r="H11" s="1">
        <v>263.32299999999998</v>
      </c>
      <c r="I11" s="2"/>
      <c r="K11">
        <v>5</v>
      </c>
    </row>
    <row r="12" spans="1:11" x14ac:dyDescent="0.2">
      <c r="A12">
        <v>14</v>
      </c>
      <c r="B12" t="s">
        <v>20</v>
      </c>
      <c r="C12">
        <v>31</v>
      </c>
      <c r="E12">
        <v>10.98</v>
      </c>
      <c r="F12" s="1">
        <v>1722.934</v>
      </c>
      <c r="G12" s="1"/>
      <c r="H12" s="1">
        <v>1722.934</v>
      </c>
      <c r="I12" s="2"/>
      <c r="K12">
        <v>85</v>
      </c>
    </row>
    <row r="13" spans="1:11" x14ac:dyDescent="0.2">
      <c r="A13">
        <v>15</v>
      </c>
      <c r="B13" t="s">
        <v>21</v>
      </c>
      <c r="C13">
        <v>31</v>
      </c>
      <c r="E13">
        <v>10.98</v>
      </c>
      <c r="F13" s="1">
        <v>931.28899999999999</v>
      </c>
      <c r="G13" s="1"/>
      <c r="H13" s="1">
        <v>931.28899999999999</v>
      </c>
      <c r="I13" s="2"/>
      <c r="K13">
        <v>74</v>
      </c>
    </row>
    <row r="14" spans="1:11" x14ac:dyDescent="0.2">
      <c r="A14">
        <v>16</v>
      </c>
      <c r="B14" t="s">
        <v>22</v>
      </c>
      <c r="C14">
        <v>31</v>
      </c>
      <c r="E14">
        <v>11</v>
      </c>
      <c r="F14" s="1">
        <v>401.12700000000001</v>
      </c>
      <c r="G14" s="1"/>
      <c r="H14" s="1">
        <v>401.12700000000001</v>
      </c>
      <c r="I14" s="2"/>
      <c r="K14">
        <v>82</v>
      </c>
    </row>
    <row r="15" spans="1:11" x14ac:dyDescent="0.2">
      <c r="A15">
        <v>17</v>
      </c>
      <c r="B15" t="s">
        <v>23</v>
      </c>
      <c r="C15">
        <v>18</v>
      </c>
      <c r="E15">
        <v>10.97</v>
      </c>
      <c r="F15" s="1">
        <v>5371.7489999999998</v>
      </c>
      <c r="G15" s="1"/>
      <c r="H15" s="1">
        <v>5371.7489999999998</v>
      </c>
      <c r="I15" s="2">
        <v>6.5170000000000003</v>
      </c>
      <c r="K15">
        <v>80</v>
      </c>
    </row>
    <row r="16" spans="1:11" x14ac:dyDescent="0.2">
      <c r="A16">
        <v>18</v>
      </c>
      <c r="B16" t="s">
        <v>24</v>
      </c>
      <c r="C16">
        <v>18</v>
      </c>
      <c r="E16">
        <v>10.98</v>
      </c>
      <c r="F16" s="1">
        <v>4702.3249999999998</v>
      </c>
      <c r="G16" s="1"/>
      <c r="H16" s="1">
        <v>4702.3249999999998</v>
      </c>
      <c r="I16" s="2">
        <v>4.97</v>
      </c>
      <c r="K16">
        <v>225</v>
      </c>
    </row>
    <row r="17" spans="1:11" x14ac:dyDescent="0.2">
      <c r="A17">
        <v>19</v>
      </c>
      <c r="B17" t="s">
        <v>25</v>
      </c>
      <c r="C17">
        <v>18</v>
      </c>
      <c r="E17">
        <v>11.02</v>
      </c>
      <c r="F17" s="1">
        <v>5805.5810000000001</v>
      </c>
      <c r="G17" s="1"/>
      <c r="H17" s="1">
        <v>5805.5810000000001</v>
      </c>
      <c r="I17" s="2">
        <v>7.5190000000000001</v>
      </c>
      <c r="K17">
        <v>77</v>
      </c>
    </row>
    <row r="18" spans="1:11" x14ac:dyDescent="0.2">
      <c r="A18">
        <v>20</v>
      </c>
      <c r="B18" t="s">
        <v>26</v>
      </c>
      <c r="C18">
        <v>29</v>
      </c>
      <c r="E18">
        <v>11.03</v>
      </c>
      <c r="F18" s="1">
        <v>1109.49</v>
      </c>
      <c r="G18" s="1"/>
      <c r="H18" s="1">
        <v>1109.49</v>
      </c>
      <c r="I18" s="2"/>
      <c r="K18">
        <v>31</v>
      </c>
    </row>
    <row r="19" spans="1:11" x14ac:dyDescent="0.2">
      <c r="A19">
        <v>21</v>
      </c>
      <c r="B19" t="s">
        <v>27</v>
      </c>
      <c r="C19">
        <v>29</v>
      </c>
      <c r="E19">
        <v>10.98</v>
      </c>
      <c r="F19" s="1">
        <v>1648.895</v>
      </c>
      <c r="G19" s="1"/>
      <c r="H19" s="1">
        <v>1648.895</v>
      </c>
      <c r="I19" s="2"/>
      <c r="K19">
        <v>98</v>
      </c>
    </row>
    <row r="20" spans="1:11" x14ac:dyDescent="0.2">
      <c r="A20">
        <v>22</v>
      </c>
      <c r="B20" t="s">
        <v>28</v>
      </c>
      <c r="C20">
        <v>29</v>
      </c>
      <c r="E20">
        <v>10.97</v>
      </c>
      <c r="F20" s="1">
        <v>3318.4870000000001</v>
      </c>
      <c r="G20" s="1"/>
      <c r="H20" s="1">
        <v>3318.4870000000001</v>
      </c>
      <c r="I20" s="2">
        <v>1.774</v>
      </c>
      <c r="K20">
        <v>41</v>
      </c>
    </row>
    <row r="21" spans="1:11" x14ac:dyDescent="0.2">
      <c r="A21">
        <v>23</v>
      </c>
      <c r="B21" t="s">
        <v>29</v>
      </c>
      <c r="C21">
        <v>77</v>
      </c>
      <c r="E21">
        <v>10.98</v>
      </c>
      <c r="F21" s="1">
        <v>2494.348</v>
      </c>
      <c r="G21" s="1"/>
      <c r="H21" s="1">
        <v>2494.348</v>
      </c>
      <c r="I21" s="2"/>
      <c r="K21">
        <v>52</v>
      </c>
    </row>
    <row r="22" spans="1:11" x14ac:dyDescent="0.2">
      <c r="A22">
        <v>24</v>
      </c>
      <c r="B22" t="s">
        <v>30</v>
      </c>
      <c r="C22">
        <v>77</v>
      </c>
      <c r="E22">
        <v>11.03</v>
      </c>
      <c r="F22" s="1">
        <v>373.56400000000002</v>
      </c>
      <c r="G22" s="1"/>
      <c r="H22" s="1">
        <v>373.56400000000002</v>
      </c>
      <c r="I22" s="2"/>
      <c r="K22">
        <v>52</v>
      </c>
    </row>
    <row r="23" spans="1:11" x14ac:dyDescent="0.2">
      <c r="A23">
        <v>25</v>
      </c>
      <c r="B23" t="s">
        <v>31</v>
      </c>
      <c r="C23">
        <v>77</v>
      </c>
      <c r="E23">
        <v>10.98</v>
      </c>
      <c r="F23" s="1">
        <v>2521.3760000000002</v>
      </c>
      <c r="G23" s="1"/>
      <c r="H23" s="1">
        <v>2521.3760000000002</v>
      </c>
      <c r="I23" s="2"/>
      <c r="K23">
        <v>14</v>
      </c>
    </row>
    <row r="24" spans="1:11" x14ac:dyDescent="0.2">
      <c r="A24">
        <v>26</v>
      </c>
      <c r="B24" t="s">
        <v>32</v>
      </c>
      <c r="C24">
        <v>75</v>
      </c>
      <c r="E24">
        <v>10.99</v>
      </c>
      <c r="F24" s="1">
        <v>3109.3780000000002</v>
      </c>
      <c r="G24" s="1"/>
      <c r="H24" s="1">
        <v>3109.3780000000002</v>
      </c>
      <c r="I24" s="2">
        <v>1.2909999999999999</v>
      </c>
      <c r="K24">
        <v>143</v>
      </c>
    </row>
    <row r="25" spans="1:11" x14ac:dyDescent="0.2">
      <c r="A25">
        <v>27</v>
      </c>
      <c r="B25" t="s">
        <v>33</v>
      </c>
      <c r="C25">
        <v>75</v>
      </c>
      <c r="E25">
        <v>10.99</v>
      </c>
      <c r="F25" s="1">
        <v>2101.5929999999998</v>
      </c>
      <c r="G25" s="1"/>
      <c r="H25" s="1">
        <v>2101.5929999999998</v>
      </c>
      <c r="I25" s="2"/>
      <c r="K25">
        <v>20</v>
      </c>
    </row>
    <row r="26" spans="1:11" x14ac:dyDescent="0.2">
      <c r="A26">
        <v>28</v>
      </c>
      <c r="B26" t="s">
        <v>34</v>
      </c>
      <c r="C26">
        <v>75</v>
      </c>
      <c r="E26">
        <v>11.04</v>
      </c>
      <c r="F26" s="1">
        <v>732.17100000000005</v>
      </c>
      <c r="G26" s="1"/>
      <c r="H26" s="1">
        <v>732.17100000000005</v>
      </c>
      <c r="I26" s="2"/>
      <c r="K26">
        <v>26</v>
      </c>
    </row>
    <row r="27" spans="1:11" x14ac:dyDescent="0.2">
      <c r="A27">
        <v>42</v>
      </c>
      <c r="B27" t="s">
        <v>35</v>
      </c>
      <c r="C27">
        <v>21</v>
      </c>
      <c r="E27">
        <v>10.97</v>
      </c>
      <c r="F27" s="1">
        <v>38517.637000000002</v>
      </c>
      <c r="G27" s="1"/>
      <c r="H27" s="1">
        <v>38517.637000000002</v>
      </c>
      <c r="I27" s="2">
        <v>83.084999999999994</v>
      </c>
      <c r="K27">
        <v>46</v>
      </c>
    </row>
    <row r="28" spans="1:11" x14ac:dyDescent="0.2">
      <c r="A28">
        <v>43</v>
      </c>
      <c r="B28" t="s">
        <v>36</v>
      </c>
      <c r="C28">
        <v>21</v>
      </c>
      <c r="E28">
        <v>10.95</v>
      </c>
      <c r="F28" s="1">
        <v>13154.252</v>
      </c>
      <c r="G28" s="1"/>
      <c r="H28" s="1">
        <v>13154.252</v>
      </c>
      <c r="I28" s="2">
        <v>24.495000000000001</v>
      </c>
      <c r="K28">
        <v>126</v>
      </c>
    </row>
    <row r="29" spans="1:11" x14ac:dyDescent="0.2">
      <c r="A29">
        <v>44</v>
      </c>
      <c r="B29" t="s">
        <v>37</v>
      </c>
      <c r="C29">
        <v>21</v>
      </c>
      <c r="E29">
        <v>10.96</v>
      </c>
      <c r="F29" s="1">
        <v>8036.4120000000003</v>
      </c>
      <c r="G29" s="1"/>
      <c r="H29" s="1">
        <v>8036.4120000000003</v>
      </c>
      <c r="I29" s="2">
        <v>12.672000000000001</v>
      </c>
      <c r="K29">
        <v>61</v>
      </c>
    </row>
    <row r="30" spans="1:11" x14ac:dyDescent="0.2">
      <c r="A30">
        <v>45</v>
      </c>
      <c r="B30" t="s">
        <v>38</v>
      </c>
      <c r="C30">
        <v>23</v>
      </c>
      <c r="E30">
        <v>10.96</v>
      </c>
      <c r="F30" s="1">
        <v>6565.3639999999996</v>
      </c>
      <c r="G30" s="1"/>
      <c r="H30" s="1">
        <v>6565.3639999999996</v>
      </c>
      <c r="I30" s="2">
        <v>9.2739999999999991</v>
      </c>
      <c r="K30">
        <v>81</v>
      </c>
    </row>
    <row r="31" spans="1:11" x14ac:dyDescent="0.2">
      <c r="A31">
        <v>46</v>
      </c>
      <c r="B31" t="s">
        <v>39</v>
      </c>
      <c r="C31">
        <v>23</v>
      </c>
      <c r="E31">
        <v>10.98</v>
      </c>
      <c r="F31" s="1">
        <v>6118.732</v>
      </c>
      <c r="G31" s="1"/>
      <c r="H31" s="1">
        <v>6118.732</v>
      </c>
      <c r="I31" s="2">
        <v>8.2420000000000009</v>
      </c>
      <c r="K31">
        <v>52</v>
      </c>
    </row>
    <row r="32" spans="1:11" x14ac:dyDescent="0.2">
      <c r="A32">
        <v>47</v>
      </c>
      <c r="B32" t="s">
        <v>40</v>
      </c>
      <c r="C32">
        <v>23</v>
      </c>
      <c r="E32">
        <v>10.96</v>
      </c>
      <c r="F32" s="1">
        <v>5740.6009999999997</v>
      </c>
      <c r="G32" s="1"/>
      <c r="H32" s="1">
        <v>5740.6009999999997</v>
      </c>
      <c r="I32" s="2">
        <v>7.3689999999999998</v>
      </c>
      <c r="K32">
        <v>52</v>
      </c>
    </row>
    <row r="33" spans="1:11" x14ac:dyDescent="0.2">
      <c r="A33">
        <v>48</v>
      </c>
      <c r="B33" t="s">
        <v>41</v>
      </c>
      <c r="C33">
        <v>72</v>
      </c>
      <c r="E33">
        <v>10.98</v>
      </c>
      <c r="F33" s="1">
        <v>9232.1270000000004</v>
      </c>
      <c r="G33" s="1"/>
      <c r="H33" s="1">
        <v>9232.1270000000004</v>
      </c>
      <c r="I33" s="2">
        <v>15.433999999999999</v>
      </c>
      <c r="K33">
        <v>127</v>
      </c>
    </row>
    <row r="34" spans="1:11" x14ac:dyDescent="0.2">
      <c r="A34">
        <v>49</v>
      </c>
      <c r="B34" t="s">
        <v>42</v>
      </c>
      <c r="C34">
        <v>72</v>
      </c>
      <c r="E34">
        <v>10.98</v>
      </c>
      <c r="F34" s="1">
        <v>9709.8359999999993</v>
      </c>
      <c r="G34" s="1"/>
      <c r="H34" s="1">
        <v>9709.8359999999993</v>
      </c>
      <c r="I34" s="2">
        <v>16.538</v>
      </c>
      <c r="K34">
        <v>88</v>
      </c>
    </row>
    <row r="35" spans="1:11" x14ac:dyDescent="0.2">
      <c r="A35">
        <v>50</v>
      </c>
      <c r="B35" t="s">
        <v>43</v>
      </c>
      <c r="C35">
        <v>72</v>
      </c>
      <c r="E35">
        <v>10.96</v>
      </c>
      <c r="F35" s="1">
        <v>10446.734</v>
      </c>
      <c r="G35" s="1"/>
      <c r="H35" s="1">
        <v>10446.734</v>
      </c>
      <c r="I35" s="2">
        <v>18.239999999999998</v>
      </c>
      <c r="K35">
        <v>170</v>
      </c>
    </row>
    <row r="36" spans="1:11" x14ac:dyDescent="0.2">
      <c r="A36">
        <v>51</v>
      </c>
      <c r="B36" t="s">
        <v>44</v>
      </c>
      <c r="C36">
        <v>65</v>
      </c>
      <c r="E36">
        <v>10.96</v>
      </c>
      <c r="F36" s="1">
        <v>8624.41</v>
      </c>
      <c r="G36" s="1"/>
      <c r="H36" s="1">
        <v>8624.41</v>
      </c>
      <c r="I36" s="2">
        <v>14.03</v>
      </c>
      <c r="K36">
        <v>107</v>
      </c>
    </row>
    <row r="37" spans="1:11" x14ac:dyDescent="0.2">
      <c r="A37">
        <v>52</v>
      </c>
      <c r="B37" t="s">
        <v>45</v>
      </c>
      <c r="C37">
        <v>65</v>
      </c>
      <c r="E37">
        <v>11</v>
      </c>
      <c r="F37" s="1">
        <v>10193.862999999999</v>
      </c>
      <c r="G37" s="1"/>
      <c r="H37" s="1">
        <v>10193.862999999999</v>
      </c>
      <c r="I37" s="2">
        <v>17.655999999999999</v>
      </c>
      <c r="K37">
        <v>114</v>
      </c>
    </row>
    <row r="38" spans="1:11" x14ac:dyDescent="0.2">
      <c r="A38">
        <v>53</v>
      </c>
      <c r="B38" t="s">
        <v>46</v>
      </c>
      <c r="C38">
        <v>65</v>
      </c>
      <c r="E38">
        <v>10.98</v>
      </c>
      <c r="F38" s="1">
        <v>8376.2309999999998</v>
      </c>
      <c r="G38" s="1"/>
      <c r="H38" s="1">
        <v>8376.2309999999998</v>
      </c>
      <c r="I38" s="2">
        <v>13.457000000000001</v>
      </c>
      <c r="K38">
        <v>87</v>
      </c>
    </row>
    <row r="39" spans="1:11" x14ac:dyDescent="0.2">
      <c r="A39">
        <v>54</v>
      </c>
      <c r="B39" t="s">
        <v>47</v>
      </c>
      <c r="C39">
        <v>34</v>
      </c>
      <c r="E39">
        <v>10.99</v>
      </c>
      <c r="F39" s="1">
        <v>4986.0029999999997</v>
      </c>
      <c r="G39" s="1"/>
      <c r="H39" s="1">
        <v>4986.0029999999997</v>
      </c>
      <c r="I39" s="2">
        <v>5.6260000000000003</v>
      </c>
      <c r="K39">
        <v>73</v>
      </c>
    </row>
    <row r="40" spans="1:11" x14ac:dyDescent="0.2">
      <c r="A40">
        <v>55</v>
      </c>
      <c r="B40" t="s">
        <v>48</v>
      </c>
      <c r="C40">
        <v>34</v>
      </c>
      <c r="E40">
        <v>10.98</v>
      </c>
      <c r="F40" s="1">
        <v>5243.5519999999997</v>
      </c>
      <c r="G40" s="1"/>
      <c r="H40" s="1">
        <v>5243.5519999999997</v>
      </c>
      <c r="I40" s="2">
        <v>6.2210000000000001</v>
      </c>
      <c r="K40">
        <v>103</v>
      </c>
    </row>
    <row r="41" spans="1:11" x14ac:dyDescent="0.2">
      <c r="A41">
        <v>56</v>
      </c>
      <c r="B41" t="s">
        <v>49</v>
      </c>
      <c r="C41">
        <v>34</v>
      </c>
      <c r="E41">
        <v>10.99</v>
      </c>
      <c r="F41" s="1">
        <v>4485.1080000000002</v>
      </c>
      <c r="G41" s="1"/>
      <c r="H41" s="1">
        <v>4485.1080000000002</v>
      </c>
      <c r="I41" s="2">
        <v>4.4690000000000003</v>
      </c>
      <c r="K41">
        <v>50</v>
      </c>
    </row>
    <row r="42" spans="1:11" x14ac:dyDescent="0.2">
      <c r="A42">
        <v>60</v>
      </c>
      <c r="B42" t="s">
        <v>50</v>
      </c>
      <c r="C42">
        <v>78</v>
      </c>
      <c r="E42">
        <v>10.97</v>
      </c>
      <c r="F42" s="1">
        <v>2913.0790000000002</v>
      </c>
      <c r="G42" s="1"/>
      <c r="H42" s="1">
        <v>2913.0790000000002</v>
      </c>
      <c r="I42" s="2">
        <v>0.83699999999999997</v>
      </c>
      <c r="K42">
        <v>121</v>
      </c>
    </row>
    <row r="43" spans="1:11" x14ac:dyDescent="0.2">
      <c r="A43">
        <v>61</v>
      </c>
      <c r="B43" t="s">
        <v>51</v>
      </c>
      <c r="C43">
        <v>78</v>
      </c>
      <c r="E43">
        <v>11</v>
      </c>
      <c r="F43" s="1">
        <v>3277.4160000000002</v>
      </c>
      <c r="G43" s="1"/>
      <c r="H43" s="1">
        <v>3277.4160000000002</v>
      </c>
      <c r="I43" s="2">
        <v>1.679</v>
      </c>
      <c r="K43">
        <v>47</v>
      </c>
    </row>
    <row r="44" spans="1:11" x14ac:dyDescent="0.2">
      <c r="A44">
        <v>62</v>
      </c>
      <c r="B44" t="s">
        <v>52</v>
      </c>
      <c r="C44">
        <v>78</v>
      </c>
      <c r="E44">
        <v>10.97</v>
      </c>
      <c r="F44" s="1">
        <v>3085.0309999999999</v>
      </c>
      <c r="G44" s="1"/>
      <c r="H44" s="1">
        <v>3085.0309999999999</v>
      </c>
      <c r="I44" s="2">
        <v>1.234</v>
      </c>
      <c r="K44">
        <v>38</v>
      </c>
    </row>
    <row r="45" spans="1:11" x14ac:dyDescent="0.2">
      <c r="A45">
        <v>63</v>
      </c>
      <c r="B45" t="s">
        <v>53</v>
      </c>
      <c r="C45">
        <v>93</v>
      </c>
      <c r="E45">
        <v>10.93</v>
      </c>
      <c r="F45" s="1">
        <v>2028.4369999999999</v>
      </c>
      <c r="G45" s="1"/>
      <c r="H45" s="1">
        <v>2028.4369999999999</v>
      </c>
      <c r="I45" s="2"/>
      <c r="K45">
        <v>64</v>
      </c>
    </row>
    <row r="46" spans="1:11" x14ac:dyDescent="0.2">
      <c r="A46">
        <v>64</v>
      </c>
      <c r="B46" t="s">
        <v>54</v>
      </c>
      <c r="C46">
        <v>93</v>
      </c>
      <c r="E46">
        <v>10.94</v>
      </c>
      <c r="F46" s="1">
        <v>1335.759</v>
      </c>
      <c r="G46" s="1"/>
      <c r="H46" s="1">
        <v>1335.759</v>
      </c>
      <c r="I46" s="2"/>
      <c r="K46">
        <v>34</v>
      </c>
    </row>
    <row r="47" spans="1:11" x14ac:dyDescent="0.2">
      <c r="A47">
        <v>65</v>
      </c>
      <c r="B47" t="s">
        <v>55</v>
      </c>
      <c r="C47">
        <v>93</v>
      </c>
      <c r="E47">
        <v>10.99</v>
      </c>
      <c r="F47" s="1">
        <v>1289.338</v>
      </c>
      <c r="G47" s="1"/>
      <c r="H47" s="1">
        <v>1289.338</v>
      </c>
      <c r="I47" s="2"/>
      <c r="K47">
        <v>58</v>
      </c>
    </row>
    <row r="48" spans="1:11" x14ac:dyDescent="0.2">
      <c r="A48">
        <v>66</v>
      </c>
      <c r="B48" t="s">
        <v>56</v>
      </c>
      <c r="C48">
        <v>44</v>
      </c>
      <c r="E48">
        <v>10.96</v>
      </c>
      <c r="F48" s="1">
        <v>4075.3</v>
      </c>
      <c r="G48" s="1"/>
      <c r="H48" s="1">
        <v>4075.3</v>
      </c>
      <c r="I48" s="2">
        <v>3.5219999999999998</v>
      </c>
      <c r="K48">
        <v>56</v>
      </c>
    </row>
    <row r="49" spans="1:11" x14ac:dyDescent="0.2">
      <c r="A49">
        <v>67</v>
      </c>
      <c r="B49" t="s">
        <v>57</v>
      </c>
      <c r="C49">
        <v>44</v>
      </c>
      <c r="E49">
        <v>10.98</v>
      </c>
      <c r="F49" s="1">
        <v>4681.0569999999998</v>
      </c>
      <c r="G49" s="1"/>
      <c r="H49" s="1">
        <v>4681.0569999999998</v>
      </c>
      <c r="I49" s="2">
        <v>4.9210000000000003</v>
      </c>
      <c r="K49">
        <v>33</v>
      </c>
    </row>
    <row r="50" spans="1:11" x14ac:dyDescent="0.2">
      <c r="A50">
        <v>68</v>
      </c>
      <c r="B50" t="s">
        <v>58</v>
      </c>
      <c r="C50">
        <v>44</v>
      </c>
      <c r="E50">
        <v>10.94</v>
      </c>
      <c r="F50" s="1">
        <v>4606.665</v>
      </c>
      <c r="G50" s="1"/>
      <c r="H50" s="1">
        <v>4606.665</v>
      </c>
      <c r="I50" s="2">
        <v>4.7489999999999997</v>
      </c>
      <c r="K50">
        <v>185</v>
      </c>
    </row>
    <row r="51" spans="1:11" x14ac:dyDescent="0.2">
      <c r="A51">
        <v>69</v>
      </c>
      <c r="B51" t="s">
        <v>59</v>
      </c>
      <c r="C51">
        <v>51</v>
      </c>
      <c r="E51">
        <v>10.95</v>
      </c>
      <c r="F51" s="1">
        <v>2045.15</v>
      </c>
      <c r="G51" s="1"/>
      <c r="H51" s="1">
        <v>2045.15</v>
      </c>
      <c r="I51" s="2"/>
      <c r="K51">
        <v>112</v>
      </c>
    </row>
    <row r="52" spans="1:11" x14ac:dyDescent="0.2">
      <c r="A52">
        <v>70</v>
      </c>
      <c r="B52" t="s">
        <v>60</v>
      </c>
      <c r="C52">
        <v>51</v>
      </c>
      <c r="E52">
        <v>10.99</v>
      </c>
      <c r="F52" s="1">
        <v>1309.4870000000001</v>
      </c>
      <c r="G52" s="1"/>
      <c r="H52" s="1">
        <v>1309.4870000000001</v>
      </c>
      <c r="I52" s="2"/>
      <c r="K52">
        <v>31</v>
      </c>
    </row>
    <row r="53" spans="1:11" x14ac:dyDescent="0.2">
      <c r="A53">
        <v>71</v>
      </c>
      <c r="B53" t="s">
        <v>61</v>
      </c>
      <c r="C53">
        <v>51</v>
      </c>
      <c r="E53">
        <v>10.95</v>
      </c>
      <c r="F53" s="1">
        <v>1369.2619999999999</v>
      </c>
      <c r="G53" s="1"/>
      <c r="H53" s="1">
        <v>1369.2619999999999</v>
      </c>
      <c r="I53" s="2"/>
      <c r="K53">
        <v>40</v>
      </c>
    </row>
    <row r="54" spans="1:11" x14ac:dyDescent="0.2">
      <c r="A54">
        <v>72</v>
      </c>
      <c r="B54" t="s">
        <v>62</v>
      </c>
      <c r="C54">
        <v>30</v>
      </c>
      <c r="E54">
        <v>10.98</v>
      </c>
      <c r="F54" s="1">
        <v>4509.9470000000001</v>
      </c>
      <c r="G54" s="1"/>
      <c r="H54" s="1">
        <v>4509.9470000000001</v>
      </c>
      <c r="I54" s="2">
        <v>4.5259999999999998</v>
      </c>
      <c r="K54">
        <v>72</v>
      </c>
    </row>
    <row r="55" spans="1:11" x14ac:dyDescent="0.2">
      <c r="A55">
        <v>73</v>
      </c>
      <c r="B55" t="s">
        <v>63</v>
      </c>
      <c r="C55">
        <v>30</v>
      </c>
      <c r="E55">
        <v>10.96</v>
      </c>
      <c r="F55" s="1">
        <v>5247.04</v>
      </c>
      <c r="G55" s="1"/>
      <c r="H55" s="1">
        <v>5247.04</v>
      </c>
      <c r="I55" s="2">
        <v>6.2290000000000001</v>
      </c>
      <c r="K55">
        <v>97</v>
      </c>
    </row>
    <row r="56" spans="1:11" x14ac:dyDescent="0.2">
      <c r="A56">
        <v>74</v>
      </c>
      <c r="B56" t="s">
        <v>64</v>
      </c>
      <c r="C56">
        <v>30</v>
      </c>
      <c r="E56">
        <v>10.96</v>
      </c>
      <c r="F56" s="1">
        <v>4568.951</v>
      </c>
      <c r="G56" s="1"/>
      <c r="H56" s="1">
        <v>4568.951</v>
      </c>
      <c r="I56" s="2">
        <v>4.6619999999999999</v>
      </c>
      <c r="K56">
        <v>50</v>
      </c>
    </row>
    <row r="57" spans="1:11" x14ac:dyDescent="0.2">
      <c r="A57">
        <v>76</v>
      </c>
      <c r="B57" t="s">
        <v>65</v>
      </c>
      <c r="C57" t="s">
        <v>19</v>
      </c>
      <c r="E57">
        <v>10.94</v>
      </c>
      <c r="F57" s="1">
        <v>1536.2639999999999</v>
      </c>
      <c r="G57" s="1"/>
      <c r="H57" s="1">
        <v>1536.2639999999999</v>
      </c>
      <c r="I57" s="2"/>
      <c r="K57">
        <v>29</v>
      </c>
    </row>
    <row r="58" spans="1:11" x14ac:dyDescent="0.2">
      <c r="A58">
        <v>78</v>
      </c>
      <c r="B58" t="s">
        <v>66</v>
      </c>
      <c r="C58">
        <v>79</v>
      </c>
      <c r="E58">
        <v>10.94</v>
      </c>
      <c r="F58" s="1">
        <v>4693.6099999999997</v>
      </c>
      <c r="G58" s="1"/>
      <c r="H58" s="1">
        <v>4693.6099999999997</v>
      </c>
      <c r="I58" s="2">
        <v>4.95</v>
      </c>
      <c r="K58">
        <v>68</v>
      </c>
    </row>
    <row r="59" spans="1:11" x14ac:dyDescent="0.2">
      <c r="A59">
        <v>79</v>
      </c>
      <c r="B59" t="s">
        <v>67</v>
      </c>
      <c r="C59">
        <v>79</v>
      </c>
      <c r="E59">
        <v>10.93</v>
      </c>
      <c r="F59" s="1">
        <v>5506.1490000000003</v>
      </c>
      <c r="G59" s="1"/>
      <c r="H59" s="1">
        <v>5506.1490000000003</v>
      </c>
      <c r="I59" s="2">
        <v>6.827</v>
      </c>
      <c r="K59">
        <v>36</v>
      </c>
    </row>
    <row r="60" spans="1:11" x14ac:dyDescent="0.2">
      <c r="A60">
        <v>80</v>
      </c>
      <c r="B60" t="s">
        <v>68</v>
      </c>
      <c r="C60">
        <v>79</v>
      </c>
      <c r="E60">
        <v>10.97</v>
      </c>
      <c r="F60" s="1">
        <v>5358.0230000000001</v>
      </c>
      <c r="G60" s="1"/>
      <c r="H60" s="1">
        <v>5358.0230000000001</v>
      </c>
      <c r="I60" s="2">
        <v>6.4850000000000003</v>
      </c>
      <c r="K60">
        <v>31</v>
      </c>
    </row>
    <row r="61" spans="1:11" x14ac:dyDescent="0.2">
      <c r="A61">
        <v>81</v>
      </c>
      <c r="B61" t="s">
        <v>69</v>
      </c>
      <c r="C61">
        <v>64</v>
      </c>
      <c r="E61">
        <v>10.96</v>
      </c>
      <c r="F61" s="1">
        <v>8253.5159999999996</v>
      </c>
      <c r="G61" s="1"/>
      <c r="H61" s="1">
        <v>8253.5159999999996</v>
      </c>
      <c r="I61" s="2">
        <v>13.173999999999999</v>
      </c>
      <c r="K61">
        <v>61</v>
      </c>
    </row>
    <row r="62" spans="1:11" x14ac:dyDescent="0.2">
      <c r="A62">
        <v>82</v>
      </c>
      <c r="B62" t="s">
        <v>70</v>
      </c>
      <c r="C62">
        <v>64</v>
      </c>
      <c r="E62">
        <v>10.95</v>
      </c>
      <c r="F62" s="1">
        <v>8305.3989999999994</v>
      </c>
      <c r="G62" s="1"/>
      <c r="H62" s="1">
        <v>8305.3989999999994</v>
      </c>
      <c r="I62" s="2">
        <v>13.294</v>
      </c>
      <c r="K62">
        <v>301</v>
      </c>
    </row>
    <row r="63" spans="1:11" x14ac:dyDescent="0.2">
      <c r="A63">
        <v>83</v>
      </c>
      <c r="B63" t="s">
        <v>71</v>
      </c>
      <c r="C63">
        <v>64</v>
      </c>
      <c r="E63">
        <v>10.96</v>
      </c>
      <c r="F63" s="1">
        <v>9321.31</v>
      </c>
      <c r="G63" s="1"/>
      <c r="H63" s="1">
        <v>9321.31</v>
      </c>
      <c r="I63" s="2">
        <v>15.64</v>
      </c>
      <c r="K63">
        <v>130</v>
      </c>
    </row>
    <row r="64" spans="1:11" x14ac:dyDescent="0.2">
      <c r="A64">
        <v>84</v>
      </c>
      <c r="B64" t="s">
        <v>72</v>
      </c>
      <c r="C64">
        <v>54</v>
      </c>
      <c r="E64">
        <v>10.96</v>
      </c>
      <c r="F64" s="1">
        <v>3063.2860000000001</v>
      </c>
      <c r="G64" s="1"/>
      <c r="H64" s="1">
        <v>3063.2860000000001</v>
      </c>
      <c r="I64" s="2">
        <v>1.1839999999999999</v>
      </c>
      <c r="K64">
        <v>46</v>
      </c>
    </row>
    <row r="65" spans="1:11" x14ac:dyDescent="0.2">
      <c r="A65">
        <v>85</v>
      </c>
      <c r="B65" t="s">
        <v>73</v>
      </c>
      <c r="C65">
        <v>54</v>
      </c>
      <c r="E65">
        <v>10.97</v>
      </c>
      <c r="F65" s="1">
        <v>1455.1310000000001</v>
      </c>
      <c r="G65" s="1"/>
      <c r="H65" s="1">
        <v>1455.1310000000001</v>
      </c>
      <c r="I65" s="2"/>
      <c r="K65">
        <v>81</v>
      </c>
    </row>
    <row r="66" spans="1:11" x14ac:dyDescent="0.2">
      <c r="A66">
        <v>86</v>
      </c>
      <c r="B66" t="s">
        <v>74</v>
      </c>
      <c r="C66">
        <v>54</v>
      </c>
      <c r="E66">
        <v>11</v>
      </c>
      <c r="F66" s="1">
        <v>928.38599999999997</v>
      </c>
      <c r="G66" s="1"/>
      <c r="H66" s="1">
        <v>928.38599999999997</v>
      </c>
      <c r="I66" s="2"/>
      <c r="K66">
        <v>59</v>
      </c>
    </row>
    <row r="67" spans="1:11" x14ac:dyDescent="0.2">
      <c r="A67">
        <v>87</v>
      </c>
      <c r="B67" t="s">
        <v>75</v>
      </c>
      <c r="C67">
        <v>40</v>
      </c>
      <c r="E67">
        <v>10.99</v>
      </c>
      <c r="F67" s="1">
        <v>4332.9459999999999</v>
      </c>
      <c r="G67" s="1"/>
      <c r="H67" s="1">
        <v>4332.9459999999999</v>
      </c>
      <c r="I67" s="2">
        <v>4.117</v>
      </c>
      <c r="K67">
        <v>82</v>
      </c>
    </row>
    <row r="68" spans="1:11" x14ac:dyDescent="0.2">
      <c r="A68">
        <v>88</v>
      </c>
      <c r="B68" t="s">
        <v>76</v>
      </c>
      <c r="C68">
        <v>40</v>
      </c>
      <c r="E68">
        <v>11.01</v>
      </c>
      <c r="F68" s="1">
        <v>5407.3869999999997</v>
      </c>
      <c r="G68" s="1"/>
      <c r="H68" s="1">
        <v>5407.3869999999997</v>
      </c>
      <c r="I68" s="2">
        <v>6.5990000000000002</v>
      </c>
      <c r="K68">
        <v>77</v>
      </c>
    </row>
    <row r="69" spans="1:11" x14ac:dyDescent="0.2">
      <c r="A69">
        <v>89</v>
      </c>
      <c r="B69" t="s">
        <v>77</v>
      </c>
      <c r="C69">
        <v>40</v>
      </c>
      <c r="E69">
        <v>10.99</v>
      </c>
      <c r="F69" s="1">
        <v>5012.9399999999996</v>
      </c>
      <c r="G69" s="1"/>
      <c r="H69" s="1">
        <v>5012.9399999999996</v>
      </c>
      <c r="I69" s="2">
        <v>5.6879999999999997</v>
      </c>
      <c r="K69">
        <v>58</v>
      </c>
    </row>
    <row r="70" spans="1:11" x14ac:dyDescent="0.2">
      <c r="A70">
        <v>90</v>
      </c>
      <c r="B70" t="s">
        <v>78</v>
      </c>
      <c r="C70">
        <v>89</v>
      </c>
      <c r="E70">
        <v>11</v>
      </c>
      <c r="F70" s="1">
        <v>1934.412</v>
      </c>
      <c r="G70" s="1"/>
      <c r="H70" s="1">
        <v>1934.412</v>
      </c>
      <c r="I70" s="2"/>
      <c r="K70">
        <v>83</v>
      </c>
    </row>
    <row r="71" spans="1:11" x14ac:dyDescent="0.2">
      <c r="A71">
        <v>91</v>
      </c>
      <c r="B71" t="s">
        <v>79</v>
      </c>
      <c r="C71">
        <v>89</v>
      </c>
      <c r="E71">
        <v>10.99</v>
      </c>
      <c r="F71" s="1">
        <v>1416.48</v>
      </c>
      <c r="G71" s="1"/>
      <c r="H71" s="1">
        <v>1416.48</v>
      </c>
      <c r="I71" s="2"/>
      <c r="K71">
        <v>39</v>
      </c>
    </row>
    <row r="72" spans="1:11" x14ac:dyDescent="0.2">
      <c r="A72">
        <v>92</v>
      </c>
      <c r="B72" t="s">
        <v>80</v>
      </c>
      <c r="C72">
        <v>89</v>
      </c>
      <c r="E72">
        <v>11.01</v>
      </c>
      <c r="F72" s="1">
        <v>1208.8679999999999</v>
      </c>
      <c r="G72" s="1"/>
      <c r="H72" s="1">
        <v>1208.8679999999999</v>
      </c>
      <c r="I72" s="2"/>
      <c r="K72">
        <v>142</v>
      </c>
    </row>
    <row r="73" spans="1:11" x14ac:dyDescent="0.2">
      <c r="A73">
        <v>106</v>
      </c>
      <c r="B73" t="s">
        <v>81</v>
      </c>
      <c r="C73">
        <v>81</v>
      </c>
      <c r="E73">
        <v>11.03</v>
      </c>
      <c r="F73" s="1">
        <v>42270.343999999997</v>
      </c>
      <c r="G73" s="1"/>
      <c r="H73" s="1">
        <v>42270.343999999997</v>
      </c>
      <c r="I73" s="2">
        <v>91.754000000000005</v>
      </c>
      <c r="K73">
        <v>247</v>
      </c>
    </row>
    <row r="74" spans="1:11" x14ac:dyDescent="0.2">
      <c r="A74">
        <v>107</v>
      </c>
      <c r="B74" t="s">
        <v>82</v>
      </c>
      <c r="C74">
        <v>81</v>
      </c>
      <c r="E74">
        <v>11.04</v>
      </c>
      <c r="F74" s="1">
        <v>13733.15</v>
      </c>
      <c r="G74" s="1"/>
      <c r="H74" s="1">
        <v>13733.15</v>
      </c>
      <c r="I74" s="2">
        <v>25.832000000000001</v>
      </c>
      <c r="K74">
        <v>106</v>
      </c>
    </row>
    <row r="75" spans="1:11" x14ac:dyDescent="0.2">
      <c r="A75">
        <v>108</v>
      </c>
      <c r="B75" t="s">
        <v>83</v>
      </c>
      <c r="C75">
        <v>81</v>
      </c>
      <c r="E75">
        <v>11.03</v>
      </c>
      <c r="F75" s="1">
        <v>9542.48</v>
      </c>
      <c r="G75" s="1"/>
      <c r="H75" s="1">
        <v>9542.48</v>
      </c>
      <c r="I75" s="2">
        <v>16.151</v>
      </c>
      <c r="K75">
        <v>78</v>
      </c>
    </row>
    <row r="76" spans="1:11" x14ac:dyDescent="0.2">
      <c r="A76">
        <v>109</v>
      </c>
      <c r="B76" t="s">
        <v>84</v>
      </c>
      <c r="C76">
        <v>22</v>
      </c>
      <c r="E76">
        <v>11.04</v>
      </c>
      <c r="F76" s="1">
        <v>7843.3810000000003</v>
      </c>
      <c r="G76" s="1"/>
      <c r="H76" s="1">
        <v>7843.3810000000003</v>
      </c>
      <c r="I76" s="2">
        <v>12.226000000000001</v>
      </c>
      <c r="K76">
        <v>136</v>
      </c>
    </row>
    <row r="77" spans="1:11" x14ac:dyDescent="0.2">
      <c r="A77">
        <v>110</v>
      </c>
      <c r="B77" t="s">
        <v>85</v>
      </c>
      <c r="C77">
        <v>22</v>
      </c>
      <c r="E77">
        <v>10.98</v>
      </c>
      <c r="F77" s="1">
        <v>8327.3070000000007</v>
      </c>
      <c r="G77" s="1"/>
      <c r="H77" s="1">
        <v>8327.3070000000007</v>
      </c>
      <c r="I77" s="2">
        <v>13.343999999999999</v>
      </c>
      <c r="K77">
        <v>56</v>
      </c>
    </row>
    <row r="78" spans="1:11" x14ac:dyDescent="0.2">
      <c r="A78">
        <v>111</v>
      </c>
      <c r="B78" t="s">
        <v>86</v>
      </c>
      <c r="C78">
        <v>22</v>
      </c>
      <c r="E78">
        <v>10.99</v>
      </c>
      <c r="F78" s="1">
        <v>8243.5759999999991</v>
      </c>
      <c r="G78" s="1"/>
      <c r="H78" s="1">
        <v>8243.5759999999991</v>
      </c>
      <c r="I78" s="2">
        <v>13.151</v>
      </c>
      <c r="K78">
        <v>132</v>
      </c>
    </row>
    <row r="79" spans="1:11" x14ac:dyDescent="0.2">
      <c r="A79">
        <v>112</v>
      </c>
      <c r="B79" t="s">
        <v>87</v>
      </c>
      <c r="C79">
        <v>12</v>
      </c>
      <c r="E79">
        <v>11.01</v>
      </c>
      <c r="F79" s="1">
        <v>13629.322</v>
      </c>
      <c r="G79" s="1"/>
      <c r="H79" s="1">
        <v>13629.322</v>
      </c>
      <c r="I79" s="2">
        <v>25.591999999999999</v>
      </c>
      <c r="K79">
        <v>136</v>
      </c>
    </row>
    <row r="80" spans="1:11" x14ac:dyDescent="0.2">
      <c r="A80">
        <v>113</v>
      </c>
      <c r="B80" t="s">
        <v>88</v>
      </c>
      <c r="C80">
        <v>12</v>
      </c>
      <c r="E80">
        <v>11.02</v>
      </c>
      <c r="F80" s="1">
        <v>14107.644</v>
      </c>
      <c r="G80" s="1"/>
      <c r="H80" s="1">
        <v>14107.644</v>
      </c>
      <c r="I80" s="2">
        <v>26.696999999999999</v>
      </c>
      <c r="K80">
        <v>44</v>
      </c>
    </row>
    <row r="81" spans="1:11" x14ac:dyDescent="0.2">
      <c r="A81">
        <v>114</v>
      </c>
      <c r="B81" t="s">
        <v>89</v>
      </c>
      <c r="C81">
        <v>12</v>
      </c>
      <c r="E81">
        <v>10.99</v>
      </c>
      <c r="F81" s="1">
        <v>15029.76</v>
      </c>
      <c r="G81" s="1"/>
      <c r="H81" s="1">
        <v>15029.76</v>
      </c>
      <c r="I81" s="2">
        <v>28.827000000000002</v>
      </c>
      <c r="K81">
        <v>99</v>
      </c>
    </row>
    <row r="82" spans="1:11" x14ac:dyDescent="0.2">
      <c r="A82">
        <v>115</v>
      </c>
      <c r="B82" t="s">
        <v>90</v>
      </c>
      <c r="C82">
        <v>82</v>
      </c>
      <c r="E82">
        <v>10.98</v>
      </c>
      <c r="F82" s="1">
        <v>7791.7920000000004</v>
      </c>
      <c r="G82" s="1"/>
      <c r="H82" s="1">
        <v>7791.7920000000004</v>
      </c>
      <c r="I82" s="2">
        <v>12.106999999999999</v>
      </c>
      <c r="K82">
        <v>26</v>
      </c>
    </row>
    <row r="83" spans="1:11" x14ac:dyDescent="0.2">
      <c r="A83">
        <v>116</v>
      </c>
      <c r="B83" t="s">
        <v>91</v>
      </c>
      <c r="C83">
        <v>82</v>
      </c>
      <c r="E83">
        <v>11</v>
      </c>
      <c r="F83" s="1">
        <v>7158.1589999999997</v>
      </c>
      <c r="G83" s="1"/>
      <c r="H83" s="1">
        <v>7158.1589999999997</v>
      </c>
      <c r="I83" s="2">
        <v>10.643000000000001</v>
      </c>
      <c r="K83">
        <v>100</v>
      </c>
    </row>
    <row r="84" spans="1:11" x14ac:dyDescent="0.2">
      <c r="A84">
        <v>117</v>
      </c>
      <c r="B84" t="s">
        <v>92</v>
      </c>
      <c r="C84">
        <v>82</v>
      </c>
      <c r="E84">
        <v>11</v>
      </c>
      <c r="F84" s="1">
        <v>7006.5209999999997</v>
      </c>
      <c r="G84" s="1"/>
      <c r="H84" s="1">
        <v>7006.5209999999997</v>
      </c>
      <c r="I84" s="2">
        <v>10.292999999999999</v>
      </c>
      <c r="K84">
        <v>126</v>
      </c>
    </row>
    <row r="85" spans="1:11" x14ac:dyDescent="0.2">
      <c r="A85">
        <v>118</v>
      </c>
      <c r="B85" t="s">
        <v>93</v>
      </c>
      <c r="C85">
        <v>76</v>
      </c>
      <c r="E85">
        <v>11</v>
      </c>
      <c r="F85" s="1">
        <v>6301.9489999999996</v>
      </c>
      <c r="G85" s="1"/>
      <c r="H85" s="1">
        <v>6301.9489999999996</v>
      </c>
      <c r="I85" s="2">
        <v>8.6660000000000004</v>
      </c>
      <c r="K85">
        <v>125</v>
      </c>
    </row>
    <row r="86" spans="1:11" x14ac:dyDescent="0.2">
      <c r="A86">
        <v>119</v>
      </c>
      <c r="B86" t="s">
        <v>94</v>
      </c>
      <c r="C86">
        <v>76</v>
      </c>
      <c r="E86">
        <v>11.01</v>
      </c>
      <c r="F86" s="1">
        <v>5743.85</v>
      </c>
      <c r="G86" s="1"/>
      <c r="H86" s="1">
        <v>5743.85</v>
      </c>
      <c r="I86" s="2">
        <v>7.3760000000000003</v>
      </c>
      <c r="K86">
        <v>100</v>
      </c>
    </row>
    <row r="87" spans="1:11" x14ac:dyDescent="0.2">
      <c r="A87">
        <v>120</v>
      </c>
      <c r="B87" t="s">
        <v>95</v>
      </c>
      <c r="C87">
        <v>76</v>
      </c>
      <c r="E87">
        <v>11.03</v>
      </c>
      <c r="F87" s="1">
        <v>5718.1540000000005</v>
      </c>
      <c r="G87" s="1"/>
      <c r="H87" s="1">
        <v>5718.1540000000005</v>
      </c>
      <c r="I87" s="2">
        <v>7.3170000000000002</v>
      </c>
      <c r="K87">
        <v>29</v>
      </c>
    </row>
    <row r="88" spans="1:11" x14ac:dyDescent="0.2">
      <c r="A88">
        <v>121</v>
      </c>
      <c r="B88" t="s">
        <v>96</v>
      </c>
      <c r="C88">
        <v>42</v>
      </c>
      <c r="E88">
        <v>11.01</v>
      </c>
      <c r="F88" s="1">
        <v>5634.558</v>
      </c>
      <c r="G88" s="1"/>
      <c r="H88" s="1">
        <v>5634.558</v>
      </c>
      <c r="I88" s="2">
        <v>7.1239999999999997</v>
      </c>
      <c r="K88">
        <v>28</v>
      </c>
    </row>
    <row r="89" spans="1:11" x14ac:dyDescent="0.2">
      <c r="A89">
        <v>122</v>
      </c>
      <c r="B89" t="s">
        <v>97</v>
      </c>
      <c r="C89">
        <v>42</v>
      </c>
      <c r="E89">
        <v>11.02</v>
      </c>
      <c r="F89" s="1">
        <v>5596.5240000000003</v>
      </c>
      <c r="G89" s="1"/>
      <c r="H89" s="1">
        <v>5596.5240000000003</v>
      </c>
      <c r="I89" s="2">
        <v>7.0359999999999996</v>
      </c>
      <c r="K89">
        <v>76</v>
      </c>
    </row>
    <row r="90" spans="1:11" x14ac:dyDescent="0.2">
      <c r="A90">
        <v>123</v>
      </c>
      <c r="B90" t="s">
        <v>98</v>
      </c>
      <c r="C90">
        <v>42</v>
      </c>
      <c r="E90">
        <v>11</v>
      </c>
      <c r="F90" s="1">
        <v>5584.8379999999997</v>
      </c>
      <c r="G90" s="1"/>
      <c r="H90" s="1">
        <v>5584.8379999999997</v>
      </c>
      <c r="I90" s="2">
        <v>7.0090000000000003</v>
      </c>
      <c r="K90">
        <v>25</v>
      </c>
    </row>
    <row r="91" spans="1:11" x14ac:dyDescent="0.2">
      <c r="A91">
        <v>124</v>
      </c>
      <c r="B91" t="s">
        <v>99</v>
      </c>
      <c r="C91">
        <v>32</v>
      </c>
      <c r="E91">
        <v>11.03</v>
      </c>
      <c r="F91" s="1">
        <v>8991.4069999999992</v>
      </c>
      <c r="G91" s="1"/>
      <c r="H91" s="1">
        <v>8991.4069999999992</v>
      </c>
      <c r="I91" s="2">
        <v>14.878</v>
      </c>
      <c r="K91">
        <v>53</v>
      </c>
    </row>
    <row r="92" spans="1:11" x14ac:dyDescent="0.2">
      <c r="A92">
        <v>125</v>
      </c>
      <c r="B92" t="s">
        <v>100</v>
      </c>
      <c r="C92">
        <v>32</v>
      </c>
      <c r="E92">
        <v>11.02</v>
      </c>
      <c r="F92" s="1">
        <v>8973.2479999999996</v>
      </c>
      <c r="G92" s="1"/>
      <c r="H92" s="1">
        <v>8973.2479999999996</v>
      </c>
      <c r="I92" s="2">
        <v>14.836</v>
      </c>
      <c r="K92">
        <v>50</v>
      </c>
    </row>
    <row r="93" spans="1:11" x14ac:dyDescent="0.2">
      <c r="A93">
        <v>126</v>
      </c>
      <c r="B93" t="s">
        <v>101</v>
      </c>
      <c r="C93">
        <v>32</v>
      </c>
      <c r="E93">
        <v>11.02</v>
      </c>
      <c r="F93" s="1">
        <v>8650.91</v>
      </c>
      <c r="G93" s="1"/>
      <c r="H93" s="1">
        <v>8650.91</v>
      </c>
      <c r="I93" s="2">
        <v>14.092000000000001</v>
      </c>
      <c r="K93">
        <v>114</v>
      </c>
    </row>
    <row r="94" spans="1:11" x14ac:dyDescent="0.2">
      <c r="A94">
        <v>128</v>
      </c>
      <c r="B94" t="s">
        <v>102</v>
      </c>
      <c r="C94" t="s">
        <v>19</v>
      </c>
      <c r="E94">
        <v>11.03</v>
      </c>
      <c r="F94" s="1">
        <v>2060.2280000000001</v>
      </c>
      <c r="G94" s="1"/>
      <c r="H94" s="1">
        <v>2060.2280000000001</v>
      </c>
      <c r="I94" s="2"/>
      <c r="K94">
        <v>57</v>
      </c>
    </row>
    <row r="95" spans="1:11" x14ac:dyDescent="0.2">
      <c r="A95">
        <v>130</v>
      </c>
      <c r="B95" t="s">
        <v>103</v>
      </c>
      <c r="C95">
        <v>66</v>
      </c>
      <c r="E95">
        <v>11.05</v>
      </c>
      <c r="F95" s="1">
        <v>9491.8970000000008</v>
      </c>
      <c r="G95" s="1"/>
      <c r="H95" s="1">
        <v>9491.8970000000008</v>
      </c>
      <c r="I95" s="2">
        <v>16.033999999999999</v>
      </c>
      <c r="K95">
        <v>137</v>
      </c>
    </row>
    <row r="96" spans="1:11" x14ac:dyDescent="0.2">
      <c r="A96">
        <v>131</v>
      </c>
      <c r="B96" t="s">
        <v>104</v>
      </c>
      <c r="C96">
        <v>66</v>
      </c>
      <c r="E96">
        <v>11.03</v>
      </c>
      <c r="F96" s="1">
        <v>9616.3369999999995</v>
      </c>
      <c r="G96" s="1"/>
      <c r="H96" s="1">
        <v>9616.3369999999995</v>
      </c>
      <c r="I96" s="2">
        <v>16.321999999999999</v>
      </c>
      <c r="K96">
        <v>194</v>
      </c>
    </row>
    <row r="97" spans="1:11" x14ac:dyDescent="0.2">
      <c r="A97">
        <v>132</v>
      </c>
      <c r="B97" t="s">
        <v>105</v>
      </c>
      <c r="C97">
        <v>66</v>
      </c>
      <c r="E97">
        <v>11.04</v>
      </c>
      <c r="F97" s="1">
        <v>10023.407999999999</v>
      </c>
      <c r="G97" s="1"/>
      <c r="H97" s="1">
        <v>10023.407999999999</v>
      </c>
      <c r="I97" s="2">
        <v>17.262</v>
      </c>
      <c r="K97">
        <v>60</v>
      </c>
    </row>
    <row r="98" spans="1:11" x14ac:dyDescent="0.2">
      <c r="A98">
        <v>133</v>
      </c>
      <c r="B98" t="s">
        <v>106</v>
      </c>
      <c r="C98">
        <v>68</v>
      </c>
      <c r="E98">
        <v>11.03</v>
      </c>
      <c r="F98" s="1">
        <v>19157.210999999999</v>
      </c>
      <c r="G98" s="1"/>
      <c r="H98" s="1">
        <v>19157.210999999999</v>
      </c>
      <c r="I98" s="2">
        <f>20/13*38.362</f>
        <v>59.018461538461544</v>
      </c>
      <c r="K98">
        <v>191</v>
      </c>
    </row>
    <row r="99" spans="1:11" x14ac:dyDescent="0.2">
      <c r="A99">
        <v>134</v>
      </c>
      <c r="B99" t="s">
        <v>107</v>
      </c>
      <c r="C99">
        <v>68</v>
      </c>
      <c r="E99">
        <v>11.01</v>
      </c>
      <c r="F99" s="1">
        <v>22909.016</v>
      </c>
      <c r="G99" s="1"/>
      <c r="H99" s="1">
        <v>22909.016</v>
      </c>
      <c r="I99" s="2">
        <f>20/13*47.028</f>
        <v>72.350769230769231</v>
      </c>
      <c r="K99">
        <v>165</v>
      </c>
    </row>
    <row r="100" spans="1:11" x14ac:dyDescent="0.2">
      <c r="A100">
        <v>135</v>
      </c>
      <c r="B100" t="s">
        <v>108</v>
      </c>
      <c r="C100">
        <v>68</v>
      </c>
      <c r="E100">
        <v>11.01</v>
      </c>
      <c r="F100" s="1">
        <v>21347.162</v>
      </c>
      <c r="G100" s="1"/>
      <c r="H100" s="1">
        <v>21347.162</v>
      </c>
      <c r="I100" s="2">
        <f>20/13*43.42</f>
        <v>66.800000000000011</v>
      </c>
      <c r="K100">
        <v>364</v>
      </c>
    </row>
    <row r="101" spans="1:11" x14ac:dyDescent="0.2">
      <c r="A101">
        <v>136</v>
      </c>
      <c r="B101" t="s">
        <v>109</v>
      </c>
      <c r="C101">
        <v>13</v>
      </c>
      <c r="E101">
        <v>11.02</v>
      </c>
      <c r="F101" s="1">
        <v>9925.0210000000006</v>
      </c>
      <c r="G101" s="1"/>
      <c r="H101" s="1">
        <v>9925.0210000000006</v>
      </c>
      <c r="I101" s="2">
        <v>17.035</v>
      </c>
      <c r="K101">
        <v>55</v>
      </c>
    </row>
    <row r="102" spans="1:11" x14ac:dyDescent="0.2">
      <c r="A102">
        <v>137</v>
      </c>
      <c r="B102" t="s">
        <v>110</v>
      </c>
      <c r="C102">
        <v>13</v>
      </c>
      <c r="E102">
        <v>11.03</v>
      </c>
      <c r="F102" s="1">
        <v>7658.65</v>
      </c>
      <c r="G102" s="1"/>
      <c r="H102" s="1">
        <v>7658.65</v>
      </c>
      <c r="I102" s="2">
        <v>11.8</v>
      </c>
      <c r="K102">
        <v>108</v>
      </c>
    </row>
    <row r="103" spans="1:11" x14ac:dyDescent="0.2">
      <c r="A103">
        <v>138</v>
      </c>
      <c r="B103" t="s">
        <v>111</v>
      </c>
      <c r="C103">
        <v>13</v>
      </c>
      <c r="E103">
        <v>11.03</v>
      </c>
      <c r="F103" s="1">
        <v>7375.8320000000003</v>
      </c>
      <c r="G103" s="1"/>
      <c r="H103" s="1">
        <v>7375.8320000000003</v>
      </c>
      <c r="I103" s="2">
        <v>11.146000000000001</v>
      </c>
      <c r="K103">
        <v>142</v>
      </c>
    </row>
    <row r="104" spans="1:11" x14ac:dyDescent="0.2">
      <c r="A104">
        <v>139</v>
      </c>
      <c r="B104" t="s">
        <v>112</v>
      </c>
      <c r="C104">
        <v>57</v>
      </c>
      <c r="E104">
        <v>11.01</v>
      </c>
      <c r="F104" s="1">
        <v>2175.328</v>
      </c>
      <c r="G104" s="1"/>
      <c r="H104" s="1">
        <v>2175.328</v>
      </c>
      <c r="I104" s="2"/>
      <c r="K104">
        <v>49</v>
      </c>
    </row>
    <row r="105" spans="1:11" x14ac:dyDescent="0.2">
      <c r="A105">
        <v>140</v>
      </c>
      <c r="B105" t="s">
        <v>113</v>
      </c>
      <c r="C105">
        <v>57</v>
      </c>
      <c r="E105">
        <v>11</v>
      </c>
      <c r="F105" s="1">
        <v>1437.0050000000001</v>
      </c>
      <c r="G105" s="1"/>
      <c r="H105" s="1">
        <v>1437.0050000000001</v>
      </c>
      <c r="I105" s="2"/>
      <c r="K105">
        <v>15</v>
      </c>
    </row>
    <row r="106" spans="1:11" x14ac:dyDescent="0.2">
      <c r="A106">
        <v>141</v>
      </c>
      <c r="B106" t="s">
        <v>114</v>
      </c>
      <c r="C106">
        <v>57</v>
      </c>
      <c r="E106">
        <v>11.07</v>
      </c>
      <c r="F106" s="1">
        <v>1243.6890000000001</v>
      </c>
      <c r="G106" s="1"/>
      <c r="H106" s="1">
        <v>1243.6890000000001</v>
      </c>
      <c r="I106" s="2"/>
      <c r="K106">
        <v>28</v>
      </c>
    </row>
    <row r="107" spans="1:11" x14ac:dyDescent="0.2">
      <c r="A107">
        <v>142</v>
      </c>
      <c r="B107" t="s">
        <v>115</v>
      </c>
      <c r="C107">
        <v>43</v>
      </c>
      <c r="E107">
        <v>11.04</v>
      </c>
      <c r="F107" s="1">
        <v>4965.3500000000004</v>
      </c>
      <c r="G107" s="1"/>
      <c r="H107" s="1">
        <v>4965.3500000000004</v>
      </c>
      <c r="I107" s="2">
        <v>5.5780000000000003</v>
      </c>
      <c r="K107">
        <v>67</v>
      </c>
    </row>
    <row r="108" spans="1:11" x14ac:dyDescent="0.2">
      <c r="A108">
        <v>143</v>
      </c>
      <c r="B108" t="s">
        <v>116</v>
      </c>
      <c r="C108">
        <v>43</v>
      </c>
      <c r="E108">
        <v>11.03</v>
      </c>
      <c r="F108" s="1">
        <v>5633.6729999999998</v>
      </c>
      <c r="G108" s="1"/>
      <c r="H108" s="1">
        <v>5633.6729999999998</v>
      </c>
      <c r="I108" s="2">
        <v>7.1219999999999999</v>
      </c>
      <c r="K108">
        <v>127</v>
      </c>
    </row>
    <row r="109" spans="1:11" x14ac:dyDescent="0.2">
      <c r="A109">
        <v>144</v>
      </c>
      <c r="B109" t="s">
        <v>117</v>
      </c>
      <c r="C109">
        <v>43</v>
      </c>
      <c r="E109">
        <v>11.04</v>
      </c>
      <c r="F109" s="1">
        <v>5341.2190000000001</v>
      </c>
      <c r="G109" s="1"/>
      <c r="H109" s="1">
        <v>5341.2190000000001</v>
      </c>
      <c r="I109" s="2">
        <v>6.4459999999999997</v>
      </c>
      <c r="K109">
        <v>168</v>
      </c>
    </row>
    <row r="110" spans="1:11" x14ac:dyDescent="0.2">
      <c r="A110">
        <v>145</v>
      </c>
      <c r="B110" t="s">
        <v>118</v>
      </c>
      <c r="C110">
        <v>91</v>
      </c>
      <c r="E110">
        <v>11.01</v>
      </c>
      <c r="F110" s="1">
        <v>2399.5529999999999</v>
      </c>
      <c r="G110" s="1"/>
      <c r="H110" s="1">
        <v>2399.5529999999999</v>
      </c>
      <c r="I110" s="2"/>
      <c r="K110">
        <v>151</v>
      </c>
    </row>
    <row r="111" spans="1:11" x14ac:dyDescent="0.2">
      <c r="A111">
        <v>146</v>
      </c>
      <c r="B111" t="s">
        <v>119</v>
      </c>
      <c r="C111">
        <v>91</v>
      </c>
      <c r="E111">
        <v>11</v>
      </c>
      <c r="F111" s="1">
        <v>1161.4690000000001</v>
      </c>
      <c r="G111" s="1"/>
      <c r="H111" s="1">
        <v>1161.4690000000001</v>
      </c>
      <c r="I111" s="2"/>
      <c r="K111">
        <v>79</v>
      </c>
    </row>
    <row r="112" spans="1:11" x14ac:dyDescent="0.2">
      <c r="A112">
        <v>147</v>
      </c>
      <c r="B112" t="s">
        <v>120</v>
      </c>
      <c r="C112">
        <v>91</v>
      </c>
      <c r="E112">
        <v>11.03</v>
      </c>
      <c r="F112" s="1">
        <v>1069.873</v>
      </c>
      <c r="G112" s="1"/>
      <c r="H112" s="1">
        <v>1069.873</v>
      </c>
      <c r="I112" s="2"/>
      <c r="K112">
        <v>68</v>
      </c>
    </row>
    <row r="113" spans="1:11" x14ac:dyDescent="0.2">
      <c r="A113">
        <v>149</v>
      </c>
      <c r="B113" t="s">
        <v>121</v>
      </c>
      <c r="C113">
        <v>83</v>
      </c>
      <c r="E113">
        <v>11.03</v>
      </c>
      <c r="F113" s="1">
        <v>6554.5010000000002</v>
      </c>
      <c r="G113" s="1"/>
      <c r="H113" s="1">
        <v>6554.5010000000002</v>
      </c>
      <c r="I113" s="2">
        <v>9.2490000000000006</v>
      </c>
      <c r="K113">
        <v>294</v>
      </c>
    </row>
    <row r="114" spans="1:11" x14ac:dyDescent="0.2">
      <c r="A114">
        <v>150</v>
      </c>
      <c r="B114" t="s">
        <v>122</v>
      </c>
      <c r="C114">
        <v>83</v>
      </c>
      <c r="E114">
        <v>11.03</v>
      </c>
      <c r="F114" s="1">
        <v>8224.2180000000008</v>
      </c>
      <c r="G114" s="1"/>
      <c r="H114" s="1">
        <v>8224.2180000000008</v>
      </c>
      <c r="I114" s="2">
        <v>13.106</v>
      </c>
      <c r="K114">
        <v>91</v>
      </c>
    </row>
    <row r="115" spans="1:11" x14ac:dyDescent="0.2">
      <c r="A115">
        <v>151</v>
      </c>
      <c r="B115" t="s">
        <v>123</v>
      </c>
      <c r="C115">
        <v>83</v>
      </c>
      <c r="E115">
        <v>11.05</v>
      </c>
      <c r="F115" s="1">
        <v>8024.5870000000004</v>
      </c>
      <c r="G115" s="1"/>
      <c r="H115" s="1">
        <v>8024.5870000000004</v>
      </c>
      <c r="I115" s="2">
        <v>12.645</v>
      </c>
      <c r="K115">
        <v>176</v>
      </c>
    </row>
    <row r="116" spans="1:11" x14ac:dyDescent="0.2">
      <c r="A116">
        <v>152</v>
      </c>
      <c r="B116" t="s">
        <v>124</v>
      </c>
      <c r="C116">
        <v>101</v>
      </c>
      <c r="E116">
        <v>11.03</v>
      </c>
      <c r="F116" s="1">
        <v>1906.739</v>
      </c>
      <c r="G116" s="1"/>
      <c r="H116" s="1">
        <v>1906.739</v>
      </c>
      <c r="I116" s="2"/>
      <c r="K116">
        <v>32</v>
      </c>
    </row>
    <row r="117" spans="1:11" x14ac:dyDescent="0.2">
      <c r="A117">
        <v>153</v>
      </c>
      <c r="B117" t="s">
        <v>125</v>
      </c>
      <c r="C117">
        <v>101</v>
      </c>
      <c r="E117">
        <v>11.01</v>
      </c>
      <c r="F117" s="1">
        <v>1436.9870000000001</v>
      </c>
      <c r="G117" s="1"/>
      <c r="H117" s="1">
        <v>1436.9870000000001</v>
      </c>
      <c r="I117" s="2"/>
      <c r="K117">
        <v>49</v>
      </c>
    </row>
    <row r="118" spans="1:11" x14ac:dyDescent="0.2">
      <c r="A118">
        <v>154</v>
      </c>
      <c r="B118" t="s">
        <v>126</v>
      </c>
      <c r="C118">
        <v>101</v>
      </c>
      <c r="E118">
        <v>11.02</v>
      </c>
      <c r="F118" s="1">
        <v>815.47799999999995</v>
      </c>
      <c r="G118" s="1"/>
      <c r="H118" s="1">
        <v>815.47799999999995</v>
      </c>
      <c r="I118" s="2"/>
      <c r="K118">
        <v>15</v>
      </c>
    </row>
    <row r="119" spans="1:11" x14ac:dyDescent="0.2">
      <c r="A119">
        <v>155</v>
      </c>
      <c r="B119" t="s">
        <v>127</v>
      </c>
      <c r="C119">
        <v>102</v>
      </c>
      <c r="E119">
        <v>11</v>
      </c>
      <c r="F119" s="1">
        <v>505.846</v>
      </c>
      <c r="G119" s="1"/>
      <c r="H119" s="1">
        <v>505.846</v>
      </c>
      <c r="I119" s="2"/>
      <c r="K119">
        <v>20</v>
      </c>
    </row>
    <row r="120" spans="1:11" x14ac:dyDescent="0.2">
      <c r="A120">
        <v>156</v>
      </c>
      <c r="B120" t="s">
        <v>128</v>
      </c>
      <c r="C120">
        <v>102</v>
      </c>
      <c r="E120">
        <v>10.97</v>
      </c>
      <c r="F120" s="1">
        <v>476.87799999999999</v>
      </c>
      <c r="G120" s="1"/>
      <c r="H120" s="1">
        <v>476.87799999999999</v>
      </c>
      <c r="I120" s="2"/>
      <c r="K120">
        <v>45</v>
      </c>
    </row>
    <row r="121" spans="1:11" x14ac:dyDescent="0.2">
      <c r="A121">
        <v>157</v>
      </c>
      <c r="B121" t="s">
        <v>129</v>
      </c>
      <c r="C121">
        <v>102</v>
      </c>
      <c r="E121">
        <v>10.98</v>
      </c>
      <c r="F121" s="1">
        <v>147.489</v>
      </c>
      <c r="G121" s="1"/>
      <c r="H121" s="1">
        <v>147.489</v>
      </c>
      <c r="I121" s="2"/>
      <c r="K121">
        <v>23</v>
      </c>
    </row>
    <row r="122" spans="1:11" x14ac:dyDescent="0.2">
      <c r="A122">
        <v>158</v>
      </c>
      <c r="B122" t="s">
        <v>130</v>
      </c>
      <c r="C122">
        <v>67</v>
      </c>
      <c r="E122">
        <v>10.99</v>
      </c>
      <c r="F122" s="1">
        <v>11334.540999999999</v>
      </c>
      <c r="G122" s="1"/>
      <c r="H122" s="1">
        <v>11334.540999999999</v>
      </c>
      <c r="I122" s="2">
        <f>2*20.291</f>
        <v>40.582000000000001</v>
      </c>
      <c r="K122">
        <v>155</v>
      </c>
    </row>
    <row r="123" spans="1:11" x14ac:dyDescent="0.2">
      <c r="A123">
        <v>159</v>
      </c>
      <c r="B123" t="s">
        <v>131</v>
      </c>
      <c r="C123">
        <v>67</v>
      </c>
      <c r="E123">
        <v>10.99</v>
      </c>
      <c r="F123" s="1">
        <v>13045.611000000001</v>
      </c>
      <c r="G123" s="1"/>
      <c r="H123" s="1">
        <v>13045.611000000001</v>
      </c>
      <c r="I123" s="2">
        <f>2*24.244</f>
        <v>48.488</v>
      </c>
      <c r="K123">
        <v>128</v>
      </c>
    </row>
    <row r="124" spans="1:11" x14ac:dyDescent="0.2">
      <c r="A124">
        <v>160</v>
      </c>
      <c r="B124" t="s">
        <v>132</v>
      </c>
      <c r="C124">
        <v>67</v>
      </c>
      <c r="E124">
        <v>10.99</v>
      </c>
      <c r="F124" s="1">
        <v>14505.621999999999</v>
      </c>
      <c r="G124" s="1"/>
      <c r="H124" s="1">
        <v>14505.621999999999</v>
      </c>
      <c r="I124" s="2">
        <f>2*27.616</f>
        <v>55.231999999999999</v>
      </c>
      <c r="K124">
        <v>151</v>
      </c>
    </row>
    <row r="125" spans="1:11" x14ac:dyDescent="0.2">
      <c r="A125">
        <v>161</v>
      </c>
      <c r="B125" t="s">
        <v>133</v>
      </c>
      <c r="C125">
        <v>58</v>
      </c>
      <c r="E125">
        <v>10.97</v>
      </c>
      <c r="F125" s="1">
        <v>14350.857</v>
      </c>
      <c r="G125" s="1"/>
      <c r="H125" s="1">
        <v>14350.857</v>
      </c>
      <c r="I125" s="2">
        <v>27.259</v>
      </c>
      <c r="K125">
        <v>121</v>
      </c>
    </row>
    <row r="126" spans="1:11" x14ac:dyDescent="0.2">
      <c r="A126">
        <v>162</v>
      </c>
      <c r="B126" t="s">
        <v>134</v>
      </c>
      <c r="C126">
        <v>58</v>
      </c>
      <c r="E126">
        <v>10.99</v>
      </c>
      <c r="F126" s="1">
        <v>14936.776</v>
      </c>
      <c r="G126" s="1"/>
      <c r="H126" s="1">
        <v>14936.776</v>
      </c>
      <c r="I126" s="2">
        <v>28.611999999999998</v>
      </c>
      <c r="K126">
        <v>58</v>
      </c>
    </row>
    <row r="127" spans="1:11" x14ac:dyDescent="0.2">
      <c r="A127">
        <v>163</v>
      </c>
      <c r="B127" t="s">
        <v>135</v>
      </c>
      <c r="C127">
        <v>58</v>
      </c>
      <c r="E127">
        <v>11.01</v>
      </c>
      <c r="F127" s="1">
        <v>16267.428</v>
      </c>
      <c r="G127" s="1"/>
      <c r="H127" s="1">
        <v>16267.428</v>
      </c>
      <c r="I127" s="2">
        <v>31.686</v>
      </c>
      <c r="K127">
        <v>263</v>
      </c>
    </row>
    <row r="128" spans="1:11" x14ac:dyDescent="0.2">
      <c r="A128">
        <v>165</v>
      </c>
      <c r="B128" t="s">
        <v>136</v>
      </c>
      <c r="C128" t="s">
        <v>19</v>
      </c>
      <c r="E128">
        <v>10.99</v>
      </c>
      <c r="F128" s="1">
        <v>819.80899999999997</v>
      </c>
      <c r="G128" s="1"/>
      <c r="H128" s="1">
        <v>819.80899999999997</v>
      </c>
      <c r="I128" s="2"/>
      <c r="K128">
        <v>33</v>
      </c>
    </row>
    <row r="129" spans="1:11" x14ac:dyDescent="0.2">
      <c r="A129">
        <v>167</v>
      </c>
      <c r="B129" t="s">
        <v>137</v>
      </c>
      <c r="C129">
        <v>105</v>
      </c>
      <c r="E129">
        <v>11.03</v>
      </c>
      <c r="F129" s="1">
        <v>560.13499999999999</v>
      </c>
      <c r="G129" s="1"/>
      <c r="H129" s="1">
        <v>560.13499999999999</v>
      </c>
      <c r="I129" s="2"/>
      <c r="K129">
        <v>67</v>
      </c>
    </row>
    <row r="130" spans="1:11" x14ac:dyDescent="0.2">
      <c r="A130">
        <v>168</v>
      </c>
      <c r="B130" t="s">
        <v>138</v>
      </c>
      <c r="C130">
        <v>105</v>
      </c>
      <c r="E130">
        <v>11.03</v>
      </c>
      <c r="F130" s="1">
        <v>353.90899999999999</v>
      </c>
      <c r="G130" s="1"/>
      <c r="H130" s="1">
        <v>353.90899999999999</v>
      </c>
      <c r="I130" s="2"/>
      <c r="K130">
        <v>28</v>
      </c>
    </row>
    <row r="131" spans="1:11" x14ac:dyDescent="0.2">
      <c r="A131">
        <v>169</v>
      </c>
      <c r="B131" t="s">
        <v>139</v>
      </c>
      <c r="C131">
        <v>105</v>
      </c>
      <c r="E131">
        <v>11</v>
      </c>
      <c r="F131" s="1">
        <v>444.50700000000001</v>
      </c>
      <c r="G131" s="1"/>
      <c r="H131" s="1">
        <v>444.50700000000001</v>
      </c>
      <c r="I131" s="2"/>
      <c r="K131">
        <v>15</v>
      </c>
    </row>
    <row r="132" spans="1:11" x14ac:dyDescent="0.2">
      <c r="A132">
        <v>170</v>
      </c>
      <c r="B132" t="s">
        <v>140</v>
      </c>
      <c r="C132">
        <v>24</v>
      </c>
      <c r="E132">
        <v>11</v>
      </c>
      <c r="F132" s="1">
        <v>5672.7470000000003</v>
      </c>
      <c r="G132" s="1"/>
      <c r="H132" s="1">
        <v>5672.7470000000003</v>
      </c>
      <c r="I132" s="2">
        <v>7.2119999999999997</v>
      </c>
      <c r="K132">
        <v>44</v>
      </c>
    </row>
    <row r="133" spans="1:11" x14ac:dyDescent="0.2">
      <c r="A133">
        <v>171</v>
      </c>
      <c r="B133" t="s">
        <v>141</v>
      </c>
      <c r="C133">
        <v>24</v>
      </c>
      <c r="E133">
        <v>11.01</v>
      </c>
      <c r="F133" s="1">
        <v>6189.3320000000003</v>
      </c>
      <c r="G133" s="1"/>
      <c r="H133" s="1">
        <v>6189.3320000000003</v>
      </c>
      <c r="I133" s="2">
        <v>8.4049999999999994</v>
      </c>
      <c r="K133">
        <v>180</v>
      </c>
    </row>
    <row r="134" spans="1:11" x14ac:dyDescent="0.2">
      <c r="A134">
        <v>172</v>
      </c>
      <c r="B134" t="s">
        <v>142</v>
      </c>
      <c r="C134">
        <v>24</v>
      </c>
      <c r="E134">
        <v>10.95</v>
      </c>
      <c r="F134" s="1">
        <v>6114.5749999999998</v>
      </c>
      <c r="G134" s="1"/>
      <c r="H134" s="1">
        <v>6114.5749999999998</v>
      </c>
      <c r="I134" s="2">
        <v>8.2330000000000005</v>
      </c>
      <c r="K134">
        <v>96</v>
      </c>
    </row>
    <row r="135" spans="1:11" x14ac:dyDescent="0.2">
      <c r="A135">
        <v>173</v>
      </c>
      <c r="B135" t="s">
        <v>143</v>
      </c>
      <c r="C135">
        <v>15</v>
      </c>
      <c r="E135">
        <v>10.95</v>
      </c>
      <c r="F135" s="1">
        <v>3525.7559999999999</v>
      </c>
      <c r="G135" s="1"/>
      <c r="H135" s="1">
        <v>3525.7559999999999</v>
      </c>
      <c r="I135" s="2">
        <v>2.2519999999999998</v>
      </c>
      <c r="K135">
        <v>40</v>
      </c>
    </row>
    <row r="136" spans="1:11" x14ac:dyDescent="0.2">
      <c r="A136">
        <v>174</v>
      </c>
      <c r="B136" t="s">
        <v>144</v>
      </c>
      <c r="C136">
        <v>15</v>
      </c>
      <c r="E136">
        <v>10.93</v>
      </c>
      <c r="F136" s="1">
        <v>2924.38</v>
      </c>
      <c r="G136" s="1"/>
      <c r="H136" s="1">
        <v>2924.38</v>
      </c>
      <c r="I136" s="2">
        <v>0.86299999999999999</v>
      </c>
      <c r="K136">
        <v>47</v>
      </c>
    </row>
    <row r="137" spans="1:11" x14ac:dyDescent="0.2">
      <c r="A137">
        <v>175</v>
      </c>
      <c r="B137" t="s">
        <v>145</v>
      </c>
      <c r="C137">
        <v>15</v>
      </c>
      <c r="E137">
        <v>10.96</v>
      </c>
      <c r="F137" s="1">
        <v>3260.395</v>
      </c>
      <c r="G137" s="1"/>
      <c r="H137" s="1">
        <v>3260.395</v>
      </c>
      <c r="I137" s="2">
        <v>1.639</v>
      </c>
      <c r="K137">
        <v>27</v>
      </c>
    </row>
    <row r="138" spans="1:11" x14ac:dyDescent="0.2">
      <c r="A138">
        <v>8</v>
      </c>
      <c r="B138" t="s">
        <v>147</v>
      </c>
      <c r="C138" t="s">
        <v>148</v>
      </c>
      <c r="E138" s="1">
        <v>11.76</v>
      </c>
      <c r="F138" s="1">
        <v>222.828</v>
      </c>
      <c r="G138" s="1"/>
      <c r="H138" s="1">
        <v>222.828</v>
      </c>
      <c r="I138" s="3"/>
      <c r="K138">
        <v>6</v>
      </c>
    </row>
    <row r="139" spans="1:11" x14ac:dyDescent="0.2">
      <c r="A139">
        <v>23</v>
      </c>
      <c r="B139" t="s">
        <v>149</v>
      </c>
      <c r="C139">
        <v>14</v>
      </c>
      <c r="E139" s="1">
        <v>11.46</v>
      </c>
      <c r="F139" s="1">
        <v>171996.234</v>
      </c>
      <c r="G139" s="1"/>
      <c r="H139" s="1">
        <v>171996.234</v>
      </c>
      <c r="I139" s="3">
        <v>333.245</v>
      </c>
      <c r="K139">
        <v>171</v>
      </c>
    </row>
    <row r="140" spans="1:11" x14ac:dyDescent="0.2">
      <c r="A140">
        <v>24</v>
      </c>
      <c r="B140" t="s">
        <v>150</v>
      </c>
      <c r="C140">
        <v>14</v>
      </c>
      <c r="E140" s="1">
        <v>11.48</v>
      </c>
      <c r="F140" s="1">
        <v>66221.327999999994</v>
      </c>
      <c r="G140" s="1"/>
      <c r="H140" s="1">
        <v>66221.327999999994</v>
      </c>
      <c r="I140" s="3">
        <v>126.303</v>
      </c>
      <c r="K140">
        <v>107</v>
      </c>
    </row>
    <row r="141" spans="1:11" x14ac:dyDescent="0.2">
      <c r="A141">
        <v>25</v>
      </c>
      <c r="B141" t="s">
        <v>151</v>
      </c>
      <c r="C141">
        <v>14</v>
      </c>
      <c r="E141" s="1">
        <v>11.46</v>
      </c>
      <c r="F141" s="1">
        <v>34710.089999999997</v>
      </c>
      <c r="G141" s="1"/>
      <c r="H141" s="1">
        <v>34710.089999999997</v>
      </c>
      <c r="I141" s="3">
        <v>64.653000000000006</v>
      </c>
      <c r="K141">
        <v>108</v>
      </c>
    </row>
    <row r="142" spans="1:11" x14ac:dyDescent="0.2">
      <c r="A142">
        <v>26</v>
      </c>
      <c r="B142" t="s">
        <v>152</v>
      </c>
      <c r="C142">
        <v>92</v>
      </c>
      <c r="E142" s="1">
        <v>11.47</v>
      </c>
      <c r="F142" s="1">
        <v>21335.018</v>
      </c>
      <c r="G142" s="1"/>
      <c r="H142" s="1">
        <v>21335.018</v>
      </c>
      <c r="I142" s="3">
        <v>38.484999999999999</v>
      </c>
      <c r="K142">
        <v>72</v>
      </c>
    </row>
    <row r="143" spans="1:11" x14ac:dyDescent="0.2">
      <c r="A143">
        <v>27</v>
      </c>
      <c r="B143" t="s">
        <v>153</v>
      </c>
      <c r="C143">
        <v>92</v>
      </c>
      <c r="E143" s="1">
        <v>11.58</v>
      </c>
      <c r="F143" s="1">
        <v>12698.548000000001</v>
      </c>
      <c r="G143" s="1"/>
      <c r="H143" s="1">
        <v>12698.548000000001</v>
      </c>
      <c r="I143" s="3">
        <v>21.588999999999999</v>
      </c>
      <c r="K143">
        <v>55</v>
      </c>
    </row>
    <row r="144" spans="1:11" x14ac:dyDescent="0.2">
      <c r="A144">
        <v>28</v>
      </c>
      <c r="B144" t="s">
        <v>154</v>
      </c>
      <c r="C144">
        <v>92</v>
      </c>
      <c r="E144" s="1">
        <v>11.5</v>
      </c>
      <c r="F144" s="1">
        <v>9068.0650000000005</v>
      </c>
      <c r="G144" s="1"/>
      <c r="H144" s="1">
        <v>9068.0650000000005</v>
      </c>
      <c r="I144" s="3">
        <v>14.486000000000001</v>
      </c>
      <c r="K144">
        <v>16</v>
      </c>
    </row>
    <row r="145" spans="1:11" x14ac:dyDescent="0.2">
      <c r="A145">
        <v>29</v>
      </c>
      <c r="B145" t="s">
        <v>155</v>
      </c>
      <c r="C145">
        <v>88</v>
      </c>
      <c r="E145" s="1">
        <v>11.53</v>
      </c>
      <c r="F145" s="1">
        <v>7043.71</v>
      </c>
      <c r="G145" s="1"/>
      <c r="H145" s="1">
        <v>7043.71</v>
      </c>
      <c r="I145" s="3">
        <v>10.525</v>
      </c>
      <c r="K145">
        <v>38</v>
      </c>
    </row>
    <row r="146" spans="1:11" x14ac:dyDescent="0.2">
      <c r="A146">
        <v>30</v>
      </c>
      <c r="B146" t="s">
        <v>156</v>
      </c>
      <c r="C146">
        <v>88</v>
      </c>
      <c r="E146" s="1">
        <v>11.54</v>
      </c>
      <c r="F146" s="1">
        <v>5225.1490000000003</v>
      </c>
      <c r="G146" s="1"/>
      <c r="H146" s="1">
        <v>5225.1490000000003</v>
      </c>
      <c r="I146" s="3">
        <v>6.9669999999999996</v>
      </c>
      <c r="K146">
        <v>20</v>
      </c>
    </row>
    <row r="147" spans="1:11" x14ac:dyDescent="0.2">
      <c r="A147">
        <v>31</v>
      </c>
      <c r="B147" t="s">
        <v>157</v>
      </c>
      <c r="C147">
        <v>88</v>
      </c>
      <c r="E147" s="1">
        <v>11.47</v>
      </c>
      <c r="F147" s="1">
        <v>4042.7460000000001</v>
      </c>
      <c r="G147" s="1"/>
      <c r="H147" s="1">
        <v>4042.7460000000001</v>
      </c>
      <c r="I147" s="3">
        <v>4.6539999999999999</v>
      </c>
      <c r="K147">
        <v>17</v>
      </c>
    </row>
    <row r="148" spans="1:11" x14ac:dyDescent="0.2">
      <c r="A148">
        <v>32</v>
      </c>
      <c r="B148" t="s">
        <v>158</v>
      </c>
      <c r="C148">
        <v>6</v>
      </c>
      <c r="E148" s="1">
        <v>11.49</v>
      </c>
      <c r="F148" s="1">
        <v>10619.79</v>
      </c>
      <c r="G148" s="1"/>
      <c r="H148" s="1">
        <v>10619.79</v>
      </c>
      <c r="I148" s="3">
        <v>17.521999999999998</v>
      </c>
      <c r="K148">
        <v>104</v>
      </c>
    </row>
    <row r="149" spans="1:11" x14ac:dyDescent="0.2">
      <c r="A149">
        <v>33</v>
      </c>
      <c r="B149" t="s">
        <v>159</v>
      </c>
      <c r="C149">
        <v>6</v>
      </c>
      <c r="E149" s="1">
        <v>11.52</v>
      </c>
      <c r="F149" s="1">
        <v>9884.5079999999998</v>
      </c>
      <c r="G149" s="1"/>
      <c r="H149" s="1">
        <v>9884.5079999999998</v>
      </c>
      <c r="I149" s="3">
        <v>16.082999999999998</v>
      </c>
      <c r="K149">
        <v>28</v>
      </c>
    </row>
    <row r="150" spans="1:11" x14ac:dyDescent="0.2">
      <c r="A150">
        <v>34</v>
      </c>
      <c r="B150" t="s">
        <v>160</v>
      </c>
      <c r="C150">
        <v>6</v>
      </c>
      <c r="E150" s="1">
        <v>11.54</v>
      </c>
      <c r="F150" s="1">
        <v>7542.0060000000003</v>
      </c>
      <c r="G150" s="1"/>
      <c r="H150" s="1">
        <v>7542.0060000000003</v>
      </c>
      <c r="I150" s="3">
        <v>11.5</v>
      </c>
      <c r="K150">
        <v>13</v>
      </c>
    </row>
    <row r="151" spans="1:11" x14ac:dyDescent="0.2">
      <c r="A151">
        <v>35</v>
      </c>
      <c r="B151" t="s">
        <v>161</v>
      </c>
      <c r="C151">
        <v>5</v>
      </c>
      <c r="E151" s="1">
        <v>11.53</v>
      </c>
      <c r="F151" s="1">
        <v>25797.266</v>
      </c>
      <c r="G151" s="1"/>
      <c r="H151" s="1">
        <v>25797.266</v>
      </c>
      <c r="I151" s="3">
        <v>47.216000000000001</v>
      </c>
      <c r="K151">
        <v>21</v>
      </c>
    </row>
    <row r="152" spans="1:11" x14ac:dyDescent="0.2">
      <c r="A152">
        <v>36</v>
      </c>
      <c r="B152" t="s">
        <v>162</v>
      </c>
      <c r="C152">
        <v>5</v>
      </c>
      <c r="E152" s="1">
        <v>11.47</v>
      </c>
      <c r="F152" s="1">
        <v>23090.973000000002</v>
      </c>
      <c r="G152" s="1"/>
      <c r="H152" s="1">
        <v>23090.973000000002</v>
      </c>
      <c r="I152" s="3">
        <v>41.920999999999999</v>
      </c>
      <c r="K152">
        <v>95</v>
      </c>
    </row>
    <row r="153" spans="1:11" x14ac:dyDescent="0.2">
      <c r="A153">
        <v>37</v>
      </c>
      <c r="B153" t="s">
        <v>163</v>
      </c>
      <c r="C153">
        <v>5</v>
      </c>
      <c r="E153" s="1">
        <v>11.55</v>
      </c>
      <c r="F153" s="1">
        <v>14882.728999999999</v>
      </c>
      <c r="G153" s="1"/>
      <c r="H153" s="1">
        <v>14882.728999999999</v>
      </c>
      <c r="I153" s="3">
        <v>25.861999999999998</v>
      </c>
      <c r="K153">
        <v>34</v>
      </c>
    </row>
    <row r="154" spans="1:11" x14ac:dyDescent="0.2">
      <c r="A154">
        <v>39</v>
      </c>
      <c r="B154" t="s">
        <v>164</v>
      </c>
      <c r="C154">
        <v>4</v>
      </c>
      <c r="E154" s="1">
        <v>11.47</v>
      </c>
      <c r="F154" s="1">
        <v>10448.415999999999</v>
      </c>
      <c r="G154" s="1"/>
      <c r="H154" s="1">
        <v>10448.415999999999</v>
      </c>
      <c r="I154" s="3">
        <v>17.186</v>
      </c>
      <c r="K154">
        <v>26</v>
      </c>
    </row>
    <row r="155" spans="1:11" x14ac:dyDescent="0.2">
      <c r="A155">
        <v>40</v>
      </c>
      <c r="B155" t="s">
        <v>165</v>
      </c>
      <c r="C155">
        <v>4</v>
      </c>
      <c r="E155" s="1">
        <v>11.48</v>
      </c>
      <c r="F155" s="1">
        <v>7821.93</v>
      </c>
      <c r="G155" s="1"/>
      <c r="H155" s="1">
        <v>7821.93</v>
      </c>
      <c r="I155" s="3">
        <v>12.048</v>
      </c>
      <c r="K155">
        <v>68</v>
      </c>
    </row>
    <row r="156" spans="1:11" x14ac:dyDescent="0.2">
      <c r="A156">
        <v>41</v>
      </c>
      <c r="B156" t="s">
        <v>166</v>
      </c>
      <c r="C156">
        <v>4</v>
      </c>
      <c r="E156" s="1">
        <v>11.48</v>
      </c>
      <c r="F156" s="1">
        <v>8716.3549999999996</v>
      </c>
      <c r="G156" s="1"/>
      <c r="H156" s="1">
        <v>8716.3549999999996</v>
      </c>
      <c r="I156" s="3">
        <v>13.798</v>
      </c>
      <c r="K156">
        <v>22</v>
      </c>
    </row>
    <row r="157" spans="1:11" x14ac:dyDescent="0.2">
      <c r="A157">
        <v>42</v>
      </c>
      <c r="B157" t="s">
        <v>167</v>
      </c>
      <c r="C157">
        <v>3</v>
      </c>
      <c r="E157" s="1">
        <v>11.5</v>
      </c>
      <c r="F157" s="1">
        <v>13140.397000000001</v>
      </c>
      <c r="G157" s="1"/>
      <c r="H157" s="1">
        <v>13140.397000000001</v>
      </c>
      <c r="I157" s="3">
        <v>22.452999999999999</v>
      </c>
      <c r="K157">
        <v>18</v>
      </c>
    </row>
    <row r="158" spans="1:11" x14ac:dyDescent="0.2">
      <c r="A158">
        <v>43</v>
      </c>
      <c r="B158" t="s">
        <v>168</v>
      </c>
      <c r="C158">
        <v>3</v>
      </c>
      <c r="E158" s="1">
        <v>11.47</v>
      </c>
      <c r="F158" s="1">
        <v>12114.991</v>
      </c>
      <c r="G158" s="1"/>
      <c r="H158" s="1">
        <v>12114.991</v>
      </c>
      <c r="I158" s="3">
        <v>20.446999999999999</v>
      </c>
      <c r="K158">
        <v>62</v>
      </c>
    </row>
    <row r="159" spans="1:11" x14ac:dyDescent="0.2">
      <c r="A159">
        <v>44</v>
      </c>
      <c r="B159" t="s">
        <v>169</v>
      </c>
      <c r="C159">
        <v>3</v>
      </c>
      <c r="E159" s="1">
        <v>11.48</v>
      </c>
      <c r="F159" s="1">
        <v>9438.0920000000006</v>
      </c>
      <c r="G159" s="1"/>
      <c r="H159" s="1">
        <v>9438.0920000000006</v>
      </c>
      <c r="I159" s="3">
        <v>15.21</v>
      </c>
      <c r="K159">
        <v>63</v>
      </c>
    </row>
    <row r="160" spans="1:11" x14ac:dyDescent="0.2">
      <c r="A160">
        <v>45</v>
      </c>
      <c r="B160" t="s">
        <v>170</v>
      </c>
      <c r="C160">
        <v>2</v>
      </c>
      <c r="E160" s="1">
        <v>11.49</v>
      </c>
      <c r="F160" s="1">
        <v>14692.653</v>
      </c>
      <c r="G160" s="1"/>
      <c r="H160" s="1">
        <v>14692.653</v>
      </c>
      <c r="I160" s="3">
        <v>25.49</v>
      </c>
      <c r="K160">
        <v>95</v>
      </c>
    </row>
    <row r="161" spans="1:11" x14ac:dyDescent="0.2">
      <c r="A161">
        <v>46</v>
      </c>
      <c r="B161" t="s">
        <v>171</v>
      </c>
      <c r="C161">
        <v>2</v>
      </c>
      <c r="E161" s="1">
        <v>11.47</v>
      </c>
      <c r="F161" s="1">
        <v>16676.48</v>
      </c>
      <c r="G161" s="1"/>
      <c r="H161" s="1">
        <v>16676.48</v>
      </c>
      <c r="I161" s="3">
        <v>29.370999999999999</v>
      </c>
      <c r="K161">
        <v>87</v>
      </c>
    </row>
    <row r="162" spans="1:11" x14ac:dyDescent="0.2">
      <c r="A162">
        <v>47</v>
      </c>
      <c r="B162" t="s">
        <v>172</v>
      </c>
      <c r="C162">
        <v>2</v>
      </c>
      <c r="E162" s="1">
        <v>11.49</v>
      </c>
      <c r="F162" s="1">
        <v>13983.357</v>
      </c>
      <c r="G162" s="1"/>
      <c r="H162" s="1">
        <v>13983.357</v>
      </c>
      <c r="I162" s="3">
        <v>24.102</v>
      </c>
      <c r="K162">
        <v>55</v>
      </c>
    </row>
    <row r="163" spans="1:11" x14ac:dyDescent="0.2">
      <c r="A163">
        <v>48</v>
      </c>
      <c r="B163" t="s">
        <v>173</v>
      </c>
      <c r="C163">
        <v>1</v>
      </c>
      <c r="E163" s="1">
        <v>11.49</v>
      </c>
      <c r="F163" s="1">
        <v>16282.795</v>
      </c>
      <c r="G163" s="1"/>
      <c r="H163" s="1">
        <v>16282.795</v>
      </c>
      <c r="I163" s="3">
        <v>28.600999999999999</v>
      </c>
      <c r="K163">
        <v>77</v>
      </c>
    </row>
    <row r="164" spans="1:11" x14ac:dyDescent="0.2">
      <c r="A164">
        <v>49</v>
      </c>
      <c r="B164" t="s">
        <v>174</v>
      </c>
      <c r="C164">
        <v>1</v>
      </c>
      <c r="E164" s="1">
        <v>11.51</v>
      </c>
      <c r="F164" s="1">
        <v>15713.281999999999</v>
      </c>
      <c r="G164" s="1"/>
      <c r="H164" s="1">
        <v>15713.281999999999</v>
      </c>
      <c r="I164" s="3">
        <v>27.486999999999998</v>
      </c>
      <c r="K164">
        <v>81</v>
      </c>
    </row>
    <row r="165" spans="1:11" x14ac:dyDescent="0.2">
      <c r="A165">
        <v>50</v>
      </c>
      <c r="B165" t="s">
        <v>175</v>
      </c>
      <c r="C165">
        <v>1</v>
      </c>
      <c r="E165" s="1">
        <v>11.48</v>
      </c>
      <c r="F165" s="1">
        <v>15121.741</v>
      </c>
      <c r="G165" s="1"/>
      <c r="H165" s="1">
        <v>15121.741</v>
      </c>
      <c r="I165" s="3">
        <v>26.33</v>
      </c>
      <c r="K165">
        <v>149</v>
      </c>
    </row>
    <row r="166" spans="1:11" x14ac:dyDescent="0.2">
      <c r="A166">
        <v>51</v>
      </c>
      <c r="B166" t="s">
        <v>176</v>
      </c>
      <c r="C166">
        <v>59</v>
      </c>
      <c r="E166" s="1">
        <v>11.48</v>
      </c>
      <c r="F166" s="1">
        <v>24866.460999999999</v>
      </c>
      <c r="G166" s="1"/>
      <c r="H166" s="1">
        <v>24866.460999999999</v>
      </c>
      <c r="I166" s="3">
        <v>45.393999999999998</v>
      </c>
      <c r="K166">
        <v>80</v>
      </c>
    </row>
    <row r="167" spans="1:11" x14ac:dyDescent="0.2">
      <c r="A167">
        <v>52</v>
      </c>
      <c r="B167" t="s">
        <v>177</v>
      </c>
      <c r="C167">
        <v>59</v>
      </c>
      <c r="E167" s="1">
        <v>11.5</v>
      </c>
      <c r="F167" s="1">
        <v>21071.965</v>
      </c>
      <c r="G167" s="1"/>
      <c r="H167" s="1">
        <v>21071.965</v>
      </c>
      <c r="I167" s="3">
        <v>37.970999999999997</v>
      </c>
      <c r="K167">
        <v>54</v>
      </c>
    </row>
    <row r="168" spans="1:11" x14ac:dyDescent="0.2">
      <c r="A168">
        <v>53</v>
      </c>
      <c r="B168" t="s">
        <v>178</v>
      </c>
      <c r="C168">
        <v>59</v>
      </c>
      <c r="E168" s="1">
        <v>11.49</v>
      </c>
      <c r="F168" s="1">
        <v>16723.773000000001</v>
      </c>
      <c r="G168" s="1"/>
      <c r="H168" s="1">
        <v>16723.773000000001</v>
      </c>
      <c r="I168" s="3">
        <v>29.463999999999999</v>
      </c>
      <c r="K168">
        <v>51</v>
      </c>
    </row>
    <row r="169" spans="1:11" x14ac:dyDescent="0.2">
      <c r="A169">
        <v>55</v>
      </c>
      <c r="B169" t="s">
        <v>179</v>
      </c>
      <c r="C169">
        <v>90</v>
      </c>
      <c r="E169" s="1">
        <v>11.53</v>
      </c>
      <c r="F169" s="1">
        <v>6811.7449999999999</v>
      </c>
      <c r="G169" s="1"/>
      <c r="H169" s="1">
        <v>6811.7449999999999</v>
      </c>
      <c r="I169" s="3">
        <v>10.071999999999999</v>
      </c>
      <c r="K169">
        <v>56</v>
      </c>
    </row>
    <row r="170" spans="1:11" x14ac:dyDescent="0.2">
      <c r="A170">
        <v>56</v>
      </c>
      <c r="B170" t="s">
        <v>180</v>
      </c>
      <c r="C170">
        <v>90</v>
      </c>
      <c r="E170" s="1">
        <v>11.5</v>
      </c>
      <c r="F170" s="1">
        <v>6711.5020000000004</v>
      </c>
      <c r="G170" s="1"/>
      <c r="H170" s="1">
        <v>6711.5020000000004</v>
      </c>
      <c r="I170" s="3">
        <v>9.875</v>
      </c>
      <c r="K170">
        <v>43</v>
      </c>
    </row>
    <row r="171" spans="1:11" x14ac:dyDescent="0.2">
      <c r="A171">
        <v>57</v>
      </c>
      <c r="B171" t="s">
        <v>181</v>
      </c>
      <c r="C171">
        <v>90</v>
      </c>
      <c r="E171" s="1">
        <v>11.53</v>
      </c>
      <c r="F171" s="1">
        <v>5777.7139999999999</v>
      </c>
      <c r="G171" s="1"/>
      <c r="H171" s="1">
        <v>5777.7139999999999</v>
      </c>
      <c r="I171" s="3">
        <v>8.0489999999999995</v>
      </c>
      <c r="K171">
        <v>19</v>
      </c>
    </row>
    <row r="172" spans="1:11" x14ac:dyDescent="0.2">
      <c r="A172">
        <v>58</v>
      </c>
      <c r="B172" t="s">
        <v>182</v>
      </c>
      <c r="C172">
        <v>55</v>
      </c>
      <c r="E172" s="1">
        <v>11.45</v>
      </c>
      <c r="F172" s="1">
        <v>3520.473</v>
      </c>
      <c r="G172" s="1"/>
      <c r="H172" s="1">
        <v>3520.473</v>
      </c>
      <c r="I172" s="3">
        <v>3.6320000000000001</v>
      </c>
      <c r="K172">
        <v>35</v>
      </c>
    </row>
    <row r="173" spans="1:11" x14ac:dyDescent="0.2">
      <c r="A173">
        <v>59</v>
      </c>
      <c r="B173" t="s">
        <v>183</v>
      </c>
      <c r="C173">
        <v>55</v>
      </c>
      <c r="E173" s="1">
        <v>11.5</v>
      </c>
      <c r="F173" s="1">
        <v>2931.1329999999998</v>
      </c>
      <c r="G173" s="1"/>
      <c r="H173" s="1">
        <v>2931.1329999999998</v>
      </c>
      <c r="I173" s="3">
        <v>2.4790000000000001</v>
      </c>
      <c r="K173">
        <v>24</v>
      </c>
    </row>
    <row r="174" spans="1:11" x14ac:dyDescent="0.2">
      <c r="A174">
        <v>60</v>
      </c>
      <c r="B174" t="s">
        <v>184</v>
      </c>
      <c r="C174">
        <v>55</v>
      </c>
      <c r="E174" s="1">
        <v>11.51</v>
      </c>
      <c r="F174" s="1">
        <v>2788.7330000000002</v>
      </c>
      <c r="G174" s="1"/>
      <c r="H174" s="1">
        <v>2788.7330000000002</v>
      </c>
      <c r="I174" s="3">
        <v>2.2010000000000001</v>
      </c>
      <c r="K174">
        <v>25</v>
      </c>
    </row>
    <row r="175" spans="1:11" x14ac:dyDescent="0.2">
      <c r="A175">
        <v>74</v>
      </c>
      <c r="B175" t="s">
        <v>185</v>
      </c>
      <c r="C175">
        <v>98</v>
      </c>
      <c r="E175" s="1">
        <v>11.44</v>
      </c>
      <c r="F175" s="1">
        <v>164609.75</v>
      </c>
      <c r="G175" s="1"/>
      <c r="H175" s="1">
        <v>164609.75</v>
      </c>
      <c r="I175" s="3">
        <v>318.79399999999998</v>
      </c>
      <c r="K175">
        <v>357</v>
      </c>
    </row>
    <row r="176" spans="1:11" x14ac:dyDescent="0.2">
      <c r="A176">
        <v>75</v>
      </c>
      <c r="B176" t="s">
        <v>186</v>
      </c>
      <c r="C176">
        <v>98</v>
      </c>
      <c r="E176" s="1">
        <v>11.44</v>
      </c>
      <c r="F176" s="1">
        <v>58878.332000000002</v>
      </c>
      <c r="G176" s="1"/>
      <c r="H176" s="1">
        <v>58878.332000000002</v>
      </c>
      <c r="I176" s="3">
        <v>111.937</v>
      </c>
      <c r="K176">
        <v>203</v>
      </c>
    </row>
    <row r="177" spans="1:11" x14ac:dyDescent="0.2">
      <c r="A177">
        <v>76</v>
      </c>
      <c r="B177" t="s">
        <v>187</v>
      </c>
      <c r="C177">
        <v>98</v>
      </c>
      <c r="E177" s="1">
        <v>11.46</v>
      </c>
      <c r="F177" s="1">
        <v>29054.303</v>
      </c>
      <c r="G177" s="1"/>
      <c r="H177" s="1">
        <v>29054.303</v>
      </c>
      <c r="I177" s="3">
        <v>53.588000000000001</v>
      </c>
      <c r="K177">
        <v>35</v>
      </c>
    </row>
    <row r="178" spans="1:11" x14ac:dyDescent="0.2">
      <c r="A178">
        <v>77</v>
      </c>
      <c r="B178" t="s">
        <v>188</v>
      </c>
      <c r="C178">
        <v>53</v>
      </c>
      <c r="E178" s="1">
        <v>11.46</v>
      </c>
      <c r="F178" s="1">
        <v>16306.64</v>
      </c>
      <c r="G178" s="1"/>
      <c r="H178" s="1">
        <v>16306.64</v>
      </c>
      <c r="I178" s="3">
        <v>28.648</v>
      </c>
      <c r="K178">
        <v>62</v>
      </c>
    </row>
    <row r="179" spans="1:11" x14ac:dyDescent="0.2">
      <c r="A179">
        <v>78</v>
      </c>
      <c r="B179" t="s">
        <v>189</v>
      </c>
      <c r="C179">
        <v>53</v>
      </c>
      <c r="E179" s="1">
        <v>11.49</v>
      </c>
      <c r="F179" s="1">
        <v>13044.606</v>
      </c>
      <c r="G179" s="1"/>
      <c r="H179" s="1">
        <v>13044.606</v>
      </c>
      <c r="I179" s="3">
        <v>22.265999999999998</v>
      </c>
      <c r="K179">
        <v>62</v>
      </c>
    </row>
    <row r="180" spans="1:11" x14ac:dyDescent="0.2">
      <c r="A180">
        <v>79</v>
      </c>
      <c r="B180" t="s">
        <v>190</v>
      </c>
      <c r="C180">
        <v>53</v>
      </c>
      <c r="E180" s="1">
        <v>11.49</v>
      </c>
      <c r="F180" s="1">
        <v>9498.4619999999995</v>
      </c>
      <c r="G180" s="1"/>
      <c r="H180" s="1">
        <v>9498.4619999999995</v>
      </c>
      <c r="I180" s="3">
        <v>15.327999999999999</v>
      </c>
      <c r="K180">
        <v>46</v>
      </c>
    </row>
    <row r="181" spans="1:11" x14ac:dyDescent="0.2">
      <c r="A181">
        <v>80</v>
      </c>
      <c r="B181" t="s">
        <v>191</v>
      </c>
      <c r="C181">
        <v>7</v>
      </c>
      <c r="E181" s="1">
        <v>11.45</v>
      </c>
      <c r="F181" s="1">
        <v>15685.49</v>
      </c>
      <c r="G181" s="1"/>
      <c r="H181" s="1">
        <v>15685.49</v>
      </c>
      <c r="I181" s="3">
        <v>27.431999999999999</v>
      </c>
      <c r="K181">
        <v>33</v>
      </c>
    </row>
    <row r="182" spans="1:11" x14ac:dyDescent="0.2">
      <c r="A182">
        <v>81</v>
      </c>
      <c r="B182" t="s">
        <v>192</v>
      </c>
      <c r="C182">
        <v>7</v>
      </c>
      <c r="E182" s="1">
        <v>11.49</v>
      </c>
      <c r="F182" s="1">
        <v>17728.675999999999</v>
      </c>
      <c r="G182" s="1"/>
      <c r="H182" s="1">
        <v>17728.675999999999</v>
      </c>
      <c r="I182" s="3">
        <v>31.43</v>
      </c>
      <c r="K182">
        <v>114</v>
      </c>
    </row>
    <row r="183" spans="1:11" x14ac:dyDescent="0.2">
      <c r="A183">
        <v>82</v>
      </c>
      <c r="B183" t="s">
        <v>193</v>
      </c>
      <c r="C183">
        <v>7</v>
      </c>
      <c r="E183" s="1">
        <v>11.47</v>
      </c>
      <c r="F183" s="1">
        <v>17394.692999999999</v>
      </c>
      <c r="G183" s="1"/>
      <c r="H183" s="1">
        <v>17394.692999999999</v>
      </c>
      <c r="I183" s="3">
        <v>30.776</v>
      </c>
      <c r="K183">
        <v>104</v>
      </c>
    </row>
    <row r="184" spans="1:11" x14ac:dyDescent="0.2">
      <c r="A184">
        <v>83</v>
      </c>
      <c r="B184" t="s">
        <v>194</v>
      </c>
      <c r="C184">
        <v>99</v>
      </c>
      <c r="E184" s="1">
        <v>11.43</v>
      </c>
      <c r="F184" s="1">
        <v>8388.98</v>
      </c>
      <c r="G184" s="1"/>
      <c r="H184" s="1">
        <v>8388.98</v>
      </c>
      <c r="I184" s="3">
        <v>13.157</v>
      </c>
      <c r="K184">
        <v>106</v>
      </c>
    </row>
    <row r="185" spans="1:11" x14ac:dyDescent="0.2">
      <c r="A185">
        <v>84</v>
      </c>
      <c r="B185" t="s">
        <v>195</v>
      </c>
      <c r="C185">
        <v>99</v>
      </c>
      <c r="E185" s="1">
        <v>11.47</v>
      </c>
      <c r="F185" s="1">
        <v>5552.4610000000002</v>
      </c>
      <c r="G185" s="1"/>
      <c r="H185" s="1">
        <v>5552.4610000000002</v>
      </c>
      <c r="I185" s="3">
        <v>7.6079999999999997</v>
      </c>
      <c r="K185">
        <v>21</v>
      </c>
    </row>
    <row r="186" spans="1:11" x14ac:dyDescent="0.2">
      <c r="A186">
        <v>85</v>
      </c>
      <c r="B186" t="s">
        <v>196</v>
      </c>
      <c r="C186">
        <v>99</v>
      </c>
      <c r="E186" s="1">
        <v>11.48</v>
      </c>
      <c r="F186" s="1">
        <v>4278.9160000000002</v>
      </c>
      <c r="G186" s="1"/>
      <c r="H186" s="1">
        <v>4278.9160000000002</v>
      </c>
      <c r="I186" s="3">
        <v>5.1159999999999997</v>
      </c>
      <c r="K186">
        <v>72</v>
      </c>
    </row>
    <row r="187" spans="1:11" x14ac:dyDescent="0.2">
      <c r="A187">
        <v>86</v>
      </c>
      <c r="B187" t="s">
        <v>197</v>
      </c>
      <c r="C187">
        <v>20</v>
      </c>
      <c r="E187" s="1">
        <v>11.43</v>
      </c>
      <c r="F187" s="1">
        <v>6743.5540000000001</v>
      </c>
      <c r="G187" s="1"/>
      <c r="H187" s="1">
        <v>6743.5540000000001</v>
      </c>
      <c r="I187" s="3">
        <v>9.9380000000000006</v>
      </c>
      <c r="K187">
        <v>82</v>
      </c>
    </row>
    <row r="188" spans="1:11" x14ac:dyDescent="0.2">
      <c r="A188">
        <v>87</v>
      </c>
      <c r="B188" t="s">
        <v>198</v>
      </c>
      <c r="C188">
        <v>20</v>
      </c>
      <c r="E188" s="1">
        <v>11.48</v>
      </c>
      <c r="F188" s="1">
        <v>6692.4219999999996</v>
      </c>
      <c r="G188" s="1"/>
      <c r="H188" s="1">
        <v>6692.4219999999996</v>
      </c>
      <c r="I188" s="3">
        <v>9.8379999999999992</v>
      </c>
      <c r="K188">
        <v>42</v>
      </c>
    </row>
    <row r="189" spans="1:11" x14ac:dyDescent="0.2">
      <c r="A189">
        <v>88</v>
      </c>
      <c r="B189" t="s">
        <v>199</v>
      </c>
      <c r="C189">
        <v>20</v>
      </c>
      <c r="E189" s="1">
        <v>11.47</v>
      </c>
      <c r="F189" s="1">
        <v>6925.366</v>
      </c>
      <c r="G189" s="1"/>
      <c r="H189" s="1">
        <v>6925.366</v>
      </c>
      <c r="I189" s="3">
        <v>10.294</v>
      </c>
      <c r="K189">
        <v>62</v>
      </c>
    </row>
    <row r="190" spans="1:11" x14ac:dyDescent="0.2">
      <c r="A190">
        <v>90</v>
      </c>
      <c r="B190" t="s">
        <v>200</v>
      </c>
      <c r="C190">
        <v>62</v>
      </c>
      <c r="E190" s="1">
        <v>11.43</v>
      </c>
      <c r="F190" s="1">
        <v>9408.0939999999991</v>
      </c>
      <c r="G190" s="1"/>
      <c r="H190" s="1">
        <v>9408.0939999999991</v>
      </c>
      <c r="I190" s="3">
        <v>15.151</v>
      </c>
      <c r="K190">
        <v>77</v>
      </c>
    </row>
    <row r="191" spans="1:11" x14ac:dyDescent="0.2">
      <c r="A191">
        <v>91</v>
      </c>
      <c r="B191" t="s">
        <v>201</v>
      </c>
      <c r="C191">
        <v>62</v>
      </c>
      <c r="E191" s="1">
        <v>11.42</v>
      </c>
      <c r="F191" s="1">
        <v>11967.502</v>
      </c>
      <c r="G191" s="1"/>
      <c r="H191" s="1">
        <v>11967.502</v>
      </c>
      <c r="I191" s="3">
        <v>20.158000000000001</v>
      </c>
      <c r="K191">
        <v>35</v>
      </c>
    </row>
    <row r="192" spans="1:11" x14ac:dyDescent="0.2">
      <c r="A192">
        <v>92</v>
      </c>
      <c r="B192" t="s">
        <v>202</v>
      </c>
      <c r="C192">
        <v>62</v>
      </c>
      <c r="E192" s="1">
        <v>11.44</v>
      </c>
      <c r="F192" s="1">
        <v>11459.806</v>
      </c>
      <c r="G192" s="1"/>
      <c r="H192" s="1">
        <v>11459.806</v>
      </c>
      <c r="I192" s="3">
        <v>19.164999999999999</v>
      </c>
      <c r="K192">
        <v>75</v>
      </c>
    </row>
    <row r="193" spans="1:11" x14ac:dyDescent="0.2">
      <c r="A193">
        <v>93</v>
      </c>
      <c r="B193" t="s">
        <v>203</v>
      </c>
      <c r="C193">
        <v>48</v>
      </c>
      <c r="E193" s="1">
        <v>11.41</v>
      </c>
      <c r="F193" s="1">
        <v>5671.259</v>
      </c>
      <c r="G193" s="1"/>
      <c r="H193" s="1">
        <v>5671.259</v>
      </c>
      <c r="I193" s="3">
        <v>7.84</v>
      </c>
      <c r="K193">
        <v>76</v>
      </c>
    </row>
    <row r="194" spans="1:11" x14ac:dyDescent="0.2">
      <c r="A194">
        <v>94</v>
      </c>
      <c r="B194" t="s">
        <v>204</v>
      </c>
      <c r="C194">
        <v>48</v>
      </c>
      <c r="E194" s="1">
        <v>11.43</v>
      </c>
      <c r="F194" s="1">
        <v>2821.172</v>
      </c>
      <c r="G194" s="1"/>
      <c r="H194" s="1">
        <v>2821.172</v>
      </c>
      <c r="I194" s="3">
        <v>2.2639999999999998</v>
      </c>
      <c r="K194">
        <v>35</v>
      </c>
    </row>
    <row r="195" spans="1:11" x14ac:dyDescent="0.2">
      <c r="A195">
        <v>95</v>
      </c>
      <c r="B195" t="s">
        <v>205</v>
      </c>
      <c r="C195">
        <v>48</v>
      </c>
      <c r="E195" s="1">
        <v>11.41</v>
      </c>
      <c r="F195" s="1">
        <v>2477.6350000000002</v>
      </c>
      <c r="G195" s="1"/>
      <c r="H195" s="1">
        <v>2477.6350000000002</v>
      </c>
      <c r="I195" s="3">
        <v>1.5920000000000001</v>
      </c>
      <c r="K195">
        <v>40</v>
      </c>
    </row>
    <row r="196" spans="1:11" x14ac:dyDescent="0.2">
      <c r="A196">
        <v>96</v>
      </c>
      <c r="B196" t="s">
        <v>206</v>
      </c>
      <c r="C196">
        <v>80</v>
      </c>
      <c r="E196" s="1">
        <v>11.45</v>
      </c>
      <c r="F196" s="1">
        <v>2497.489</v>
      </c>
      <c r="G196" s="1"/>
      <c r="H196" s="1">
        <v>2497.489</v>
      </c>
      <c r="I196" s="3">
        <v>1.631</v>
      </c>
      <c r="K196">
        <v>49</v>
      </c>
    </row>
    <row r="197" spans="1:11" x14ac:dyDescent="0.2">
      <c r="A197">
        <v>97</v>
      </c>
      <c r="B197" t="s">
        <v>207</v>
      </c>
      <c r="C197">
        <v>80</v>
      </c>
      <c r="E197" s="1">
        <v>11.42</v>
      </c>
      <c r="F197" s="1">
        <v>3335.4110000000001</v>
      </c>
      <c r="G197" s="1"/>
      <c r="H197" s="1">
        <v>3335.4110000000001</v>
      </c>
      <c r="I197" s="3">
        <v>3.27</v>
      </c>
      <c r="K197">
        <v>107</v>
      </c>
    </row>
    <row r="198" spans="1:11" x14ac:dyDescent="0.2">
      <c r="A198">
        <v>98</v>
      </c>
      <c r="B198" t="s">
        <v>208</v>
      </c>
      <c r="C198">
        <v>80</v>
      </c>
      <c r="E198" s="1">
        <v>11.48</v>
      </c>
      <c r="F198" s="1">
        <v>3874.0810000000001</v>
      </c>
      <c r="G198" s="1"/>
      <c r="H198" s="1">
        <v>3874.0810000000001</v>
      </c>
      <c r="I198" s="3">
        <v>4.3239999999999998</v>
      </c>
      <c r="K198">
        <v>50</v>
      </c>
    </row>
    <row r="199" spans="1:11" x14ac:dyDescent="0.2">
      <c r="A199">
        <v>99</v>
      </c>
      <c r="B199" t="s">
        <v>209</v>
      </c>
      <c r="C199">
        <v>47</v>
      </c>
      <c r="E199" s="1">
        <v>11.43</v>
      </c>
      <c r="F199" s="1">
        <v>3752.143</v>
      </c>
      <c r="G199" s="1"/>
      <c r="H199" s="1">
        <v>3752.143</v>
      </c>
      <c r="I199" s="3">
        <v>4.0860000000000003</v>
      </c>
      <c r="K199">
        <v>33</v>
      </c>
    </row>
    <row r="200" spans="1:11" x14ac:dyDescent="0.2">
      <c r="A200">
        <v>100</v>
      </c>
      <c r="B200" t="s">
        <v>210</v>
      </c>
      <c r="C200">
        <v>47</v>
      </c>
      <c r="E200" s="1">
        <v>11.42</v>
      </c>
      <c r="F200" s="1">
        <v>4511.8689999999997</v>
      </c>
      <c r="G200" s="1"/>
      <c r="H200" s="1">
        <v>4511.8689999999997</v>
      </c>
      <c r="I200" s="3">
        <v>5.5720000000000001</v>
      </c>
      <c r="K200">
        <v>92</v>
      </c>
    </row>
    <row r="201" spans="1:11" x14ac:dyDescent="0.2">
      <c r="A201">
        <v>101</v>
      </c>
      <c r="B201" t="s">
        <v>211</v>
      </c>
      <c r="C201">
        <v>47</v>
      </c>
      <c r="E201" s="1">
        <v>11.4</v>
      </c>
      <c r="F201" s="1">
        <v>6091.174</v>
      </c>
      <c r="G201" s="1"/>
      <c r="H201" s="1">
        <v>6091.174</v>
      </c>
      <c r="I201" s="3">
        <v>8.6620000000000008</v>
      </c>
      <c r="K201">
        <v>66</v>
      </c>
    </row>
    <row r="202" spans="1:11" x14ac:dyDescent="0.2">
      <c r="A202">
        <v>102</v>
      </c>
      <c r="B202" t="s">
        <v>212</v>
      </c>
      <c r="C202">
        <v>100</v>
      </c>
      <c r="E202" s="1">
        <v>11.42</v>
      </c>
      <c r="F202" s="1">
        <v>3624.7190000000001</v>
      </c>
      <c r="G202" s="1"/>
      <c r="H202" s="1">
        <v>3624.7190000000001</v>
      </c>
      <c r="I202" s="3">
        <v>3.8359999999999999</v>
      </c>
      <c r="K202">
        <v>56</v>
      </c>
    </row>
    <row r="203" spans="1:11" x14ac:dyDescent="0.2">
      <c r="A203">
        <v>103</v>
      </c>
      <c r="B203" t="s">
        <v>213</v>
      </c>
      <c r="C203">
        <v>100</v>
      </c>
      <c r="E203" s="1">
        <v>11.41</v>
      </c>
      <c r="F203" s="1">
        <v>2084.5720000000001</v>
      </c>
      <c r="G203" s="1"/>
      <c r="H203" s="1">
        <v>2084.5720000000001</v>
      </c>
      <c r="I203" s="3">
        <v>0.82299999999999995</v>
      </c>
      <c r="K203">
        <v>17</v>
      </c>
    </row>
    <row r="204" spans="1:11" x14ac:dyDescent="0.2">
      <c r="A204">
        <v>104</v>
      </c>
      <c r="B204" t="s">
        <v>214</v>
      </c>
      <c r="C204">
        <v>100</v>
      </c>
      <c r="E204" s="1">
        <v>11.49</v>
      </c>
      <c r="F204" s="1">
        <v>2277.6559999999999</v>
      </c>
      <c r="G204" s="1"/>
      <c r="H204" s="1">
        <v>2277.6559999999999</v>
      </c>
      <c r="I204" s="3">
        <v>1.2010000000000001</v>
      </c>
      <c r="K204">
        <v>51</v>
      </c>
    </row>
    <row r="205" spans="1:11" x14ac:dyDescent="0.2">
      <c r="A205">
        <v>106</v>
      </c>
      <c r="B205" t="s">
        <v>215</v>
      </c>
      <c r="C205">
        <v>36</v>
      </c>
      <c r="E205" s="1">
        <v>11.4</v>
      </c>
      <c r="F205" s="1">
        <v>2129.076</v>
      </c>
      <c r="G205" s="1"/>
      <c r="H205" s="1">
        <v>2129.076</v>
      </c>
      <c r="I205" s="3">
        <v>0.91</v>
      </c>
      <c r="K205">
        <v>79</v>
      </c>
    </row>
    <row r="206" spans="1:11" x14ac:dyDescent="0.2">
      <c r="A206">
        <v>107</v>
      </c>
      <c r="B206" t="s">
        <v>216</v>
      </c>
      <c r="C206">
        <v>36</v>
      </c>
      <c r="E206" s="1">
        <v>11.42</v>
      </c>
      <c r="F206" s="1">
        <v>2349.277</v>
      </c>
      <c r="G206" s="1"/>
      <c r="H206" s="1">
        <v>2349.277</v>
      </c>
      <c r="I206" s="3">
        <v>1.341</v>
      </c>
      <c r="K206">
        <v>22</v>
      </c>
    </row>
    <row r="207" spans="1:11" x14ac:dyDescent="0.2">
      <c r="A207">
        <v>108</v>
      </c>
      <c r="B207" t="s">
        <v>217</v>
      </c>
      <c r="C207">
        <v>36</v>
      </c>
      <c r="E207" s="1">
        <v>11.45</v>
      </c>
      <c r="F207" s="1">
        <v>2101.1149999999998</v>
      </c>
      <c r="G207" s="1"/>
      <c r="H207" s="1">
        <v>2101.1149999999998</v>
      </c>
      <c r="I207" s="3">
        <v>0.85499999999999998</v>
      </c>
      <c r="K207">
        <v>9</v>
      </c>
    </row>
    <row r="208" spans="1:11" x14ac:dyDescent="0.2">
      <c r="A208">
        <v>109</v>
      </c>
      <c r="B208" t="s">
        <v>218</v>
      </c>
      <c r="C208">
        <v>26</v>
      </c>
      <c r="E208" s="1">
        <v>11.43</v>
      </c>
      <c r="F208" s="1">
        <v>6213.9080000000004</v>
      </c>
      <c r="G208" s="1"/>
      <c r="H208" s="1">
        <v>6213.9080000000004</v>
      </c>
      <c r="I208" s="3">
        <v>8.9019999999999992</v>
      </c>
      <c r="K208">
        <v>36</v>
      </c>
    </row>
    <row r="209" spans="1:11" x14ac:dyDescent="0.2">
      <c r="A209">
        <v>110</v>
      </c>
      <c r="B209" t="s">
        <v>219</v>
      </c>
      <c r="C209">
        <v>26</v>
      </c>
      <c r="E209" s="1">
        <v>11.39</v>
      </c>
      <c r="F209" s="1">
        <v>6062.4210000000003</v>
      </c>
      <c r="G209" s="1"/>
      <c r="H209" s="1">
        <v>6062.4210000000003</v>
      </c>
      <c r="I209" s="3">
        <v>8.6059999999999999</v>
      </c>
      <c r="K209">
        <v>96</v>
      </c>
    </row>
    <row r="210" spans="1:11" x14ac:dyDescent="0.2">
      <c r="A210">
        <v>111</v>
      </c>
      <c r="B210" t="s">
        <v>220</v>
      </c>
      <c r="C210">
        <v>26</v>
      </c>
      <c r="E210" s="1">
        <v>11.41</v>
      </c>
      <c r="F210" s="1">
        <v>5798.3729999999996</v>
      </c>
      <c r="G210" s="1"/>
      <c r="H210" s="1">
        <v>5798.3729999999996</v>
      </c>
      <c r="I210" s="3">
        <v>8.0890000000000004</v>
      </c>
      <c r="K210">
        <v>105</v>
      </c>
    </row>
    <row r="211" spans="1:11" x14ac:dyDescent="0.2">
      <c r="A211">
        <v>112</v>
      </c>
      <c r="B211" t="s">
        <v>221</v>
      </c>
      <c r="C211">
        <v>45</v>
      </c>
      <c r="E211" s="1">
        <v>11.41</v>
      </c>
      <c r="F211" s="1">
        <v>4353.41</v>
      </c>
      <c r="G211" s="1"/>
      <c r="H211" s="1">
        <v>4353.41</v>
      </c>
      <c r="I211" s="3">
        <v>5.2619999999999996</v>
      </c>
      <c r="K211">
        <v>64</v>
      </c>
    </row>
    <row r="212" spans="1:11" x14ac:dyDescent="0.2">
      <c r="A212">
        <v>113</v>
      </c>
      <c r="B212" t="s">
        <v>222</v>
      </c>
      <c r="C212">
        <v>45</v>
      </c>
      <c r="E212" s="1">
        <v>11.41</v>
      </c>
      <c r="F212" s="1">
        <v>3613.1979999999999</v>
      </c>
      <c r="G212" s="1"/>
      <c r="H212" s="1">
        <v>3613.1979999999999</v>
      </c>
      <c r="I212" s="3">
        <v>3.8140000000000001</v>
      </c>
      <c r="K212">
        <v>39</v>
      </c>
    </row>
    <row r="213" spans="1:11" x14ac:dyDescent="0.2">
      <c r="A213">
        <v>114</v>
      </c>
      <c r="B213" t="s">
        <v>223</v>
      </c>
      <c r="C213">
        <v>45</v>
      </c>
      <c r="E213" s="1">
        <v>11.41</v>
      </c>
      <c r="F213" s="1">
        <v>4542.1909999999998</v>
      </c>
      <c r="G213" s="1"/>
      <c r="H213" s="1">
        <v>4542.1909999999998</v>
      </c>
      <c r="I213" s="3">
        <v>5.6310000000000002</v>
      </c>
      <c r="K213">
        <v>101</v>
      </c>
    </row>
    <row r="214" spans="1:11" x14ac:dyDescent="0.2">
      <c r="A214">
        <v>115</v>
      </c>
      <c r="B214" t="s">
        <v>224</v>
      </c>
      <c r="C214">
        <v>84</v>
      </c>
      <c r="E214" s="1">
        <v>11.41</v>
      </c>
      <c r="F214" s="1">
        <v>2959.4630000000002</v>
      </c>
      <c r="G214" s="1"/>
      <c r="H214" s="1">
        <v>2959.4630000000002</v>
      </c>
      <c r="I214" s="3">
        <v>2.5350000000000001</v>
      </c>
      <c r="K214">
        <v>109</v>
      </c>
    </row>
    <row r="215" spans="1:11" x14ac:dyDescent="0.2">
      <c r="A215">
        <v>116</v>
      </c>
      <c r="B215" t="s">
        <v>225</v>
      </c>
      <c r="C215">
        <v>84</v>
      </c>
      <c r="E215" s="1">
        <v>11.42</v>
      </c>
      <c r="F215" s="1">
        <v>3140.6669999999999</v>
      </c>
      <c r="G215" s="1"/>
      <c r="H215" s="1">
        <v>3140.6669999999999</v>
      </c>
      <c r="I215" s="3">
        <v>2.8889999999999998</v>
      </c>
      <c r="K215">
        <v>115</v>
      </c>
    </row>
    <row r="216" spans="1:11" x14ac:dyDescent="0.2">
      <c r="A216">
        <v>117</v>
      </c>
      <c r="B216" t="s">
        <v>226</v>
      </c>
      <c r="C216">
        <v>84</v>
      </c>
      <c r="E216" s="1">
        <v>11.41</v>
      </c>
      <c r="F216" s="1">
        <v>3022.7739999999999</v>
      </c>
      <c r="G216" s="1"/>
      <c r="H216" s="1">
        <v>3022.7739999999999</v>
      </c>
      <c r="I216" s="3">
        <v>2.6589999999999998</v>
      </c>
      <c r="K216">
        <v>39</v>
      </c>
    </row>
    <row r="217" spans="1:11" x14ac:dyDescent="0.2">
      <c r="A217">
        <v>118</v>
      </c>
      <c r="B217" t="s">
        <v>227</v>
      </c>
      <c r="C217">
        <v>41</v>
      </c>
      <c r="E217" s="1">
        <v>11.41</v>
      </c>
      <c r="F217" s="1">
        <v>10368.933999999999</v>
      </c>
      <c r="G217" s="1"/>
      <c r="H217" s="1">
        <v>10368.933999999999</v>
      </c>
      <c r="I217" s="3">
        <v>17.030999999999999</v>
      </c>
      <c r="K217">
        <v>161</v>
      </c>
    </row>
    <row r="218" spans="1:11" x14ac:dyDescent="0.2">
      <c r="A218">
        <v>119</v>
      </c>
      <c r="B218" t="s">
        <v>228</v>
      </c>
      <c r="C218">
        <v>41</v>
      </c>
      <c r="E218" s="1">
        <v>11.41</v>
      </c>
      <c r="F218" s="1">
        <v>13313.085999999999</v>
      </c>
      <c r="G218" s="1"/>
      <c r="H218" s="1">
        <v>13313.085999999999</v>
      </c>
      <c r="I218" s="3">
        <v>22.791</v>
      </c>
      <c r="K218">
        <v>84</v>
      </c>
    </row>
    <row r="219" spans="1:11" x14ac:dyDescent="0.2">
      <c r="A219">
        <v>120</v>
      </c>
      <c r="B219" t="s">
        <v>229</v>
      </c>
      <c r="C219">
        <v>41</v>
      </c>
      <c r="E219" s="1">
        <v>11.41</v>
      </c>
      <c r="F219" s="1">
        <v>13229.005999999999</v>
      </c>
      <c r="G219" s="1"/>
      <c r="H219" s="1">
        <v>13229.005999999999</v>
      </c>
      <c r="I219" s="3">
        <v>22.626999999999999</v>
      </c>
      <c r="K219">
        <v>69</v>
      </c>
    </row>
    <row r="220" spans="1:11" x14ac:dyDescent="0.2">
      <c r="A220">
        <v>135</v>
      </c>
      <c r="B220" t="s">
        <v>230</v>
      </c>
      <c r="C220">
        <v>56</v>
      </c>
      <c r="E220" s="1">
        <v>11.42</v>
      </c>
      <c r="F220" s="1">
        <v>100527.281</v>
      </c>
      <c r="G220" s="1"/>
      <c r="H220" s="1">
        <v>100527.281</v>
      </c>
      <c r="I220" s="3">
        <v>193.42</v>
      </c>
      <c r="K220">
        <v>354</v>
      </c>
    </row>
    <row r="221" spans="1:11" x14ac:dyDescent="0.2">
      <c r="A221">
        <v>136</v>
      </c>
      <c r="B221" t="s">
        <v>231</v>
      </c>
      <c r="C221">
        <v>56</v>
      </c>
      <c r="E221" s="1">
        <v>11.43</v>
      </c>
      <c r="F221" s="1">
        <v>39459.714999999997</v>
      </c>
      <c r="G221" s="1"/>
      <c r="H221" s="1">
        <v>39459.714999999997</v>
      </c>
      <c r="I221" s="3">
        <v>73.944999999999993</v>
      </c>
      <c r="K221">
        <v>167</v>
      </c>
    </row>
    <row r="222" spans="1:11" x14ac:dyDescent="0.2">
      <c r="A222">
        <v>137</v>
      </c>
      <c r="B222" t="s">
        <v>232</v>
      </c>
      <c r="C222">
        <v>56</v>
      </c>
      <c r="E222" s="1">
        <v>11.42</v>
      </c>
      <c r="F222" s="1">
        <v>19916.434000000001</v>
      </c>
      <c r="G222" s="1"/>
      <c r="H222" s="1">
        <v>19916.434000000001</v>
      </c>
      <c r="I222" s="3">
        <v>35.71</v>
      </c>
      <c r="K222">
        <v>42</v>
      </c>
    </row>
    <row r="223" spans="1:11" x14ac:dyDescent="0.2">
      <c r="A223">
        <v>138</v>
      </c>
      <c r="B223" t="s">
        <v>233</v>
      </c>
      <c r="C223">
        <v>46</v>
      </c>
      <c r="E223" s="1">
        <v>11.44</v>
      </c>
      <c r="F223" s="1">
        <v>22811.437999999998</v>
      </c>
      <c r="G223" s="1"/>
      <c r="H223" s="1">
        <v>22811.437999999998</v>
      </c>
      <c r="I223" s="3">
        <v>41.374000000000002</v>
      </c>
      <c r="K223">
        <v>255</v>
      </c>
    </row>
    <row r="224" spans="1:11" x14ac:dyDescent="0.2">
      <c r="A224">
        <v>139</v>
      </c>
      <c r="B224" t="s">
        <v>234</v>
      </c>
      <c r="C224">
        <v>46</v>
      </c>
      <c r="E224" s="1">
        <v>11.44</v>
      </c>
      <c r="F224" s="1">
        <v>23992.537</v>
      </c>
      <c r="G224" s="1"/>
      <c r="H224" s="1">
        <v>23992.537</v>
      </c>
      <c r="I224" s="3">
        <v>43.685000000000002</v>
      </c>
      <c r="K224">
        <v>277</v>
      </c>
    </row>
    <row r="225" spans="1:11" x14ac:dyDescent="0.2">
      <c r="A225">
        <v>140</v>
      </c>
      <c r="B225" t="s">
        <v>235</v>
      </c>
      <c r="C225">
        <v>46</v>
      </c>
      <c r="E225" s="1">
        <v>11.42</v>
      </c>
      <c r="F225" s="1">
        <v>22750.111000000001</v>
      </c>
      <c r="G225" s="1"/>
      <c r="H225" s="1">
        <v>22750.111000000001</v>
      </c>
      <c r="I225" s="3">
        <v>41.253999999999998</v>
      </c>
      <c r="K225">
        <v>244</v>
      </c>
    </row>
    <row r="226" spans="1:11" x14ac:dyDescent="0.2">
      <c r="A226">
        <v>141</v>
      </c>
      <c r="B226" t="s">
        <v>236</v>
      </c>
      <c r="C226">
        <v>11</v>
      </c>
      <c r="E226" s="1">
        <v>11.43</v>
      </c>
      <c r="F226" s="1">
        <v>14910.285</v>
      </c>
      <c r="G226" s="1"/>
      <c r="H226" s="1">
        <v>14910.285</v>
      </c>
      <c r="I226" s="3">
        <v>25.916</v>
      </c>
      <c r="K226">
        <v>80</v>
      </c>
    </row>
    <row r="227" spans="1:11" x14ac:dyDescent="0.2">
      <c r="A227">
        <v>142</v>
      </c>
      <c r="B227" t="s">
        <v>237</v>
      </c>
      <c r="C227">
        <v>11</v>
      </c>
      <c r="E227" s="1">
        <v>11.43</v>
      </c>
      <c r="F227" s="1">
        <v>13414.828</v>
      </c>
      <c r="G227" s="1"/>
      <c r="H227" s="1">
        <v>13414.828</v>
      </c>
      <c r="I227" s="3">
        <v>22.99</v>
      </c>
      <c r="K227">
        <v>55</v>
      </c>
    </row>
    <row r="228" spans="1:11" x14ac:dyDescent="0.2">
      <c r="A228">
        <v>143</v>
      </c>
      <c r="B228" t="s">
        <v>238</v>
      </c>
      <c r="C228">
        <v>11</v>
      </c>
      <c r="E228" s="1">
        <v>11.43</v>
      </c>
      <c r="F228" s="1">
        <v>12912.148999999999</v>
      </c>
      <c r="G228" s="1"/>
      <c r="H228" s="1">
        <v>12912.148999999999</v>
      </c>
      <c r="I228" s="3">
        <v>22.007000000000001</v>
      </c>
      <c r="K228">
        <v>142</v>
      </c>
    </row>
    <row r="229" spans="1:11" x14ac:dyDescent="0.2">
      <c r="A229">
        <v>144</v>
      </c>
      <c r="B229" t="s">
        <v>239</v>
      </c>
      <c r="C229">
        <v>49</v>
      </c>
      <c r="E229" s="1">
        <v>11.41</v>
      </c>
      <c r="F229" s="1">
        <v>6698.8590000000004</v>
      </c>
      <c r="G229" s="1"/>
      <c r="H229" s="1">
        <v>6698.8590000000004</v>
      </c>
      <c r="I229" s="3">
        <v>9.8510000000000009</v>
      </c>
      <c r="K229">
        <v>154</v>
      </c>
    </row>
    <row r="230" spans="1:11" x14ac:dyDescent="0.2">
      <c r="A230">
        <v>145</v>
      </c>
      <c r="B230" t="s">
        <v>240</v>
      </c>
      <c r="C230">
        <v>49</v>
      </c>
      <c r="E230" s="1">
        <v>11.42</v>
      </c>
      <c r="F230" s="1">
        <v>4304.8770000000004</v>
      </c>
      <c r="G230" s="1"/>
      <c r="H230" s="1">
        <v>4304.8770000000004</v>
      </c>
      <c r="I230" s="3">
        <v>5.1669999999999998</v>
      </c>
      <c r="K230">
        <v>68</v>
      </c>
    </row>
    <row r="231" spans="1:11" x14ac:dyDescent="0.2">
      <c r="A231">
        <v>146</v>
      </c>
      <c r="B231" t="s">
        <v>241</v>
      </c>
      <c r="C231">
        <v>49</v>
      </c>
      <c r="E231" s="1">
        <v>11.45</v>
      </c>
      <c r="F231" s="1">
        <v>3293.346</v>
      </c>
      <c r="G231" s="1"/>
      <c r="H231" s="1">
        <v>3293.346</v>
      </c>
      <c r="I231" s="3">
        <v>3.1880000000000002</v>
      </c>
      <c r="K231">
        <v>11</v>
      </c>
    </row>
    <row r="232" spans="1:11" x14ac:dyDescent="0.2">
      <c r="A232">
        <v>147</v>
      </c>
      <c r="B232" t="s">
        <v>242</v>
      </c>
      <c r="C232">
        <v>104</v>
      </c>
      <c r="E232" s="1">
        <v>11.42</v>
      </c>
      <c r="F232" s="1">
        <v>3065.5709999999999</v>
      </c>
      <c r="G232" s="1"/>
      <c r="H232" s="1">
        <v>3065.5709999999999</v>
      </c>
      <c r="I232" s="3">
        <v>2.742</v>
      </c>
      <c r="K232">
        <v>51</v>
      </c>
    </row>
    <row r="233" spans="1:11" x14ac:dyDescent="0.2">
      <c r="A233">
        <v>148</v>
      </c>
      <c r="B233" t="s">
        <v>243</v>
      </c>
      <c r="C233">
        <v>104</v>
      </c>
      <c r="E233" s="1">
        <v>11.44</v>
      </c>
      <c r="F233" s="1">
        <v>3310.306</v>
      </c>
      <c r="G233" s="1"/>
      <c r="H233" s="1">
        <v>3310.306</v>
      </c>
      <c r="I233" s="3">
        <v>3.2210000000000001</v>
      </c>
      <c r="K233">
        <v>99</v>
      </c>
    </row>
    <row r="234" spans="1:11" x14ac:dyDescent="0.2">
      <c r="A234">
        <v>149</v>
      </c>
      <c r="B234" t="s">
        <v>244</v>
      </c>
      <c r="C234">
        <v>104</v>
      </c>
      <c r="E234" s="1">
        <v>11.42</v>
      </c>
      <c r="F234" s="1">
        <v>2838.06</v>
      </c>
      <c r="G234" s="1"/>
      <c r="H234" s="1">
        <v>2838.06</v>
      </c>
      <c r="I234" s="3">
        <v>2.2970000000000002</v>
      </c>
      <c r="K234">
        <v>49</v>
      </c>
    </row>
    <row r="235" spans="1:11" x14ac:dyDescent="0.2">
      <c r="A235">
        <v>153</v>
      </c>
      <c r="B235" t="s">
        <v>245</v>
      </c>
      <c r="C235" t="s">
        <v>148</v>
      </c>
      <c r="E235" s="1">
        <v>11.41</v>
      </c>
      <c r="F235" s="1">
        <v>3290.4029999999998</v>
      </c>
      <c r="G235" s="1"/>
      <c r="H235" s="1">
        <v>3290.4029999999998</v>
      </c>
      <c r="I235" s="3">
        <v>3.1819999999999999</v>
      </c>
      <c r="K235">
        <v>75</v>
      </c>
    </row>
    <row r="236" spans="1:11" x14ac:dyDescent="0.2">
      <c r="A236">
        <v>155</v>
      </c>
      <c r="B236" t="s">
        <v>246</v>
      </c>
      <c r="C236">
        <v>33</v>
      </c>
      <c r="E236" s="1">
        <v>11.43</v>
      </c>
      <c r="F236" s="1">
        <v>4284.16</v>
      </c>
      <c r="G236" s="1"/>
      <c r="H236" s="1">
        <v>4284.16</v>
      </c>
      <c r="I236" s="3">
        <v>5.1260000000000003</v>
      </c>
      <c r="K236">
        <v>41</v>
      </c>
    </row>
    <row r="237" spans="1:11" x14ac:dyDescent="0.2">
      <c r="A237">
        <v>156</v>
      </c>
      <c r="B237" t="s">
        <v>247</v>
      </c>
      <c r="C237">
        <v>33</v>
      </c>
      <c r="E237" s="1">
        <v>11.42</v>
      </c>
      <c r="F237" s="1">
        <v>5502.2550000000001</v>
      </c>
      <c r="G237" s="1"/>
      <c r="H237" s="1">
        <v>5502.2550000000001</v>
      </c>
      <c r="I237" s="3">
        <v>7.51</v>
      </c>
      <c r="K237">
        <v>85</v>
      </c>
    </row>
    <row r="238" spans="1:11" x14ac:dyDescent="0.2">
      <c r="A238">
        <v>157</v>
      </c>
      <c r="B238" t="s">
        <v>248</v>
      </c>
      <c r="C238">
        <v>33</v>
      </c>
      <c r="E238" s="1">
        <v>11.42</v>
      </c>
      <c r="F238" s="1">
        <v>5538.3090000000002</v>
      </c>
      <c r="G238" s="1"/>
      <c r="H238" s="1">
        <v>5538.3090000000002</v>
      </c>
      <c r="I238" s="3">
        <v>7.58</v>
      </c>
      <c r="K238">
        <v>149</v>
      </c>
    </row>
    <row r="239" spans="1:11" x14ac:dyDescent="0.2">
      <c r="A239">
        <v>158</v>
      </c>
      <c r="B239" t="s">
        <v>249</v>
      </c>
      <c r="C239">
        <v>103</v>
      </c>
      <c r="E239" s="1">
        <v>11.41</v>
      </c>
      <c r="F239" s="1">
        <v>3276.3110000000001</v>
      </c>
      <c r="G239" s="1"/>
      <c r="H239" s="1">
        <v>3276.3110000000001</v>
      </c>
      <c r="I239" s="3">
        <v>3.1549999999999998</v>
      </c>
      <c r="K239">
        <v>53</v>
      </c>
    </row>
    <row r="240" spans="1:11" x14ac:dyDescent="0.2">
      <c r="A240">
        <v>159</v>
      </c>
      <c r="B240" t="s">
        <v>250</v>
      </c>
      <c r="C240">
        <v>103</v>
      </c>
      <c r="E240" s="1">
        <v>11.44</v>
      </c>
      <c r="F240" s="1">
        <v>2826.8139999999999</v>
      </c>
      <c r="G240" s="1"/>
      <c r="H240" s="1">
        <v>2826.8139999999999</v>
      </c>
      <c r="I240" s="3">
        <v>2.2749999999999999</v>
      </c>
      <c r="K240">
        <v>34</v>
      </c>
    </row>
    <row r="241" spans="1:11" x14ac:dyDescent="0.2">
      <c r="A241">
        <v>160</v>
      </c>
      <c r="B241" t="s">
        <v>251</v>
      </c>
      <c r="C241">
        <v>103</v>
      </c>
      <c r="E241" s="1">
        <v>11.43</v>
      </c>
      <c r="F241" s="1">
        <v>2435.8829999999998</v>
      </c>
      <c r="G241" s="1"/>
      <c r="H241" s="1">
        <v>2435.8829999999998</v>
      </c>
      <c r="I241" s="3">
        <v>1.51</v>
      </c>
      <c r="K241">
        <v>72</v>
      </c>
    </row>
    <row r="242" spans="1:11" x14ac:dyDescent="0.2">
      <c r="A242">
        <v>161</v>
      </c>
      <c r="B242" t="s">
        <v>252</v>
      </c>
      <c r="C242">
        <v>73</v>
      </c>
      <c r="E242" s="1">
        <v>11.41</v>
      </c>
      <c r="F242" s="1">
        <v>6429.2070000000003</v>
      </c>
      <c r="G242" s="1"/>
      <c r="H242" s="1">
        <v>6429.2070000000003</v>
      </c>
      <c r="I242" s="3">
        <v>9.3230000000000004</v>
      </c>
      <c r="K242">
        <v>31</v>
      </c>
    </row>
    <row r="243" spans="1:11" x14ac:dyDescent="0.2">
      <c r="A243">
        <v>162</v>
      </c>
      <c r="B243" t="s">
        <v>253</v>
      </c>
      <c r="C243">
        <v>73</v>
      </c>
      <c r="E243" s="1">
        <v>11.38</v>
      </c>
      <c r="F243" s="1">
        <v>5087.1570000000002</v>
      </c>
      <c r="G243" s="1"/>
      <c r="H243" s="1">
        <v>5087.1570000000002</v>
      </c>
      <c r="I243" s="3">
        <v>6.6970000000000001</v>
      </c>
      <c r="K243">
        <v>47</v>
      </c>
    </row>
    <row r="244" spans="1:11" x14ac:dyDescent="0.2">
      <c r="A244">
        <v>163</v>
      </c>
      <c r="B244" t="s">
        <v>254</v>
      </c>
      <c r="C244">
        <v>73</v>
      </c>
    </row>
    <row r="245" spans="1:11" x14ac:dyDescent="0.2">
      <c r="A245">
        <v>2</v>
      </c>
      <c r="B245" t="s">
        <v>255</v>
      </c>
      <c r="C245" t="s">
        <v>256</v>
      </c>
      <c r="E245">
        <v>11.03</v>
      </c>
      <c r="F245">
        <v>11666.715</v>
      </c>
      <c r="G245" s="1"/>
      <c r="H245" s="1">
        <v>11666.715</v>
      </c>
      <c r="I245" s="2">
        <v>87.444000000000003</v>
      </c>
      <c r="K245">
        <v>159</v>
      </c>
    </row>
    <row r="246" spans="1:11" x14ac:dyDescent="0.2">
      <c r="A246">
        <v>3</v>
      </c>
      <c r="B246" t="s">
        <v>257</v>
      </c>
      <c r="C246" t="s">
        <v>258</v>
      </c>
      <c r="E246">
        <v>10.94</v>
      </c>
      <c r="F246">
        <v>1592.0129999999999</v>
      </c>
      <c r="G246" s="1"/>
      <c r="H246" s="1">
        <v>1592.0129999999999</v>
      </c>
      <c r="I246" s="2"/>
      <c r="K246">
        <v>65</v>
      </c>
    </row>
    <row r="247" spans="1:11" x14ac:dyDescent="0.2">
      <c r="A247">
        <v>19</v>
      </c>
      <c r="B247" t="s">
        <v>259</v>
      </c>
      <c r="C247">
        <v>69</v>
      </c>
      <c r="E247">
        <v>11.05</v>
      </c>
      <c r="F247">
        <v>27874.436000000002</v>
      </c>
      <c r="G247" s="1"/>
      <c r="H247" s="1">
        <v>27874.436000000002</v>
      </c>
      <c r="I247" s="2">
        <v>258.024</v>
      </c>
      <c r="K247">
        <v>79</v>
      </c>
    </row>
    <row r="248" spans="1:11" x14ac:dyDescent="0.2">
      <c r="A248">
        <v>20</v>
      </c>
      <c r="B248" t="s">
        <v>260</v>
      </c>
      <c r="C248">
        <v>69</v>
      </c>
      <c r="E248">
        <v>11.04</v>
      </c>
      <c r="F248">
        <v>24100.85</v>
      </c>
      <c r="G248" s="1"/>
      <c r="H248" s="1">
        <v>24100.85</v>
      </c>
      <c r="I248" s="2">
        <v>218.309</v>
      </c>
      <c r="K248">
        <v>250</v>
      </c>
    </row>
    <row r="249" spans="1:11" x14ac:dyDescent="0.2">
      <c r="A249">
        <v>21</v>
      </c>
      <c r="B249" t="s">
        <v>261</v>
      </c>
      <c r="C249">
        <v>69</v>
      </c>
      <c r="E249">
        <v>11.03</v>
      </c>
      <c r="F249">
        <v>24807.232</v>
      </c>
      <c r="G249" s="1"/>
      <c r="H249" s="1">
        <v>24807.232</v>
      </c>
      <c r="I249" s="2">
        <v>225.74299999999999</v>
      </c>
      <c r="K249">
        <v>164</v>
      </c>
    </row>
    <row r="250" spans="1:11" x14ac:dyDescent="0.2">
      <c r="A250">
        <v>22</v>
      </c>
      <c r="B250" t="s">
        <v>262</v>
      </c>
      <c r="C250">
        <v>35</v>
      </c>
      <c r="E250">
        <v>11.04</v>
      </c>
      <c r="F250">
        <v>12619.444</v>
      </c>
      <c r="G250" s="1"/>
      <c r="H250" s="1">
        <v>12619.444</v>
      </c>
      <c r="I250" s="2">
        <v>97.471000000000004</v>
      </c>
      <c r="K250">
        <v>154</v>
      </c>
    </row>
    <row r="251" spans="1:11" x14ac:dyDescent="0.2">
      <c r="A251">
        <v>23</v>
      </c>
      <c r="B251" t="s">
        <v>263</v>
      </c>
      <c r="C251">
        <v>35</v>
      </c>
      <c r="E251">
        <v>11.07</v>
      </c>
      <c r="F251">
        <v>12536.464</v>
      </c>
      <c r="G251" s="1"/>
      <c r="H251" s="1">
        <v>12536.464</v>
      </c>
      <c r="I251" s="2">
        <v>96.597999999999999</v>
      </c>
      <c r="K251">
        <v>209</v>
      </c>
    </row>
    <row r="252" spans="1:11" x14ac:dyDescent="0.2">
      <c r="A252">
        <v>24</v>
      </c>
      <c r="B252" t="s">
        <v>264</v>
      </c>
      <c r="C252">
        <v>35</v>
      </c>
      <c r="E252">
        <v>11</v>
      </c>
      <c r="F252">
        <v>11048.004000000001</v>
      </c>
      <c r="G252" s="1"/>
      <c r="H252" s="1">
        <v>11048.004000000001</v>
      </c>
      <c r="I252" s="2">
        <v>80.932000000000002</v>
      </c>
      <c r="K252">
        <v>153</v>
      </c>
    </row>
    <row r="253" spans="1:11" x14ac:dyDescent="0.2">
      <c r="A253">
        <v>25</v>
      </c>
      <c r="B253" t="s">
        <v>265</v>
      </c>
      <c r="C253">
        <v>60</v>
      </c>
      <c r="E253">
        <v>11.03</v>
      </c>
      <c r="F253">
        <v>19126.025000000001</v>
      </c>
      <c r="G253" s="1"/>
      <c r="H253" s="1">
        <v>19126.025000000001</v>
      </c>
      <c r="I253" s="2">
        <v>165.95</v>
      </c>
      <c r="K253">
        <v>76</v>
      </c>
    </row>
    <row r="254" spans="1:11" x14ac:dyDescent="0.2">
      <c r="A254">
        <v>26</v>
      </c>
      <c r="B254" t="s">
        <v>266</v>
      </c>
      <c r="C254">
        <v>60</v>
      </c>
      <c r="E254">
        <v>11.02</v>
      </c>
      <c r="F254">
        <v>17563.317999999999</v>
      </c>
      <c r="G254" s="1"/>
      <c r="H254" s="1">
        <v>17563.317999999999</v>
      </c>
      <c r="I254" s="2">
        <v>149.50399999999999</v>
      </c>
      <c r="K254">
        <v>46</v>
      </c>
    </row>
    <row r="255" spans="1:11" x14ac:dyDescent="0.2">
      <c r="A255">
        <v>27</v>
      </c>
      <c r="B255" t="s">
        <v>267</v>
      </c>
      <c r="C255">
        <v>60</v>
      </c>
      <c r="E255">
        <v>11.02</v>
      </c>
      <c r="F255">
        <v>15886.978999999999</v>
      </c>
      <c r="G255" s="1"/>
      <c r="H255" s="1">
        <v>15886.978999999999</v>
      </c>
      <c r="I255" s="2">
        <v>131.86099999999999</v>
      </c>
      <c r="K255">
        <v>86</v>
      </c>
    </row>
    <row r="256" spans="1:11" x14ac:dyDescent="0.2">
      <c r="A256">
        <v>28</v>
      </c>
      <c r="B256" t="s">
        <v>268</v>
      </c>
      <c r="C256">
        <v>25</v>
      </c>
      <c r="E256">
        <v>11.03</v>
      </c>
      <c r="F256">
        <v>11614.142</v>
      </c>
      <c r="G256" s="1"/>
      <c r="H256" s="1">
        <v>11614.142</v>
      </c>
      <c r="I256" s="2">
        <v>86.891000000000005</v>
      </c>
      <c r="K256">
        <v>136</v>
      </c>
    </row>
    <row r="257" spans="1:11" x14ac:dyDescent="0.2">
      <c r="A257">
        <v>29</v>
      </c>
      <c r="B257" t="s">
        <v>269</v>
      </c>
      <c r="C257">
        <v>25</v>
      </c>
      <c r="E257">
        <v>11.02</v>
      </c>
      <c r="F257">
        <v>10136.42</v>
      </c>
      <c r="G257" s="1"/>
      <c r="H257" s="1">
        <v>10136.42</v>
      </c>
      <c r="I257" s="2">
        <v>71.337999999999994</v>
      </c>
      <c r="K257">
        <v>234</v>
      </c>
    </row>
    <row r="258" spans="1:11" x14ac:dyDescent="0.2">
      <c r="A258">
        <v>30</v>
      </c>
      <c r="B258" t="s">
        <v>270</v>
      </c>
      <c r="C258">
        <v>25</v>
      </c>
      <c r="E258">
        <v>11.02</v>
      </c>
      <c r="F258">
        <v>8778.4969999999994</v>
      </c>
      <c r="G258" s="1"/>
      <c r="H258" s="1">
        <v>8778.4969999999994</v>
      </c>
      <c r="I258" s="2">
        <v>57.046999999999997</v>
      </c>
      <c r="K258">
        <v>144</v>
      </c>
    </row>
    <row r="259" spans="1:11" x14ac:dyDescent="0.2">
      <c r="A259">
        <v>31</v>
      </c>
      <c r="B259" t="s">
        <v>271</v>
      </c>
      <c r="C259">
        <v>85</v>
      </c>
      <c r="E259">
        <v>11</v>
      </c>
      <c r="F259">
        <v>4527.6540000000005</v>
      </c>
      <c r="G259" s="1"/>
      <c r="H259" s="1">
        <v>4527.6540000000005</v>
      </c>
      <c r="I259" s="2">
        <v>12.308</v>
      </c>
      <c r="K259">
        <v>115</v>
      </c>
    </row>
    <row r="260" spans="1:11" x14ac:dyDescent="0.2">
      <c r="A260">
        <v>32</v>
      </c>
      <c r="B260" t="s">
        <v>272</v>
      </c>
      <c r="C260">
        <v>85</v>
      </c>
      <c r="E260">
        <v>11</v>
      </c>
      <c r="F260">
        <v>3226.29</v>
      </c>
      <c r="G260" s="1"/>
      <c r="H260" s="1">
        <v>3226.29</v>
      </c>
      <c r="I260" s="2"/>
      <c r="K260">
        <v>23</v>
      </c>
    </row>
    <row r="261" spans="1:11" x14ac:dyDescent="0.2">
      <c r="A261">
        <v>33</v>
      </c>
      <c r="B261" t="s">
        <v>273</v>
      </c>
      <c r="C261">
        <v>85</v>
      </c>
      <c r="E261">
        <v>11.04</v>
      </c>
      <c r="F261">
        <v>3179.2</v>
      </c>
      <c r="G261" s="1"/>
      <c r="H261" s="1">
        <v>3179.2</v>
      </c>
      <c r="I261" s="2"/>
      <c r="K261">
        <v>63</v>
      </c>
    </row>
    <row r="262" spans="1:11" x14ac:dyDescent="0.2">
      <c r="A262">
        <v>34</v>
      </c>
      <c r="B262" t="s">
        <v>274</v>
      </c>
      <c r="C262">
        <v>94</v>
      </c>
      <c r="E262">
        <v>11.01</v>
      </c>
      <c r="F262">
        <v>2595.7959999999998</v>
      </c>
      <c r="G262" s="1"/>
      <c r="H262" s="1">
        <v>2595.7959999999998</v>
      </c>
      <c r="I262" s="2"/>
      <c r="K262">
        <v>64</v>
      </c>
    </row>
    <row r="263" spans="1:11" x14ac:dyDescent="0.2">
      <c r="A263">
        <v>35</v>
      </c>
      <c r="B263" t="s">
        <v>275</v>
      </c>
      <c r="C263">
        <v>94</v>
      </c>
      <c r="E263">
        <v>11.01</v>
      </c>
      <c r="F263">
        <v>2375.73</v>
      </c>
      <c r="G263" s="1"/>
      <c r="H263" s="1">
        <v>2375.73</v>
      </c>
      <c r="I263" s="2"/>
      <c r="K263">
        <v>91</v>
      </c>
    </row>
    <row r="264" spans="1:11" x14ac:dyDescent="0.2">
      <c r="A264">
        <v>36</v>
      </c>
      <c r="B264" t="s">
        <v>276</v>
      </c>
      <c r="C264">
        <v>94</v>
      </c>
      <c r="E264">
        <v>11</v>
      </c>
      <c r="F264">
        <v>2430.8719999999998</v>
      </c>
      <c r="G264" s="1"/>
      <c r="H264" s="1">
        <v>2430.8719999999998</v>
      </c>
      <c r="I264" s="2"/>
      <c r="K264">
        <v>103</v>
      </c>
    </row>
    <row r="265" spans="1:11" x14ac:dyDescent="0.2">
      <c r="A265">
        <v>38</v>
      </c>
      <c r="B265" t="s">
        <v>277</v>
      </c>
      <c r="C265" t="s">
        <v>256</v>
      </c>
      <c r="E265">
        <v>11.03</v>
      </c>
      <c r="F265">
        <v>2301.8000000000002</v>
      </c>
      <c r="G265" s="1"/>
      <c r="H265" s="1">
        <v>2301.8000000000002</v>
      </c>
      <c r="I265" s="2"/>
      <c r="K265">
        <v>92</v>
      </c>
    </row>
    <row r="266" spans="1:11" x14ac:dyDescent="0.2">
      <c r="A266">
        <v>40</v>
      </c>
      <c r="B266" t="s">
        <v>278</v>
      </c>
      <c r="C266">
        <v>70</v>
      </c>
      <c r="E266">
        <v>11.03</v>
      </c>
      <c r="F266">
        <v>11889.197</v>
      </c>
      <c r="G266" s="1"/>
      <c r="H266" s="1">
        <v>11889.197</v>
      </c>
      <c r="I266" s="2">
        <v>89.786000000000001</v>
      </c>
      <c r="K266">
        <v>158</v>
      </c>
    </row>
    <row r="267" spans="1:11" x14ac:dyDescent="0.2">
      <c r="A267">
        <v>41</v>
      </c>
      <c r="B267" t="s">
        <v>279</v>
      </c>
      <c r="C267">
        <v>70</v>
      </c>
      <c r="E267">
        <v>10.99</v>
      </c>
      <c r="F267">
        <v>11901.438</v>
      </c>
      <c r="G267" s="1"/>
      <c r="H267" s="1">
        <v>11901.438</v>
      </c>
      <c r="I267" s="2">
        <v>89.914000000000001</v>
      </c>
      <c r="K267">
        <v>432</v>
      </c>
    </row>
    <row r="268" spans="1:11" x14ac:dyDescent="0.2">
      <c r="A268">
        <v>42</v>
      </c>
      <c r="B268" t="s">
        <v>280</v>
      </c>
      <c r="C268">
        <v>70</v>
      </c>
      <c r="E268">
        <v>11.02</v>
      </c>
      <c r="F268">
        <v>11504.525</v>
      </c>
      <c r="G268" s="1"/>
      <c r="H268" s="1">
        <v>11504.525</v>
      </c>
      <c r="I268" s="2">
        <v>85.736999999999995</v>
      </c>
      <c r="K268">
        <v>67</v>
      </c>
    </row>
    <row r="269" spans="1:11" x14ac:dyDescent="0.2">
      <c r="A269">
        <v>43</v>
      </c>
      <c r="B269" t="s">
        <v>281</v>
      </c>
      <c r="C269">
        <v>50</v>
      </c>
      <c r="E269">
        <v>11.01</v>
      </c>
      <c r="F269">
        <v>4101.9679999999998</v>
      </c>
      <c r="G269" s="1"/>
      <c r="H269" s="1">
        <v>4101.9679999999998</v>
      </c>
      <c r="I269" s="2">
        <v>7.8280000000000003</v>
      </c>
      <c r="K269">
        <v>68</v>
      </c>
    </row>
    <row r="270" spans="1:11" x14ac:dyDescent="0.2">
      <c r="A270">
        <v>44</v>
      </c>
      <c r="B270" t="s">
        <v>282</v>
      </c>
      <c r="C270">
        <v>50</v>
      </c>
      <c r="E270">
        <v>11.03</v>
      </c>
      <c r="F270">
        <v>2563.9209999999998</v>
      </c>
      <c r="G270" s="1"/>
      <c r="H270" s="1">
        <v>2563.9209999999998</v>
      </c>
      <c r="I270" s="2"/>
      <c r="K270">
        <v>28</v>
      </c>
    </row>
    <row r="271" spans="1:11" x14ac:dyDescent="0.2">
      <c r="A271">
        <v>45</v>
      </c>
      <c r="B271" t="s">
        <v>283</v>
      </c>
      <c r="C271">
        <v>50</v>
      </c>
      <c r="E271">
        <v>11.04</v>
      </c>
      <c r="F271">
        <v>2180.6759999999999</v>
      </c>
      <c r="G271" s="1"/>
      <c r="H271" s="1">
        <v>2180.6759999999999</v>
      </c>
      <c r="I271" s="2"/>
      <c r="K271">
        <v>142</v>
      </c>
    </row>
    <row r="272" spans="1:11" x14ac:dyDescent="0.2">
      <c r="A272">
        <v>46</v>
      </c>
      <c r="B272" t="s">
        <v>284</v>
      </c>
      <c r="C272">
        <v>37</v>
      </c>
      <c r="E272">
        <v>11.05</v>
      </c>
      <c r="F272">
        <v>6844.9889999999996</v>
      </c>
      <c r="G272" s="1"/>
      <c r="H272" s="1">
        <v>6844.9889999999996</v>
      </c>
      <c r="I272" s="2">
        <v>36.697000000000003</v>
      </c>
      <c r="K272">
        <v>88</v>
      </c>
    </row>
    <row r="273" spans="1:11" x14ac:dyDescent="0.2">
      <c r="A273">
        <v>47</v>
      </c>
      <c r="B273" t="s">
        <v>285</v>
      </c>
      <c r="C273">
        <v>37</v>
      </c>
      <c r="E273">
        <v>11.06</v>
      </c>
      <c r="F273">
        <v>7940.1790000000001</v>
      </c>
      <c r="G273" s="1"/>
      <c r="H273" s="1">
        <v>7940.1790000000001</v>
      </c>
      <c r="I273" s="2">
        <v>48.223999999999997</v>
      </c>
      <c r="K273">
        <v>309</v>
      </c>
    </row>
    <row r="274" spans="1:11" x14ac:dyDescent="0.2">
      <c r="A274">
        <v>48</v>
      </c>
      <c r="B274" t="s">
        <v>286</v>
      </c>
      <c r="C274">
        <v>37</v>
      </c>
      <c r="E274">
        <v>11</v>
      </c>
      <c r="F274">
        <v>7577.3090000000002</v>
      </c>
      <c r="G274" s="1"/>
      <c r="H274" s="1">
        <v>7577.3090000000002</v>
      </c>
      <c r="I274" s="2">
        <v>44.405000000000001</v>
      </c>
      <c r="K274">
        <v>84</v>
      </c>
    </row>
    <row r="275" spans="1:11" x14ac:dyDescent="0.2">
      <c r="A275">
        <v>49</v>
      </c>
      <c r="B275" t="s">
        <v>287</v>
      </c>
      <c r="C275">
        <v>95</v>
      </c>
      <c r="E275">
        <v>11.02</v>
      </c>
      <c r="F275">
        <v>2914.433</v>
      </c>
      <c r="G275" s="1"/>
      <c r="H275" s="1">
        <v>2914.433</v>
      </c>
      <c r="I275" s="2"/>
      <c r="K275">
        <v>144</v>
      </c>
    </row>
    <row r="276" spans="1:11" x14ac:dyDescent="0.2">
      <c r="A276">
        <v>50</v>
      </c>
      <c r="B276" t="s">
        <v>288</v>
      </c>
      <c r="C276">
        <v>95</v>
      </c>
      <c r="E276">
        <v>11</v>
      </c>
      <c r="F276">
        <v>1937.941</v>
      </c>
      <c r="G276" s="1"/>
      <c r="H276" s="1">
        <v>1937.941</v>
      </c>
      <c r="I276" s="2"/>
      <c r="K276">
        <v>49</v>
      </c>
    </row>
    <row r="277" spans="1:11" x14ac:dyDescent="0.2">
      <c r="A277">
        <v>51</v>
      </c>
      <c r="B277" t="s">
        <v>289</v>
      </c>
      <c r="C277">
        <v>95</v>
      </c>
      <c r="E277">
        <v>11.02</v>
      </c>
      <c r="F277">
        <v>1653.8340000000001</v>
      </c>
      <c r="G277" s="1"/>
      <c r="H277" s="1">
        <v>1653.8340000000001</v>
      </c>
      <c r="I277" s="2"/>
      <c r="K277">
        <v>82</v>
      </c>
    </row>
    <row r="278" spans="1:11" x14ac:dyDescent="0.2">
      <c r="A278">
        <v>52</v>
      </c>
      <c r="B278" t="s">
        <v>290</v>
      </c>
      <c r="C278">
        <v>86</v>
      </c>
      <c r="E278">
        <v>11.04</v>
      </c>
      <c r="F278">
        <v>1729.296</v>
      </c>
      <c r="G278" s="1"/>
      <c r="H278" s="1">
        <v>1729.296</v>
      </c>
      <c r="I278" s="2"/>
      <c r="K278">
        <v>52</v>
      </c>
    </row>
    <row r="279" spans="1:11" x14ac:dyDescent="0.2">
      <c r="A279">
        <v>53</v>
      </c>
      <c r="B279" t="s">
        <v>291</v>
      </c>
      <c r="C279">
        <v>86</v>
      </c>
      <c r="E279">
        <v>11.03</v>
      </c>
      <c r="F279">
        <v>1435.7080000000001</v>
      </c>
      <c r="G279" s="1"/>
      <c r="H279" s="1">
        <v>1435.7080000000001</v>
      </c>
      <c r="I279" s="2"/>
      <c r="K279">
        <v>48</v>
      </c>
    </row>
    <row r="280" spans="1:11" x14ac:dyDescent="0.2">
      <c r="A280">
        <v>54</v>
      </c>
      <c r="B280" t="s">
        <v>292</v>
      </c>
      <c r="C280">
        <v>86</v>
      </c>
      <c r="E280">
        <v>11.04</v>
      </c>
      <c r="F280">
        <v>1153.5889999999999</v>
      </c>
      <c r="G280" s="1"/>
      <c r="H280" s="1">
        <v>1153.5889999999999</v>
      </c>
      <c r="I280" s="2"/>
      <c r="K280">
        <v>20</v>
      </c>
    </row>
    <row r="281" spans="1:11" x14ac:dyDescent="0.2">
      <c r="A281">
        <v>55</v>
      </c>
      <c r="B281" t="s">
        <v>293</v>
      </c>
      <c r="C281">
        <v>71</v>
      </c>
      <c r="E281">
        <v>11.01</v>
      </c>
      <c r="F281">
        <v>11584.755999999999</v>
      </c>
      <c r="G281" s="1"/>
      <c r="H281" s="1">
        <v>11584.755999999999</v>
      </c>
      <c r="I281" s="2">
        <v>86.581000000000003</v>
      </c>
      <c r="K281">
        <v>194</v>
      </c>
    </row>
    <row r="282" spans="1:11" x14ac:dyDescent="0.2">
      <c r="A282">
        <v>56</v>
      </c>
      <c r="B282" t="s">
        <v>294</v>
      </c>
      <c r="C282">
        <v>71</v>
      </c>
      <c r="E282">
        <v>11.02</v>
      </c>
      <c r="F282">
        <v>10640.008</v>
      </c>
      <c r="G282" s="1"/>
      <c r="H282" s="1">
        <v>10640.008</v>
      </c>
      <c r="I282" s="2">
        <v>76.638000000000005</v>
      </c>
      <c r="K282">
        <v>282</v>
      </c>
    </row>
    <row r="283" spans="1:11" x14ac:dyDescent="0.2">
      <c r="A283">
        <v>57</v>
      </c>
      <c r="B283" t="s">
        <v>295</v>
      </c>
      <c r="C283">
        <v>71</v>
      </c>
      <c r="E283">
        <v>11.02</v>
      </c>
      <c r="F283">
        <v>12142.41</v>
      </c>
      <c r="G283" s="1"/>
      <c r="H283" s="1">
        <v>12142.41</v>
      </c>
      <c r="I283" s="2">
        <v>92.450999999999993</v>
      </c>
      <c r="K283">
        <v>202</v>
      </c>
    </row>
    <row r="284" spans="1:11" x14ac:dyDescent="0.2">
      <c r="A284">
        <v>58</v>
      </c>
      <c r="B284" t="s">
        <v>296</v>
      </c>
      <c r="C284">
        <v>61</v>
      </c>
      <c r="E284">
        <v>11.02</v>
      </c>
      <c r="F284">
        <v>10217.522000000001</v>
      </c>
      <c r="G284" s="1"/>
      <c r="H284" s="1">
        <v>10217.522000000001</v>
      </c>
      <c r="I284" s="2">
        <v>72.191999999999993</v>
      </c>
      <c r="K284">
        <v>71</v>
      </c>
    </row>
    <row r="285" spans="1:11" x14ac:dyDescent="0.2">
      <c r="A285">
        <v>59</v>
      </c>
      <c r="B285" t="s">
        <v>297</v>
      </c>
      <c r="C285">
        <v>61</v>
      </c>
      <c r="E285">
        <v>11.01</v>
      </c>
      <c r="F285">
        <v>10375.817999999999</v>
      </c>
      <c r="G285" s="1"/>
      <c r="H285" s="1">
        <v>10375.817999999999</v>
      </c>
      <c r="I285" s="2">
        <v>73.858000000000004</v>
      </c>
      <c r="K285">
        <v>129</v>
      </c>
    </row>
    <row r="286" spans="1:11" x14ac:dyDescent="0.2">
      <c r="A286">
        <v>60</v>
      </c>
      <c r="B286" t="s">
        <v>298</v>
      </c>
      <c r="C286">
        <v>61</v>
      </c>
      <c r="E286">
        <v>11.03</v>
      </c>
      <c r="F286">
        <v>9622.5499999999993</v>
      </c>
      <c r="G286" s="1"/>
      <c r="H286" s="1">
        <v>9622.5499999999993</v>
      </c>
      <c r="I286" s="2">
        <v>65.930000000000007</v>
      </c>
      <c r="K286">
        <v>127</v>
      </c>
    </row>
    <row r="287" spans="1:11" x14ac:dyDescent="0.2">
      <c r="A287">
        <v>75</v>
      </c>
      <c r="B287" t="s">
        <v>299</v>
      </c>
      <c r="C287">
        <v>87</v>
      </c>
      <c r="E287">
        <v>10.86</v>
      </c>
      <c r="F287">
        <v>43797.031000000003</v>
      </c>
      <c r="G287" s="1"/>
      <c r="H287" s="1">
        <v>43797.031000000003</v>
      </c>
      <c r="I287" s="2">
        <v>425.60399999999998</v>
      </c>
      <c r="K287">
        <v>269</v>
      </c>
    </row>
    <row r="288" spans="1:11" x14ac:dyDescent="0.2">
      <c r="A288">
        <v>76</v>
      </c>
      <c r="B288" t="s">
        <v>300</v>
      </c>
      <c r="C288">
        <v>87</v>
      </c>
      <c r="E288">
        <v>10.86</v>
      </c>
      <c r="F288">
        <v>20020.759999999998</v>
      </c>
      <c r="G288" s="1"/>
      <c r="H288" s="1">
        <v>20020.759999999998</v>
      </c>
      <c r="I288" s="2">
        <v>175.36699999999999</v>
      </c>
      <c r="K288">
        <v>119</v>
      </c>
    </row>
    <row r="289" spans="1:11" x14ac:dyDescent="0.2">
      <c r="A289">
        <v>77</v>
      </c>
      <c r="B289" t="s">
        <v>301</v>
      </c>
      <c r="C289">
        <v>87</v>
      </c>
      <c r="E289">
        <v>10.87</v>
      </c>
      <c r="F289">
        <v>11814.168</v>
      </c>
      <c r="G289" s="1"/>
      <c r="H289" s="1">
        <v>11814.168</v>
      </c>
      <c r="I289" s="2">
        <v>88.995999999999995</v>
      </c>
      <c r="K289">
        <v>72</v>
      </c>
    </row>
    <row r="290" spans="1:11" x14ac:dyDescent="0.2">
      <c r="A290">
        <v>78</v>
      </c>
      <c r="B290" t="s">
        <v>302</v>
      </c>
      <c r="C290">
        <v>52</v>
      </c>
      <c r="E290">
        <v>10.88</v>
      </c>
      <c r="F290">
        <v>8329.0220000000008</v>
      </c>
      <c r="G290" s="1"/>
      <c r="H290" s="1">
        <v>8329.0220000000008</v>
      </c>
      <c r="I290" s="2">
        <v>52.316000000000003</v>
      </c>
      <c r="K290">
        <v>130</v>
      </c>
    </row>
    <row r="291" spans="1:11" x14ac:dyDescent="0.2">
      <c r="A291">
        <v>79</v>
      </c>
      <c r="B291" t="s">
        <v>303</v>
      </c>
      <c r="C291">
        <v>52</v>
      </c>
      <c r="E291">
        <v>10.88</v>
      </c>
      <c r="F291">
        <v>6944.951</v>
      </c>
      <c r="G291" s="1"/>
      <c r="H291" s="1">
        <v>6944.951</v>
      </c>
      <c r="I291" s="2">
        <v>37.749000000000002</v>
      </c>
      <c r="K291">
        <v>76</v>
      </c>
    </row>
    <row r="292" spans="1:11" x14ac:dyDescent="0.2">
      <c r="A292">
        <v>80</v>
      </c>
      <c r="B292" t="s">
        <v>304</v>
      </c>
      <c r="C292">
        <v>52</v>
      </c>
      <c r="E292">
        <v>10.86</v>
      </c>
      <c r="F292">
        <v>5685.56</v>
      </c>
      <c r="G292" s="1"/>
      <c r="H292" s="1">
        <v>5685.56</v>
      </c>
      <c r="I292" s="2">
        <v>24.495000000000001</v>
      </c>
      <c r="K292">
        <v>84</v>
      </c>
    </row>
    <row r="293" spans="1:11" x14ac:dyDescent="0.2">
      <c r="A293">
        <v>81</v>
      </c>
      <c r="B293" t="s">
        <v>305</v>
      </c>
      <c r="C293">
        <v>38</v>
      </c>
      <c r="E293">
        <v>10.87</v>
      </c>
      <c r="F293">
        <v>12840.078</v>
      </c>
      <c r="G293" s="1"/>
      <c r="H293" s="1">
        <v>12840.078</v>
      </c>
      <c r="I293" s="2">
        <v>99.793000000000006</v>
      </c>
      <c r="K293">
        <v>320</v>
      </c>
    </row>
    <row r="294" spans="1:11" x14ac:dyDescent="0.2">
      <c r="A294">
        <v>82</v>
      </c>
      <c r="B294" t="s">
        <v>306</v>
      </c>
      <c r="C294">
        <v>38</v>
      </c>
      <c r="E294">
        <v>10.86</v>
      </c>
      <c r="F294">
        <v>14617.98</v>
      </c>
      <c r="G294" s="1"/>
      <c r="H294" s="1">
        <v>14617.98</v>
      </c>
      <c r="I294" s="2">
        <v>118.505</v>
      </c>
      <c r="K294">
        <v>586</v>
      </c>
    </row>
    <row r="295" spans="1:11" x14ac:dyDescent="0.2">
      <c r="A295">
        <v>83</v>
      </c>
      <c r="B295" t="s">
        <v>307</v>
      </c>
      <c r="C295">
        <v>38</v>
      </c>
      <c r="E295">
        <v>10.87</v>
      </c>
      <c r="F295">
        <v>11952.082</v>
      </c>
      <c r="G295" s="1"/>
      <c r="H295" s="1">
        <v>11952.082</v>
      </c>
      <c r="I295" s="2">
        <v>90.447000000000003</v>
      </c>
      <c r="K295">
        <v>64</v>
      </c>
    </row>
    <row r="296" spans="1:11" x14ac:dyDescent="0.2">
      <c r="A296">
        <v>84</v>
      </c>
      <c r="B296" t="s">
        <v>308</v>
      </c>
      <c r="C296">
        <v>63</v>
      </c>
      <c r="E296">
        <v>10.85</v>
      </c>
      <c r="F296">
        <v>8326.8880000000008</v>
      </c>
      <c r="G296" s="1"/>
      <c r="H296" s="1">
        <v>8326.8880000000008</v>
      </c>
      <c r="I296" s="2">
        <v>52.293999999999997</v>
      </c>
      <c r="K296">
        <v>306</v>
      </c>
    </row>
    <row r="297" spans="1:11" x14ac:dyDescent="0.2">
      <c r="A297">
        <v>85</v>
      </c>
      <c r="B297" t="s">
        <v>309</v>
      </c>
      <c r="C297">
        <v>63</v>
      </c>
      <c r="E297">
        <v>10.85</v>
      </c>
      <c r="F297">
        <v>8077.3779999999997</v>
      </c>
      <c r="G297" s="1"/>
      <c r="H297" s="1">
        <v>8077.3779999999997</v>
      </c>
      <c r="I297" s="2">
        <v>49.667999999999999</v>
      </c>
      <c r="K297">
        <v>19</v>
      </c>
    </row>
    <row r="298" spans="1:11" x14ac:dyDescent="0.2">
      <c r="A298">
        <v>86</v>
      </c>
      <c r="B298" t="s">
        <v>310</v>
      </c>
      <c r="C298">
        <v>63</v>
      </c>
      <c r="E298">
        <v>10.87</v>
      </c>
      <c r="F298">
        <v>7740.2280000000001</v>
      </c>
      <c r="G298" s="1"/>
      <c r="H298" s="1">
        <v>7740.2280000000001</v>
      </c>
      <c r="I298" s="2">
        <v>46.119</v>
      </c>
      <c r="K298">
        <v>272</v>
      </c>
    </row>
    <row r="299" spans="1:11" x14ac:dyDescent="0.2">
      <c r="A299">
        <v>87</v>
      </c>
      <c r="B299" t="s">
        <v>311</v>
      </c>
      <c r="C299">
        <v>39</v>
      </c>
      <c r="E299">
        <v>10.86</v>
      </c>
      <c r="F299">
        <v>5991.674</v>
      </c>
      <c r="G299" s="1"/>
      <c r="H299" s="1">
        <v>5991.674</v>
      </c>
      <c r="I299" s="2">
        <v>27.716000000000001</v>
      </c>
      <c r="K299">
        <v>49</v>
      </c>
    </row>
    <row r="300" spans="1:11" x14ac:dyDescent="0.2">
      <c r="A300">
        <v>88</v>
      </c>
      <c r="B300" t="s">
        <v>312</v>
      </c>
      <c r="C300">
        <v>39</v>
      </c>
      <c r="E300">
        <v>10.86</v>
      </c>
      <c r="F300">
        <v>6703.6409999999996</v>
      </c>
      <c r="G300" s="1"/>
      <c r="H300" s="1">
        <v>6703.6409999999996</v>
      </c>
      <c r="I300" s="2">
        <v>35.21</v>
      </c>
      <c r="K300">
        <v>8</v>
      </c>
    </row>
    <row r="301" spans="1:11" x14ac:dyDescent="0.2">
      <c r="A301">
        <v>89</v>
      </c>
      <c r="B301" t="s">
        <v>313</v>
      </c>
      <c r="C301">
        <v>39</v>
      </c>
      <c r="E301">
        <v>10.86</v>
      </c>
      <c r="F301">
        <v>7105.683</v>
      </c>
      <c r="G301" s="1"/>
      <c r="H301" s="1">
        <v>7105.683</v>
      </c>
      <c r="I301" s="2">
        <v>39.441000000000003</v>
      </c>
      <c r="K301">
        <v>151</v>
      </c>
    </row>
    <row r="302" spans="1:11" x14ac:dyDescent="0.2">
      <c r="A302">
        <v>90</v>
      </c>
      <c r="B302" t="s">
        <v>314</v>
      </c>
      <c r="C302">
        <v>17</v>
      </c>
      <c r="E302">
        <v>10.85</v>
      </c>
      <c r="F302">
        <v>17600.309000000001</v>
      </c>
      <c r="G302" s="1"/>
      <c r="H302" s="1">
        <v>17600.309000000001</v>
      </c>
      <c r="I302" s="2">
        <v>149.893</v>
      </c>
      <c r="K302">
        <v>370</v>
      </c>
    </row>
    <row r="303" spans="1:11" x14ac:dyDescent="0.2">
      <c r="A303">
        <v>91</v>
      </c>
      <c r="B303" t="s">
        <v>315</v>
      </c>
      <c r="C303">
        <v>17</v>
      </c>
      <c r="E303">
        <v>10.86</v>
      </c>
      <c r="F303">
        <v>19972.671999999999</v>
      </c>
      <c r="G303" s="1"/>
      <c r="H303" s="1">
        <v>19972.671999999999</v>
      </c>
      <c r="I303" s="2">
        <v>174.86099999999999</v>
      </c>
      <c r="K303">
        <v>133</v>
      </c>
    </row>
    <row r="304" spans="1:11" x14ac:dyDescent="0.2">
      <c r="A304">
        <v>92</v>
      </c>
      <c r="B304" t="s">
        <v>316</v>
      </c>
      <c r="C304">
        <v>17</v>
      </c>
      <c r="E304">
        <v>10.84</v>
      </c>
      <c r="F304">
        <v>17182.620999999999</v>
      </c>
      <c r="G304" s="1"/>
      <c r="H304" s="1">
        <v>17182.620999999999</v>
      </c>
      <c r="I304" s="2">
        <v>145.49700000000001</v>
      </c>
      <c r="K304">
        <v>139</v>
      </c>
    </row>
    <row r="305" spans="1:11" x14ac:dyDescent="0.2">
      <c r="A305">
        <v>93</v>
      </c>
      <c r="B305" t="s">
        <v>317</v>
      </c>
      <c r="C305">
        <v>16</v>
      </c>
      <c r="E305">
        <v>10.86</v>
      </c>
      <c r="F305">
        <v>6865.3180000000002</v>
      </c>
      <c r="G305" s="1"/>
      <c r="H305" s="1">
        <v>6865.3180000000002</v>
      </c>
      <c r="I305" s="2">
        <v>36.911000000000001</v>
      </c>
      <c r="K305">
        <v>88</v>
      </c>
    </row>
    <row r="306" spans="1:11" x14ac:dyDescent="0.2">
      <c r="A306">
        <v>94</v>
      </c>
      <c r="B306" t="s">
        <v>318</v>
      </c>
      <c r="C306">
        <v>16</v>
      </c>
      <c r="E306">
        <v>10.85</v>
      </c>
      <c r="F306">
        <v>5129.4669999999996</v>
      </c>
      <c r="G306" s="1"/>
      <c r="H306" s="1">
        <v>5129.4669999999996</v>
      </c>
      <c r="I306" s="2">
        <v>18.641999999999999</v>
      </c>
      <c r="K306">
        <v>92</v>
      </c>
    </row>
    <row r="307" spans="1:11" x14ac:dyDescent="0.2">
      <c r="A307">
        <v>95</v>
      </c>
      <c r="B307" t="s">
        <v>319</v>
      </c>
      <c r="C307">
        <v>16</v>
      </c>
      <c r="E307">
        <v>10.85</v>
      </c>
      <c r="F307">
        <v>5147.2939999999999</v>
      </c>
      <c r="G307" s="1"/>
      <c r="H307" s="1">
        <v>5147.2939999999999</v>
      </c>
      <c r="I307" s="2">
        <v>18.829999999999998</v>
      </c>
      <c r="K307">
        <v>44</v>
      </c>
    </row>
    <row r="308" spans="1:11" x14ac:dyDescent="0.2">
      <c r="A308">
        <v>97</v>
      </c>
      <c r="B308" t="s">
        <v>320</v>
      </c>
      <c r="C308" t="s">
        <v>256</v>
      </c>
      <c r="E308">
        <v>10.85</v>
      </c>
      <c r="F308">
        <v>2385.9760000000001</v>
      </c>
      <c r="G308" s="1"/>
      <c r="H308" s="1">
        <v>2385.9760000000001</v>
      </c>
      <c r="I308" s="2"/>
      <c r="K308">
        <v>107</v>
      </c>
    </row>
    <row r="309" spans="1:11" x14ac:dyDescent="0.2">
      <c r="A309">
        <v>99</v>
      </c>
      <c r="B309" t="s">
        <v>321</v>
      </c>
      <c r="C309">
        <v>27</v>
      </c>
      <c r="E309">
        <v>10.86</v>
      </c>
      <c r="F309">
        <v>15408.781000000001</v>
      </c>
      <c r="G309" s="1"/>
      <c r="H309" s="1">
        <v>15408.781000000001</v>
      </c>
      <c r="I309" s="2">
        <v>126.828</v>
      </c>
      <c r="K309">
        <v>96</v>
      </c>
    </row>
    <row r="310" spans="1:11" x14ac:dyDescent="0.2">
      <c r="A310">
        <v>100</v>
      </c>
      <c r="B310" t="s">
        <v>322</v>
      </c>
      <c r="C310">
        <v>27</v>
      </c>
      <c r="E310">
        <v>10.85</v>
      </c>
      <c r="F310">
        <v>16854.101999999999</v>
      </c>
      <c r="G310" s="1"/>
      <c r="H310" s="1">
        <v>16854.101999999999</v>
      </c>
      <c r="I310" s="2">
        <v>142.03899999999999</v>
      </c>
      <c r="K310">
        <v>127</v>
      </c>
    </row>
    <row r="311" spans="1:11" x14ac:dyDescent="0.2">
      <c r="A311">
        <v>101</v>
      </c>
      <c r="B311" t="s">
        <v>323</v>
      </c>
      <c r="C311">
        <v>27</v>
      </c>
      <c r="E311">
        <v>10.86</v>
      </c>
      <c r="F311">
        <v>14911.651</v>
      </c>
      <c r="G311" s="1"/>
      <c r="H311" s="1">
        <v>14911.651</v>
      </c>
      <c r="I311" s="2">
        <v>121.596</v>
      </c>
      <c r="K311">
        <v>108</v>
      </c>
    </row>
    <row r="312" spans="1:11" x14ac:dyDescent="0.2">
      <c r="A312">
        <v>102</v>
      </c>
      <c r="B312" t="s">
        <v>324</v>
      </c>
      <c r="C312">
        <v>28</v>
      </c>
      <c r="E312">
        <v>10.85</v>
      </c>
      <c r="F312">
        <v>9816.4009999999998</v>
      </c>
      <c r="G312" s="1"/>
      <c r="H312" s="1">
        <v>9816.4009999999998</v>
      </c>
      <c r="I312" s="2">
        <v>67.97</v>
      </c>
      <c r="K312">
        <v>153</v>
      </c>
    </row>
    <row r="313" spans="1:11" x14ac:dyDescent="0.2">
      <c r="A313">
        <v>103</v>
      </c>
      <c r="B313" t="s">
        <v>325</v>
      </c>
      <c r="C313">
        <v>28</v>
      </c>
      <c r="E313">
        <v>10.85</v>
      </c>
      <c r="F313">
        <v>8932.143</v>
      </c>
      <c r="G313" s="1"/>
      <c r="H313" s="1">
        <v>8932.143</v>
      </c>
      <c r="I313" s="2">
        <v>58.664000000000001</v>
      </c>
      <c r="K313">
        <v>239</v>
      </c>
    </row>
    <row r="314" spans="1:11" x14ac:dyDescent="0.2">
      <c r="A314">
        <v>104</v>
      </c>
      <c r="B314" t="s">
        <v>326</v>
      </c>
      <c r="C314">
        <v>28</v>
      </c>
      <c r="E314">
        <v>10.86</v>
      </c>
      <c r="F314">
        <v>8068.6890000000003</v>
      </c>
      <c r="G314" s="1"/>
      <c r="H314" s="1">
        <v>8068.6890000000003</v>
      </c>
      <c r="I314" s="2">
        <v>49.576000000000001</v>
      </c>
      <c r="K314">
        <v>248</v>
      </c>
    </row>
    <row r="315" spans="1:11" x14ac:dyDescent="0.2">
      <c r="A315">
        <v>105</v>
      </c>
      <c r="B315" t="s">
        <v>327</v>
      </c>
      <c r="C315">
        <v>8</v>
      </c>
      <c r="E315">
        <v>10.84</v>
      </c>
      <c r="F315">
        <v>10594.142</v>
      </c>
      <c r="G315" s="1"/>
      <c r="H315" s="1">
        <v>10594.142</v>
      </c>
      <c r="I315" s="2">
        <v>76.156000000000006</v>
      </c>
      <c r="K315">
        <v>136</v>
      </c>
    </row>
    <row r="316" spans="1:11" x14ac:dyDescent="0.2">
      <c r="A316">
        <v>106</v>
      </c>
      <c r="B316" t="s">
        <v>328</v>
      </c>
      <c r="C316">
        <v>8</v>
      </c>
      <c r="E316">
        <v>10.85</v>
      </c>
      <c r="F316">
        <v>10240.501</v>
      </c>
      <c r="G316" s="1"/>
      <c r="H316" s="1">
        <v>10240.501</v>
      </c>
      <c r="I316" s="2">
        <v>72.433999999999997</v>
      </c>
      <c r="K316">
        <v>309</v>
      </c>
    </row>
    <row r="317" spans="1:11" x14ac:dyDescent="0.2">
      <c r="A317">
        <v>107</v>
      </c>
      <c r="B317" t="s">
        <v>329</v>
      </c>
      <c r="C317">
        <v>8</v>
      </c>
      <c r="E317">
        <v>10.85</v>
      </c>
      <c r="F317">
        <v>10734.546</v>
      </c>
      <c r="G317" s="1"/>
      <c r="H317" s="1">
        <v>10734.546</v>
      </c>
      <c r="I317" s="2">
        <v>77.632999999999996</v>
      </c>
      <c r="K317">
        <v>67</v>
      </c>
    </row>
    <row r="318" spans="1:11" x14ac:dyDescent="0.2">
      <c r="A318">
        <v>108</v>
      </c>
      <c r="B318" t="s">
        <v>330</v>
      </c>
      <c r="C318">
        <v>19</v>
      </c>
      <c r="E318">
        <v>10.85</v>
      </c>
      <c r="F318">
        <v>5929.7169999999996</v>
      </c>
      <c r="G318" s="1"/>
      <c r="H318" s="1">
        <v>5929.7169999999996</v>
      </c>
      <c r="I318" s="2">
        <v>27.064</v>
      </c>
      <c r="K318">
        <v>17</v>
      </c>
    </row>
    <row r="319" spans="1:11" x14ac:dyDescent="0.2">
      <c r="A319">
        <v>109</v>
      </c>
      <c r="B319" t="s">
        <v>331</v>
      </c>
      <c r="C319">
        <v>19</v>
      </c>
      <c r="E319">
        <v>10.85</v>
      </c>
      <c r="F319">
        <v>5324.09</v>
      </c>
      <c r="G319" s="1"/>
      <c r="H319" s="1">
        <v>5324.09</v>
      </c>
      <c r="I319" s="2">
        <v>20.69</v>
      </c>
      <c r="K319">
        <v>177</v>
      </c>
    </row>
    <row r="320" spans="1:11" x14ac:dyDescent="0.2">
      <c r="A320">
        <v>110</v>
      </c>
      <c r="B320" t="s">
        <v>332</v>
      </c>
      <c r="C320">
        <v>19</v>
      </c>
      <c r="E320">
        <v>10.86</v>
      </c>
      <c r="F320">
        <v>6260.0969999999998</v>
      </c>
      <c r="G320" s="1"/>
      <c r="H320" s="1">
        <v>6260.0969999999998</v>
      </c>
      <c r="I320" s="2">
        <v>30.541</v>
      </c>
      <c r="K320">
        <v>175</v>
      </c>
    </row>
    <row r="321" spans="1:11" x14ac:dyDescent="0.2">
      <c r="A321">
        <v>111</v>
      </c>
      <c r="B321" t="s">
        <v>333</v>
      </c>
      <c r="C321">
        <v>10</v>
      </c>
      <c r="E321">
        <v>10.85</v>
      </c>
      <c r="F321">
        <v>4585.7150000000001</v>
      </c>
      <c r="G321" s="1"/>
      <c r="H321" s="1">
        <v>4585.7150000000001</v>
      </c>
      <c r="I321" s="2">
        <v>12.919</v>
      </c>
      <c r="K321">
        <v>68</v>
      </c>
    </row>
    <row r="322" spans="1:11" x14ac:dyDescent="0.2">
      <c r="A322">
        <v>112</v>
      </c>
      <c r="B322" t="s">
        <v>334</v>
      </c>
      <c r="C322">
        <v>10</v>
      </c>
      <c r="E322">
        <v>10.86</v>
      </c>
      <c r="F322">
        <v>5079.6400000000003</v>
      </c>
      <c r="G322" s="1"/>
      <c r="H322" s="1">
        <v>5079.6400000000003</v>
      </c>
      <c r="I322" s="2">
        <v>18.117999999999999</v>
      </c>
      <c r="K322">
        <v>297</v>
      </c>
    </row>
    <row r="323" spans="1:11" x14ac:dyDescent="0.2">
      <c r="A323">
        <v>113</v>
      </c>
      <c r="B323" t="s">
        <v>335</v>
      </c>
      <c r="C323">
        <v>10</v>
      </c>
      <c r="E323">
        <v>10.87</v>
      </c>
      <c r="F323">
        <v>4736.2550000000001</v>
      </c>
      <c r="G323" s="1"/>
      <c r="H323" s="1">
        <v>4736.2550000000001</v>
      </c>
      <c r="I323" s="2">
        <v>14.504</v>
      </c>
      <c r="K323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23"/>
  <sheetViews>
    <sheetView topLeftCell="A262" workbookViewId="0">
      <selection activeCell="C278" sqref="C278:C280"/>
    </sheetView>
  </sheetViews>
  <sheetFormatPr baseColWidth="10" defaultColWidth="8.83203125" defaultRowHeight="15" x14ac:dyDescent="0.2"/>
  <cols>
    <col min="6" max="6" width="9.5" bestFit="1" customWidth="1"/>
    <col min="7" max="9" width="9.33203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2</v>
      </c>
      <c r="B2" t="s">
        <v>9</v>
      </c>
      <c r="C2">
        <v>73</v>
      </c>
      <c r="E2">
        <v>3.03</v>
      </c>
      <c r="F2" s="1">
        <v>2078423.875</v>
      </c>
      <c r="G2" s="1">
        <v>14243.847</v>
      </c>
      <c r="H2" s="1">
        <v>72958.656000000003</v>
      </c>
      <c r="I2" s="2">
        <v>12073.966</v>
      </c>
      <c r="K2">
        <v>13437</v>
      </c>
    </row>
    <row r="3" spans="1:11" x14ac:dyDescent="0.2">
      <c r="A3">
        <v>3</v>
      </c>
      <c r="B3" t="s">
        <v>10</v>
      </c>
      <c r="C3">
        <v>73</v>
      </c>
      <c r="E3">
        <v>3.05</v>
      </c>
      <c r="F3" s="1">
        <v>2250186.5</v>
      </c>
      <c r="G3" s="1">
        <v>15558.615</v>
      </c>
      <c r="H3" s="1">
        <v>72313.201000000001</v>
      </c>
      <c r="I3" s="2">
        <v>11966.941999999999</v>
      </c>
      <c r="K3">
        <v>9037</v>
      </c>
    </row>
    <row r="4" spans="1:11" x14ac:dyDescent="0.2">
      <c r="A4">
        <v>4</v>
      </c>
      <c r="B4" t="s">
        <v>11</v>
      </c>
      <c r="C4">
        <v>73</v>
      </c>
      <c r="E4">
        <v>3.05</v>
      </c>
      <c r="F4" s="1">
        <v>2047576.75</v>
      </c>
      <c r="G4" s="1">
        <v>14020.178</v>
      </c>
      <c r="H4" s="1">
        <v>73022.494999999995</v>
      </c>
      <c r="I4" s="2">
        <v>12084.550999999999</v>
      </c>
      <c r="K4">
        <v>7042</v>
      </c>
    </row>
    <row r="5" spans="1:11" x14ac:dyDescent="0.2">
      <c r="A5">
        <v>5</v>
      </c>
      <c r="B5" t="s">
        <v>12</v>
      </c>
      <c r="C5">
        <v>9</v>
      </c>
      <c r="E5">
        <v>3.05</v>
      </c>
      <c r="F5" s="1">
        <v>5158397.5</v>
      </c>
      <c r="G5" s="1">
        <v>17343.393</v>
      </c>
      <c r="H5" s="1">
        <v>148713.62</v>
      </c>
      <c r="I5" s="2">
        <v>24635.034</v>
      </c>
      <c r="K5">
        <v>20355</v>
      </c>
    </row>
    <row r="6" spans="1:11" x14ac:dyDescent="0.2">
      <c r="A6">
        <v>6</v>
      </c>
      <c r="B6" t="s">
        <v>13</v>
      </c>
      <c r="C6">
        <v>9</v>
      </c>
      <c r="E6">
        <v>3.04</v>
      </c>
      <c r="F6" s="1">
        <v>5008436</v>
      </c>
      <c r="G6" s="1">
        <v>16648.629000000001</v>
      </c>
      <c r="H6" s="1">
        <v>150415.86900000001</v>
      </c>
      <c r="I6" s="2">
        <v>24917.288</v>
      </c>
      <c r="K6">
        <v>13037</v>
      </c>
    </row>
    <row r="7" spans="1:11" x14ac:dyDescent="0.2">
      <c r="A7">
        <v>7</v>
      </c>
      <c r="B7" t="s">
        <v>14</v>
      </c>
      <c r="C7">
        <v>9</v>
      </c>
      <c r="E7">
        <v>3.03</v>
      </c>
      <c r="F7" s="1">
        <v>5046398.5</v>
      </c>
      <c r="G7" s="1">
        <v>18376.166000000001</v>
      </c>
      <c r="H7" s="1">
        <v>137308.253</v>
      </c>
      <c r="I7" s="2">
        <v>22743.89</v>
      </c>
      <c r="K7">
        <v>18843</v>
      </c>
    </row>
    <row r="8" spans="1:11" x14ac:dyDescent="0.2">
      <c r="A8">
        <v>8</v>
      </c>
      <c r="B8" t="s">
        <v>15</v>
      </c>
      <c r="C8">
        <v>74</v>
      </c>
      <c r="E8">
        <v>3.04</v>
      </c>
      <c r="F8" s="1">
        <v>2518673.25</v>
      </c>
      <c r="G8" s="1">
        <v>15727.977999999999</v>
      </c>
      <c r="H8" s="1">
        <v>80069.835999999996</v>
      </c>
      <c r="I8" s="2">
        <v>13253.084000000001</v>
      </c>
      <c r="K8">
        <v>12682</v>
      </c>
    </row>
    <row r="9" spans="1:11" x14ac:dyDescent="0.2">
      <c r="A9">
        <v>9</v>
      </c>
      <c r="B9" t="s">
        <v>16</v>
      </c>
      <c r="C9">
        <v>74</v>
      </c>
      <c r="E9">
        <v>3.04</v>
      </c>
      <c r="F9" s="1">
        <v>2436024.75</v>
      </c>
      <c r="G9" s="1">
        <v>16299.888999999999</v>
      </c>
      <c r="H9" s="1">
        <v>74725.194000000003</v>
      </c>
      <c r="I9" s="2">
        <v>12366.879000000001</v>
      </c>
      <c r="K9">
        <v>16325</v>
      </c>
    </row>
    <row r="10" spans="1:11" x14ac:dyDescent="0.2">
      <c r="A10">
        <v>10</v>
      </c>
      <c r="B10" t="s">
        <v>17</v>
      </c>
      <c r="C10">
        <v>74</v>
      </c>
      <c r="E10">
        <v>3.04</v>
      </c>
      <c r="F10" s="1">
        <v>2544871.25</v>
      </c>
      <c r="G10" s="1">
        <v>16602.09</v>
      </c>
      <c r="H10" s="1">
        <v>76643.099000000002</v>
      </c>
      <c r="I10" s="2">
        <v>12684.89</v>
      </c>
      <c r="K10">
        <v>10921</v>
      </c>
    </row>
    <row r="11" spans="1:11" x14ac:dyDescent="0.2">
      <c r="A11">
        <v>12</v>
      </c>
      <c r="B11" t="s">
        <v>18</v>
      </c>
      <c r="C11" t="s">
        <v>19</v>
      </c>
      <c r="E11">
        <v>3.03</v>
      </c>
      <c r="F11" s="1">
        <v>2017154.75</v>
      </c>
      <c r="G11" s="1">
        <v>15415.083000000001</v>
      </c>
      <c r="H11" s="1">
        <v>65427.955999999998</v>
      </c>
      <c r="I11" s="2">
        <v>10825.287</v>
      </c>
      <c r="K11">
        <v>12923</v>
      </c>
    </row>
    <row r="12" spans="1:11" x14ac:dyDescent="0.2">
      <c r="A12">
        <v>14</v>
      </c>
      <c r="B12" t="s">
        <v>20</v>
      </c>
      <c r="C12">
        <v>31</v>
      </c>
      <c r="E12">
        <v>3.04</v>
      </c>
      <c r="F12" s="1">
        <v>2120401.25</v>
      </c>
      <c r="G12" s="1">
        <v>14291.932000000001</v>
      </c>
      <c r="H12" s="1">
        <v>74181.756999999998</v>
      </c>
      <c r="I12" s="2">
        <v>12276.771000000001</v>
      </c>
      <c r="K12">
        <v>9526</v>
      </c>
    </row>
    <row r="13" spans="1:11" x14ac:dyDescent="0.2">
      <c r="A13">
        <v>15</v>
      </c>
      <c r="B13" t="s">
        <v>21</v>
      </c>
      <c r="C13">
        <v>31</v>
      </c>
      <c r="E13">
        <v>3.05</v>
      </c>
      <c r="F13" s="1">
        <v>2053347.875</v>
      </c>
      <c r="G13" s="1">
        <v>14633.673000000001</v>
      </c>
      <c r="H13" s="1">
        <v>70158.322</v>
      </c>
      <c r="I13" s="2">
        <v>11609.637000000001</v>
      </c>
      <c r="K13">
        <v>16149</v>
      </c>
    </row>
    <row r="14" spans="1:11" x14ac:dyDescent="0.2">
      <c r="A14">
        <v>16</v>
      </c>
      <c r="B14" t="s">
        <v>22</v>
      </c>
      <c r="C14">
        <v>31</v>
      </c>
      <c r="E14">
        <v>3.05</v>
      </c>
      <c r="F14" s="1">
        <v>2040195.75</v>
      </c>
      <c r="G14" s="1">
        <v>15079.213</v>
      </c>
      <c r="H14" s="1">
        <v>67649.278000000006</v>
      </c>
      <c r="I14" s="2">
        <v>11193.608</v>
      </c>
      <c r="K14">
        <v>108</v>
      </c>
    </row>
    <row r="15" spans="1:11" x14ac:dyDescent="0.2">
      <c r="A15">
        <v>17</v>
      </c>
      <c r="B15" t="s">
        <v>23</v>
      </c>
      <c r="C15">
        <v>18</v>
      </c>
      <c r="E15">
        <v>3.04</v>
      </c>
      <c r="F15" s="1">
        <v>2192937.75</v>
      </c>
      <c r="G15" s="1">
        <v>16829.615000000002</v>
      </c>
      <c r="H15" s="1">
        <v>65151.156000000003</v>
      </c>
      <c r="I15" s="2">
        <v>10779.39</v>
      </c>
      <c r="K15">
        <v>13322</v>
      </c>
    </row>
    <row r="16" spans="1:11" x14ac:dyDescent="0.2">
      <c r="A16">
        <v>18</v>
      </c>
      <c r="B16" t="s">
        <v>24</v>
      </c>
      <c r="C16">
        <v>18</v>
      </c>
      <c r="E16">
        <v>3.03</v>
      </c>
      <c r="F16" s="1">
        <v>2206706.5</v>
      </c>
      <c r="G16" s="1">
        <v>17150.616999999998</v>
      </c>
      <c r="H16" s="1">
        <v>64333.152000000002</v>
      </c>
      <c r="I16" s="2">
        <v>10643.754999999999</v>
      </c>
      <c r="K16">
        <v>10239</v>
      </c>
    </row>
    <row r="17" spans="1:11" x14ac:dyDescent="0.2">
      <c r="A17">
        <v>19</v>
      </c>
      <c r="B17" t="s">
        <v>25</v>
      </c>
      <c r="C17">
        <v>18</v>
      </c>
      <c r="E17">
        <v>3.03</v>
      </c>
      <c r="F17" s="1">
        <v>2194491.75</v>
      </c>
      <c r="G17" s="1">
        <v>18443.333999999999</v>
      </c>
      <c r="H17" s="1">
        <v>59492.815999999999</v>
      </c>
      <c r="I17" s="2">
        <v>9841.1710000000003</v>
      </c>
      <c r="K17">
        <v>4725</v>
      </c>
    </row>
    <row r="18" spans="1:11" x14ac:dyDescent="0.2">
      <c r="A18">
        <v>20</v>
      </c>
      <c r="B18" t="s">
        <v>26</v>
      </c>
      <c r="C18">
        <v>29</v>
      </c>
      <c r="E18">
        <v>3.05</v>
      </c>
      <c r="F18" s="1">
        <v>2431652</v>
      </c>
      <c r="G18" s="1">
        <v>17859.833999999999</v>
      </c>
      <c r="H18" s="1">
        <v>68075.997000000003</v>
      </c>
      <c r="I18" s="2">
        <v>11264.362999999999</v>
      </c>
      <c r="K18">
        <v>7073</v>
      </c>
    </row>
    <row r="19" spans="1:11" x14ac:dyDescent="0.2">
      <c r="A19">
        <v>21</v>
      </c>
      <c r="B19" t="s">
        <v>27</v>
      </c>
      <c r="C19">
        <v>29</v>
      </c>
      <c r="E19">
        <v>3.04</v>
      </c>
      <c r="F19" s="1">
        <v>2417607</v>
      </c>
      <c r="G19" s="1">
        <v>16209.789000000001</v>
      </c>
      <c r="H19" s="1">
        <v>74572.438999999998</v>
      </c>
      <c r="I19" s="2">
        <v>12341.55</v>
      </c>
      <c r="K19">
        <v>14065</v>
      </c>
    </row>
    <row r="20" spans="1:11" x14ac:dyDescent="0.2">
      <c r="A20">
        <v>22</v>
      </c>
      <c r="B20" t="s">
        <v>28</v>
      </c>
      <c r="C20">
        <v>29</v>
      </c>
      <c r="E20">
        <v>3.06</v>
      </c>
      <c r="F20" s="1">
        <v>2414424.5</v>
      </c>
      <c r="G20" s="1">
        <v>17327.451000000001</v>
      </c>
      <c r="H20" s="1">
        <v>69670.504000000001</v>
      </c>
      <c r="I20" s="2">
        <v>11528.752</v>
      </c>
      <c r="K20">
        <v>15128</v>
      </c>
    </row>
    <row r="21" spans="1:11" x14ac:dyDescent="0.2">
      <c r="A21">
        <v>23</v>
      </c>
      <c r="B21" t="s">
        <v>29</v>
      </c>
      <c r="C21">
        <v>77</v>
      </c>
      <c r="E21">
        <v>3.06</v>
      </c>
      <c r="F21" s="1">
        <v>2948405</v>
      </c>
      <c r="G21" s="1">
        <v>14975.146000000001</v>
      </c>
      <c r="H21" s="1">
        <v>98443.281000000003</v>
      </c>
      <c r="I21" s="2">
        <v>16299.618</v>
      </c>
      <c r="K21">
        <v>1209</v>
      </c>
    </row>
    <row r="22" spans="1:11" x14ac:dyDescent="0.2">
      <c r="A22">
        <v>24</v>
      </c>
      <c r="B22" t="s">
        <v>30</v>
      </c>
      <c r="C22">
        <v>77</v>
      </c>
      <c r="E22">
        <v>3.05</v>
      </c>
      <c r="F22" s="1">
        <v>3038940.25</v>
      </c>
      <c r="G22" s="1">
        <v>14271.547</v>
      </c>
      <c r="H22" s="1">
        <v>106468.495</v>
      </c>
      <c r="I22" s="2">
        <v>17630.293000000001</v>
      </c>
      <c r="K22">
        <v>14908</v>
      </c>
    </row>
    <row r="23" spans="1:11" x14ac:dyDescent="0.2">
      <c r="A23">
        <v>25</v>
      </c>
      <c r="B23" t="s">
        <v>31</v>
      </c>
      <c r="C23">
        <v>77</v>
      </c>
      <c r="E23">
        <v>3.05</v>
      </c>
      <c r="F23" s="1">
        <v>2960558</v>
      </c>
      <c r="G23" s="1">
        <v>13901.351000000001</v>
      </c>
      <c r="H23" s="1">
        <v>106484.542</v>
      </c>
      <c r="I23" s="2">
        <v>17632.954000000002</v>
      </c>
      <c r="K23">
        <v>208</v>
      </c>
    </row>
    <row r="24" spans="1:11" x14ac:dyDescent="0.2">
      <c r="A24">
        <v>26</v>
      </c>
      <c r="B24" t="s">
        <v>32</v>
      </c>
      <c r="C24">
        <v>75</v>
      </c>
      <c r="E24">
        <v>3.05</v>
      </c>
      <c r="F24" s="1">
        <v>2236269.5</v>
      </c>
      <c r="G24" s="1">
        <v>18555.375</v>
      </c>
      <c r="H24" s="1">
        <v>60259.345000000001</v>
      </c>
      <c r="I24" s="2">
        <v>9968.27</v>
      </c>
      <c r="K24">
        <v>11996</v>
      </c>
    </row>
    <row r="25" spans="1:11" x14ac:dyDescent="0.2">
      <c r="A25">
        <v>27</v>
      </c>
      <c r="B25" t="s">
        <v>33</v>
      </c>
      <c r="C25">
        <v>75</v>
      </c>
      <c r="E25">
        <v>3.02</v>
      </c>
      <c r="F25" s="1">
        <v>2321042.25</v>
      </c>
      <c r="G25" s="1">
        <v>17490.530999999999</v>
      </c>
      <c r="H25" s="1">
        <v>66351.395000000004</v>
      </c>
      <c r="I25" s="2">
        <v>10978.404</v>
      </c>
      <c r="K25">
        <v>14166</v>
      </c>
    </row>
    <row r="26" spans="1:11" x14ac:dyDescent="0.2">
      <c r="A26">
        <v>28</v>
      </c>
      <c r="B26" t="s">
        <v>34</v>
      </c>
      <c r="C26">
        <v>75</v>
      </c>
      <c r="E26">
        <v>3.04</v>
      </c>
      <c r="F26" s="1">
        <v>2343938</v>
      </c>
      <c r="G26" s="1">
        <v>19465.609</v>
      </c>
      <c r="H26" s="1">
        <v>60207.158000000003</v>
      </c>
      <c r="I26" s="2">
        <v>9959.6170000000002</v>
      </c>
      <c r="K26">
        <v>16173</v>
      </c>
    </row>
    <row r="27" spans="1:11" x14ac:dyDescent="0.2">
      <c r="A27">
        <v>42</v>
      </c>
      <c r="B27" t="s">
        <v>35</v>
      </c>
      <c r="C27">
        <v>21</v>
      </c>
      <c r="E27">
        <v>3.04</v>
      </c>
      <c r="F27" s="1">
        <v>2161557</v>
      </c>
      <c r="G27" s="1">
        <v>16947.84</v>
      </c>
      <c r="H27" s="1">
        <v>63770.87</v>
      </c>
      <c r="I27" s="2">
        <v>10550.522000000001</v>
      </c>
      <c r="K27">
        <v>15361</v>
      </c>
    </row>
    <row r="28" spans="1:11" x14ac:dyDescent="0.2">
      <c r="A28">
        <v>43</v>
      </c>
      <c r="B28" t="s">
        <v>36</v>
      </c>
      <c r="C28">
        <v>21</v>
      </c>
      <c r="E28">
        <v>3.06</v>
      </c>
      <c r="F28" s="1">
        <v>2084946.25</v>
      </c>
      <c r="G28" s="1">
        <v>15336.18</v>
      </c>
      <c r="H28" s="1">
        <v>67974.758000000002</v>
      </c>
      <c r="I28" s="2">
        <v>11247.576999999999</v>
      </c>
      <c r="K28">
        <v>845</v>
      </c>
    </row>
    <row r="29" spans="1:11" x14ac:dyDescent="0.2">
      <c r="A29">
        <v>44</v>
      </c>
      <c r="B29" t="s">
        <v>37</v>
      </c>
      <c r="C29">
        <v>21</v>
      </c>
      <c r="E29">
        <v>3.05</v>
      </c>
      <c r="F29" s="1">
        <v>2113949</v>
      </c>
      <c r="G29" s="1">
        <v>15727.799000000001</v>
      </c>
      <c r="H29" s="1">
        <v>67204.221999999994</v>
      </c>
      <c r="I29" s="2">
        <v>11119.813</v>
      </c>
      <c r="K29">
        <v>313</v>
      </c>
    </row>
    <row r="30" spans="1:11" x14ac:dyDescent="0.2">
      <c r="A30">
        <v>45</v>
      </c>
      <c r="B30" t="s">
        <v>38</v>
      </c>
      <c r="C30">
        <v>23</v>
      </c>
      <c r="E30">
        <v>3.04</v>
      </c>
      <c r="F30" s="1">
        <v>2233422.5</v>
      </c>
      <c r="G30" s="1">
        <v>17482.266</v>
      </c>
      <c r="H30" s="1">
        <v>63876.802000000003</v>
      </c>
      <c r="I30" s="2">
        <v>10568.087</v>
      </c>
      <c r="K30">
        <v>342</v>
      </c>
    </row>
    <row r="31" spans="1:11" x14ac:dyDescent="0.2">
      <c r="A31">
        <v>46</v>
      </c>
      <c r="B31" t="s">
        <v>39</v>
      </c>
      <c r="C31">
        <v>23</v>
      </c>
      <c r="E31">
        <v>3.06</v>
      </c>
      <c r="F31" s="1">
        <v>2142861.5</v>
      </c>
      <c r="G31" s="1">
        <v>16182.343000000001</v>
      </c>
      <c r="H31" s="1">
        <v>66209.865000000005</v>
      </c>
      <c r="I31" s="2">
        <v>10954.937</v>
      </c>
      <c r="K31">
        <v>391</v>
      </c>
    </row>
    <row r="32" spans="1:11" x14ac:dyDescent="0.2">
      <c r="A32">
        <v>47</v>
      </c>
      <c r="B32" t="s">
        <v>40</v>
      </c>
      <c r="C32">
        <v>23</v>
      </c>
      <c r="E32">
        <v>3</v>
      </c>
      <c r="F32" s="1">
        <v>2120877.5</v>
      </c>
      <c r="G32" s="1">
        <v>17304.463</v>
      </c>
      <c r="H32" s="1">
        <v>61281.228000000003</v>
      </c>
      <c r="I32" s="2">
        <v>10137.709999999999</v>
      </c>
      <c r="K32">
        <v>13161</v>
      </c>
    </row>
    <row r="33" spans="1:11" x14ac:dyDescent="0.2">
      <c r="A33">
        <v>48</v>
      </c>
      <c r="B33" t="s">
        <v>41</v>
      </c>
      <c r="C33">
        <v>72</v>
      </c>
      <c r="E33">
        <v>3.04</v>
      </c>
      <c r="F33" s="1">
        <v>1818296.625</v>
      </c>
      <c r="G33" s="1">
        <v>17350.57</v>
      </c>
      <c r="H33" s="1">
        <v>52398.758000000002</v>
      </c>
      <c r="I33" s="2">
        <v>8664.8919999999998</v>
      </c>
      <c r="K33">
        <v>10540</v>
      </c>
    </row>
    <row r="34" spans="1:11" x14ac:dyDescent="0.2">
      <c r="A34">
        <v>49</v>
      </c>
      <c r="B34" t="s">
        <v>42</v>
      </c>
      <c r="C34">
        <v>72</v>
      </c>
      <c r="E34">
        <v>3.06</v>
      </c>
      <c r="F34" s="1">
        <v>1791524.125</v>
      </c>
      <c r="G34" s="1">
        <v>17899.453000000001</v>
      </c>
      <c r="H34" s="1">
        <v>50044.103000000003</v>
      </c>
      <c r="I34" s="2">
        <v>8274.4619999999995</v>
      </c>
      <c r="K34">
        <v>9769</v>
      </c>
    </row>
    <row r="35" spans="1:11" x14ac:dyDescent="0.2">
      <c r="A35">
        <v>50</v>
      </c>
      <c r="B35" t="s">
        <v>43</v>
      </c>
      <c r="C35">
        <v>72</v>
      </c>
      <c r="E35">
        <v>3.04</v>
      </c>
      <c r="F35" s="1">
        <v>1733188.75</v>
      </c>
      <c r="G35" s="1">
        <v>17032.192999999999</v>
      </c>
      <c r="H35" s="1">
        <v>50879.788</v>
      </c>
      <c r="I35" s="2">
        <v>8413.0290000000005</v>
      </c>
      <c r="K35">
        <v>4200</v>
      </c>
    </row>
    <row r="36" spans="1:11" x14ac:dyDescent="0.2">
      <c r="A36">
        <v>51</v>
      </c>
      <c r="B36" t="s">
        <v>44</v>
      </c>
      <c r="C36">
        <v>65</v>
      </c>
      <c r="E36">
        <v>3.04</v>
      </c>
      <c r="F36" s="1">
        <v>3390341.5</v>
      </c>
      <c r="G36" s="1">
        <v>18960.333999999999</v>
      </c>
      <c r="H36" s="1">
        <v>89406.164999999994</v>
      </c>
      <c r="I36" s="2">
        <v>14801.156999999999</v>
      </c>
      <c r="K36">
        <v>17636</v>
      </c>
    </row>
    <row r="37" spans="1:11" x14ac:dyDescent="0.2">
      <c r="A37">
        <v>52</v>
      </c>
      <c r="B37" t="s">
        <v>45</v>
      </c>
      <c r="C37">
        <v>65</v>
      </c>
      <c r="E37">
        <v>3.04</v>
      </c>
      <c r="F37" s="1">
        <v>3068663.25</v>
      </c>
      <c r="G37" s="1">
        <v>17248.655999999999</v>
      </c>
      <c r="H37" s="1">
        <v>88953.691999999995</v>
      </c>
      <c r="I37" s="2">
        <v>14726.132</v>
      </c>
      <c r="K37">
        <v>234</v>
      </c>
    </row>
    <row r="38" spans="1:11" x14ac:dyDescent="0.2">
      <c r="A38">
        <v>53</v>
      </c>
      <c r="B38" t="s">
        <v>46</v>
      </c>
      <c r="C38">
        <v>65</v>
      </c>
      <c r="E38">
        <v>3.05</v>
      </c>
      <c r="F38" s="1">
        <v>3037687.25</v>
      </c>
      <c r="G38" s="1">
        <v>18312.101999999999</v>
      </c>
      <c r="H38" s="1">
        <v>82942.069000000003</v>
      </c>
      <c r="I38" s="2">
        <v>13729.334000000001</v>
      </c>
      <c r="K38">
        <v>14533</v>
      </c>
    </row>
    <row r="39" spans="1:11" x14ac:dyDescent="0.2">
      <c r="A39">
        <v>54</v>
      </c>
      <c r="B39" t="s">
        <v>47</v>
      </c>
      <c r="C39">
        <v>34</v>
      </c>
      <c r="E39">
        <v>3.02</v>
      </c>
      <c r="F39" s="1">
        <v>2062978.375</v>
      </c>
      <c r="G39" s="1">
        <v>15618.788</v>
      </c>
      <c r="H39" s="1">
        <v>66041.563999999998</v>
      </c>
      <c r="I39" s="2">
        <v>10927.03</v>
      </c>
      <c r="K39">
        <v>344</v>
      </c>
    </row>
    <row r="40" spans="1:11" x14ac:dyDescent="0.2">
      <c r="A40">
        <v>55</v>
      </c>
      <c r="B40" t="s">
        <v>48</v>
      </c>
      <c r="C40">
        <v>34</v>
      </c>
      <c r="E40">
        <v>3.04</v>
      </c>
      <c r="F40" s="1">
        <v>1964748.375</v>
      </c>
      <c r="G40" s="1">
        <v>14283.026</v>
      </c>
      <c r="H40" s="1">
        <v>68779.135999999999</v>
      </c>
      <c r="I40" s="2">
        <v>11380.951999999999</v>
      </c>
      <c r="K40">
        <v>12643</v>
      </c>
    </row>
    <row r="41" spans="1:11" x14ac:dyDescent="0.2">
      <c r="A41">
        <v>56</v>
      </c>
      <c r="B41" t="s">
        <v>49</v>
      </c>
      <c r="C41">
        <v>34</v>
      </c>
      <c r="E41">
        <v>3.02</v>
      </c>
      <c r="F41" s="1">
        <v>2012802</v>
      </c>
      <c r="G41" s="1">
        <v>14614.341</v>
      </c>
      <c r="H41" s="1">
        <v>68863.933000000005</v>
      </c>
      <c r="I41" s="2">
        <v>11395.013000000001</v>
      </c>
      <c r="K41">
        <v>8032</v>
      </c>
    </row>
    <row r="42" spans="1:11" x14ac:dyDescent="0.2">
      <c r="A42">
        <v>60</v>
      </c>
      <c r="B42" t="s">
        <v>50</v>
      </c>
      <c r="C42">
        <v>78</v>
      </c>
      <c r="E42">
        <v>3.03</v>
      </c>
      <c r="F42" s="1">
        <v>2388459</v>
      </c>
      <c r="G42" s="1">
        <v>13838.241</v>
      </c>
      <c r="H42" s="1">
        <v>86299.226999999999</v>
      </c>
      <c r="I42" s="2">
        <v>14285.99</v>
      </c>
      <c r="K42">
        <v>12395</v>
      </c>
    </row>
    <row r="43" spans="1:11" x14ac:dyDescent="0.2">
      <c r="A43">
        <v>61</v>
      </c>
      <c r="B43" t="s">
        <v>51</v>
      </c>
      <c r="C43">
        <v>78</v>
      </c>
      <c r="E43">
        <v>3.05</v>
      </c>
      <c r="F43" s="1">
        <v>2150844.75</v>
      </c>
      <c r="G43" s="1">
        <v>11898.378000000001</v>
      </c>
      <c r="H43" s="1">
        <v>90383.948000000004</v>
      </c>
      <c r="I43" s="2">
        <v>14963.285</v>
      </c>
      <c r="K43">
        <v>16321</v>
      </c>
    </row>
    <row r="44" spans="1:11" x14ac:dyDescent="0.2">
      <c r="A44">
        <v>62</v>
      </c>
      <c r="B44" t="s">
        <v>52</v>
      </c>
      <c r="C44">
        <v>78</v>
      </c>
      <c r="E44">
        <v>3.03</v>
      </c>
      <c r="F44" s="1">
        <v>2176491.75</v>
      </c>
      <c r="G44" s="1">
        <v>11804.843000000001</v>
      </c>
      <c r="H44" s="1">
        <v>92186.391000000003</v>
      </c>
      <c r="I44" s="2">
        <v>15262.152</v>
      </c>
      <c r="K44">
        <v>12566</v>
      </c>
    </row>
    <row r="45" spans="1:11" x14ac:dyDescent="0.2">
      <c r="A45">
        <v>63</v>
      </c>
      <c r="B45" t="s">
        <v>53</v>
      </c>
      <c r="C45">
        <v>93</v>
      </c>
      <c r="E45">
        <v>3.09</v>
      </c>
      <c r="F45" s="1">
        <v>1069028.875</v>
      </c>
      <c r="G45" s="1">
        <v>10495.638000000001</v>
      </c>
      <c r="H45" s="1">
        <v>50927.294000000002</v>
      </c>
      <c r="I45" s="2">
        <v>8420.9060000000009</v>
      </c>
      <c r="K45">
        <v>8614</v>
      </c>
    </row>
    <row r="46" spans="1:11" x14ac:dyDescent="0.2">
      <c r="A46">
        <v>64</v>
      </c>
      <c r="B46" t="s">
        <v>54</v>
      </c>
      <c r="C46">
        <v>93</v>
      </c>
      <c r="E46">
        <v>3.05</v>
      </c>
      <c r="F46" s="1">
        <v>1082531.375</v>
      </c>
      <c r="G46" s="1">
        <v>11607.634</v>
      </c>
      <c r="H46" s="1">
        <v>46630.148000000001</v>
      </c>
      <c r="I46" s="2">
        <v>7708.3879999999999</v>
      </c>
      <c r="K46">
        <v>11210</v>
      </c>
    </row>
    <row r="47" spans="1:11" x14ac:dyDescent="0.2">
      <c r="A47">
        <v>65</v>
      </c>
      <c r="B47" t="s">
        <v>55</v>
      </c>
      <c r="C47">
        <v>93</v>
      </c>
      <c r="E47">
        <v>3.07</v>
      </c>
      <c r="F47" s="1">
        <v>1116566.375</v>
      </c>
      <c r="G47" s="1">
        <v>11998.038</v>
      </c>
      <c r="H47" s="1">
        <v>46531.207000000002</v>
      </c>
      <c r="I47" s="2">
        <v>7691.9830000000002</v>
      </c>
      <c r="K47">
        <v>8137</v>
      </c>
    </row>
    <row r="48" spans="1:11" x14ac:dyDescent="0.2">
      <c r="A48">
        <v>66</v>
      </c>
      <c r="B48" t="s">
        <v>56</v>
      </c>
      <c r="C48">
        <v>44</v>
      </c>
      <c r="E48">
        <v>3.05</v>
      </c>
      <c r="F48" s="1">
        <v>1218995.75</v>
      </c>
      <c r="G48" s="1">
        <v>11798.995000000001</v>
      </c>
      <c r="H48" s="1">
        <v>51656.762000000002</v>
      </c>
      <c r="I48" s="2">
        <v>8541.86</v>
      </c>
      <c r="K48">
        <v>6132</v>
      </c>
    </row>
    <row r="49" spans="1:11" x14ac:dyDescent="0.2">
      <c r="A49">
        <v>67</v>
      </c>
      <c r="B49" t="s">
        <v>57</v>
      </c>
      <c r="C49">
        <v>44</v>
      </c>
      <c r="E49">
        <v>3.06</v>
      </c>
      <c r="F49" s="1">
        <v>1177225.375</v>
      </c>
      <c r="G49" s="1">
        <v>10957.221</v>
      </c>
      <c r="H49" s="1">
        <v>53719.158000000003</v>
      </c>
      <c r="I49" s="2">
        <v>8883.83</v>
      </c>
      <c r="K49">
        <v>96</v>
      </c>
    </row>
    <row r="50" spans="1:11" x14ac:dyDescent="0.2">
      <c r="A50">
        <v>68</v>
      </c>
      <c r="B50" t="s">
        <v>58</v>
      </c>
      <c r="C50">
        <v>44</v>
      </c>
      <c r="E50">
        <v>3.06</v>
      </c>
      <c r="F50" s="1">
        <v>1224751.125</v>
      </c>
      <c r="G50" s="1">
        <v>11372.380999999999</v>
      </c>
      <c r="H50" s="1">
        <v>53847.612000000001</v>
      </c>
      <c r="I50" s="2">
        <v>8905.1290000000008</v>
      </c>
      <c r="K50">
        <v>12245</v>
      </c>
    </row>
    <row r="51" spans="1:11" x14ac:dyDescent="0.2">
      <c r="A51">
        <v>69</v>
      </c>
      <c r="B51" t="s">
        <v>59</v>
      </c>
      <c r="C51">
        <v>51</v>
      </c>
      <c r="E51">
        <v>3.11</v>
      </c>
      <c r="F51" s="1">
        <v>1694352</v>
      </c>
      <c r="G51" s="1">
        <v>12009.272000000001</v>
      </c>
      <c r="H51" s="1">
        <v>70543.493000000002</v>
      </c>
      <c r="I51" s="2">
        <v>11673.503000000001</v>
      </c>
      <c r="K51">
        <v>10137</v>
      </c>
    </row>
    <row r="52" spans="1:11" x14ac:dyDescent="0.2">
      <c r="A52">
        <v>70</v>
      </c>
      <c r="B52" t="s">
        <v>60</v>
      </c>
      <c r="C52">
        <v>51</v>
      </c>
      <c r="E52">
        <v>3.06</v>
      </c>
      <c r="F52" s="1">
        <v>1804460.75</v>
      </c>
      <c r="G52" s="1">
        <v>12405.276</v>
      </c>
      <c r="H52" s="1">
        <v>72729.569000000003</v>
      </c>
      <c r="I52" s="2">
        <v>12035.981</v>
      </c>
      <c r="K52">
        <v>8328</v>
      </c>
    </row>
    <row r="53" spans="1:11" x14ac:dyDescent="0.2">
      <c r="A53">
        <v>71</v>
      </c>
      <c r="B53" t="s">
        <v>61</v>
      </c>
      <c r="C53">
        <v>51</v>
      </c>
      <c r="E53">
        <v>3.06</v>
      </c>
      <c r="F53" s="1">
        <v>1789467.375</v>
      </c>
      <c r="G53" s="1">
        <v>11313.141</v>
      </c>
      <c r="H53" s="1">
        <v>79087.998999999996</v>
      </c>
      <c r="I53" s="2">
        <v>13090.284</v>
      </c>
      <c r="K53">
        <v>12937</v>
      </c>
    </row>
    <row r="54" spans="1:11" x14ac:dyDescent="0.2">
      <c r="A54">
        <v>72</v>
      </c>
      <c r="B54" t="s">
        <v>62</v>
      </c>
      <c r="C54">
        <v>30</v>
      </c>
      <c r="E54">
        <v>3</v>
      </c>
      <c r="F54" s="1">
        <v>1717666.875</v>
      </c>
      <c r="G54" s="1">
        <v>15977.674000000001</v>
      </c>
      <c r="H54" s="1">
        <v>53752.093999999997</v>
      </c>
      <c r="I54" s="2">
        <v>8889.2909999999993</v>
      </c>
      <c r="K54">
        <v>16525</v>
      </c>
    </row>
    <row r="55" spans="1:11" x14ac:dyDescent="0.2">
      <c r="A55">
        <v>73</v>
      </c>
      <c r="B55" t="s">
        <v>63</v>
      </c>
      <c r="C55">
        <v>30</v>
      </c>
      <c r="E55">
        <v>3.07</v>
      </c>
      <c r="F55" s="1">
        <v>1733833.875</v>
      </c>
      <c r="G55" s="1">
        <v>15121.127</v>
      </c>
      <c r="H55" s="1">
        <v>57331.502999999997</v>
      </c>
      <c r="I55" s="2">
        <v>9482.7990000000009</v>
      </c>
      <c r="K55">
        <v>134</v>
      </c>
    </row>
    <row r="56" spans="1:11" x14ac:dyDescent="0.2">
      <c r="A56">
        <v>74</v>
      </c>
      <c r="B56" t="s">
        <v>64</v>
      </c>
      <c r="C56">
        <v>30</v>
      </c>
      <c r="E56">
        <v>3.07</v>
      </c>
      <c r="F56" s="1">
        <v>1733132.5</v>
      </c>
      <c r="G56" s="1">
        <v>15870.217000000001</v>
      </c>
      <c r="H56" s="1">
        <v>54603.302000000003</v>
      </c>
      <c r="I56" s="2">
        <v>9030.4310000000005</v>
      </c>
      <c r="K56">
        <v>14524</v>
      </c>
    </row>
    <row r="57" spans="1:11" x14ac:dyDescent="0.2">
      <c r="A57">
        <v>76</v>
      </c>
      <c r="B57" t="s">
        <v>65</v>
      </c>
      <c r="C57" t="s">
        <v>19</v>
      </c>
      <c r="E57">
        <v>3.07</v>
      </c>
      <c r="F57" s="1">
        <v>2060287.75</v>
      </c>
      <c r="G57" s="1">
        <v>12964.870999999999</v>
      </c>
      <c r="H57" s="1">
        <v>79456.546000000002</v>
      </c>
      <c r="I57" s="2">
        <v>13151.393</v>
      </c>
      <c r="K57">
        <v>469</v>
      </c>
    </row>
    <row r="58" spans="1:11" x14ac:dyDescent="0.2">
      <c r="A58">
        <v>78</v>
      </c>
      <c r="B58" t="s">
        <v>66</v>
      </c>
      <c r="C58">
        <v>79</v>
      </c>
      <c r="E58">
        <v>3.07</v>
      </c>
      <c r="F58" s="1">
        <v>3389364.5</v>
      </c>
      <c r="G58" s="1">
        <v>13173.544</v>
      </c>
      <c r="H58" s="1">
        <v>128642.85</v>
      </c>
      <c r="I58" s="2">
        <v>21307.063999999998</v>
      </c>
      <c r="K58">
        <v>22720</v>
      </c>
    </row>
    <row r="59" spans="1:11" x14ac:dyDescent="0.2">
      <c r="A59">
        <v>79</v>
      </c>
      <c r="B59" t="s">
        <v>67</v>
      </c>
      <c r="C59">
        <v>79</v>
      </c>
      <c r="E59">
        <v>3.07</v>
      </c>
      <c r="F59" s="1">
        <v>3309148.5</v>
      </c>
      <c r="G59" s="1">
        <v>11867.798000000001</v>
      </c>
      <c r="H59" s="1">
        <v>139417.12299999999</v>
      </c>
      <c r="I59" s="2">
        <v>23093.564999999999</v>
      </c>
      <c r="K59">
        <v>81</v>
      </c>
    </row>
    <row r="60" spans="1:11" x14ac:dyDescent="0.2">
      <c r="A60">
        <v>80</v>
      </c>
      <c r="B60" t="s">
        <v>68</v>
      </c>
      <c r="C60">
        <v>79</v>
      </c>
      <c r="E60">
        <v>3.06</v>
      </c>
      <c r="F60" s="1">
        <v>3236197</v>
      </c>
      <c r="G60" s="1">
        <v>11263.608</v>
      </c>
      <c r="H60" s="1">
        <v>143657.21</v>
      </c>
      <c r="I60" s="2">
        <v>23796.621999999999</v>
      </c>
      <c r="K60">
        <v>17470</v>
      </c>
    </row>
    <row r="61" spans="1:11" x14ac:dyDescent="0.2">
      <c r="A61">
        <v>81</v>
      </c>
      <c r="B61" t="s">
        <v>69</v>
      </c>
      <c r="C61">
        <v>64</v>
      </c>
      <c r="E61">
        <v>3.05</v>
      </c>
      <c r="F61" s="1">
        <v>4003120.5</v>
      </c>
      <c r="G61" s="1">
        <v>16851.822</v>
      </c>
      <c r="H61" s="1">
        <v>118774.11500000001</v>
      </c>
      <c r="I61" s="2">
        <v>19670.710999999999</v>
      </c>
      <c r="K61">
        <v>894</v>
      </c>
    </row>
    <row r="62" spans="1:11" x14ac:dyDescent="0.2">
      <c r="A62">
        <v>82</v>
      </c>
      <c r="B62" t="s">
        <v>70</v>
      </c>
      <c r="C62">
        <v>64</v>
      </c>
      <c r="E62">
        <v>3.07</v>
      </c>
      <c r="F62" s="1">
        <v>3969773.25</v>
      </c>
      <c r="G62" s="1">
        <v>16754.563999999998</v>
      </c>
      <c r="H62" s="1">
        <v>118468.414</v>
      </c>
      <c r="I62" s="2">
        <v>19620.022000000001</v>
      </c>
      <c r="K62">
        <v>241</v>
      </c>
    </row>
    <row r="63" spans="1:11" x14ac:dyDescent="0.2">
      <c r="A63">
        <v>83</v>
      </c>
      <c r="B63" t="s">
        <v>71</v>
      </c>
      <c r="C63">
        <v>64</v>
      </c>
      <c r="E63">
        <v>3.09</v>
      </c>
      <c r="F63" s="1">
        <v>4123705.75</v>
      </c>
      <c r="G63" s="1">
        <v>19158.307000000001</v>
      </c>
      <c r="H63" s="1">
        <v>107621.87300000001</v>
      </c>
      <c r="I63" s="2">
        <v>17821.537</v>
      </c>
      <c r="K63">
        <v>12066</v>
      </c>
    </row>
    <row r="64" spans="1:11" x14ac:dyDescent="0.2">
      <c r="A64">
        <v>84</v>
      </c>
      <c r="B64" t="s">
        <v>72</v>
      </c>
      <c r="C64">
        <v>54</v>
      </c>
      <c r="E64">
        <v>3.05</v>
      </c>
      <c r="F64" s="1">
        <v>1810305.375</v>
      </c>
      <c r="G64" s="1">
        <v>13719.322</v>
      </c>
      <c r="H64" s="1">
        <v>65976.487999999998</v>
      </c>
      <c r="I64" s="2">
        <v>10916.24</v>
      </c>
      <c r="K64">
        <v>788</v>
      </c>
    </row>
    <row r="65" spans="1:11" x14ac:dyDescent="0.2">
      <c r="A65">
        <v>85</v>
      </c>
      <c r="B65" t="s">
        <v>73</v>
      </c>
      <c r="C65">
        <v>54</v>
      </c>
      <c r="E65">
        <v>3.03</v>
      </c>
      <c r="F65" s="1">
        <v>1872989.375</v>
      </c>
      <c r="G65" s="1">
        <v>14120.929</v>
      </c>
      <c r="H65" s="1">
        <v>66319.623000000007</v>
      </c>
      <c r="I65" s="2">
        <v>10973.136</v>
      </c>
      <c r="K65">
        <v>115</v>
      </c>
    </row>
    <row r="66" spans="1:11" x14ac:dyDescent="0.2">
      <c r="A66">
        <v>86</v>
      </c>
      <c r="B66" t="s">
        <v>74</v>
      </c>
      <c r="C66">
        <v>54</v>
      </c>
      <c r="E66">
        <v>3.03</v>
      </c>
      <c r="F66" s="1">
        <v>1890720.375</v>
      </c>
      <c r="G66" s="1">
        <v>14249.13</v>
      </c>
      <c r="H66" s="1">
        <v>66345.115999999995</v>
      </c>
      <c r="I66" s="2">
        <v>10977.362999999999</v>
      </c>
      <c r="K66">
        <v>8553</v>
      </c>
    </row>
    <row r="67" spans="1:11" x14ac:dyDescent="0.2">
      <c r="A67">
        <v>87</v>
      </c>
      <c r="B67" t="s">
        <v>75</v>
      </c>
      <c r="C67">
        <v>40</v>
      </c>
      <c r="E67">
        <v>3.02</v>
      </c>
      <c r="F67" s="1">
        <v>2962129.25</v>
      </c>
      <c r="G67" s="1">
        <v>16326.351000000001</v>
      </c>
      <c r="H67" s="1">
        <v>90716.206000000006</v>
      </c>
      <c r="I67" s="2">
        <v>15018.378000000001</v>
      </c>
      <c r="K67">
        <v>219</v>
      </c>
    </row>
    <row r="68" spans="1:11" x14ac:dyDescent="0.2">
      <c r="A68">
        <v>88</v>
      </c>
      <c r="B68" t="s">
        <v>76</v>
      </c>
      <c r="C68">
        <v>40</v>
      </c>
      <c r="E68">
        <v>3.04</v>
      </c>
      <c r="F68" s="1">
        <v>2989104.5</v>
      </c>
      <c r="G68" s="1">
        <v>17680.300999999999</v>
      </c>
      <c r="H68" s="1">
        <v>84532.058999999994</v>
      </c>
      <c r="I68" s="2">
        <v>13992.973</v>
      </c>
      <c r="K68">
        <v>16510</v>
      </c>
    </row>
    <row r="69" spans="1:11" x14ac:dyDescent="0.2">
      <c r="A69">
        <v>89</v>
      </c>
      <c r="B69" t="s">
        <v>77</v>
      </c>
      <c r="C69">
        <v>40</v>
      </c>
      <c r="E69">
        <v>3.01</v>
      </c>
      <c r="F69" s="1">
        <v>3005406</v>
      </c>
      <c r="G69" s="1">
        <v>16718.513999999999</v>
      </c>
      <c r="H69" s="1">
        <v>89882.57</v>
      </c>
      <c r="I69" s="2">
        <v>14880.151</v>
      </c>
      <c r="K69">
        <v>4391</v>
      </c>
    </row>
    <row r="70" spans="1:11" x14ac:dyDescent="0.2">
      <c r="A70">
        <v>90</v>
      </c>
      <c r="B70" t="s">
        <v>78</v>
      </c>
      <c r="C70">
        <v>89</v>
      </c>
      <c r="E70">
        <v>3.02</v>
      </c>
      <c r="F70" s="1">
        <v>1894232.375</v>
      </c>
      <c r="G70" s="1">
        <v>14606.194</v>
      </c>
      <c r="H70" s="1">
        <v>64843.462</v>
      </c>
      <c r="I70" s="2">
        <v>10728.370999999999</v>
      </c>
      <c r="K70">
        <v>13244</v>
      </c>
    </row>
    <row r="71" spans="1:11" x14ac:dyDescent="0.2">
      <c r="A71">
        <v>91</v>
      </c>
      <c r="B71" t="s">
        <v>79</v>
      </c>
      <c r="C71">
        <v>89</v>
      </c>
      <c r="E71">
        <v>3.02</v>
      </c>
      <c r="F71" s="1">
        <v>1843416.625</v>
      </c>
      <c r="G71" s="1">
        <v>14794.424999999999</v>
      </c>
      <c r="H71" s="1">
        <v>62301.057000000001</v>
      </c>
      <c r="I71" s="2">
        <v>10306.81</v>
      </c>
      <c r="K71">
        <v>859</v>
      </c>
    </row>
    <row r="72" spans="1:11" x14ac:dyDescent="0.2">
      <c r="A72">
        <v>92</v>
      </c>
      <c r="B72" t="s">
        <v>80</v>
      </c>
      <c r="C72">
        <v>89</v>
      </c>
      <c r="E72">
        <v>3.02</v>
      </c>
      <c r="F72" s="1">
        <v>1888721</v>
      </c>
      <c r="G72" s="1">
        <v>15131.995999999999</v>
      </c>
      <c r="H72" s="1">
        <v>62408.190999999999</v>
      </c>
      <c r="I72" s="2">
        <v>10324.574000000001</v>
      </c>
      <c r="K72">
        <v>833</v>
      </c>
    </row>
    <row r="73" spans="1:11" x14ac:dyDescent="0.2">
      <c r="A73">
        <v>106</v>
      </c>
      <c r="B73" t="s">
        <v>81</v>
      </c>
      <c r="C73">
        <v>81</v>
      </c>
      <c r="E73">
        <v>3</v>
      </c>
      <c r="F73" s="1">
        <v>1862369.75</v>
      </c>
      <c r="G73" s="1">
        <v>14765.663</v>
      </c>
      <c r="H73" s="1">
        <v>63064.21</v>
      </c>
      <c r="I73" s="2">
        <v>10433.35</v>
      </c>
      <c r="K73">
        <v>223</v>
      </c>
    </row>
    <row r="74" spans="1:11" x14ac:dyDescent="0.2">
      <c r="A74">
        <v>107</v>
      </c>
      <c r="B74" t="s">
        <v>82</v>
      </c>
      <c r="C74">
        <v>81</v>
      </c>
      <c r="E74">
        <v>3.01</v>
      </c>
      <c r="F74" s="1">
        <v>1910063.125</v>
      </c>
      <c r="G74" s="1">
        <v>14538.677</v>
      </c>
      <c r="H74" s="1">
        <v>65689.028000000006</v>
      </c>
      <c r="I74" s="2">
        <v>10868.575999999999</v>
      </c>
      <c r="K74">
        <v>387</v>
      </c>
    </row>
    <row r="75" spans="1:11" x14ac:dyDescent="0.2">
      <c r="A75">
        <v>108</v>
      </c>
      <c r="B75" t="s">
        <v>83</v>
      </c>
      <c r="C75">
        <v>81</v>
      </c>
      <c r="E75">
        <v>2.98</v>
      </c>
      <c r="F75" s="1">
        <v>1882816.75</v>
      </c>
      <c r="G75" s="1">
        <v>14539.18</v>
      </c>
      <c r="H75" s="1">
        <v>64749.756999999998</v>
      </c>
      <c r="I75" s="2">
        <v>10712.834000000001</v>
      </c>
      <c r="K75">
        <v>14556</v>
      </c>
    </row>
    <row r="76" spans="1:11" x14ac:dyDescent="0.2">
      <c r="A76">
        <v>109</v>
      </c>
      <c r="B76" t="s">
        <v>84</v>
      </c>
      <c r="C76">
        <v>22</v>
      </c>
      <c r="E76">
        <v>2.99</v>
      </c>
      <c r="F76" s="1">
        <v>1719651.375</v>
      </c>
      <c r="G76" s="1">
        <v>17924.833999999999</v>
      </c>
      <c r="H76" s="1">
        <v>47968.404000000002</v>
      </c>
      <c r="I76" s="2">
        <v>7930.2870000000003</v>
      </c>
      <c r="K76">
        <v>12352</v>
      </c>
    </row>
    <row r="77" spans="1:11" x14ac:dyDescent="0.2">
      <c r="A77">
        <v>110</v>
      </c>
      <c r="B77" t="s">
        <v>85</v>
      </c>
      <c r="C77">
        <v>22</v>
      </c>
      <c r="E77">
        <v>3.16</v>
      </c>
      <c r="F77" s="1">
        <v>1628250.875</v>
      </c>
      <c r="G77" s="1">
        <v>15981.538</v>
      </c>
      <c r="H77" s="1">
        <v>50941.62</v>
      </c>
      <c r="I77" s="2">
        <v>8423.2810000000009</v>
      </c>
      <c r="K77">
        <v>9260</v>
      </c>
    </row>
    <row r="78" spans="1:11" x14ac:dyDescent="0.2">
      <c r="A78">
        <v>111</v>
      </c>
      <c r="B78" t="s">
        <v>86</v>
      </c>
      <c r="C78">
        <v>22</v>
      </c>
      <c r="E78">
        <v>3.03</v>
      </c>
      <c r="F78" s="1">
        <v>1748306.75</v>
      </c>
      <c r="G78" s="1">
        <v>17830.539000000001</v>
      </c>
      <c r="H78" s="1">
        <v>49025.627999999997</v>
      </c>
      <c r="I78" s="2">
        <v>8105.5870000000004</v>
      </c>
      <c r="K78">
        <v>256</v>
      </c>
    </row>
    <row r="79" spans="1:11" x14ac:dyDescent="0.2">
      <c r="A79">
        <v>112</v>
      </c>
      <c r="B79" t="s">
        <v>87</v>
      </c>
      <c r="C79">
        <v>12</v>
      </c>
      <c r="E79">
        <v>3.01</v>
      </c>
      <c r="F79" s="1">
        <v>3828631.25</v>
      </c>
      <c r="G79" s="1">
        <v>17486.734</v>
      </c>
      <c r="H79" s="1">
        <v>109472.451</v>
      </c>
      <c r="I79" s="2">
        <v>18128.384999999998</v>
      </c>
      <c r="K79">
        <v>1111</v>
      </c>
    </row>
    <row r="80" spans="1:11" x14ac:dyDescent="0.2">
      <c r="A80">
        <v>113</v>
      </c>
      <c r="B80" t="s">
        <v>88</v>
      </c>
      <c r="C80">
        <v>12</v>
      </c>
      <c r="E80">
        <v>3.01</v>
      </c>
      <c r="F80" s="1">
        <v>3696291</v>
      </c>
      <c r="G80" s="1">
        <v>17296.315999999999</v>
      </c>
      <c r="H80" s="1">
        <v>106851.974</v>
      </c>
      <c r="I80" s="2">
        <v>17693.879000000001</v>
      </c>
      <c r="K80">
        <v>18776</v>
      </c>
    </row>
    <row r="81" spans="1:11" x14ac:dyDescent="0.2">
      <c r="A81">
        <v>114</v>
      </c>
      <c r="B81" t="s">
        <v>89</v>
      </c>
      <c r="C81">
        <v>12</v>
      </c>
      <c r="E81">
        <v>3</v>
      </c>
      <c r="F81" s="1">
        <v>3736979</v>
      </c>
      <c r="G81" s="1">
        <v>16754.583999999999</v>
      </c>
      <c r="H81" s="1">
        <v>111521.092</v>
      </c>
      <c r="I81" s="2">
        <v>18468.074000000001</v>
      </c>
      <c r="K81">
        <v>290</v>
      </c>
    </row>
    <row r="82" spans="1:11" x14ac:dyDescent="0.2">
      <c r="A82">
        <v>115</v>
      </c>
      <c r="B82" t="s">
        <v>90</v>
      </c>
      <c r="C82">
        <v>82</v>
      </c>
      <c r="E82">
        <v>3.05</v>
      </c>
      <c r="F82" s="1">
        <v>2587237.75</v>
      </c>
      <c r="G82" s="1">
        <v>12836.695</v>
      </c>
      <c r="H82" s="1">
        <v>100775.073</v>
      </c>
      <c r="I82" s="2">
        <v>16686.257000000001</v>
      </c>
      <c r="K82">
        <v>14477</v>
      </c>
    </row>
    <row r="83" spans="1:11" x14ac:dyDescent="0.2">
      <c r="A83">
        <v>116</v>
      </c>
      <c r="B83" t="s">
        <v>91</v>
      </c>
      <c r="C83">
        <v>82</v>
      </c>
      <c r="E83">
        <v>3.04</v>
      </c>
      <c r="F83" s="1">
        <v>2506360.5</v>
      </c>
      <c r="G83" s="1">
        <v>13055.562</v>
      </c>
      <c r="H83" s="1">
        <v>95988.226999999999</v>
      </c>
      <c r="I83" s="2">
        <v>15892.540999999999</v>
      </c>
      <c r="K83">
        <v>795</v>
      </c>
    </row>
    <row r="84" spans="1:11" x14ac:dyDescent="0.2">
      <c r="A84">
        <v>117</v>
      </c>
      <c r="B84" t="s">
        <v>92</v>
      </c>
      <c r="C84">
        <v>82</v>
      </c>
      <c r="E84">
        <v>3</v>
      </c>
      <c r="F84" s="1">
        <v>2540230.75</v>
      </c>
      <c r="G84" s="1">
        <v>12727.134</v>
      </c>
      <c r="H84" s="1">
        <v>99795.866999999998</v>
      </c>
      <c r="I84" s="2">
        <v>16523.893</v>
      </c>
      <c r="K84">
        <v>49</v>
      </c>
    </row>
    <row r="85" spans="1:11" x14ac:dyDescent="0.2">
      <c r="A85">
        <v>118</v>
      </c>
      <c r="B85" t="s">
        <v>93</v>
      </c>
      <c r="C85">
        <v>76</v>
      </c>
      <c r="E85">
        <v>3.03</v>
      </c>
      <c r="F85" s="1">
        <v>2145945</v>
      </c>
      <c r="G85" s="1">
        <v>15020.109</v>
      </c>
      <c r="H85" s="1">
        <v>71435.732999999993</v>
      </c>
      <c r="I85" s="2">
        <v>11821.447</v>
      </c>
      <c r="K85">
        <v>10185</v>
      </c>
    </row>
    <row r="86" spans="1:11" x14ac:dyDescent="0.2">
      <c r="A86">
        <v>119</v>
      </c>
      <c r="B86" t="s">
        <v>94</v>
      </c>
      <c r="C86">
        <v>76</v>
      </c>
      <c r="E86">
        <v>3.02</v>
      </c>
      <c r="F86" s="1">
        <v>2011433.25</v>
      </c>
      <c r="G86" s="1">
        <v>15138.855</v>
      </c>
      <c r="H86" s="1">
        <v>66432.807000000001</v>
      </c>
      <c r="I86" s="2">
        <v>10991.903</v>
      </c>
      <c r="K86">
        <v>9641</v>
      </c>
    </row>
    <row r="87" spans="1:11" x14ac:dyDescent="0.2">
      <c r="A87">
        <v>120</v>
      </c>
      <c r="B87" t="s">
        <v>95</v>
      </c>
      <c r="C87">
        <v>76</v>
      </c>
      <c r="E87">
        <v>3.01</v>
      </c>
      <c r="F87" s="1">
        <v>2115587.5</v>
      </c>
      <c r="G87" s="1">
        <v>15257.628000000001</v>
      </c>
      <c r="H87" s="1">
        <v>69328.846999999994</v>
      </c>
      <c r="I87" s="2">
        <v>11472.101000000001</v>
      </c>
      <c r="K87">
        <v>12324</v>
      </c>
    </row>
    <row r="88" spans="1:11" x14ac:dyDescent="0.2">
      <c r="A88">
        <v>121</v>
      </c>
      <c r="B88" t="s">
        <v>96</v>
      </c>
      <c r="C88">
        <v>42</v>
      </c>
      <c r="E88">
        <v>3.02</v>
      </c>
      <c r="F88" s="1">
        <v>2631519.75</v>
      </c>
      <c r="G88" s="1">
        <v>16858.849999999999</v>
      </c>
      <c r="H88" s="1">
        <v>78045.648000000001</v>
      </c>
      <c r="I88" s="2">
        <v>12917.449000000001</v>
      </c>
      <c r="K88">
        <v>133</v>
      </c>
    </row>
    <row r="89" spans="1:11" x14ac:dyDescent="0.2">
      <c r="A89">
        <v>122</v>
      </c>
      <c r="B89" t="s">
        <v>97</v>
      </c>
      <c r="C89">
        <v>42</v>
      </c>
      <c r="E89">
        <v>2.99</v>
      </c>
      <c r="F89" s="1">
        <v>2554639.5</v>
      </c>
      <c r="G89" s="1">
        <v>15958.146000000001</v>
      </c>
      <c r="H89" s="1">
        <v>80041.864000000001</v>
      </c>
      <c r="I89" s="2">
        <v>13248.446</v>
      </c>
      <c r="K89">
        <v>9084</v>
      </c>
    </row>
    <row r="90" spans="1:11" x14ac:dyDescent="0.2">
      <c r="A90">
        <v>123</v>
      </c>
      <c r="B90" t="s">
        <v>98</v>
      </c>
      <c r="C90">
        <v>42</v>
      </c>
      <c r="E90">
        <v>2.99</v>
      </c>
      <c r="F90" s="1">
        <v>2630647.25</v>
      </c>
      <c r="G90" s="1">
        <v>15674.949000000001</v>
      </c>
      <c r="H90" s="1">
        <v>83912.466</v>
      </c>
      <c r="I90" s="2">
        <v>13890.236999999999</v>
      </c>
      <c r="K90">
        <v>14434</v>
      </c>
    </row>
    <row r="91" spans="1:11" x14ac:dyDescent="0.2">
      <c r="A91">
        <v>124</v>
      </c>
      <c r="B91" t="s">
        <v>99</v>
      </c>
      <c r="C91">
        <v>32</v>
      </c>
      <c r="E91">
        <v>3.01</v>
      </c>
      <c r="F91" s="1">
        <v>2263408.25</v>
      </c>
      <c r="G91" s="1">
        <v>16193.509</v>
      </c>
      <c r="H91" s="1">
        <v>69886.281000000003</v>
      </c>
      <c r="I91" s="2">
        <v>11564.53</v>
      </c>
      <c r="K91">
        <v>11339</v>
      </c>
    </row>
    <row r="92" spans="1:11" x14ac:dyDescent="0.2">
      <c r="A92">
        <v>125</v>
      </c>
      <c r="B92" t="s">
        <v>100</v>
      </c>
      <c r="C92">
        <v>32</v>
      </c>
      <c r="E92">
        <v>3</v>
      </c>
      <c r="F92" s="1">
        <v>2058506.75</v>
      </c>
      <c r="G92" s="1">
        <v>15316.056</v>
      </c>
      <c r="H92" s="1">
        <v>67200.941000000006</v>
      </c>
      <c r="I92" s="2">
        <v>11119.269</v>
      </c>
      <c r="K92">
        <v>74</v>
      </c>
    </row>
    <row r="93" spans="1:11" x14ac:dyDescent="0.2">
      <c r="A93">
        <v>126</v>
      </c>
      <c r="B93" t="s">
        <v>101</v>
      </c>
      <c r="C93">
        <v>32</v>
      </c>
      <c r="E93">
        <v>3</v>
      </c>
      <c r="F93" s="1">
        <v>2219477.5</v>
      </c>
      <c r="G93" s="1">
        <v>15896.181</v>
      </c>
      <c r="H93" s="1">
        <v>69811.657999999996</v>
      </c>
      <c r="I93" s="2">
        <v>11552.156999999999</v>
      </c>
      <c r="K93">
        <v>11405</v>
      </c>
    </row>
    <row r="94" spans="1:11" x14ac:dyDescent="0.2">
      <c r="A94">
        <v>128</v>
      </c>
      <c r="B94" t="s">
        <v>102</v>
      </c>
      <c r="C94" t="s">
        <v>19</v>
      </c>
      <c r="E94">
        <v>3</v>
      </c>
      <c r="F94" s="1">
        <v>1911042.375</v>
      </c>
      <c r="G94" s="1">
        <v>14797.319</v>
      </c>
      <c r="H94" s="1">
        <v>64573.94</v>
      </c>
      <c r="I94" s="2">
        <v>10683.681</v>
      </c>
      <c r="K94">
        <v>8329</v>
      </c>
    </row>
    <row r="95" spans="1:11" x14ac:dyDescent="0.2">
      <c r="A95">
        <v>130</v>
      </c>
      <c r="B95" t="s">
        <v>103</v>
      </c>
      <c r="C95">
        <v>66</v>
      </c>
      <c r="E95">
        <v>2.99</v>
      </c>
      <c r="F95" s="1">
        <v>3436664.5</v>
      </c>
      <c r="G95" s="1">
        <v>16295.681</v>
      </c>
      <c r="H95" s="1">
        <v>105447.09699999999</v>
      </c>
      <c r="I95" s="2">
        <v>17460.934000000001</v>
      </c>
      <c r="K95">
        <v>14054</v>
      </c>
    </row>
    <row r="96" spans="1:11" x14ac:dyDescent="0.2">
      <c r="A96">
        <v>131</v>
      </c>
      <c r="B96" t="s">
        <v>104</v>
      </c>
      <c r="C96">
        <v>66</v>
      </c>
      <c r="E96">
        <v>3</v>
      </c>
      <c r="F96" s="1">
        <v>3392360.25</v>
      </c>
      <c r="G96" s="1">
        <v>16356.816000000001</v>
      </c>
      <c r="H96" s="1">
        <v>103698.674</v>
      </c>
      <c r="I96" s="2">
        <v>17171.024000000001</v>
      </c>
      <c r="K96">
        <v>12281</v>
      </c>
    </row>
    <row r="97" spans="1:11" x14ac:dyDescent="0.2">
      <c r="A97">
        <v>132</v>
      </c>
      <c r="B97" t="s">
        <v>105</v>
      </c>
      <c r="C97">
        <v>66</v>
      </c>
      <c r="E97">
        <v>3.01</v>
      </c>
      <c r="F97" s="1">
        <v>3215308.5</v>
      </c>
      <c r="G97" s="1">
        <v>15664.882</v>
      </c>
      <c r="H97" s="1">
        <v>102627.92</v>
      </c>
      <c r="I97" s="2">
        <v>16993.481</v>
      </c>
      <c r="K97">
        <v>348</v>
      </c>
    </row>
    <row r="98" spans="1:11" x14ac:dyDescent="0.2">
      <c r="A98">
        <v>133</v>
      </c>
      <c r="B98" t="s">
        <v>106</v>
      </c>
      <c r="C98">
        <v>68</v>
      </c>
      <c r="E98">
        <v>2.98</v>
      </c>
      <c r="F98" s="1">
        <v>1517683</v>
      </c>
      <c r="G98" s="1">
        <v>16303.853999999999</v>
      </c>
      <c r="H98" s="1">
        <v>46543.688000000002</v>
      </c>
      <c r="I98" s="2">
        <f>20/13*7694.052</f>
        <v>11837.003076923078</v>
      </c>
      <c r="K98">
        <v>399</v>
      </c>
    </row>
    <row r="99" spans="1:11" x14ac:dyDescent="0.2">
      <c r="A99">
        <v>134</v>
      </c>
      <c r="B99" t="s">
        <v>107</v>
      </c>
      <c r="C99">
        <v>68</v>
      </c>
      <c r="E99">
        <v>3.01</v>
      </c>
      <c r="F99" s="1">
        <v>1421778.875</v>
      </c>
      <c r="G99" s="1">
        <v>14316.064</v>
      </c>
      <c r="H99" s="1">
        <v>49656.766000000003</v>
      </c>
      <c r="I99" s="2">
        <f>20/13*8210.237</f>
        <v>12631.133846153845</v>
      </c>
      <c r="K99">
        <v>10880</v>
      </c>
    </row>
    <row r="100" spans="1:11" x14ac:dyDescent="0.2">
      <c r="A100">
        <v>135</v>
      </c>
      <c r="B100" t="s">
        <v>108</v>
      </c>
      <c r="C100">
        <v>68</v>
      </c>
      <c r="E100">
        <v>3.01</v>
      </c>
      <c r="F100" s="1">
        <v>1504750</v>
      </c>
      <c r="G100" s="1">
        <v>14947.928</v>
      </c>
      <c r="H100" s="1">
        <v>50333.063000000002</v>
      </c>
      <c r="I100" s="2">
        <f>20/13*8322.375</f>
        <v>12803.653846153848</v>
      </c>
      <c r="K100">
        <v>720</v>
      </c>
    </row>
    <row r="101" spans="1:11" x14ac:dyDescent="0.2">
      <c r="A101">
        <v>136</v>
      </c>
      <c r="B101" t="s">
        <v>109</v>
      </c>
      <c r="C101">
        <v>13</v>
      </c>
      <c r="E101">
        <v>3</v>
      </c>
      <c r="F101" s="1">
        <v>3625967</v>
      </c>
      <c r="G101" s="1">
        <v>16406.650000000001</v>
      </c>
      <c r="H101" s="1">
        <v>110502.967</v>
      </c>
      <c r="I101" s="2">
        <v>18299.257000000001</v>
      </c>
      <c r="K101">
        <v>154</v>
      </c>
    </row>
    <row r="102" spans="1:11" x14ac:dyDescent="0.2">
      <c r="A102">
        <v>137</v>
      </c>
      <c r="B102" t="s">
        <v>110</v>
      </c>
      <c r="C102">
        <v>13</v>
      </c>
      <c r="E102">
        <v>3.02</v>
      </c>
      <c r="F102" s="1">
        <v>3439084.25</v>
      </c>
      <c r="G102" s="1">
        <v>15449.947</v>
      </c>
      <c r="H102" s="1">
        <v>111297.607</v>
      </c>
      <c r="I102" s="2">
        <v>18431.017</v>
      </c>
      <c r="K102">
        <v>11830</v>
      </c>
    </row>
    <row r="103" spans="1:11" x14ac:dyDescent="0.2">
      <c r="A103">
        <v>138</v>
      </c>
      <c r="B103" t="s">
        <v>111</v>
      </c>
      <c r="C103">
        <v>13</v>
      </c>
      <c r="E103">
        <v>3.01</v>
      </c>
      <c r="F103" s="1">
        <v>3425397.75</v>
      </c>
      <c r="G103" s="1">
        <v>16684.482</v>
      </c>
      <c r="H103" s="1">
        <v>102652.20600000001</v>
      </c>
      <c r="I103" s="2">
        <v>16997.508000000002</v>
      </c>
      <c r="K103">
        <v>3751</v>
      </c>
    </row>
    <row r="104" spans="1:11" x14ac:dyDescent="0.2">
      <c r="A104">
        <v>139</v>
      </c>
      <c r="B104" t="s">
        <v>112</v>
      </c>
      <c r="C104">
        <v>57</v>
      </c>
      <c r="E104">
        <v>2.99</v>
      </c>
      <c r="F104" s="1">
        <v>1402433</v>
      </c>
      <c r="G104" s="1">
        <v>12360.934999999999</v>
      </c>
      <c r="H104" s="1">
        <v>56728.434999999998</v>
      </c>
      <c r="I104" s="2">
        <v>9382.8040000000001</v>
      </c>
      <c r="K104">
        <v>9452</v>
      </c>
    </row>
    <row r="105" spans="1:11" x14ac:dyDescent="0.2">
      <c r="A105">
        <v>140</v>
      </c>
      <c r="B105" t="s">
        <v>113</v>
      </c>
      <c r="C105">
        <v>57</v>
      </c>
      <c r="E105">
        <v>3.03</v>
      </c>
      <c r="F105" s="1">
        <v>1341874.875</v>
      </c>
      <c r="G105" s="1">
        <v>11538.648999999999</v>
      </c>
      <c r="H105" s="1">
        <v>58146.966999999997</v>
      </c>
      <c r="I105" s="2">
        <v>9618.0130000000008</v>
      </c>
      <c r="K105">
        <v>731</v>
      </c>
    </row>
    <row r="106" spans="1:11" x14ac:dyDescent="0.2">
      <c r="A106">
        <v>141</v>
      </c>
      <c r="B106" t="s">
        <v>114</v>
      </c>
      <c r="C106">
        <v>57</v>
      </c>
      <c r="E106">
        <v>2.99</v>
      </c>
      <c r="F106" s="1">
        <v>1355562.375</v>
      </c>
      <c r="G106" s="1">
        <v>11715.134</v>
      </c>
      <c r="H106" s="1">
        <v>57855.18</v>
      </c>
      <c r="I106" s="2">
        <v>9569.6309999999994</v>
      </c>
      <c r="K106">
        <v>12908</v>
      </c>
    </row>
    <row r="107" spans="1:11" x14ac:dyDescent="0.2">
      <c r="A107">
        <v>142</v>
      </c>
      <c r="B107" t="s">
        <v>115</v>
      </c>
      <c r="C107">
        <v>43</v>
      </c>
      <c r="E107">
        <v>2.99</v>
      </c>
      <c r="F107" s="1">
        <v>1815851.625</v>
      </c>
      <c r="G107" s="1">
        <v>15319.223</v>
      </c>
      <c r="H107" s="1">
        <v>59267.093000000001</v>
      </c>
      <c r="I107" s="2">
        <v>9803.7430000000004</v>
      </c>
      <c r="K107">
        <v>12638</v>
      </c>
    </row>
    <row r="108" spans="1:11" x14ac:dyDescent="0.2">
      <c r="A108">
        <v>143</v>
      </c>
      <c r="B108" t="s">
        <v>116</v>
      </c>
      <c r="C108">
        <v>43</v>
      </c>
      <c r="E108">
        <v>2.98</v>
      </c>
      <c r="F108" s="1">
        <v>1757251.5</v>
      </c>
      <c r="G108" s="1">
        <v>13239.712</v>
      </c>
      <c r="H108" s="1">
        <v>66362.904999999999</v>
      </c>
      <c r="I108" s="2">
        <v>10980.313</v>
      </c>
      <c r="K108">
        <v>8884</v>
      </c>
    </row>
    <row r="109" spans="1:11" x14ac:dyDescent="0.2">
      <c r="A109">
        <v>144</v>
      </c>
      <c r="B109" t="s">
        <v>117</v>
      </c>
      <c r="C109">
        <v>43</v>
      </c>
      <c r="E109">
        <v>2.99</v>
      </c>
      <c r="F109" s="1">
        <v>1878970.625</v>
      </c>
      <c r="G109" s="1">
        <v>15231.025</v>
      </c>
      <c r="H109" s="1">
        <v>61682.343000000001</v>
      </c>
      <c r="I109" s="2">
        <v>10204.219999999999</v>
      </c>
      <c r="K109">
        <v>11292</v>
      </c>
    </row>
    <row r="110" spans="1:11" x14ac:dyDescent="0.2">
      <c r="A110">
        <v>145</v>
      </c>
      <c r="B110" t="s">
        <v>118</v>
      </c>
      <c r="C110">
        <v>91</v>
      </c>
      <c r="E110">
        <v>3</v>
      </c>
      <c r="F110" s="1">
        <v>1150194</v>
      </c>
      <c r="G110" s="1">
        <v>11183.880999999999</v>
      </c>
      <c r="H110" s="1">
        <v>51421.953000000001</v>
      </c>
      <c r="I110" s="2">
        <v>8502.9259999999995</v>
      </c>
      <c r="K110">
        <v>6537</v>
      </c>
    </row>
    <row r="111" spans="1:11" x14ac:dyDescent="0.2">
      <c r="A111">
        <v>146</v>
      </c>
      <c r="B111" t="s">
        <v>119</v>
      </c>
      <c r="C111">
        <v>91</v>
      </c>
      <c r="E111">
        <v>3.02</v>
      </c>
      <c r="F111" s="1">
        <v>1147469.625</v>
      </c>
      <c r="G111" s="1">
        <v>10820.563</v>
      </c>
      <c r="H111" s="1">
        <v>53022.64</v>
      </c>
      <c r="I111" s="2">
        <v>8768.3389999999999</v>
      </c>
      <c r="K111">
        <v>7322</v>
      </c>
    </row>
    <row r="112" spans="1:11" x14ac:dyDescent="0.2">
      <c r="A112">
        <v>147</v>
      </c>
      <c r="B112" t="s">
        <v>120</v>
      </c>
      <c r="C112">
        <v>91</v>
      </c>
      <c r="E112">
        <v>3.01</v>
      </c>
      <c r="F112" s="1">
        <v>1169555.125</v>
      </c>
      <c r="G112" s="1">
        <v>11562.017</v>
      </c>
      <c r="H112" s="1">
        <v>50577.47</v>
      </c>
      <c r="I112" s="2">
        <v>8362.9009999999998</v>
      </c>
      <c r="K112">
        <v>726</v>
      </c>
    </row>
    <row r="113" spans="1:11" x14ac:dyDescent="0.2">
      <c r="A113">
        <v>149</v>
      </c>
      <c r="B113" t="s">
        <v>121</v>
      </c>
      <c r="C113">
        <v>83</v>
      </c>
      <c r="E113">
        <v>3.01</v>
      </c>
      <c r="F113" s="1">
        <v>2437343.25</v>
      </c>
      <c r="G113" s="1">
        <v>12033.319</v>
      </c>
      <c r="H113" s="1">
        <v>101274.77099999999</v>
      </c>
      <c r="I113" s="2">
        <v>16769.113000000001</v>
      </c>
      <c r="K113">
        <v>17152</v>
      </c>
    </row>
    <row r="114" spans="1:11" x14ac:dyDescent="0.2">
      <c r="A114">
        <v>150</v>
      </c>
      <c r="B114" t="s">
        <v>122</v>
      </c>
      <c r="C114">
        <v>83</v>
      </c>
      <c r="E114">
        <v>3.01</v>
      </c>
      <c r="F114" s="1">
        <v>2406305.5</v>
      </c>
      <c r="G114" s="1">
        <v>12000.421</v>
      </c>
      <c r="H114" s="1">
        <v>100259.212</v>
      </c>
      <c r="I114" s="2">
        <v>16600.721000000001</v>
      </c>
      <c r="K114">
        <v>14326</v>
      </c>
    </row>
    <row r="115" spans="1:11" x14ac:dyDescent="0.2">
      <c r="A115">
        <v>151</v>
      </c>
      <c r="B115" t="s">
        <v>123</v>
      </c>
      <c r="C115">
        <v>83</v>
      </c>
      <c r="E115">
        <v>3.01</v>
      </c>
      <c r="F115" s="1">
        <v>2428799.25</v>
      </c>
      <c r="G115" s="1">
        <v>12309.885</v>
      </c>
      <c r="H115" s="1">
        <v>98652.394</v>
      </c>
      <c r="I115" s="2">
        <v>16334.290999999999</v>
      </c>
      <c r="K115">
        <v>19586</v>
      </c>
    </row>
    <row r="116" spans="1:11" x14ac:dyDescent="0.2">
      <c r="A116">
        <v>152</v>
      </c>
      <c r="B116" t="s">
        <v>124</v>
      </c>
      <c r="C116">
        <v>101</v>
      </c>
      <c r="E116">
        <v>3</v>
      </c>
      <c r="F116" s="1">
        <v>1470189.375</v>
      </c>
      <c r="G116" s="1">
        <v>12967.328</v>
      </c>
      <c r="H116" s="1">
        <v>56688.216</v>
      </c>
      <c r="I116" s="2">
        <v>9376.1350000000002</v>
      </c>
      <c r="K116">
        <v>6635</v>
      </c>
    </row>
    <row r="117" spans="1:11" x14ac:dyDescent="0.2">
      <c r="A117">
        <v>153</v>
      </c>
      <c r="B117" t="s">
        <v>125</v>
      </c>
      <c r="C117">
        <v>101</v>
      </c>
      <c r="E117">
        <v>3.02</v>
      </c>
      <c r="F117" s="1">
        <v>1424227</v>
      </c>
      <c r="G117" s="1">
        <v>12319.727000000001</v>
      </c>
      <c r="H117" s="1">
        <v>57802.701000000001</v>
      </c>
      <c r="I117" s="2">
        <v>9560.93</v>
      </c>
      <c r="K117">
        <v>6885</v>
      </c>
    </row>
    <row r="118" spans="1:11" x14ac:dyDescent="0.2">
      <c r="A118">
        <v>154</v>
      </c>
      <c r="B118" t="s">
        <v>126</v>
      </c>
      <c r="C118">
        <v>101</v>
      </c>
      <c r="E118">
        <v>3</v>
      </c>
      <c r="F118" s="1">
        <v>1468489.875</v>
      </c>
      <c r="G118" s="1">
        <v>13075.054</v>
      </c>
      <c r="H118" s="1">
        <v>56156.169000000002</v>
      </c>
      <c r="I118" s="2">
        <v>9287.9150000000009</v>
      </c>
      <c r="K118">
        <v>7778</v>
      </c>
    </row>
    <row r="119" spans="1:11" x14ac:dyDescent="0.2">
      <c r="A119">
        <v>155</v>
      </c>
      <c r="B119" t="s">
        <v>127</v>
      </c>
      <c r="C119">
        <v>102</v>
      </c>
      <c r="E119">
        <v>2.91</v>
      </c>
      <c r="F119" s="1">
        <v>2182697.5</v>
      </c>
      <c r="G119" s="1">
        <v>12372.297</v>
      </c>
      <c r="H119" s="1">
        <v>88209.065000000002</v>
      </c>
      <c r="I119" s="2">
        <v>14602.664000000001</v>
      </c>
      <c r="K119">
        <v>16437</v>
      </c>
    </row>
    <row r="120" spans="1:11" x14ac:dyDescent="0.2">
      <c r="A120">
        <v>156</v>
      </c>
      <c r="B120" t="s">
        <v>128</v>
      </c>
      <c r="C120">
        <v>102</v>
      </c>
      <c r="E120">
        <v>2.93</v>
      </c>
      <c r="F120" s="1">
        <v>2198310.75</v>
      </c>
      <c r="G120" s="1">
        <v>11895.587</v>
      </c>
      <c r="H120" s="1">
        <v>92400.263999999996</v>
      </c>
      <c r="I120" s="2">
        <v>15297.614</v>
      </c>
      <c r="K120">
        <v>13925</v>
      </c>
    </row>
    <row r="121" spans="1:11" x14ac:dyDescent="0.2">
      <c r="A121">
        <v>157</v>
      </c>
      <c r="B121" t="s">
        <v>129</v>
      </c>
      <c r="C121">
        <v>102</v>
      </c>
      <c r="E121">
        <v>2.91</v>
      </c>
      <c r="F121" s="1">
        <v>2094364.875</v>
      </c>
      <c r="G121" s="1">
        <v>10908.102000000001</v>
      </c>
      <c r="H121" s="1">
        <v>96000.426000000007</v>
      </c>
      <c r="I121" s="2">
        <v>15894.564</v>
      </c>
      <c r="K121">
        <v>366</v>
      </c>
    </row>
    <row r="122" spans="1:11" x14ac:dyDescent="0.2">
      <c r="A122">
        <v>158</v>
      </c>
      <c r="B122" t="s">
        <v>130</v>
      </c>
      <c r="C122">
        <v>67</v>
      </c>
      <c r="E122">
        <v>2.94</v>
      </c>
      <c r="F122" s="1">
        <v>1351595.125</v>
      </c>
      <c r="G122" s="1">
        <v>14170.989</v>
      </c>
      <c r="H122" s="1">
        <v>47688.807000000001</v>
      </c>
      <c r="I122" s="2">
        <f>2*7883.926</f>
        <v>15767.852000000001</v>
      </c>
      <c r="K122">
        <v>8073</v>
      </c>
    </row>
    <row r="123" spans="1:11" x14ac:dyDescent="0.2">
      <c r="A123">
        <v>159</v>
      </c>
      <c r="B123" t="s">
        <v>131</v>
      </c>
      <c r="C123">
        <v>67</v>
      </c>
      <c r="E123">
        <v>2.9</v>
      </c>
      <c r="F123" s="1">
        <v>1329945.75</v>
      </c>
      <c r="G123" s="1">
        <v>16046.558000000001</v>
      </c>
      <c r="H123" s="1">
        <v>41440.218999999997</v>
      </c>
      <c r="I123" s="2">
        <f>2*6847.837</f>
        <v>13695.674000000001</v>
      </c>
      <c r="K123">
        <v>8810</v>
      </c>
    </row>
    <row r="124" spans="1:11" x14ac:dyDescent="0.2">
      <c r="A124">
        <v>160</v>
      </c>
      <c r="B124" t="s">
        <v>132</v>
      </c>
      <c r="C124">
        <v>67</v>
      </c>
      <c r="E124">
        <v>2.94</v>
      </c>
      <c r="F124" s="1">
        <v>1401529.875</v>
      </c>
      <c r="G124" s="1">
        <v>14893.466</v>
      </c>
      <c r="H124" s="1">
        <v>47051.837</v>
      </c>
      <c r="I124" s="2">
        <f>2*7778.309</f>
        <v>15556.618</v>
      </c>
      <c r="K124">
        <v>5026</v>
      </c>
    </row>
    <row r="125" spans="1:11" x14ac:dyDescent="0.2">
      <c r="A125">
        <v>161</v>
      </c>
      <c r="B125" t="s">
        <v>133</v>
      </c>
      <c r="C125">
        <v>58</v>
      </c>
      <c r="E125">
        <v>2.91</v>
      </c>
      <c r="F125" s="1">
        <v>2241435.25</v>
      </c>
      <c r="G125" s="1">
        <v>13288.745999999999</v>
      </c>
      <c r="H125" s="1">
        <v>84335.845000000001</v>
      </c>
      <c r="I125" s="2">
        <v>13960.438</v>
      </c>
      <c r="K125">
        <v>18902</v>
      </c>
    </row>
    <row r="126" spans="1:11" x14ac:dyDescent="0.2">
      <c r="A126">
        <v>162</v>
      </c>
      <c r="B126" t="s">
        <v>134</v>
      </c>
      <c r="C126">
        <v>58</v>
      </c>
      <c r="E126">
        <v>2.89</v>
      </c>
      <c r="F126" s="1">
        <v>2203227.75</v>
      </c>
      <c r="G126" s="1">
        <v>13585.523999999999</v>
      </c>
      <c r="H126" s="1">
        <v>81087.331000000006</v>
      </c>
      <c r="I126" s="2">
        <v>13421.796</v>
      </c>
      <c r="K126">
        <v>1088</v>
      </c>
    </row>
    <row r="127" spans="1:11" x14ac:dyDescent="0.2">
      <c r="A127">
        <v>163</v>
      </c>
      <c r="B127" t="s">
        <v>135</v>
      </c>
      <c r="C127">
        <v>58</v>
      </c>
      <c r="E127">
        <v>2.93</v>
      </c>
      <c r="F127" s="1">
        <v>2183645.75</v>
      </c>
      <c r="G127" s="1">
        <v>13647.557000000001</v>
      </c>
      <c r="H127" s="1">
        <v>80001.342000000004</v>
      </c>
      <c r="I127" s="2">
        <v>13241.727000000001</v>
      </c>
      <c r="K127">
        <v>7342</v>
      </c>
    </row>
    <row r="128" spans="1:11" x14ac:dyDescent="0.2">
      <c r="A128">
        <v>165</v>
      </c>
      <c r="B128" t="s">
        <v>136</v>
      </c>
      <c r="C128" t="s">
        <v>19</v>
      </c>
      <c r="E128">
        <v>2.9</v>
      </c>
      <c r="F128" s="1">
        <v>1751420.125</v>
      </c>
      <c r="G128" s="1">
        <v>12112.014999999999</v>
      </c>
      <c r="H128" s="1">
        <v>72300.938999999998</v>
      </c>
      <c r="I128" s="2">
        <v>11964.909</v>
      </c>
      <c r="K128">
        <v>236</v>
      </c>
    </row>
    <row r="129" spans="1:11" x14ac:dyDescent="0.2">
      <c r="A129">
        <v>167</v>
      </c>
      <c r="B129" t="s">
        <v>137</v>
      </c>
      <c r="C129">
        <v>105</v>
      </c>
      <c r="E129">
        <v>2.9</v>
      </c>
      <c r="F129" s="1">
        <v>2238119.5</v>
      </c>
      <c r="G129" s="1">
        <v>12566.799000000001</v>
      </c>
      <c r="H129" s="1">
        <v>89048.91</v>
      </c>
      <c r="I129" s="2">
        <v>14741.92</v>
      </c>
      <c r="K129">
        <v>13984</v>
      </c>
    </row>
    <row r="130" spans="1:11" x14ac:dyDescent="0.2">
      <c r="A130">
        <v>168</v>
      </c>
      <c r="B130" t="s">
        <v>138</v>
      </c>
      <c r="C130">
        <v>105</v>
      </c>
      <c r="E130">
        <v>2.92</v>
      </c>
      <c r="F130" s="1">
        <v>2210027.75</v>
      </c>
      <c r="G130" s="1">
        <v>14148.504999999999</v>
      </c>
      <c r="H130" s="1">
        <v>78101.104999999996</v>
      </c>
      <c r="I130" s="2">
        <v>12926.645</v>
      </c>
      <c r="K130">
        <v>11976</v>
      </c>
    </row>
    <row r="131" spans="1:11" x14ac:dyDescent="0.2">
      <c r="A131">
        <v>169</v>
      </c>
      <c r="B131" t="s">
        <v>139</v>
      </c>
      <c r="C131">
        <v>105</v>
      </c>
      <c r="E131">
        <v>2.93</v>
      </c>
      <c r="F131" s="1">
        <v>2289299.75</v>
      </c>
      <c r="G131" s="1">
        <v>14224.271000000001</v>
      </c>
      <c r="H131" s="1">
        <v>80471.601999999999</v>
      </c>
      <c r="I131" s="2">
        <v>13319.700999999999</v>
      </c>
      <c r="K131">
        <v>9894</v>
      </c>
    </row>
    <row r="132" spans="1:11" x14ac:dyDescent="0.2">
      <c r="A132">
        <v>170</v>
      </c>
      <c r="B132" t="s">
        <v>140</v>
      </c>
      <c r="C132">
        <v>24</v>
      </c>
      <c r="E132">
        <v>2.9</v>
      </c>
      <c r="F132" s="1">
        <v>1565304.875</v>
      </c>
      <c r="G132" s="1">
        <v>12946.781000000001</v>
      </c>
      <c r="H132" s="1">
        <v>60451.508000000002</v>
      </c>
      <c r="I132" s="2">
        <v>10000.133</v>
      </c>
      <c r="K132">
        <v>8980</v>
      </c>
    </row>
    <row r="133" spans="1:11" x14ac:dyDescent="0.2">
      <c r="A133">
        <v>171</v>
      </c>
      <c r="B133" t="s">
        <v>141</v>
      </c>
      <c r="C133">
        <v>24</v>
      </c>
      <c r="E133">
        <v>2.91</v>
      </c>
      <c r="F133" s="1">
        <v>1484136.875</v>
      </c>
      <c r="G133" s="1">
        <v>12022.537</v>
      </c>
      <c r="H133" s="1">
        <v>61723.114999999998</v>
      </c>
      <c r="I133" s="2">
        <v>10210.981</v>
      </c>
      <c r="K133">
        <v>8807</v>
      </c>
    </row>
    <row r="134" spans="1:11" x14ac:dyDescent="0.2">
      <c r="A134">
        <v>172</v>
      </c>
      <c r="B134" t="s">
        <v>142</v>
      </c>
      <c r="C134">
        <v>24</v>
      </c>
      <c r="E134">
        <v>2.91</v>
      </c>
      <c r="F134" s="1">
        <v>1503710.875</v>
      </c>
      <c r="G134" s="1">
        <v>13606.322</v>
      </c>
      <c r="H134" s="1">
        <v>55257.800999999999</v>
      </c>
      <c r="I134" s="2">
        <v>9138.9549999999999</v>
      </c>
      <c r="K134">
        <v>8931</v>
      </c>
    </row>
    <row r="135" spans="1:11" x14ac:dyDescent="0.2">
      <c r="A135">
        <v>173</v>
      </c>
      <c r="B135" t="s">
        <v>143</v>
      </c>
      <c r="C135">
        <v>15</v>
      </c>
      <c r="E135">
        <v>2.96</v>
      </c>
      <c r="F135" s="1">
        <v>2609754.75</v>
      </c>
      <c r="G135" s="1">
        <v>10366.556</v>
      </c>
      <c r="H135" s="1">
        <v>125873.75900000001</v>
      </c>
      <c r="I135" s="2">
        <v>20847.916000000001</v>
      </c>
      <c r="K135">
        <v>12989</v>
      </c>
    </row>
    <row r="136" spans="1:11" x14ac:dyDescent="0.2">
      <c r="A136">
        <v>174</v>
      </c>
      <c r="B136" t="s">
        <v>144</v>
      </c>
      <c r="C136">
        <v>15</v>
      </c>
      <c r="E136">
        <v>2.94</v>
      </c>
      <c r="F136" s="1">
        <v>2781406.25</v>
      </c>
      <c r="G136" s="1">
        <v>11900.52</v>
      </c>
      <c r="H136" s="1">
        <v>116860.702</v>
      </c>
      <c r="I136" s="2">
        <v>19353.444</v>
      </c>
      <c r="K136">
        <v>436</v>
      </c>
    </row>
    <row r="137" spans="1:11" x14ac:dyDescent="0.2">
      <c r="A137">
        <v>175</v>
      </c>
      <c r="B137" t="s">
        <v>145</v>
      </c>
      <c r="C137">
        <v>15</v>
      </c>
      <c r="E137">
        <v>2.95</v>
      </c>
      <c r="F137" s="1">
        <v>2713611.75</v>
      </c>
      <c r="G137" s="1">
        <v>12512.704</v>
      </c>
      <c r="H137" s="1">
        <v>108434.266</v>
      </c>
      <c r="I137" s="2">
        <v>17956.241999999998</v>
      </c>
      <c r="K137">
        <v>489</v>
      </c>
    </row>
    <row r="138" spans="1:11" x14ac:dyDescent="0.2">
      <c r="A138">
        <v>5</v>
      </c>
      <c r="B138" t="s">
        <v>147</v>
      </c>
      <c r="C138" t="s">
        <v>148</v>
      </c>
      <c r="E138">
        <v>3.79</v>
      </c>
      <c r="F138">
        <v>120.72199999999999</v>
      </c>
      <c r="I138" s="3"/>
      <c r="K138">
        <v>0</v>
      </c>
    </row>
    <row r="139" spans="1:11" x14ac:dyDescent="0.2">
      <c r="A139">
        <v>20</v>
      </c>
      <c r="B139" t="s">
        <v>149</v>
      </c>
      <c r="C139">
        <v>14</v>
      </c>
      <c r="E139">
        <v>3.93</v>
      </c>
      <c r="F139">
        <v>2677776.25</v>
      </c>
      <c r="G139">
        <v>12369.242</v>
      </c>
      <c r="H139">
        <v>108243.345</v>
      </c>
      <c r="I139" s="3">
        <v>19944.838</v>
      </c>
      <c r="K139">
        <v>5359</v>
      </c>
    </row>
    <row r="140" spans="1:11" x14ac:dyDescent="0.2">
      <c r="A140">
        <v>21</v>
      </c>
      <c r="B140" t="s">
        <v>150</v>
      </c>
      <c r="C140">
        <v>14</v>
      </c>
      <c r="E140">
        <v>3.95</v>
      </c>
      <c r="F140">
        <v>2296275.25</v>
      </c>
      <c r="G140">
        <v>10748.63</v>
      </c>
      <c r="H140">
        <v>106817.113</v>
      </c>
      <c r="I140" s="3">
        <v>19681.974999999999</v>
      </c>
      <c r="K140">
        <v>182</v>
      </c>
    </row>
    <row r="141" spans="1:11" x14ac:dyDescent="0.2">
      <c r="A141">
        <v>22</v>
      </c>
      <c r="B141" t="s">
        <v>151</v>
      </c>
      <c r="C141">
        <v>14</v>
      </c>
      <c r="E141">
        <v>3.94</v>
      </c>
      <c r="F141">
        <v>2086574.625</v>
      </c>
      <c r="G141">
        <v>9970.2909999999993</v>
      </c>
      <c r="H141">
        <v>104639.605</v>
      </c>
      <c r="I141" s="3">
        <v>19280.647000000001</v>
      </c>
      <c r="K141">
        <v>1302</v>
      </c>
    </row>
    <row r="142" spans="1:11" x14ac:dyDescent="0.2">
      <c r="A142">
        <v>23</v>
      </c>
      <c r="B142" t="s">
        <v>152</v>
      </c>
      <c r="C142">
        <v>92</v>
      </c>
      <c r="E142">
        <v>3.93</v>
      </c>
      <c r="F142">
        <v>1384642.5</v>
      </c>
      <c r="G142">
        <v>13206.52</v>
      </c>
      <c r="H142">
        <v>52422.686000000002</v>
      </c>
      <c r="I142" s="3">
        <v>9656.7389999999996</v>
      </c>
      <c r="K142">
        <v>3578</v>
      </c>
    </row>
    <row r="143" spans="1:11" x14ac:dyDescent="0.2">
      <c r="A143">
        <v>24</v>
      </c>
      <c r="B143" t="s">
        <v>153</v>
      </c>
      <c r="C143">
        <v>92</v>
      </c>
      <c r="E143">
        <v>3.93</v>
      </c>
      <c r="F143">
        <v>1128458.125</v>
      </c>
      <c r="G143">
        <v>10954.353999999999</v>
      </c>
      <c r="H143">
        <v>51507.288</v>
      </c>
      <c r="I143" s="3">
        <v>9488.0259999999998</v>
      </c>
      <c r="K143">
        <v>1326</v>
      </c>
    </row>
    <row r="144" spans="1:11" x14ac:dyDescent="0.2">
      <c r="A144">
        <v>25</v>
      </c>
      <c r="B144" t="s">
        <v>154</v>
      </c>
      <c r="C144">
        <v>92</v>
      </c>
      <c r="E144">
        <v>3.93</v>
      </c>
      <c r="F144">
        <v>917711.06299999997</v>
      </c>
      <c r="G144">
        <v>9968.8819999999996</v>
      </c>
      <c r="H144">
        <v>46028.786</v>
      </c>
      <c r="I144" s="3">
        <v>8478.3029999999999</v>
      </c>
      <c r="K144">
        <v>310</v>
      </c>
    </row>
    <row r="145" spans="1:11" x14ac:dyDescent="0.2">
      <c r="A145">
        <v>26</v>
      </c>
      <c r="B145" t="s">
        <v>155</v>
      </c>
      <c r="C145">
        <v>88</v>
      </c>
      <c r="E145">
        <v>3.94</v>
      </c>
      <c r="F145">
        <v>1053434.625</v>
      </c>
      <c r="G145">
        <v>9869.7620000000006</v>
      </c>
      <c r="H145">
        <v>53366.769</v>
      </c>
      <c r="I145" s="3">
        <v>9830.74</v>
      </c>
      <c r="K145">
        <v>1964</v>
      </c>
    </row>
    <row r="146" spans="1:11" x14ac:dyDescent="0.2">
      <c r="A146">
        <v>27</v>
      </c>
      <c r="B146" t="s">
        <v>156</v>
      </c>
      <c r="C146">
        <v>88</v>
      </c>
      <c r="E146">
        <v>3.93</v>
      </c>
      <c r="F146">
        <v>1027798.938</v>
      </c>
      <c r="G146">
        <v>10352.378000000001</v>
      </c>
      <c r="H146">
        <v>49640.716999999997</v>
      </c>
      <c r="I146" s="3">
        <v>9144.0049999999992</v>
      </c>
      <c r="K146">
        <v>2126</v>
      </c>
    </row>
    <row r="147" spans="1:11" x14ac:dyDescent="0.2">
      <c r="A147">
        <v>28</v>
      </c>
      <c r="B147" t="s">
        <v>157</v>
      </c>
      <c r="C147">
        <v>88</v>
      </c>
      <c r="E147">
        <v>3.94</v>
      </c>
      <c r="F147">
        <v>945510.81299999997</v>
      </c>
      <c r="G147">
        <v>10538.828</v>
      </c>
      <c r="H147">
        <v>44858.442000000003</v>
      </c>
      <c r="I147" s="3">
        <v>8262.6010000000006</v>
      </c>
      <c r="K147">
        <v>205</v>
      </c>
    </row>
    <row r="148" spans="1:11" x14ac:dyDescent="0.2">
      <c r="A148">
        <v>29</v>
      </c>
      <c r="B148" t="s">
        <v>158</v>
      </c>
      <c r="C148">
        <v>6</v>
      </c>
      <c r="E148">
        <v>3.9</v>
      </c>
      <c r="F148">
        <v>4397501</v>
      </c>
      <c r="G148">
        <v>13512.056</v>
      </c>
      <c r="H148">
        <v>162725.08799999999</v>
      </c>
      <c r="I148" s="3">
        <v>29986.167000000001</v>
      </c>
      <c r="K148">
        <v>1336</v>
      </c>
    </row>
    <row r="149" spans="1:11" x14ac:dyDescent="0.2">
      <c r="A149">
        <v>30</v>
      </c>
      <c r="B149" t="s">
        <v>159</v>
      </c>
      <c r="C149">
        <v>6</v>
      </c>
      <c r="E149">
        <v>3.91</v>
      </c>
      <c r="F149">
        <v>3295092.25</v>
      </c>
      <c r="G149">
        <v>10553.188</v>
      </c>
      <c r="H149">
        <v>156118.334</v>
      </c>
      <c r="I149" s="3">
        <v>28768.501</v>
      </c>
      <c r="K149">
        <v>76</v>
      </c>
    </row>
    <row r="150" spans="1:11" x14ac:dyDescent="0.2">
      <c r="A150">
        <v>31</v>
      </c>
      <c r="B150" t="s">
        <v>160</v>
      </c>
      <c r="C150">
        <v>6</v>
      </c>
      <c r="E150">
        <v>3.92</v>
      </c>
      <c r="F150">
        <v>3053362</v>
      </c>
      <c r="G150">
        <v>10598.814</v>
      </c>
      <c r="H150">
        <v>144042.62599999999</v>
      </c>
      <c r="I150" s="3">
        <v>26542.871999999999</v>
      </c>
      <c r="K150">
        <v>1293</v>
      </c>
    </row>
    <row r="151" spans="1:11" x14ac:dyDescent="0.2">
      <c r="A151">
        <v>32</v>
      </c>
      <c r="B151" t="s">
        <v>161</v>
      </c>
      <c r="C151">
        <v>5</v>
      </c>
      <c r="E151">
        <v>3.92</v>
      </c>
      <c r="F151">
        <v>4462188</v>
      </c>
      <c r="G151">
        <v>16498.419999999998</v>
      </c>
      <c r="H151">
        <v>135230.76800000001</v>
      </c>
      <c r="I151" s="3">
        <v>24918.791000000001</v>
      </c>
      <c r="K151">
        <v>777</v>
      </c>
    </row>
    <row r="152" spans="1:11" x14ac:dyDescent="0.2">
      <c r="A152">
        <v>33</v>
      </c>
      <c r="B152" t="s">
        <v>162</v>
      </c>
      <c r="C152">
        <v>5</v>
      </c>
      <c r="E152">
        <v>3.93</v>
      </c>
      <c r="F152">
        <v>3439833.5</v>
      </c>
      <c r="G152">
        <v>13299.093999999999</v>
      </c>
      <c r="H152">
        <v>129325.859</v>
      </c>
      <c r="I152" s="3">
        <v>23830.478999999999</v>
      </c>
      <c r="K152">
        <v>960</v>
      </c>
    </row>
    <row r="153" spans="1:11" x14ac:dyDescent="0.2">
      <c r="A153">
        <v>34</v>
      </c>
      <c r="B153" t="s">
        <v>163</v>
      </c>
      <c r="C153">
        <v>5</v>
      </c>
      <c r="E153">
        <v>3.94</v>
      </c>
      <c r="F153">
        <v>2789335.25</v>
      </c>
      <c r="G153">
        <v>12115.758</v>
      </c>
      <c r="H153">
        <v>115111.875</v>
      </c>
      <c r="I153" s="3">
        <v>21210.752</v>
      </c>
      <c r="K153">
        <v>3613</v>
      </c>
    </row>
    <row r="154" spans="1:11" x14ac:dyDescent="0.2">
      <c r="A154">
        <v>36</v>
      </c>
      <c r="B154" t="s">
        <v>164</v>
      </c>
      <c r="C154">
        <v>4</v>
      </c>
      <c r="E154">
        <v>3.9</v>
      </c>
      <c r="F154">
        <v>4394681.5</v>
      </c>
      <c r="G154">
        <v>14874.504000000001</v>
      </c>
      <c r="H154">
        <v>147725.31200000001</v>
      </c>
      <c r="I154" s="3">
        <v>27221.614000000001</v>
      </c>
      <c r="K154">
        <v>290</v>
      </c>
    </row>
    <row r="155" spans="1:11" x14ac:dyDescent="0.2">
      <c r="A155">
        <v>37</v>
      </c>
      <c r="B155" t="s">
        <v>165</v>
      </c>
      <c r="C155">
        <v>4</v>
      </c>
      <c r="E155">
        <v>3.94</v>
      </c>
      <c r="F155">
        <v>3761954</v>
      </c>
      <c r="G155">
        <v>12776.752</v>
      </c>
      <c r="H155">
        <v>147218.71400000001</v>
      </c>
      <c r="I155" s="3">
        <v>27128.244999999999</v>
      </c>
      <c r="K155">
        <v>271</v>
      </c>
    </row>
    <row r="156" spans="1:11" x14ac:dyDescent="0.2">
      <c r="A156">
        <v>38</v>
      </c>
      <c r="B156" t="s">
        <v>166</v>
      </c>
      <c r="C156">
        <v>4</v>
      </c>
      <c r="E156">
        <v>3.94</v>
      </c>
      <c r="F156">
        <v>3295736</v>
      </c>
      <c r="G156">
        <v>11970.784</v>
      </c>
      <c r="H156">
        <v>137657.48300000001</v>
      </c>
      <c r="I156" s="3">
        <v>25366.05</v>
      </c>
      <c r="K156">
        <v>72</v>
      </c>
    </row>
    <row r="157" spans="1:11" x14ac:dyDescent="0.2">
      <c r="A157">
        <v>39</v>
      </c>
      <c r="B157" t="s">
        <v>167</v>
      </c>
      <c r="C157">
        <v>3</v>
      </c>
      <c r="E157">
        <v>3.91</v>
      </c>
      <c r="F157">
        <v>2637232.25</v>
      </c>
      <c r="G157">
        <v>13580.967000000001</v>
      </c>
      <c r="H157">
        <v>97092.948000000004</v>
      </c>
      <c r="I157" s="3">
        <v>17889.75</v>
      </c>
      <c r="K157">
        <v>5672</v>
      </c>
    </row>
    <row r="158" spans="1:11" x14ac:dyDescent="0.2">
      <c r="A158">
        <v>40</v>
      </c>
      <c r="B158" t="s">
        <v>168</v>
      </c>
      <c r="C158">
        <v>3</v>
      </c>
      <c r="E158">
        <v>3.92</v>
      </c>
      <c r="F158">
        <v>1945464.75</v>
      </c>
      <c r="G158">
        <v>10763.978999999999</v>
      </c>
      <c r="H158">
        <v>90369.218999999997</v>
      </c>
      <c r="I158" s="3">
        <v>16650.524000000001</v>
      </c>
      <c r="K158">
        <v>198</v>
      </c>
    </row>
    <row r="159" spans="1:11" x14ac:dyDescent="0.2">
      <c r="A159">
        <v>41</v>
      </c>
      <c r="B159" t="s">
        <v>169</v>
      </c>
      <c r="C159">
        <v>3</v>
      </c>
      <c r="E159">
        <v>3.9</v>
      </c>
      <c r="F159">
        <v>1634629.5</v>
      </c>
      <c r="G159">
        <v>9551.0609999999997</v>
      </c>
      <c r="H159">
        <v>85573.188999999998</v>
      </c>
      <c r="I159" s="3">
        <v>15766.585999999999</v>
      </c>
      <c r="K159">
        <v>435</v>
      </c>
    </row>
    <row r="160" spans="1:11" x14ac:dyDescent="0.2">
      <c r="A160">
        <v>42</v>
      </c>
      <c r="B160" t="s">
        <v>170</v>
      </c>
      <c r="C160">
        <v>2</v>
      </c>
      <c r="E160">
        <v>3.9</v>
      </c>
      <c r="F160">
        <v>2377798</v>
      </c>
      <c r="G160">
        <v>14697.61</v>
      </c>
      <c r="H160">
        <v>80890.634999999995</v>
      </c>
      <c r="I160" s="3">
        <v>14903.562</v>
      </c>
      <c r="K160">
        <v>161</v>
      </c>
    </row>
    <row r="161" spans="1:11" x14ac:dyDescent="0.2">
      <c r="A161">
        <v>43</v>
      </c>
      <c r="B161" t="s">
        <v>171</v>
      </c>
      <c r="C161">
        <v>2</v>
      </c>
      <c r="E161">
        <v>3.9</v>
      </c>
      <c r="F161">
        <v>1857461.375</v>
      </c>
      <c r="G161">
        <v>11366.496999999999</v>
      </c>
      <c r="H161">
        <v>81707.732000000004</v>
      </c>
      <c r="I161" s="3">
        <v>15054.157999999999</v>
      </c>
      <c r="K161">
        <v>611</v>
      </c>
    </row>
    <row r="162" spans="1:11" x14ac:dyDescent="0.2">
      <c r="A162">
        <v>44</v>
      </c>
      <c r="B162" t="s">
        <v>172</v>
      </c>
      <c r="C162">
        <v>2</v>
      </c>
      <c r="E162">
        <v>3.91</v>
      </c>
      <c r="F162">
        <v>1501921.5</v>
      </c>
      <c r="G162">
        <v>11135.316000000001</v>
      </c>
      <c r="H162">
        <v>67439.554000000004</v>
      </c>
      <c r="I162" s="3">
        <v>12424.442999999999</v>
      </c>
      <c r="K162">
        <v>365</v>
      </c>
    </row>
    <row r="163" spans="1:11" x14ac:dyDescent="0.2">
      <c r="A163">
        <v>45</v>
      </c>
      <c r="B163" t="s">
        <v>173</v>
      </c>
      <c r="C163">
        <v>1</v>
      </c>
      <c r="E163">
        <v>3.91</v>
      </c>
      <c r="F163">
        <v>2256342.25</v>
      </c>
      <c r="G163">
        <v>12709.485000000001</v>
      </c>
      <c r="H163">
        <v>88766.077000000005</v>
      </c>
      <c r="I163" s="3">
        <v>16355.055</v>
      </c>
      <c r="K163">
        <v>489</v>
      </c>
    </row>
    <row r="164" spans="1:11" x14ac:dyDescent="0.2">
      <c r="A164">
        <v>46</v>
      </c>
      <c r="B164" t="s">
        <v>174</v>
      </c>
      <c r="C164">
        <v>1</v>
      </c>
      <c r="E164">
        <v>3.92</v>
      </c>
      <c r="F164">
        <v>2114803</v>
      </c>
      <c r="G164">
        <v>11247.682000000001</v>
      </c>
      <c r="H164">
        <v>94010.615000000005</v>
      </c>
      <c r="I164" s="3">
        <v>17321.656999999999</v>
      </c>
      <c r="K164">
        <v>696</v>
      </c>
    </row>
    <row r="165" spans="1:11" x14ac:dyDescent="0.2">
      <c r="A165">
        <v>47</v>
      </c>
      <c r="B165" t="s">
        <v>175</v>
      </c>
      <c r="C165">
        <v>1</v>
      </c>
      <c r="E165">
        <v>3.93</v>
      </c>
      <c r="F165">
        <v>1968135.5</v>
      </c>
      <c r="G165">
        <v>11097.612999999999</v>
      </c>
      <c r="H165">
        <v>88673.820999999996</v>
      </c>
      <c r="I165" s="3">
        <v>16338.052</v>
      </c>
      <c r="K165">
        <v>2238</v>
      </c>
    </row>
    <row r="166" spans="1:11" x14ac:dyDescent="0.2">
      <c r="A166">
        <v>48</v>
      </c>
      <c r="B166" t="s">
        <v>176</v>
      </c>
      <c r="C166">
        <v>59</v>
      </c>
      <c r="E166">
        <v>3.92</v>
      </c>
      <c r="F166">
        <v>2770145.25</v>
      </c>
      <c r="G166">
        <v>12598.999</v>
      </c>
      <c r="H166">
        <v>109935.133</v>
      </c>
      <c r="I166" s="3">
        <v>20256.646000000001</v>
      </c>
      <c r="K166">
        <v>165</v>
      </c>
    </row>
    <row r="167" spans="1:11" x14ac:dyDescent="0.2">
      <c r="A167">
        <v>49</v>
      </c>
      <c r="B167" t="s">
        <v>177</v>
      </c>
      <c r="C167">
        <v>59</v>
      </c>
      <c r="E167">
        <v>3.94</v>
      </c>
      <c r="F167">
        <v>2096544.875</v>
      </c>
      <c r="G167">
        <v>11274.938</v>
      </c>
      <c r="H167">
        <v>92973.676000000007</v>
      </c>
      <c r="I167" s="3">
        <v>17130.542000000001</v>
      </c>
      <c r="K167">
        <v>296</v>
      </c>
    </row>
    <row r="168" spans="1:11" x14ac:dyDescent="0.2">
      <c r="A168">
        <v>50</v>
      </c>
      <c r="B168" t="s">
        <v>178</v>
      </c>
      <c r="C168">
        <v>59</v>
      </c>
      <c r="E168">
        <v>3.93</v>
      </c>
      <c r="F168">
        <v>1858142.875</v>
      </c>
      <c r="G168">
        <v>9867.4159999999993</v>
      </c>
      <c r="H168">
        <v>94155.494999999995</v>
      </c>
      <c r="I168" s="3">
        <v>17348.359</v>
      </c>
      <c r="K168">
        <v>741</v>
      </c>
    </row>
    <row r="169" spans="1:11" x14ac:dyDescent="0.2">
      <c r="A169">
        <v>52</v>
      </c>
      <c r="B169" t="s">
        <v>179</v>
      </c>
      <c r="C169">
        <v>90</v>
      </c>
      <c r="E169">
        <v>3.93</v>
      </c>
      <c r="F169">
        <v>1607354.5</v>
      </c>
      <c r="G169">
        <v>13665.174999999999</v>
      </c>
      <c r="H169">
        <v>58812.072</v>
      </c>
      <c r="I169" s="3">
        <v>10834.343000000001</v>
      </c>
      <c r="K169">
        <v>912</v>
      </c>
    </row>
    <row r="170" spans="1:11" x14ac:dyDescent="0.2">
      <c r="A170">
        <v>53</v>
      </c>
      <c r="B170" t="s">
        <v>180</v>
      </c>
      <c r="C170">
        <v>90</v>
      </c>
      <c r="E170">
        <v>3.93</v>
      </c>
      <c r="F170">
        <v>1248935.5</v>
      </c>
      <c r="G170">
        <v>12177.789000000001</v>
      </c>
      <c r="H170">
        <v>51279.239000000001</v>
      </c>
      <c r="I170" s="3">
        <v>9445.9950000000008</v>
      </c>
      <c r="K170">
        <v>2578</v>
      </c>
    </row>
    <row r="171" spans="1:11" x14ac:dyDescent="0.2">
      <c r="A171">
        <v>54</v>
      </c>
      <c r="B171" t="s">
        <v>181</v>
      </c>
      <c r="C171">
        <v>90</v>
      </c>
      <c r="E171">
        <v>3.93</v>
      </c>
      <c r="F171">
        <v>1092152.75</v>
      </c>
      <c r="G171">
        <v>11105.459000000001</v>
      </c>
      <c r="H171">
        <v>49171.887000000002</v>
      </c>
      <c r="I171" s="3">
        <v>9057.5969999999998</v>
      </c>
      <c r="K171">
        <v>2756</v>
      </c>
    </row>
    <row r="172" spans="1:11" x14ac:dyDescent="0.2">
      <c r="A172">
        <v>55</v>
      </c>
      <c r="B172" t="s">
        <v>182</v>
      </c>
      <c r="C172">
        <v>55</v>
      </c>
      <c r="E172">
        <v>3.92</v>
      </c>
      <c r="F172">
        <v>888367.81299999997</v>
      </c>
      <c r="G172">
        <v>10689.379000000001</v>
      </c>
      <c r="H172">
        <v>41553.762000000002</v>
      </c>
      <c r="I172" s="3">
        <v>7653.5280000000002</v>
      </c>
      <c r="K172">
        <v>5938</v>
      </c>
    </row>
    <row r="173" spans="1:11" x14ac:dyDescent="0.2">
      <c r="A173">
        <v>56</v>
      </c>
      <c r="B173" t="s">
        <v>183</v>
      </c>
      <c r="C173">
        <v>55</v>
      </c>
      <c r="E173">
        <v>3.93</v>
      </c>
      <c r="F173">
        <v>850668.25</v>
      </c>
      <c r="G173">
        <v>10669.337</v>
      </c>
      <c r="H173">
        <v>39865.093999999997</v>
      </c>
      <c r="I173" s="3">
        <v>7342.2960000000003</v>
      </c>
      <c r="K173">
        <v>184</v>
      </c>
    </row>
    <row r="174" spans="1:11" x14ac:dyDescent="0.2">
      <c r="A174">
        <v>57</v>
      </c>
      <c r="B174" t="s">
        <v>184</v>
      </c>
      <c r="C174">
        <v>55</v>
      </c>
      <c r="E174">
        <v>3.93</v>
      </c>
      <c r="F174">
        <v>828641.68799999997</v>
      </c>
      <c r="G174">
        <v>11376.075000000001</v>
      </c>
      <c r="H174">
        <v>36420.368999999999</v>
      </c>
      <c r="I174" s="3">
        <v>6707.4110000000001</v>
      </c>
      <c r="K174">
        <v>352</v>
      </c>
    </row>
    <row r="175" spans="1:11" x14ac:dyDescent="0.2">
      <c r="A175">
        <v>71</v>
      </c>
      <c r="B175" t="s">
        <v>185</v>
      </c>
      <c r="C175">
        <v>98</v>
      </c>
      <c r="E175">
        <v>3.94</v>
      </c>
      <c r="F175">
        <v>1725230.75</v>
      </c>
      <c r="G175">
        <v>9535.2119999999995</v>
      </c>
      <c r="H175">
        <v>90466.303</v>
      </c>
      <c r="I175" s="3">
        <v>16668.418000000001</v>
      </c>
      <c r="K175">
        <v>3139</v>
      </c>
    </row>
    <row r="176" spans="1:11" x14ac:dyDescent="0.2">
      <c r="A176">
        <v>72</v>
      </c>
      <c r="B176" t="s">
        <v>186</v>
      </c>
      <c r="C176">
        <v>98</v>
      </c>
      <c r="E176">
        <v>3.91</v>
      </c>
      <c r="F176">
        <v>1634880.625</v>
      </c>
      <c r="G176">
        <v>9972.26</v>
      </c>
      <c r="H176">
        <v>81971.42</v>
      </c>
      <c r="I176" s="3">
        <v>15102.757</v>
      </c>
      <c r="K176">
        <v>1606</v>
      </c>
    </row>
    <row r="177" spans="1:11" x14ac:dyDescent="0.2">
      <c r="A177">
        <v>73</v>
      </c>
      <c r="B177" t="s">
        <v>187</v>
      </c>
      <c r="C177">
        <v>98</v>
      </c>
      <c r="E177">
        <v>3.93</v>
      </c>
      <c r="F177">
        <v>1669873.25</v>
      </c>
      <c r="G177">
        <v>9456.2209999999995</v>
      </c>
      <c r="H177">
        <v>88294.956999999995</v>
      </c>
      <c r="I177" s="3">
        <v>16268.225</v>
      </c>
      <c r="K177">
        <v>219</v>
      </c>
    </row>
    <row r="178" spans="1:11" x14ac:dyDescent="0.2">
      <c r="A178">
        <v>74</v>
      </c>
      <c r="B178" t="s">
        <v>188</v>
      </c>
      <c r="C178">
        <v>53</v>
      </c>
      <c r="E178">
        <v>3.92</v>
      </c>
      <c r="F178">
        <v>3681438.5</v>
      </c>
      <c r="G178">
        <v>9587.3870000000006</v>
      </c>
      <c r="H178">
        <v>191993.84</v>
      </c>
      <c r="I178" s="3">
        <v>35380.582999999999</v>
      </c>
      <c r="K178">
        <v>487</v>
      </c>
    </row>
    <row r="179" spans="1:11" x14ac:dyDescent="0.2">
      <c r="A179">
        <v>75</v>
      </c>
      <c r="B179" t="s">
        <v>189</v>
      </c>
      <c r="C179">
        <v>53</v>
      </c>
      <c r="E179">
        <v>3.94</v>
      </c>
      <c r="F179">
        <v>3574618.5</v>
      </c>
      <c r="G179">
        <v>9997.902</v>
      </c>
      <c r="H179">
        <v>178768.43100000001</v>
      </c>
      <c r="I179" s="3">
        <v>32943.055999999997</v>
      </c>
      <c r="K179">
        <v>2646</v>
      </c>
    </row>
    <row r="180" spans="1:11" x14ac:dyDescent="0.2">
      <c r="A180">
        <v>76</v>
      </c>
      <c r="B180" t="s">
        <v>190</v>
      </c>
      <c r="C180">
        <v>53</v>
      </c>
      <c r="E180">
        <v>3.92</v>
      </c>
      <c r="F180">
        <v>3622069.75</v>
      </c>
      <c r="G180">
        <v>9853.4429999999993</v>
      </c>
      <c r="H180">
        <v>183797.16399999999</v>
      </c>
      <c r="I180" s="3">
        <v>33869.883000000002</v>
      </c>
      <c r="K180">
        <v>84</v>
      </c>
    </row>
    <row r="181" spans="1:11" x14ac:dyDescent="0.2">
      <c r="A181">
        <v>77</v>
      </c>
      <c r="B181" t="s">
        <v>191</v>
      </c>
      <c r="C181">
        <v>7</v>
      </c>
      <c r="E181">
        <v>3.88</v>
      </c>
      <c r="F181">
        <v>4032280.5</v>
      </c>
      <c r="G181">
        <v>11982.18</v>
      </c>
      <c r="H181">
        <v>168261.55600000001</v>
      </c>
      <c r="I181" s="3">
        <v>31006.573</v>
      </c>
      <c r="K181">
        <v>523</v>
      </c>
    </row>
    <row r="182" spans="1:11" x14ac:dyDescent="0.2">
      <c r="A182">
        <v>78</v>
      </c>
      <c r="B182" t="s">
        <v>192</v>
      </c>
      <c r="C182">
        <v>7</v>
      </c>
      <c r="E182">
        <v>3.91</v>
      </c>
      <c r="F182">
        <v>4494250</v>
      </c>
      <c r="G182">
        <v>12238.151</v>
      </c>
      <c r="H182">
        <v>183616.38099999999</v>
      </c>
      <c r="I182" s="3">
        <v>33836.563999999998</v>
      </c>
      <c r="K182">
        <v>137</v>
      </c>
    </row>
    <row r="183" spans="1:11" x14ac:dyDescent="0.2">
      <c r="A183">
        <v>79</v>
      </c>
      <c r="B183" t="s">
        <v>193</v>
      </c>
      <c r="C183">
        <v>7</v>
      </c>
      <c r="E183">
        <v>3.9</v>
      </c>
      <c r="F183">
        <v>4172684</v>
      </c>
      <c r="G183">
        <v>11733.313</v>
      </c>
      <c r="H183">
        <v>177813.54699999999</v>
      </c>
      <c r="I183" s="3">
        <v>32767.064999999999</v>
      </c>
      <c r="K183">
        <v>2800</v>
      </c>
    </row>
    <row r="184" spans="1:11" x14ac:dyDescent="0.2">
      <c r="A184">
        <v>80</v>
      </c>
      <c r="B184" t="s">
        <v>194</v>
      </c>
      <c r="C184">
        <v>99</v>
      </c>
      <c r="E184">
        <v>3.92</v>
      </c>
      <c r="F184">
        <v>1280627.375</v>
      </c>
      <c r="G184">
        <v>9465.02</v>
      </c>
      <c r="H184">
        <v>67650.536999999997</v>
      </c>
      <c r="I184" s="3">
        <v>12463.328</v>
      </c>
      <c r="K184">
        <v>1280</v>
      </c>
    </row>
    <row r="185" spans="1:11" x14ac:dyDescent="0.2">
      <c r="A185">
        <v>81</v>
      </c>
      <c r="B185" t="s">
        <v>195</v>
      </c>
      <c r="C185">
        <v>99</v>
      </c>
      <c r="E185">
        <v>3.92</v>
      </c>
      <c r="F185">
        <v>1319900.125</v>
      </c>
      <c r="G185">
        <v>8991.4449999999997</v>
      </c>
      <c r="H185">
        <v>73397.553</v>
      </c>
      <c r="I185" s="3">
        <v>13522.539000000001</v>
      </c>
      <c r="K185">
        <v>232</v>
      </c>
    </row>
    <row r="186" spans="1:11" x14ac:dyDescent="0.2">
      <c r="A186">
        <v>82</v>
      </c>
      <c r="B186" t="s">
        <v>196</v>
      </c>
      <c r="C186">
        <v>99</v>
      </c>
      <c r="E186">
        <v>3.93</v>
      </c>
      <c r="F186">
        <v>1322195.375</v>
      </c>
      <c r="G186">
        <v>9253.2330000000002</v>
      </c>
      <c r="H186">
        <v>71445.048999999999</v>
      </c>
      <c r="I186" s="3">
        <v>13162.681</v>
      </c>
      <c r="K186">
        <v>5835</v>
      </c>
    </row>
    <row r="187" spans="1:11" x14ac:dyDescent="0.2">
      <c r="A187">
        <v>83</v>
      </c>
      <c r="B187" t="s">
        <v>197</v>
      </c>
      <c r="C187">
        <v>20</v>
      </c>
      <c r="E187">
        <v>3.93</v>
      </c>
      <c r="F187">
        <v>1599096.375</v>
      </c>
      <c r="G187">
        <v>9978.4940000000006</v>
      </c>
      <c r="H187">
        <v>80127.14</v>
      </c>
      <c r="I187" s="3">
        <v>14762.844999999999</v>
      </c>
      <c r="K187">
        <v>43</v>
      </c>
    </row>
    <row r="188" spans="1:11" x14ac:dyDescent="0.2">
      <c r="A188">
        <v>84</v>
      </c>
      <c r="B188" t="s">
        <v>198</v>
      </c>
      <c r="C188">
        <v>20</v>
      </c>
      <c r="E188">
        <v>3.94</v>
      </c>
      <c r="F188">
        <v>1538822.875</v>
      </c>
      <c r="G188">
        <v>9433.143</v>
      </c>
      <c r="H188">
        <v>81564.695999999996</v>
      </c>
      <c r="I188" s="3">
        <v>15027.795</v>
      </c>
      <c r="K188">
        <v>1059</v>
      </c>
    </row>
    <row r="189" spans="1:11" x14ac:dyDescent="0.2">
      <c r="A189">
        <v>85</v>
      </c>
      <c r="B189" t="s">
        <v>199</v>
      </c>
      <c r="C189">
        <v>20</v>
      </c>
      <c r="E189">
        <v>3.93</v>
      </c>
      <c r="F189">
        <v>1572791.625</v>
      </c>
      <c r="G189">
        <v>9654.8389999999999</v>
      </c>
      <c r="H189">
        <v>81450.95</v>
      </c>
      <c r="I189" s="3">
        <v>15006.831</v>
      </c>
      <c r="K189">
        <v>221</v>
      </c>
    </row>
    <row r="190" spans="1:11" x14ac:dyDescent="0.2">
      <c r="A190">
        <v>87</v>
      </c>
      <c r="B190" t="s">
        <v>200</v>
      </c>
      <c r="C190">
        <v>62</v>
      </c>
      <c r="E190">
        <v>3.9</v>
      </c>
      <c r="F190">
        <v>2339102</v>
      </c>
      <c r="G190">
        <v>10707.129000000001</v>
      </c>
      <c r="H190">
        <v>109231.05499999999</v>
      </c>
      <c r="I190" s="3">
        <v>20126.88</v>
      </c>
      <c r="K190">
        <v>505</v>
      </c>
    </row>
    <row r="191" spans="1:11" x14ac:dyDescent="0.2">
      <c r="A191">
        <v>88</v>
      </c>
      <c r="B191" t="s">
        <v>201</v>
      </c>
      <c r="C191">
        <v>62</v>
      </c>
      <c r="E191">
        <v>3.92</v>
      </c>
      <c r="F191">
        <v>2311267.75</v>
      </c>
      <c r="G191">
        <v>10724.565000000001</v>
      </c>
      <c r="H191">
        <v>107755.781</v>
      </c>
      <c r="I191" s="3">
        <v>19854.976999999999</v>
      </c>
      <c r="K191">
        <v>1709</v>
      </c>
    </row>
    <row r="192" spans="1:11" x14ac:dyDescent="0.2">
      <c r="A192">
        <v>89</v>
      </c>
      <c r="B192" t="s">
        <v>202</v>
      </c>
      <c r="C192">
        <v>62</v>
      </c>
      <c r="E192">
        <v>3.9</v>
      </c>
      <c r="F192">
        <v>2328579</v>
      </c>
      <c r="G192">
        <v>10073.644</v>
      </c>
      <c r="H192">
        <v>115577.789</v>
      </c>
      <c r="I192" s="3">
        <v>21296.623</v>
      </c>
      <c r="K192">
        <v>130</v>
      </c>
    </row>
    <row r="193" spans="1:11" x14ac:dyDescent="0.2">
      <c r="A193">
        <v>90</v>
      </c>
      <c r="B193" t="s">
        <v>203</v>
      </c>
      <c r="C193">
        <v>48</v>
      </c>
      <c r="E193">
        <v>3.93</v>
      </c>
      <c r="F193">
        <v>2810348.25</v>
      </c>
      <c r="G193">
        <v>9468.3940000000002</v>
      </c>
      <c r="H193">
        <v>148406.807</v>
      </c>
      <c r="I193" s="3">
        <v>27347.218000000001</v>
      </c>
      <c r="K193">
        <v>269</v>
      </c>
    </row>
    <row r="194" spans="1:11" x14ac:dyDescent="0.2">
      <c r="A194">
        <v>91</v>
      </c>
      <c r="B194" t="s">
        <v>204</v>
      </c>
      <c r="C194">
        <v>48</v>
      </c>
      <c r="E194">
        <v>3.93</v>
      </c>
      <c r="F194">
        <v>2936664.75</v>
      </c>
      <c r="G194">
        <v>10447.468000000001</v>
      </c>
      <c r="H194">
        <v>140544.329</v>
      </c>
      <c r="I194" s="3">
        <v>25898.113000000001</v>
      </c>
      <c r="K194">
        <v>172</v>
      </c>
    </row>
    <row r="195" spans="1:11" x14ac:dyDescent="0.2">
      <c r="A195">
        <v>92</v>
      </c>
      <c r="B195" t="s">
        <v>205</v>
      </c>
      <c r="C195">
        <v>48</v>
      </c>
      <c r="E195">
        <v>3.94</v>
      </c>
      <c r="F195">
        <v>2913046.75</v>
      </c>
      <c r="G195">
        <v>9967.8860000000004</v>
      </c>
      <c r="H195">
        <v>146121.592</v>
      </c>
      <c r="I195" s="3">
        <v>26926.038</v>
      </c>
      <c r="K195">
        <v>1077</v>
      </c>
    </row>
    <row r="196" spans="1:11" x14ac:dyDescent="0.2">
      <c r="A196">
        <v>93</v>
      </c>
      <c r="B196" t="s">
        <v>206</v>
      </c>
      <c r="C196">
        <v>80</v>
      </c>
      <c r="E196">
        <v>3.92</v>
      </c>
      <c r="F196">
        <v>1816190.875</v>
      </c>
      <c r="G196">
        <v>9722.9060000000009</v>
      </c>
      <c r="H196">
        <v>93397.532999999996</v>
      </c>
      <c r="I196" s="3">
        <v>17208.662</v>
      </c>
      <c r="K196">
        <v>1206</v>
      </c>
    </row>
    <row r="197" spans="1:11" x14ac:dyDescent="0.2">
      <c r="A197">
        <v>94</v>
      </c>
      <c r="B197" t="s">
        <v>207</v>
      </c>
      <c r="C197">
        <v>80</v>
      </c>
      <c r="E197">
        <v>3.93</v>
      </c>
      <c r="F197">
        <v>1865193.875</v>
      </c>
      <c r="G197">
        <v>8905.0460000000003</v>
      </c>
      <c r="H197">
        <v>104726.796</v>
      </c>
      <c r="I197" s="3">
        <v>19296.716</v>
      </c>
      <c r="K197">
        <v>672</v>
      </c>
    </row>
    <row r="198" spans="1:11" x14ac:dyDescent="0.2">
      <c r="A198">
        <v>95</v>
      </c>
      <c r="B198" t="s">
        <v>208</v>
      </c>
      <c r="C198">
        <v>80</v>
      </c>
      <c r="E198">
        <v>3.93</v>
      </c>
      <c r="F198">
        <v>1831114.875</v>
      </c>
      <c r="G198">
        <v>8949.6579999999994</v>
      </c>
      <c r="H198">
        <v>102300.83</v>
      </c>
      <c r="I198" s="3">
        <v>18849.595000000001</v>
      </c>
      <c r="K198">
        <v>252</v>
      </c>
    </row>
    <row r="199" spans="1:11" x14ac:dyDescent="0.2">
      <c r="A199">
        <v>96</v>
      </c>
      <c r="B199" t="s">
        <v>209</v>
      </c>
      <c r="C199">
        <v>47</v>
      </c>
      <c r="E199">
        <v>3.9</v>
      </c>
      <c r="F199">
        <v>778776.31299999997</v>
      </c>
      <c r="G199">
        <v>7194.8810000000003</v>
      </c>
      <c r="H199">
        <v>54120.165999999997</v>
      </c>
      <c r="I199" s="3">
        <v>9969.5959999999995</v>
      </c>
      <c r="K199">
        <v>3305</v>
      </c>
    </row>
    <row r="200" spans="1:11" x14ac:dyDescent="0.2">
      <c r="A200">
        <v>97</v>
      </c>
      <c r="B200" t="s">
        <v>210</v>
      </c>
      <c r="C200">
        <v>47</v>
      </c>
      <c r="E200">
        <v>3.92</v>
      </c>
      <c r="F200">
        <v>804249.43799999997</v>
      </c>
      <c r="G200">
        <v>7366.3680000000004</v>
      </c>
      <c r="H200">
        <v>54589.279000000002</v>
      </c>
      <c r="I200" s="3">
        <v>10056.056</v>
      </c>
      <c r="K200">
        <v>1812</v>
      </c>
    </row>
    <row r="201" spans="1:11" x14ac:dyDescent="0.2">
      <c r="A201">
        <v>98</v>
      </c>
      <c r="B201" t="s">
        <v>211</v>
      </c>
      <c r="C201">
        <v>47</v>
      </c>
      <c r="E201">
        <v>3.91</v>
      </c>
      <c r="F201">
        <v>783101.81299999997</v>
      </c>
      <c r="G201">
        <v>7418.7389999999996</v>
      </c>
      <c r="H201">
        <v>52778.633000000002</v>
      </c>
      <c r="I201" s="3">
        <v>9722.3430000000008</v>
      </c>
      <c r="K201">
        <v>379</v>
      </c>
    </row>
    <row r="202" spans="1:11" x14ac:dyDescent="0.2">
      <c r="A202">
        <v>99</v>
      </c>
      <c r="B202" t="s">
        <v>212</v>
      </c>
      <c r="C202">
        <v>100</v>
      </c>
      <c r="E202">
        <v>3.93</v>
      </c>
      <c r="F202">
        <v>3324270.5</v>
      </c>
      <c r="G202">
        <v>10170.281000000001</v>
      </c>
      <c r="H202">
        <v>163430.61199999999</v>
      </c>
      <c r="I202" s="3">
        <v>30116.2</v>
      </c>
      <c r="K202">
        <v>217</v>
      </c>
    </row>
    <row r="203" spans="1:11" x14ac:dyDescent="0.2">
      <c r="A203">
        <v>100</v>
      </c>
      <c r="B203" t="s">
        <v>213</v>
      </c>
      <c r="C203">
        <v>100</v>
      </c>
      <c r="E203">
        <v>3.93</v>
      </c>
      <c r="F203">
        <v>3423823.25</v>
      </c>
      <c r="G203">
        <v>10981.589</v>
      </c>
      <c r="H203">
        <v>155889.24600000001</v>
      </c>
      <c r="I203" s="3">
        <v>28726.277999999998</v>
      </c>
      <c r="K203">
        <v>926</v>
      </c>
    </row>
    <row r="204" spans="1:11" x14ac:dyDescent="0.2">
      <c r="A204">
        <v>101</v>
      </c>
      <c r="B204" t="s">
        <v>214</v>
      </c>
      <c r="C204">
        <v>100</v>
      </c>
      <c r="E204">
        <v>3.93</v>
      </c>
      <c r="F204">
        <v>3431581.25</v>
      </c>
      <c r="G204">
        <v>11306.888000000001</v>
      </c>
      <c r="H204">
        <v>151747.38</v>
      </c>
      <c r="I204" s="3">
        <v>27962.905999999999</v>
      </c>
      <c r="K204">
        <v>1211</v>
      </c>
    </row>
    <row r="205" spans="1:11" x14ac:dyDescent="0.2">
      <c r="A205">
        <v>103</v>
      </c>
      <c r="B205" t="s">
        <v>215</v>
      </c>
      <c r="C205">
        <v>36</v>
      </c>
      <c r="E205">
        <v>3.93</v>
      </c>
      <c r="F205">
        <v>952018.375</v>
      </c>
      <c r="G205">
        <v>10214.493</v>
      </c>
      <c r="H205">
        <v>46601.351999999999</v>
      </c>
      <c r="I205" s="3">
        <v>8583.8310000000001</v>
      </c>
      <c r="K205">
        <v>5336</v>
      </c>
    </row>
    <row r="206" spans="1:11" x14ac:dyDescent="0.2">
      <c r="A206">
        <v>104</v>
      </c>
      <c r="B206" t="s">
        <v>216</v>
      </c>
      <c r="C206">
        <v>36</v>
      </c>
      <c r="E206">
        <v>3.93</v>
      </c>
      <c r="F206">
        <v>973957.375</v>
      </c>
      <c r="G206">
        <v>10032.009</v>
      </c>
      <c r="H206">
        <v>48542.489000000001</v>
      </c>
      <c r="I206" s="3">
        <v>8941.5949999999993</v>
      </c>
      <c r="K206">
        <v>65</v>
      </c>
    </row>
    <row r="207" spans="1:11" x14ac:dyDescent="0.2">
      <c r="A207">
        <v>105</v>
      </c>
      <c r="B207" t="s">
        <v>217</v>
      </c>
      <c r="C207">
        <v>36</v>
      </c>
      <c r="E207">
        <v>3.95</v>
      </c>
      <c r="F207">
        <v>971736.75</v>
      </c>
      <c r="G207">
        <v>10457.285</v>
      </c>
      <c r="H207">
        <v>46462.190999999999</v>
      </c>
      <c r="I207" s="3">
        <v>8558.1830000000009</v>
      </c>
      <c r="K207">
        <v>9666</v>
      </c>
    </row>
    <row r="208" spans="1:11" x14ac:dyDescent="0.2">
      <c r="A208">
        <v>106</v>
      </c>
      <c r="B208" t="s">
        <v>218</v>
      </c>
      <c r="C208">
        <v>26</v>
      </c>
      <c r="E208">
        <v>3.92</v>
      </c>
      <c r="F208">
        <v>1515492.5</v>
      </c>
      <c r="G208">
        <v>9501.7530000000006</v>
      </c>
      <c r="H208">
        <v>79748.047999999995</v>
      </c>
      <c r="I208" s="3">
        <v>14692.976000000001</v>
      </c>
      <c r="K208">
        <v>351</v>
      </c>
    </row>
    <row r="209" spans="1:11" x14ac:dyDescent="0.2">
      <c r="A209">
        <v>107</v>
      </c>
      <c r="B209" t="s">
        <v>219</v>
      </c>
      <c r="C209">
        <v>26</v>
      </c>
      <c r="E209">
        <v>3.92</v>
      </c>
      <c r="F209">
        <v>1487070.25</v>
      </c>
      <c r="G209">
        <v>9652.3580000000002</v>
      </c>
      <c r="H209">
        <v>77031.448999999993</v>
      </c>
      <c r="I209" s="3">
        <v>14192.289000000001</v>
      </c>
      <c r="K209">
        <v>454</v>
      </c>
    </row>
    <row r="210" spans="1:11" x14ac:dyDescent="0.2">
      <c r="A210">
        <v>108</v>
      </c>
      <c r="B210" t="s">
        <v>220</v>
      </c>
      <c r="C210">
        <v>26</v>
      </c>
      <c r="E210">
        <v>3.88</v>
      </c>
      <c r="F210">
        <v>1464079</v>
      </c>
      <c r="G210">
        <v>9100.8960000000006</v>
      </c>
      <c r="H210">
        <v>80435.981</v>
      </c>
      <c r="I210" s="3">
        <v>14819.766</v>
      </c>
      <c r="K210">
        <v>2645</v>
      </c>
    </row>
    <row r="211" spans="1:11" x14ac:dyDescent="0.2">
      <c r="A211">
        <v>109</v>
      </c>
      <c r="B211" t="s">
        <v>221</v>
      </c>
      <c r="C211">
        <v>45</v>
      </c>
      <c r="E211">
        <v>3.91</v>
      </c>
      <c r="F211">
        <v>1009028.125</v>
      </c>
      <c r="G211">
        <v>8135.3090000000002</v>
      </c>
      <c r="H211">
        <v>62015.353000000003</v>
      </c>
      <c r="I211" s="3">
        <v>11424.727999999999</v>
      </c>
      <c r="K211">
        <v>984</v>
      </c>
    </row>
    <row r="212" spans="1:11" x14ac:dyDescent="0.2">
      <c r="A212">
        <v>110</v>
      </c>
      <c r="B212" t="s">
        <v>222</v>
      </c>
      <c r="C212">
        <v>45</v>
      </c>
      <c r="E212">
        <v>3.91</v>
      </c>
      <c r="F212">
        <v>999837.25</v>
      </c>
      <c r="G212">
        <v>8394.3790000000008</v>
      </c>
      <c r="H212">
        <v>59553.974000000002</v>
      </c>
      <c r="I212" s="3">
        <v>10971.081</v>
      </c>
      <c r="K212">
        <v>4462</v>
      </c>
    </row>
    <row r="213" spans="1:11" x14ac:dyDescent="0.2">
      <c r="A213">
        <v>111</v>
      </c>
      <c r="B213" t="s">
        <v>223</v>
      </c>
      <c r="C213">
        <v>45</v>
      </c>
      <c r="E213">
        <v>3.91</v>
      </c>
      <c r="F213">
        <v>958210.18799999997</v>
      </c>
      <c r="G213">
        <v>7690.1940000000004</v>
      </c>
      <c r="H213">
        <v>62300.781000000003</v>
      </c>
      <c r="I213" s="3">
        <v>11477.334000000001</v>
      </c>
      <c r="K213">
        <v>4247</v>
      </c>
    </row>
    <row r="214" spans="1:11" x14ac:dyDescent="0.2">
      <c r="A214">
        <v>112</v>
      </c>
      <c r="B214" t="s">
        <v>224</v>
      </c>
      <c r="C214">
        <v>84</v>
      </c>
      <c r="E214">
        <v>3.94</v>
      </c>
      <c r="F214">
        <v>1306186.625</v>
      </c>
      <c r="G214">
        <v>8481.4069999999992</v>
      </c>
      <c r="H214">
        <v>77002.944000000003</v>
      </c>
      <c r="I214" s="3">
        <v>14187.036</v>
      </c>
      <c r="K214">
        <v>161</v>
      </c>
    </row>
    <row r="215" spans="1:11" x14ac:dyDescent="0.2">
      <c r="A215">
        <v>113</v>
      </c>
      <c r="B215" t="s">
        <v>225</v>
      </c>
      <c r="C215">
        <v>84</v>
      </c>
      <c r="E215">
        <v>3.93</v>
      </c>
      <c r="F215">
        <v>1269835</v>
      </c>
      <c r="G215">
        <v>8914.7880000000005</v>
      </c>
      <c r="H215">
        <v>71220.706999999995</v>
      </c>
      <c r="I215" s="3">
        <v>13121.333000000001</v>
      </c>
      <c r="K215">
        <v>196</v>
      </c>
    </row>
    <row r="216" spans="1:11" x14ac:dyDescent="0.2">
      <c r="A216">
        <v>114</v>
      </c>
      <c r="B216" t="s">
        <v>226</v>
      </c>
      <c r="C216">
        <v>84</v>
      </c>
      <c r="E216">
        <v>3.94</v>
      </c>
      <c r="F216">
        <v>1231622.375</v>
      </c>
      <c r="G216">
        <v>9062.9539999999997</v>
      </c>
      <c r="H216">
        <v>67948.175000000003</v>
      </c>
      <c r="I216" s="3">
        <v>12518.184999999999</v>
      </c>
      <c r="K216">
        <v>297</v>
      </c>
    </row>
    <row r="217" spans="1:11" x14ac:dyDescent="0.2">
      <c r="A217">
        <v>115</v>
      </c>
      <c r="B217" t="s">
        <v>227</v>
      </c>
      <c r="C217">
        <v>41</v>
      </c>
      <c r="E217">
        <v>3.9</v>
      </c>
      <c r="F217">
        <v>1308675.5</v>
      </c>
      <c r="G217">
        <v>10127.281000000001</v>
      </c>
      <c r="H217">
        <v>64611.394999999997</v>
      </c>
      <c r="I217" s="3">
        <v>11903.195</v>
      </c>
      <c r="K217">
        <v>2628</v>
      </c>
    </row>
    <row r="218" spans="1:11" x14ac:dyDescent="0.2">
      <c r="A218">
        <v>116</v>
      </c>
      <c r="B218" t="s">
        <v>228</v>
      </c>
      <c r="C218">
        <v>41</v>
      </c>
      <c r="E218">
        <v>3.9</v>
      </c>
      <c r="F218">
        <v>1434111.375</v>
      </c>
      <c r="G218">
        <v>10306.043</v>
      </c>
      <c r="H218">
        <v>69576.236999999994</v>
      </c>
      <c r="I218" s="3">
        <v>12818.246999999999</v>
      </c>
      <c r="K218">
        <v>848</v>
      </c>
    </row>
    <row r="219" spans="1:11" x14ac:dyDescent="0.2">
      <c r="A219">
        <v>117</v>
      </c>
      <c r="B219" t="s">
        <v>229</v>
      </c>
      <c r="C219">
        <v>41</v>
      </c>
      <c r="E219">
        <v>3.91</v>
      </c>
      <c r="F219">
        <v>1391950.25</v>
      </c>
      <c r="G219">
        <v>10335.598</v>
      </c>
      <c r="H219">
        <v>67337.673999999999</v>
      </c>
      <c r="I219" s="3">
        <v>12405.665000000001</v>
      </c>
      <c r="K219">
        <v>796</v>
      </c>
    </row>
    <row r="220" spans="1:11" x14ac:dyDescent="0.2">
      <c r="A220">
        <v>132</v>
      </c>
      <c r="B220" t="s">
        <v>230</v>
      </c>
      <c r="C220">
        <v>56</v>
      </c>
      <c r="E220">
        <v>3.94</v>
      </c>
      <c r="F220">
        <v>1277923.875</v>
      </c>
      <c r="G220">
        <v>11197.82</v>
      </c>
      <c r="H220">
        <v>57061.279999999999</v>
      </c>
      <c r="I220" s="3">
        <v>10511.661</v>
      </c>
      <c r="K220">
        <v>399</v>
      </c>
    </row>
    <row r="221" spans="1:11" x14ac:dyDescent="0.2">
      <c r="A221">
        <v>133</v>
      </c>
      <c r="B221" t="s">
        <v>231</v>
      </c>
      <c r="C221">
        <v>56</v>
      </c>
      <c r="E221">
        <v>3.92</v>
      </c>
      <c r="F221">
        <v>1219988.5</v>
      </c>
      <c r="G221">
        <v>11248.694</v>
      </c>
      <c r="H221">
        <v>54228.006000000001</v>
      </c>
      <c r="I221" s="3">
        <v>9989.4709999999995</v>
      </c>
      <c r="K221">
        <v>87</v>
      </c>
    </row>
    <row r="222" spans="1:11" x14ac:dyDescent="0.2">
      <c r="A222">
        <v>134</v>
      </c>
      <c r="B222" t="s">
        <v>232</v>
      </c>
      <c r="C222">
        <v>56</v>
      </c>
      <c r="E222">
        <v>3.91</v>
      </c>
      <c r="F222">
        <v>1229920.25</v>
      </c>
      <c r="G222">
        <v>11180.673000000001</v>
      </c>
      <c r="H222">
        <v>55002.067000000003</v>
      </c>
      <c r="I222" s="3">
        <v>10132.135</v>
      </c>
      <c r="K222">
        <v>3619</v>
      </c>
    </row>
    <row r="223" spans="1:11" x14ac:dyDescent="0.2">
      <c r="A223">
        <v>135</v>
      </c>
      <c r="B223" t="s">
        <v>233</v>
      </c>
      <c r="C223">
        <v>46</v>
      </c>
      <c r="E223">
        <v>3.87</v>
      </c>
      <c r="F223">
        <v>903951.68799999997</v>
      </c>
      <c r="G223">
        <v>8432.41</v>
      </c>
      <c r="H223">
        <v>53599.841999999997</v>
      </c>
      <c r="I223" s="3">
        <v>9873.6970000000001</v>
      </c>
      <c r="K223">
        <v>284</v>
      </c>
    </row>
    <row r="224" spans="1:11" x14ac:dyDescent="0.2">
      <c r="A224">
        <v>136</v>
      </c>
      <c r="B224" t="s">
        <v>234</v>
      </c>
      <c r="C224">
        <v>46</v>
      </c>
      <c r="E224">
        <v>3.9</v>
      </c>
      <c r="F224">
        <v>862321.06299999997</v>
      </c>
      <c r="G224">
        <v>8290.1790000000001</v>
      </c>
      <c r="H224">
        <v>52008.591</v>
      </c>
      <c r="I224" s="3">
        <v>9580.4189999999999</v>
      </c>
      <c r="K224">
        <v>1475</v>
      </c>
    </row>
    <row r="225" spans="1:11" x14ac:dyDescent="0.2">
      <c r="A225">
        <v>137</v>
      </c>
      <c r="B225" t="s">
        <v>235</v>
      </c>
      <c r="C225">
        <v>46</v>
      </c>
      <c r="E225">
        <v>3.9</v>
      </c>
      <c r="F225">
        <v>828283.56299999997</v>
      </c>
      <c r="G225">
        <v>8116.7669999999998</v>
      </c>
      <c r="H225">
        <v>51022.997000000003</v>
      </c>
      <c r="I225" s="3">
        <v>9398.768</v>
      </c>
      <c r="K225">
        <v>369</v>
      </c>
    </row>
    <row r="226" spans="1:11" x14ac:dyDescent="0.2">
      <c r="A226">
        <v>138</v>
      </c>
      <c r="B226" t="s">
        <v>236</v>
      </c>
      <c r="C226">
        <v>11</v>
      </c>
      <c r="E226">
        <v>3.88</v>
      </c>
      <c r="F226">
        <v>2883986.75</v>
      </c>
      <c r="G226">
        <v>10117.531000000001</v>
      </c>
      <c r="H226">
        <v>142524.236</v>
      </c>
      <c r="I226" s="3">
        <v>26263.023000000001</v>
      </c>
      <c r="K226">
        <v>992</v>
      </c>
    </row>
    <row r="227" spans="1:11" x14ac:dyDescent="0.2">
      <c r="A227">
        <v>139</v>
      </c>
      <c r="B227" t="s">
        <v>237</v>
      </c>
      <c r="C227">
        <v>11</v>
      </c>
      <c r="E227">
        <v>3.89</v>
      </c>
      <c r="F227">
        <v>2908731.75</v>
      </c>
      <c r="G227">
        <v>10218.245999999999</v>
      </c>
      <c r="H227">
        <v>142330.28599999999</v>
      </c>
      <c r="I227" s="3">
        <v>26227.276000000002</v>
      </c>
      <c r="K227">
        <v>103</v>
      </c>
    </row>
    <row r="228" spans="1:11" x14ac:dyDescent="0.2">
      <c r="A228">
        <v>140</v>
      </c>
      <c r="B228" t="s">
        <v>238</v>
      </c>
      <c r="C228">
        <v>11</v>
      </c>
      <c r="E228">
        <v>3.88</v>
      </c>
      <c r="F228">
        <v>2904590.25</v>
      </c>
      <c r="G228">
        <v>11280.921</v>
      </c>
      <c r="H228">
        <v>128739.056</v>
      </c>
      <c r="I228" s="3">
        <v>23722.327000000001</v>
      </c>
      <c r="K228">
        <v>374</v>
      </c>
    </row>
    <row r="229" spans="1:11" x14ac:dyDescent="0.2">
      <c r="A229">
        <v>141</v>
      </c>
      <c r="B229" t="s">
        <v>239</v>
      </c>
      <c r="C229">
        <v>49</v>
      </c>
      <c r="E229">
        <v>3.88</v>
      </c>
      <c r="F229">
        <v>1363347</v>
      </c>
      <c r="G229">
        <v>10946.005999999999</v>
      </c>
      <c r="H229">
        <v>62276.002999999997</v>
      </c>
      <c r="I229" s="3">
        <v>11472.768</v>
      </c>
      <c r="K229">
        <v>549</v>
      </c>
    </row>
    <row r="230" spans="1:11" x14ac:dyDescent="0.2">
      <c r="A230">
        <v>142</v>
      </c>
      <c r="B230" t="s">
        <v>240</v>
      </c>
      <c r="C230">
        <v>49</v>
      </c>
      <c r="E230">
        <v>3.9</v>
      </c>
      <c r="F230">
        <v>1346750.5</v>
      </c>
      <c r="G230">
        <v>10330.607</v>
      </c>
      <c r="H230">
        <v>65182.544000000002</v>
      </c>
      <c r="I230" s="3">
        <v>12008.462</v>
      </c>
      <c r="K230">
        <v>1614</v>
      </c>
    </row>
    <row r="231" spans="1:11" x14ac:dyDescent="0.2">
      <c r="A231">
        <v>143</v>
      </c>
      <c r="B231" t="s">
        <v>241</v>
      </c>
      <c r="C231">
        <v>49</v>
      </c>
      <c r="E231">
        <v>3.92</v>
      </c>
      <c r="F231">
        <v>1301902.25</v>
      </c>
      <c r="G231">
        <v>10272.882</v>
      </c>
      <c r="H231">
        <v>63365.968999999997</v>
      </c>
      <c r="I231" s="3">
        <v>11673.655000000001</v>
      </c>
      <c r="K231">
        <v>3378</v>
      </c>
    </row>
    <row r="232" spans="1:11" x14ac:dyDescent="0.2">
      <c r="A232">
        <v>144</v>
      </c>
      <c r="B232" t="s">
        <v>242</v>
      </c>
      <c r="C232">
        <v>104</v>
      </c>
      <c r="E232">
        <v>3.92</v>
      </c>
      <c r="F232">
        <v>1823559.375</v>
      </c>
      <c r="G232">
        <v>10833.439</v>
      </c>
      <c r="H232">
        <v>84163.457999999999</v>
      </c>
      <c r="I232" s="3">
        <v>15506.763999999999</v>
      </c>
      <c r="K232">
        <v>104</v>
      </c>
    </row>
    <row r="233" spans="1:11" x14ac:dyDescent="0.2">
      <c r="A233">
        <v>145</v>
      </c>
      <c r="B233" t="s">
        <v>243</v>
      </c>
      <c r="C233">
        <v>104</v>
      </c>
      <c r="E233">
        <v>3.89</v>
      </c>
      <c r="F233">
        <v>1811703.875</v>
      </c>
      <c r="G233">
        <v>11530.460999999999</v>
      </c>
      <c r="H233">
        <v>78561.641000000003</v>
      </c>
      <c r="I233" s="3">
        <v>14474.313</v>
      </c>
      <c r="K233">
        <v>416</v>
      </c>
    </row>
    <row r="234" spans="1:11" x14ac:dyDescent="0.2">
      <c r="A234">
        <v>146</v>
      </c>
      <c r="B234" t="s">
        <v>244</v>
      </c>
      <c r="C234">
        <v>104</v>
      </c>
      <c r="E234">
        <v>3.91</v>
      </c>
      <c r="F234">
        <v>1809281.75</v>
      </c>
      <c r="G234">
        <v>10580.519</v>
      </c>
      <c r="H234">
        <v>85500.614000000001</v>
      </c>
      <c r="I234" s="3">
        <v>15753.21</v>
      </c>
      <c r="K234">
        <v>1981</v>
      </c>
    </row>
    <row r="235" spans="1:11" x14ac:dyDescent="0.2">
      <c r="A235">
        <v>150</v>
      </c>
      <c r="B235" t="s">
        <v>245</v>
      </c>
      <c r="C235" t="s">
        <v>148</v>
      </c>
      <c r="E235">
        <v>4</v>
      </c>
      <c r="F235">
        <v>151504.93799999999</v>
      </c>
      <c r="G235">
        <v>9533.902</v>
      </c>
      <c r="H235">
        <v>7945.5889999999999</v>
      </c>
      <c r="I235" s="3">
        <v>1459.33</v>
      </c>
      <c r="K235">
        <v>207</v>
      </c>
    </row>
    <row r="236" spans="1:11" x14ac:dyDescent="0.2">
      <c r="A236">
        <v>152</v>
      </c>
      <c r="B236" t="s">
        <v>246</v>
      </c>
      <c r="C236">
        <v>33</v>
      </c>
      <c r="E236">
        <v>3.92</v>
      </c>
      <c r="F236">
        <v>1080606.25</v>
      </c>
      <c r="G236">
        <v>8657.8240000000005</v>
      </c>
      <c r="H236">
        <v>62406.341999999997</v>
      </c>
      <c r="I236" s="3">
        <v>11496.79</v>
      </c>
      <c r="K236">
        <v>198</v>
      </c>
    </row>
    <row r="237" spans="1:11" x14ac:dyDescent="0.2">
      <c r="A237">
        <v>153</v>
      </c>
      <c r="B237" t="s">
        <v>247</v>
      </c>
      <c r="C237">
        <v>33</v>
      </c>
      <c r="E237">
        <v>3.89</v>
      </c>
      <c r="F237">
        <v>1058768.75</v>
      </c>
      <c r="G237">
        <v>8454</v>
      </c>
      <c r="H237">
        <v>62619.396000000001</v>
      </c>
      <c r="I237" s="3">
        <v>11536.057000000001</v>
      </c>
      <c r="K237">
        <v>2983</v>
      </c>
    </row>
    <row r="238" spans="1:11" x14ac:dyDescent="0.2">
      <c r="A238">
        <v>154</v>
      </c>
      <c r="B238" t="s">
        <v>248</v>
      </c>
      <c r="C238">
        <v>33</v>
      </c>
      <c r="E238">
        <v>3.91</v>
      </c>
      <c r="F238">
        <v>1104192.75</v>
      </c>
      <c r="G238">
        <v>8318.5390000000007</v>
      </c>
      <c r="H238">
        <v>66369.392000000007</v>
      </c>
      <c r="I238" s="3">
        <v>12227.205</v>
      </c>
      <c r="K238">
        <v>2319</v>
      </c>
    </row>
    <row r="239" spans="1:11" x14ac:dyDescent="0.2">
      <c r="A239">
        <v>155</v>
      </c>
      <c r="B239" t="s">
        <v>249</v>
      </c>
      <c r="C239">
        <v>103</v>
      </c>
      <c r="E239">
        <v>3.91</v>
      </c>
      <c r="F239">
        <v>1550838.125</v>
      </c>
      <c r="G239">
        <v>10361.603999999999</v>
      </c>
      <c r="H239">
        <v>74835.812999999995</v>
      </c>
      <c r="I239" s="3">
        <v>13787.62</v>
      </c>
      <c r="K239">
        <v>123</v>
      </c>
    </row>
    <row r="240" spans="1:11" x14ac:dyDescent="0.2">
      <c r="A240">
        <v>156</v>
      </c>
      <c r="B240" t="s">
        <v>250</v>
      </c>
      <c r="C240">
        <v>103</v>
      </c>
      <c r="E240">
        <v>3.92</v>
      </c>
      <c r="F240">
        <v>1542249.5</v>
      </c>
      <c r="G240">
        <v>10220.236000000001</v>
      </c>
      <c r="H240">
        <v>75450.777000000002</v>
      </c>
      <c r="I240" s="3">
        <v>13900.962</v>
      </c>
      <c r="K240">
        <v>1225</v>
      </c>
    </row>
    <row r="241" spans="1:11" x14ac:dyDescent="0.2">
      <c r="A241">
        <v>157</v>
      </c>
      <c r="B241" t="s">
        <v>251</v>
      </c>
      <c r="C241">
        <v>103</v>
      </c>
      <c r="E241">
        <v>3.92</v>
      </c>
      <c r="F241">
        <v>1497333.875</v>
      </c>
      <c r="G241">
        <v>10941.352999999999</v>
      </c>
      <c r="H241">
        <v>68425.444000000003</v>
      </c>
      <c r="I241" s="3">
        <v>12606.147999999999</v>
      </c>
      <c r="K241">
        <v>607</v>
      </c>
    </row>
    <row r="242" spans="1:11" x14ac:dyDescent="0.2">
      <c r="A242">
        <v>158</v>
      </c>
      <c r="B242" t="s">
        <v>252</v>
      </c>
      <c r="C242">
        <v>73</v>
      </c>
      <c r="E242">
        <v>3.88</v>
      </c>
      <c r="F242">
        <v>1360651.375</v>
      </c>
      <c r="G242">
        <v>9088.2780000000002</v>
      </c>
      <c r="H242">
        <v>74857.490999999995</v>
      </c>
      <c r="I242" s="3">
        <v>13791.615</v>
      </c>
      <c r="K242">
        <v>1915</v>
      </c>
    </row>
    <row r="243" spans="1:11" x14ac:dyDescent="0.2">
      <c r="A243">
        <v>159</v>
      </c>
      <c r="B243" t="s">
        <v>253</v>
      </c>
      <c r="C243">
        <v>73</v>
      </c>
      <c r="E243">
        <v>3.88</v>
      </c>
      <c r="F243">
        <v>1332417.375</v>
      </c>
      <c r="G243">
        <v>9313.3770000000004</v>
      </c>
      <c r="H243">
        <v>71532.451000000001</v>
      </c>
      <c r="I243" s="3">
        <v>13178.789000000001</v>
      </c>
      <c r="K243">
        <v>101</v>
      </c>
    </row>
    <row r="244" spans="1:11" x14ac:dyDescent="0.2">
      <c r="A244">
        <v>160</v>
      </c>
      <c r="B244" t="s">
        <v>254</v>
      </c>
      <c r="C244">
        <v>73</v>
      </c>
      <c r="E244">
        <v>3.96</v>
      </c>
      <c r="F244">
        <v>1438667.5</v>
      </c>
      <c r="G244">
        <v>8894.8680000000004</v>
      </c>
      <c r="H244">
        <v>80870.649000000005</v>
      </c>
      <c r="I244" s="3">
        <v>14899.878000000001</v>
      </c>
      <c r="K244">
        <v>215</v>
      </c>
    </row>
    <row r="245" spans="1:11" x14ac:dyDescent="0.2">
      <c r="A245">
        <v>2</v>
      </c>
      <c r="B245" t="s">
        <v>255</v>
      </c>
      <c r="C245" t="s">
        <v>256</v>
      </c>
      <c r="E245">
        <v>2.9</v>
      </c>
      <c r="F245">
        <v>1369683.75</v>
      </c>
      <c r="G245" s="1">
        <v>10149.034</v>
      </c>
      <c r="H245" s="1">
        <v>67478.528000000006</v>
      </c>
      <c r="I245" s="2">
        <v>12504.267</v>
      </c>
      <c r="K245">
        <v>8062</v>
      </c>
    </row>
    <row r="246" spans="1:11" x14ac:dyDescent="0.2">
      <c r="A246">
        <v>3</v>
      </c>
      <c r="B246" t="s">
        <v>257</v>
      </c>
      <c r="C246" t="s">
        <v>258</v>
      </c>
      <c r="E246">
        <v>2.91</v>
      </c>
      <c r="F246">
        <v>1934815.375</v>
      </c>
      <c r="G246" s="1">
        <v>13168.519</v>
      </c>
      <c r="H246" s="1">
        <v>73463.665999999997</v>
      </c>
      <c r="I246" s="2">
        <v>13613.922</v>
      </c>
      <c r="K246">
        <v>13082</v>
      </c>
    </row>
    <row r="247" spans="1:11" x14ac:dyDescent="0.2">
      <c r="A247">
        <v>19</v>
      </c>
      <c r="B247" t="s">
        <v>259</v>
      </c>
      <c r="C247">
        <v>69</v>
      </c>
      <c r="E247">
        <v>2.91</v>
      </c>
      <c r="F247">
        <v>1634654.625</v>
      </c>
      <c r="G247" s="1">
        <v>12612.775</v>
      </c>
      <c r="H247" s="1">
        <v>64801.544999999998</v>
      </c>
      <c r="I247" s="2">
        <v>12007.95</v>
      </c>
      <c r="K247">
        <v>15732</v>
      </c>
    </row>
    <row r="248" spans="1:11" x14ac:dyDescent="0.2">
      <c r="A248">
        <v>20</v>
      </c>
      <c r="B248" t="s">
        <v>260</v>
      </c>
      <c r="C248">
        <v>69</v>
      </c>
      <c r="E248">
        <v>2.89</v>
      </c>
      <c r="F248">
        <v>1709032.25</v>
      </c>
      <c r="G248" s="1">
        <v>12218.757</v>
      </c>
      <c r="H248" s="1">
        <v>69934.782999999996</v>
      </c>
      <c r="I248" s="2">
        <v>12959.661</v>
      </c>
      <c r="K248">
        <v>10838</v>
      </c>
    </row>
    <row r="249" spans="1:11" x14ac:dyDescent="0.2">
      <c r="A249">
        <v>21</v>
      </c>
      <c r="B249" t="s">
        <v>261</v>
      </c>
      <c r="C249">
        <v>69</v>
      </c>
      <c r="E249">
        <v>2.9</v>
      </c>
      <c r="F249">
        <v>1718549.375</v>
      </c>
      <c r="G249" s="1">
        <v>11368.93</v>
      </c>
      <c r="H249" s="1">
        <v>75580.964000000007</v>
      </c>
      <c r="I249" s="2">
        <v>14006.472</v>
      </c>
      <c r="K249">
        <v>8856</v>
      </c>
    </row>
    <row r="250" spans="1:11" x14ac:dyDescent="0.2">
      <c r="A250">
        <v>22</v>
      </c>
      <c r="B250" t="s">
        <v>262</v>
      </c>
      <c r="C250">
        <v>35</v>
      </c>
      <c r="E250">
        <v>2.9</v>
      </c>
      <c r="F250">
        <v>1461745.125</v>
      </c>
      <c r="G250" s="1">
        <v>12126.013999999999</v>
      </c>
      <c r="H250" s="1">
        <v>60273.108999999997</v>
      </c>
      <c r="I250" s="2">
        <v>11168.370999999999</v>
      </c>
      <c r="K250">
        <v>10066</v>
      </c>
    </row>
    <row r="251" spans="1:11" x14ac:dyDescent="0.2">
      <c r="A251">
        <v>23</v>
      </c>
      <c r="B251" t="s">
        <v>263</v>
      </c>
      <c r="C251">
        <v>35</v>
      </c>
      <c r="E251">
        <v>2.89</v>
      </c>
      <c r="F251">
        <v>1438471</v>
      </c>
      <c r="G251" s="1">
        <v>12139.621999999999</v>
      </c>
      <c r="H251" s="1">
        <v>59246.944000000003</v>
      </c>
      <c r="I251" s="2">
        <v>10978.118</v>
      </c>
      <c r="K251">
        <v>18448</v>
      </c>
    </row>
    <row r="252" spans="1:11" x14ac:dyDescent="0.2">
      <c r="A252">
        <v>24</v>
      </c>
      <c r="B252" t="s">
        <v>264</v>
      </c>
      <c r="C252">
        <v>35</v>
      </c>
      <c r="E252">
        <v>2.91</v>
      </c>
      <c r="F252">
        <v>1433262.625</v>
      </c>
      <c r="G252" s="1">
        <v>11088.207</v>
      </c>
      <c r="H252" s="1">
        <v>64630.044999999998</v>
      </c>
      <c r="I252" s="2">
        <v>11976.154</v>
      </c>
      <c r="K252">
        <v>8547</v>
      </c>
    </row>
    <row r="253" spans="1:11" x14ac:dyDescent="0.2">
      <c r="A253">
        <v>25</v>
      </c>
      <c r="B253" t="s">
        <v>265</v>
      </c>
      <c r="C253">
        <v>60</v>
      </c>
      <c r="E253">
        <v>2.91</v>
      </c>
      <c r="F253">
        <v>1749916</v>
      </c>
      <c r="G253" s="1">
        <v>12214.914000000001</v>
      </c>
      <c r="H253" s="1">
        <v>71630.304000000004</v>
      </c>
      <c r="I253" s="2">
        <v>13274.013000000001</v>
      </c>
      <c r="K253">
        <v>7818</v>
      </c>
    </row>
    <row r="254" spans="1:11" x14ac:dyDescent="0.2">
      <c r="A254">
        <v>26</v>
      </c>
      <c r="B254" t="s">
        <v>266</v>
      </c>
      <c r="C254">
        <v>60</v>
      </c>
      <c r="E254">
        <v>2.91</v>
      </c>
      <c r="F254">
        <v>1701152.75</v>
      </c>
      <c r="G254" s="1">
        <v>12913.767</v>
      </c>
      <c r="H254" s="1">
        <v>65865.86</v>
      </c>
      <c r="I254" s="2">
        <v>12205.276</v>
      </c>
      <c r="K254">
        <v>609</v>
      </c>
    </row>
    <row r="255" spans="1:11" x14ac:dyDescent="0.2">
      <c r="A255">
        <v>27</v>
      </c>
      <c r="B255" t="s">
        <v>267</v>
      </c>
      <c r="C255">
        <v>60</v>
      </c>
      <c r="E255">
        <v>2.91</v>
      </c>
      <c r="F255">
        <v>1711230.875</v>
      </c>
      <c r="G255" s="1">
        <v>12017.457</v>
      </c>
      <c r="H255" s="1">
        <v>71197.712</v>
      </c>
      <c r="I255" s="2">
        <v>13193.81</v>
      </c>
      <c r="K255">
        <v>11279</v>
      </c>
    </row>
    <row r="256" spans="1:11" x14ac:dyDescent="0.2">
      <c r="A256">
        <v>28</v>
      </c>
      <c r="B256" t="s">
        <v>268</v>
      </c>
      <c r="C256">
        <v>25</v>
      </c>
      <c r="E256">
        <v>2.9</v>
      </c>
      <c r="F256">
        <v>2212433.25</v>
      </c>
      <c r="G256" s="1">
        <v>14414.289000000001</v>
      </c>
      <c r="H256" s="1">
        <v>76744.445999999996</v>
      </c>
      <c r="I256" s="2">
        <v>14222.183999999999</v>
      </c>
      <c r="K256">
        <v>231</v>
      </c>
    </row>
    <row r="257" spans="1:11" x14ac:dyDescent="0.2">
      <c r="A257">
        <v>29</v>
      </c>
      <c r="B257" t="s">
        <v>269</v>
      </c>
      <c r="C257">
        <v>25</v>
      </c>
      <c r="E257">
        <v>2.9</v>
      </c>
      <c r="F257">
        <v>2122516.75</v>
      </c>
      <c r="G257" s="1">
        <v>12972.298000000001</v>
      </c>
      <c r="H257" s="1">
        <v>81809.59</v>
      </c>
      <c r="I257" s="2">
        <v>15161.27</v>
      </c>
      <c r="K257">
        <v>14278</v>
      </c>
    </row>
    <row r="258" spans="1:11" x14ac:dyDescent="0.2">
      <c r="A258">
        <v>30</v>
      </c>
      <c r="B258" t="s">
        <v>270</v>
      </c>
      <c r="C258">
        <v>25</v>
      </c>
      <c r="E258">
        <v>2.9</v>
      </c>
      <c r="F258">
        <v>2003996.875</v>
      </c>
      <c r="G258" s="1">
        <v>12130.873</v>
      </c>
      <c r="H258" s="1">
        <v>82599.038</v>
      </c>
      <c r="I258" s="2">
        <v>15307.635</v>
      </c>
      <c r="K258">
        <v>10809</v>
      </c>
    </row>
    <row r="259" spans="1:11" x14ac:dyDescent="0.2">
      <c r="A259">
        <v>31</v>
      </c>
      <c r="B259" t="s">
        <v>271</v>
      </c>
      <c r="C259">
        <v>85</v>
      </c>
      <c r="E259">
        <v>2.9</v>
      </c>
      <c r="F259">
        <v>1400750.125</v>
      </c>
      <c r="G259" s="1">
        <v>11474.266</v>
      </c>
      <c r="H259" s="1">
        <v>61038.767999999996</v>
      </c>
      <c r="I259" s="2">
        <v>11310.325000000001</v>
      </c>
      <c r="K259">
        <v>311</v>
      </c>
    </row>
    <row r="260" spans="1:11" x14ac:dyDescent="0.2">
      <c r="A260">
        <v>32</v>
      </c>
      <c r="B260" t="s">
        <v>272</v>
      </c>
      <c r="C260">
        <v>85</v>
      </c>
      <c r="E260">
        <v>2.9</v>
      </c>
      <c r="F260">
        <v>1464522</v>
      </c>
      <c r="G260" s="1">
        <v>11847.332</v>
      </c>
      <c r="H260" s="1">
        <v>61808.093000000001</v>
      </c>
      <c r="I260" s="2">
        <v>11452.959000000001</v>
      </c>
      <c r="K260">
        <v>10164</v>
      </c>
    </row>
    <row r="261" spans="1:11" x14ac:dyDescent="0.2">
      <c r="A261">
        <v>33</v>
      </c>
      <c r="B261" t="s">
        <v>273</v>
      </c>
      <c r="C261">
        <v>85</v>
      </c>
      <c r="E261">
        <v>2.9</v>
      </c>
      <c r="F261">
        <v>1361418.125</v>
      </c>
      <c r="G261" s="1">
        <v>10718.348</v>
      </c>
      <c r="H261" s="1">
        <v>63508.767</v>
      </c>
      <c r="I261" s="2">
        <v>11768.267</v>
      </c>
      <c r="K261">
        <v>10645</v>
      </c>
    </row>
    <row r="262" spans="1:11" x14ac:dyDescent="0.2">
      <c r="A262">
        <v>34</v>
      </c>
      <c r="B262" t="s">
        <v>274</v>
      </c>
      <c r="C262">
        <v>94</v>
      </c>
      <c r="E262">
        <v>2.9</v>
      </c>
      <c r="F262">
        <v>792163.18799999997</v>
      </c>
      <c r="G262" s="1">
        <v>9464.9050000000007</v>
      </c>
      <c r="H262" s="1">
        <v>41847.392</v>
      </c>
      <c r="I262" s="2">
        <v>7752.2120000000004</v>
      </c>
      <c r="K262">
        <v>7313</v>
      </c>
    </row>
    <row r="263" spans="1:11" x14ac:dyDescent="0.2">
      <c r="A263">
        <v>35</v>
      </c>
      <c r="B263" t="s">
        <v>275</v>
      </c>
      <c r="C263">
        <v>94</v>
      </c>
      <c r="E263">
        <v>2.9</v>
      </c>
      <c r="F263">
        <v>721492.06299999997</v>
      </c>
      <c r="G263" s="1">
        <v>8143.1719999999996</v>
      </c>
      <c r="H263" s="1">
        <v>44300.430999999997</v>
      </c>
      <c r="I263" s="2">
        <v>8207.01</v>
      </c>
      <c r="K263">
        <v>5162</v>
      </c>
    </row>
    <row r="264" spans="1:11" x14ac:dyDescent="0.2">
      <c r="A264">
        <v>36</v>
      </c>
      <c r="B264" t="s">
        <v>276</v>
      </c>
      <c r="C264">
        <v>94</v>
      </c>
      <c r="E264">
        <v>2.89</v>
      </c>
      <c r="F264">
        <v>775553.125</v>
      </c>
      <c r="G264" s="1">
        <v>8878.3080000000009</v>
      </c>
      <c r="H264" s="1">
        <v>43676.853999999999</v>
      </c>
      <c r="I264" s="2">
        <v>8091.3980000000001</v>
      </c>
      <c r="K264">
        <v>11181</v>
      </c>
    </row>
    <row r="265" spans="1:11" x14ac:dyDescent="0.2">
      <c r="A265">
        <v>38</v>
      </c>
      <c r="B265" t="s">
        <v>277</v>
      </c>
      <c r="C265" t="s">
        <v>256</v>
      </c>
      <c r="E265">
        <v>2.89</v>
      </c>
      <c r="F265">
        <v>1288658.25</v>
      </c>
      <c r="G265" s="1">
        <v>9417.741</v>
      </c>
      <c r="H265" s="1">
        <v>68416.525999999998</v>
      </c>
      <c r="I265" s="2">
        <v>12678.174000000001</v>
      </c>
      <c r="K265">
        <v>9109</v>
      </c>
    </row>
    <row r="266" spans="1:11" x14ac:dyDescent="0.2">
      <c r="A266">
        <v>40</v>
      </c>
      <c r="B266" t="s">
        <v>278</v>
      </c>
      <c r="C266">
        <v>70</v>
      </c>
      <c r="E266">
        <v>2.89</v>
      </c>
      <c r="F266">
        <v>1503726.75</v>
      </c>
      <c r="G266" s="1">
        <v>13274.025</v>
      </c>
      <c r="H266" s="1">
        <v>56641.701999999997</v>
      </c>
      <c r="I266" s="2">
        <v>10495.102000000001</v>
      </c>
      <c r="K266">
        <v>9343</v>
      </c>
    </row>
    <row r="267" spans="1:11" x14ac:dyDescent="0.2">
      <c r="A267">
        <v>41</v>
      </c>
      <c r="B267" t="s">
        <v>279</v>
      </c>
      <c r="C267">
        <v>70</v>
      </c>
      <c r="E267">
        <v>2.89</v>
      </c>
      <c r="F267">
        <v>1435728</v>
      </c>
      <c r="G267" s="1">
        <v>13046.403</v>
      </c>
      <c r="H267" s="1">
        <v>55023.902000000002</v>
      </c>
      <c r="I267" s="2">
        <v>10195.159</v>
      </c>
      <c r="K267">
        <v>14082</v>
      </c>
    </row>
    <row r="268" spans="1:11" x14ac:dyDescent="0.2">
      <c r="A268">
        <v>42</v>
      </c>
      <c r="B268" t="s">
        <v>280</v>
      </c>
      <c r="C268">
        <v>70</v>
      </c>
      <c r="E268">
        <v>2.91</v>
      </c>
      <c r="F268">
        <v>1366044.625</v>
      </c>
      <c r="G268" s="1">
        <v>12695.491</v>
      </c>
      <c r="H268" s="1">
        <v>53800.385999999999</v>
      </c>
      <c r="I268" s="2">
        <v>9968.3169999999991</v>
      </c>
      <c r="K268">
        <v>230</v>
      </c>
    </row>
    <row r="269" spans="1:11" x14ac:dyDescent="0.2">
      <c r="A269">
        <v>43</v>
      </c>
      <c r="B269" t="s">
        <v>281</v>
      </c>
      <c r="C269">
        <v>50</v>
      </c>
      <c r="E269">
        <v>2.9</v>
      </c>
      <c r="F269">
        <v>3182429.75</v>
      </c>
      <c r="G269" s="1">
        <v>9297.5580000000009</v>
      </c>
      <c r="H269" s="1">
        <v>171143.31299999999</v>
      </c>
      <c r="I269" s="2">
        <v>31723.888999999999</v>
      </c>
      <c r="K269">
        <v>9295</v>
      </c>
    </row>
    <row r="270" spans="1:11" x14ac:dyDescent="0.2">
      <c r="A270">
        <v>44</v>
      </c>
      <c r="B270" t="s">
        <v>282</v>
      </c>
      <c r="C270">
        <v>50</v>
      </c>
      <c r="E270">
        <v>2.89</v>
      </c>
      <c r="F270">
        <v>3142965.75</v>
      </c>
      <c r="G270" s="1">
        <v>8658.9560000000001</v>
      </c>
      <c r="H270" s="1">
        <v>181486.41399999999</v>
      </c>
      <c r="I270" s="2">
        <v>33641.517</v>
      </c>
      <c r="K270">
        <v>14091</v>
      </c>
    </row>
    <row r="271" spans="1:11" x14ac:dyDescent="0.2">
      <c r="A271">
        <v>45</v>
      </c>
      <c r="B271" t="s">
        <v>283</v>
      </c>
      <c r="C271">
        <v>50</v>
      </c>
      <c r="E271">
        <v>2.9</v>
      </c>
      <c r="F271">
        <v>3159850</v>
      </c>
      <c r="G271" s="1">
        <v>9290.6440000000002</v>
      </c>
      <c r="H271" s="1">
        <v>170055.48800000001</v>
      </c>
      <c r="I271" s="2">
        <v>31522.205000000002</v>
      </c>
      <c r="K271">
        <v>14627</v>
      </c>
    </row>
    <row r="272" spans="1:11" x14ac:dyDescent="0.2">
      <c r="A272">
        <v>46</v>
      </c>
      <c r="B272" t="s">
        <v>284</v>
      </c>
      <c r="C272">
        <v>37</v>
      </c>
      <c r="E272">
        <v>2.88</v>
      </c>
      <c r="F272">
        <v>1659384.625</v>
      </c>
      <c r="G272" s="1">
        <v>11580.15</v>
      </c>
      <c r="H272" s="1">
        <v>71647.804000000004</v>
      </c>
      <c r="I272" s="2">
        <v>13277.258</v>
      </c>
      <c r="K272">
        <v>9453</v>
      </c>
    </row>
    <row r="273" spans="1:11" x14ac:dyDescent="0.2">
      <c r="A273">
        <v>47</v>
      </c>
      <c r="B273" t="s">
        <v>285</v>
      </c>
      <c r="C273">
        <v>37</v>
      </c>
      <c r="E273">
        <v>2.88</v>
      </c>
      <c r="F273">
        <v>1547211</v>
      </c>
      <c r="G273" s="1">
        <v>11592.429</v>
      </c>
      <c r="H273" s="1">
        <v>66733.684999999998</v>
      </c>
      <c r="I273" s="2">
        <v>12366.172</v>
      </c>
      <c r="K273">
        <v>7627</v>
      </c>
    </row>
    <row r="274" spans="1:11" x14ac:dyDescent="0.2">
      <c r="A274">
        <v>48</v>
      </c>
      <c r="B274" t="s">
        <v>286</v>
      </c>
      <c r="C274">
        <v>37</v>
      </c>
      <c r="E274">
        <v>2.9</v>
      </c>
      <c r="F274">
        <v>1554910</v>
      </c>
      <c r="G274" s="1">
        <v>11750.579</v>
      </c>
      <c r="H274" s="1">
        <v>66163.123000000007</v>
      </c>
      <c r="I274" s="2">
        <v>12260.388999999999</v>
      </c>
      <c r="K274">
        <v>15993</v>
      </c>
    </row>
    <row r="275" spans="1:11" x14ac:dyDescent="0.2">
      <c r="A275">
        <v>49</v>
      </c>
      <c r="B275" t="s">
        <v>287</v>
      </c>
      <c r="C275">
        <v>95</v>
      </c>
      <c r="E275">
        <v>2.89</v>
      </c>
      <c r="F275">
        <v>593621.375</v>
      </c>
      <c r="G275" s="1">
        <v>8557.1370000000006</v>
      </c>
      <c r="H275" s="1">
        <v>34685.747000000003</v>
      </c>
      <c r="I275" s="2">
        <v>6424.4319999999998</v>
      </c>
      <c r="K275">
        <v>2869</v>
      </c>
    </row>
    <row r="276" spans="1:11" x14ac:dyDescent="0.2">
      <c r="A276">
        <v>50</v>
      </c>
      <c r="B276" t="s">
        <v>288</v>
      </c>
      <c r="C276">
        <v>95</v>
      </c>
      <c r="E276">
        <v>2.89</v>
      </c>
      <c r="F276">
        <v>575568.31299999997</v>
      </c>
      <c r="G276" s="1">
        <v>8864.57</v>
      </c>
      <c r="H276" s="1">
        <v>32464.537</v>
      </c>
      <c r="I276" s="2">
        <v>6012.6149999999998</v>
      </c>
      <c r="K276">
        <v>5853</v>
      </c>
    </row>
    <row r="277" spans="1:11" x14ac:dyDescent="0.2">
      <c r="A277">
        <v>51</v>
      </c>
      <c r="B277" t="s">
        <v>289</v>
      </c>
      <c r="C277">
        <v>95</v>
      </c>
      <c r="E277">
        <v>2.88</v>
      </c>
      <c r="F277">
        <v>588114.125</v>
      </c>
      <c r="G277" s="1">
        <v>8867.9220000000005</v>
      </c>
      <c r="H277" s="1">
        <v>33159.635999999999</v>
      </c>
      <c r="I277" s="2">
        <v>6141.4880000000003</v>
      </c>
      <c r="K277">
        <v>5330</v>
      </c>
    </row>
    <row r="278" spans="1:11" x14ac:dyDescent="0.2">
      <c r="A278">
        <v>52</v>
      </c>
      <c r="B278" t="s">
        <v>290</v>
      </c>
      <c r="C278">
        <v>86</v>
      </c>
      <c r="E278">
        <v>2.86</v>
      </c>
      <c r="F278">
        <v>1007887.25</v>
      </c>
      <c r="G278" s="1">
        <v>9068.5769999999993</v>
      </c>
      <c r="H278" s="1">
        <v>55570.309000000001</v>
      </c>
      <c r="I278" s="2">
        <v>10296.464</v>
      </c>
      <c r="K278">
        <v>6031</v>
      </c>
    </row>
    <row r="279" spans="1:11" x14ac:dyDescent="0.2">
      <c r="A279">
        <v>53</v>
      </c>
      <c r="B279" t="s">
        <v>291</v>
      </c>
      <c r="C279">
        <v>86</v>
      </c>
      <c r="E279">
        <v>2.88</v>
      </c>
      <c r="F279">
        <v>1002504.688</v>
      </c>
      <c r="G279" s="1">
        <v>9439.4310000000005</v>
      </c>
      <c r="H279" s="1">
        <v>53101.966</v>
      </c>
      <c r="I279" s="2">
        <v>9838.8289999999997</v>
      </c>
      <c r="K279">
        <v>7230</v>
      </c>
    </row>
    <row r="280" spans="1:11" x14ac:dyDescent="0.2">
      <c r="A280">
        <v>54</v>
      </c>
      <c r="B280" t="s">
        <v>292</v>
      </c>
      <c r="C280">
        <v>86</v>
      </c>
      <c r="E280">
        <v>2.89</v>
      </c>
      <c r="F280">
        <v>1031768.063</v>
      </c>
      <c r="G280" s="1">
        <v>8807.0990000000002</v>
      </c>
      <c r="H280" s="1">
        <v>58575.932000000001</v>
      </c>
      <c r="I280" s="2">
        <v>10853.710999999999</v>
      </c>
      <c r="K280">
        <v>7660</v>
      </c>
    </row>
    <row r="281" spans="1:11" x14ac:dyDescent="0.2">
      <c r="A281">
        <v>55</v>
      </c>
      <c r="B281" t="s">
        <v>293</v>
      </c>
      <c r="C281">
        <v>71</v>
      </c>
      <c r="E281">
        <v>2.88</v>
      </c>
      <c r="F281">
        <v>1445682.625</v>
      </c>
      <c r="G281" s="1">
        <v>11563.540999999999</v>
      </c>
      <c r="H281" s="1">
        <v>62510.377</v>
      </c>
      <c r="I281" s="2">
        <v>11583.164000000001</v>
      </c>
      <c r="K281">
        <v>12100</v>
      </c>
    </row>
    <row r="282" spans="1:11" x14ac:dyDescent="0.2">
      <c r="A282">
        <v>56</v>
      </c>
      <c r="B282" t="s">
        <v>294</v>
      </c>
      <c r="C282">
        <v>71</v>
      </c>
      <c r="E282">
        <v>2.89</v>
      </c>
      <c r="F282">
        <v>1455076</v>
      </c>
      <c r="G282" s="1">
        <v>12944.303</v>
      </c>
      <c r="H282" s="1">
        <v>56205.267</v>
      </c>
      <c r="I282" s="2">
        <v>10414.186</v>
      </c>
      <c r="K282">
        <v>91</v>
      </c>
    </row>
    <row r="283" spans="1:11" x14ac:dyDescent="0.2">
      <c r="A283">
        <v>57</v>
      </c>
      <c r="B283" t="s">
        <v>295</v>
      </c>
      <c r="C283">
        <v>71</v>
      </c>
      <c r="E283">
        <v>2.89</v>
      </c>
      <c r="F283">
        <v>1485917.125</v>
      </c>
      <c r="G283" s="1">
        <v>12773.206</v>
      </c>
      <c r="H283" s="1">
        <v>58165.394</v>
      </c>
      <c r="I283" s="2">
        <v>10777.597</v>
      </c>
      <c r="K283">
        <v>7982</v>
      </c>
    </row>
    <row r="284" spans="1:11" x14ac:dyDescent="0.2">
      <c r="A284">
        <v>58</v>
      </c>
      <c r="B284" t="s">
        <v>296</v>
      </c>
      <c r="C284">
        <v>61</v>
      </c>
      <c r="E284">
        <v>2.9</v>
      </c>
      <c r="F284">
        <v>1898746.75</v>
      </c>
      <c r="G284" s="1">
        <v>11013.95</v>
      </c>
      <c r="H284" s="1">
        <v>86197.357000000004</v>
      </c>
      <c r="I284" s="2">
        <v>15974.769</v>
      </c>
      <c r="K284">
        <v>9066</v>
      </c>
    </row>
    <row r="285" spans="1:11" x14ac:dyDescent="0.2">
      <c r="A285">
        <v>59</v>
      </c>
      <c r="B285" t="s">
        <v>297</v>
      </c>
      <c r="C285">
        <v>61</v>
      </c>
      <c r="E285">
        <v>2.89</v>
      </c>
      <c r="F285">
        <v>1972968.875</v>
      </c>
      <c r="G285" s="1">
        <v>11473.453</v>
      </c>
      <c r="H285" s="1">
        <v>85979.733999999997</v>
      </c>
      <c r="I285" s="2">
        <v>15934.421</v>
      </c>
      <c r="K285">
        <v>8777</v>
      </c>
    </row>
    <row r="286" spans="1:11" x14ac:dyDescent="0.2">
      <c r="A286">
        <v>60</v>
      </c>
      <c r="B286" t="s">
        <v>298</v>
      </c>
      <c r="C286">
        <v>61</v>
      </c>
      <c r="E286">
        <v>2.89</v>
      </c>
      <c r="F286">
        <v>1880386</v>
      </c>
      <c r="G286" s="1">
        <v>11268.593999999999</v>
      </c>
      <c r="H286" s="1">
        <v>83434.81</v>
      </c>
      <c r="I286" s="2">
        <v>15462.588</v>
      </c>
      <c r="K286">
        <v>9773</v>
      </c>
    </row>
    <row r="287" spans="1:11" x14ac:dyDescent="0.2">
      <c r="A287">
        <v>75</v>
      </c>
      <c r="B287" t="s">
        <v>299</v>
      </c>
      <c r="C287">
        <v>87</v>
      </c>
      <c r="E287">
        <v>2.98</v>
      </c>
      <c r="F287">
        <v>1598175</v>
      </c>
      <c r="G287" s="1">
        <v>10621.901</v>
      </c>
      <c r="H287" s="1">
        <v>75230.178</v>
      </c>
      <c r="I287" s="2">
        <v>13941.436</v>
      </c>
      <c r="K287">
        <v>16250</v>
      </c>
    </row>
    <row r="288" spans="1:11" x14ac:dyDescent="0.2">
      <c r="A288">
        <v>76</v>
      </c>
      <c r="B288" t="s">
        <v>300</v>
      </c>
      <c r="C288">
        <v>87</v>
      </c>
      <c r="E288">
        <v>2.98</v>
      </c>
      <c r="F288">
        <v>1585189.125</v>
      </c>
      <c r="G288" s="1">
        <v>10686.678</v>
      </c>
      <c r="H288" s="1">
        <v>74166.599000000002</v>
      </c>
      <c r="I288" s="2">
        <v>13744.246999999999</v>
      </c>
      <c r="K288">
        <v>13869</v>
      </c>
    </row>
    <row r="289" spans="1:11" x14ac:dyDescent="0.2">
      <c r="A289">
        <v>77</v>
      </c>
      <c r="B289" t="s">
        <v>301</v>
      </c>
      <c r="C289">
        <v>87</v>
      </c>
      <c r="E289">
        <v>2.96</v>
      </c>
      <c r="F289">
        <v>1569797.75</v>
      </c>
      <c r="G289" s="1">
        <v>9931.0259999999998</v>
      </c>
      <c r="H289" s="1">
        <v>79035.024000000005</v>
      </c>
      <c r="I289" s="2">
        <v>14646.861000000001</v>
      </c>
      <c r="K289">
        <v>15724</v>
      </c>
    </row>
    <row r="290" spans="1:11" x14ac:dyDescent="0.2">
      <c r="A290">
        <v>78</v>
      </c>
      <c r="B290" t="s">
        <v>302</v>
      </c>
      <c r="C290">
        <v>52</v>
      </c>
      <c r="E290">
        <v>2.96</v>
      </c>
      <c r="F290">
        <v>1273349</v>
      </c>
      <c r="G290" s="1">
        <v>9628.1959999999999</v>
      </c>
      <c r="H290" s="1">
        <v>66126.043000000005</v>
      </c>
      <c r="I290" s="2">
        <v>12253.513999999999</v>
      </c>
      <c r="K290">
        <v>6923</v>
      </c>
    </row>
    <row r="291" spans="1:11" x14ac:dyDescent="0.2">
      <c r="A291">
        <v>79</v>
      </c>
      <c r="B291" t="s">
        <v>303</v>
      </c>
      <c r="C291">
        <v>52</v>
      </c>
      <c r="E291">
        <v>2.99</v>
      </c>
      <c r="F291">
        <v>1291571</v>
      </c>
      <c r="G291" s="1">
        <v>9540.8320000000003</v>
      </c>
      <c r="H291" s="1">
        <v>67686.497000000003</v>
      </c>
      <c r="I291" s="2">
        <v>12542.825000000001</v>
      </c>
      <c r="K291">
        <v>10278</v>
      </c>
    </row>
    <row r="292" spans="1:11" x14ac:dyDescent="0.2">
      <c r="A292">
        <v>80</v>
      </c>
      <c r="B292" t="s">
        <v>304</v>
      </c>
      <c r="C292">
        <v>52</v>
      </c>
      <c r="E292">
        <v>2.96</v>
      </c>
      <c r="F292">
        <v>1308009.5</v>
      </c>
      <c r="G292" s="1">
        <v>9835.6550000000007</v>
      </c>
      <c r="H292" s="1">
        <v>66493.258000000002</v>
      </c>
      <c r="I292" s="2">
        <v>12321.597</v>
      </c>
      <c r="K292">
        <v>11896</v>
      </c>
    </row>
    <row r="293" spans="1:11" x14ac:dyDescent="0.2">
      <c r="A293">
        <v>81</v>
      </c>
      <c r="B293" t="s">
        <v>305</v>
      </c>
      <c r="C293">
        <v>38</v>
      </c>
      <c r="E293">
        <v>2.98</v>
      </c>
      <c r="F293">
        <v>1922692.625</v>
      </c>
      <c r="G293" s="1">
        <v>12059.743</v>
      </c>
      <c r="H293" s="1">
        <v>79715.323000000004</v>
      </c>
      <c r="I293" s="2">
        <v>14772.989</v>
      </c>
      <c r="K293">
        <v>19989</v>
      </c>
    </row>
    <row r="294" spans="1:11" x14ac:dyDescent="0.2">
      <c r="A294">
        <v>82</v>
      </c>
      <c r="B294" t="s">
        <v>306</v>
      </c>
      <c r="C294">
        <v>38</v>
      </c>
      <c r="E294">
        <v>2.97</v>
      </c>
      <c r="F294">
        <v>2067461</v>
      </c>
      <c r="G294" s="1">
        <v>14273.849</v>
      </c>
      <c r="H294" s="1">
        <v>72421.285999999993</v>
      </c>
      <c r="I294" s="2">
        <v>13420.663</v>
      </c>
      <c r="K294">
        <v>15271</v>
      </c>
    </row>
    <row r="295" spans="1:11" x14ac:dyDescent="0.2">
      <c r="A295">
        <v>83</v>
      </c>
      <c r="B295" t="s">
        <v>307</v>
      </c>
      <c r="C295">
        <v>38</v>
      </c>
      <c r="E295">
        <v>2.98</v>
      </c>
      <c r="F295">
        <v>2031876.75</v>
      </c>
      <c r="G295" s="1">
        <v>12821.790999999999</v>
      </c>
      <c r="H295" s="1">
        <v>79235.293999999994</v>
      </c>
      <c r="I295" s="2">
        <v>14683.991</v>
      </c>
      <c r="K295">
        <v>20940</v>
      </c>
    </row>
    <row r="296" spans="1:11" x14ac:dyDescent="0.2">
      <c r="A296">
        <v>84</v>
      </c>
      <c r="B296" t="s">
        <v>308</v>
      </c>
      <c r="C296">
        <v>63</v>
      </c>
      <c r="E296">
        <v>2.96</v>
      </c>
      <c r="F296">
        <v>2397251.25</v>
      </c>
      <c r="G296" s="1">
        <v>12904.384</v>
      </c>
      <c r="H296" s="1">
        <v>92885.149000000005</v>
      </c>
      <c r="I296" s="2">
        <v>17214.697</v>
      </c>
      <c r="K296">
        <v>16794</v>
      </c>
    </row>
    <row r="297" spans="1:11" x14ac:dyDescent="0.2">
      <c r="A297">
        <v>85</v>
      </c>
      <c r="B297" t="s">
        <v>309</v>
      </c>
      <c r="C297">
        <v>63</v>
      </c>
      <c r="E297">
        <v>2.98</v>
      </c>
      <c r="F297">
        <v>2417721.75</v>
      </c>
      <c r="G297" s="1">
        <v>13271.502</v>
      </c>
      <c r="H297" s="1">
        <v>91086.967999999993</v>
      </c>
      <c r="I297" s="2">
        <v>16881.311000000002</v>
      </c>
      <c r="K297">
        <v>13672</v>
      </c>
    </row>
    <row r="298" spans="1:11" x14ac:dyDescent="0.2">
      <c r="A298">
        <v>86</v>
      </c>
      <c r="B298" t="s">
        <v>310</v>
      </c>
      <c r="C298">
        <v>63</v>
      </c>
      <c r="E298">
        <v>2.96</v>
      </c>
      <c r="F298">
        <v>2349248.75</v>
      </c>
      <c r="G298" s="1">
        <v>12359.514999999999</v>
      </c>
      <c r="H298" s="1">
        <v>95038.063999999998</v>
      </c>
      <c r="I298" s="2">
        <v>17613.850999999999</v>
      </c>
      <c r="K298">
        <v>13472</v>
      </c>
    </row>
    <row r="299" spans="1:11" x14ac:dyDescent="0.2">
      <c r="A299">
        <v>87</v>
      </c>
      <c r="B299" t="s">
        <v>311</v>
      </c>
      <c r="C299">
        <v>39</v>
      </c>
      <c r="E299">
        <v>2.96</v>
      </c>
      <c r="F299">
        <v>1406434.75</v>
      </c>
      <c r="G299" s="1">
        <v>13152.614</v>
      </c>
      <c r="H299" s="1">
        <v>53465.978000000003</v>
      </c>
      <c r="I299" s="2">
        <v>9906.3169999999991</v>
      </c>
      <c r="K299">
        <v>7782</v>
      </c>
    </row>
    <row r="300" spans="1:11" x14ac:dyDescent="0.2">
      <c r="A300">
        <v>88</v>
      </c>
      <c r="B300" t="s">
        <v>312</v>
      </c>
      <c r="C300">
        <v>39</v>
      </c>
      <c r="E300">
        <v>2.97</v>
      </c>
      <c r="F300">
        <v>1438426.75</v>
      </c>
      <c r="G300" s="1">
        <v>12317.38</v>
      </c>
      <c r="H300" s="1">
        <v>58390.125999999997</v>
      </c>
      <c r="I300" s="2">
        <v>10819.263000000001</v>
      </c>
      <c r="K300">
        <v>9160</v>
      </c>
    </row>
    <row r="301" spans="1:11" x14ac:dyDescent="0.2">
      <c r="A301">
        <v>89</v>
      </c>
      <c r="B301" t="s">
        <v>313</v>
      </c>
      <c r="C301">
        <v>39</v>
      </c>
      <c r="E301">
        <v>2.98</v>
      </c>
      <c r="F301">
        <v>1430068</v>
      </c>
      <c r="G301" s="1">
        <v>12463.366</v>
      </c>
      <c r="H301" s="1">
        <v>57370.858</v>
      </c>
      <c r="I301" s="2">
        <v>10630.289000000001</v>
      </c>
      <c r="K301">
        <v>18066</v>
      </c>
    </row>
    <row r="302" spans="1:11" x14ac:dyDescent="0.2">
      <c r="A302">
        <v>90</v>
      </c>
      <c r="B302" t="s">
        <v>314</v>
      </c>
      <c r="C302">
        <v>17</v>
      </c>
      <c r="E302">
        <v>2.97</v>
      </c>
      <c r="F302">
        <v>1732755.875</v>
      </c>
      <c r="G302" s="1">
        <v>12176.404</v>
      </c>
      <c r="H302" s="1">
        <v>71152.2</v>
      </c>
      <c r="I302" s="2">
        <v>13185.371999999999</v>
      </c>
      <c r="K302">
        <v>9466</v>
      </c>
    </row>
    <row r="303" spans="1:11" x14ac:dyDescent="0.2">
      <c r="A303">
        <v>91</v>
      </c>
      <c r="B303" t="s">
        <v>315</v>
      </c>
      <c r="C303">
        <v>17</v>
      </c>
      <c r="E303">
        <v>2.96</v>
      </c>
      <c r="F303">
        <v>1681887.75</v>
      </c>
      <c r="G303" s="1">
        <v>13152.299000000001</v>
      </c>
      <c r="H303" s="1">
        <v>63938.925999999999</v>
      </c>
      <c r="I303" s="2">
        <v>11848.019</v>
      </c>
      <c r="K303">
        <v>11220</v>
      </c>
    </row>
    <row r="304" spans="1:11" x14ac:dyDescent="0.2">
      <c r="A304">
        <v>92</v>
      </c>
      <c r="B304" t="s">
        <v>316</v>
      </c>
      <c r="C304">
        <v>17</v>
      </c>
      <c r="E304">
        <v>2.97</v>
      </c>
      <c r="F304">
        <v>1662571</v>
      </c>
      <c r="G304" s="1">
        <v>12152.496999999999</v>
      </c>
      <c r="H304" s="1">
        <v>68404.501999999993</v>
      </c>
      <c r="I304" s="2">
        <v>12675.944</v>
      </c>
      <c r="K304">
        <v>11524</v>
      </c>
    </row>
    <row r="305" spans="1:11" x14ac:dyDescent="0.2">
      <c r="A305">
        <v>93</v>
      </c>
      <c r="B305" t="s">
        <v>317</v>
      </c>
      <c r="C305">
        <v>16</v>
      </c>
      <c r="E305">
        <v>2.98</v>
      </c>
      <c r="F305">
        <v>3687492</v>
      </c>
      <c r="G305" s="1">
        <v>13687.183999999999</v>
      </c>
      <c r="H305" s="1">
        <v>134706.014</v>
      </c>
      <c r="I305" s="2">
        <v>24968.353999999999</v>
      </c>
      <c r="K305">
        <v>18130</v>
      </c>
    </row>
    <row r="306" spans="1:11" x14ac:dyDescent="0.2">
      <c r="A306">
        <v>94</v>
      </c>
      <c r="B306" t="s">
        <v>318</v>
      </c>
      <c r="C306">
        <v>16</v>
      </c>
      <c r="E306">
        <v>2.96</v>
      </c>
      <c r="F306">
        <v>3897492.75</v>
      </c>
      <c r="G306" s="1">
        <v>14151.929</v>
      </c>
      <c r="H306" s="1">
        <v>137701.82</v>
      </c>
      <c r="I306" s="2">
        <v>25523.780999999999</v>
      </c>
      <c r="K306">
        <v>137</v>
      </c>
    </row>
    <row r="307" spans="1:11" x14ac:dyDescent="0.2">
      <c r="A307">
        <v>95</v>
      </c>
      <c r="B307" t="s">
        <v>319</v>
      </c>
      <c r="C307">
        <v>16</v>
      </c>
      <c r="E307">
        <v>2.98</v>
      </c>
      <c r="F307">
        <v>4031631.75</v>
      </c>
      <c r="G307" s="1">
        <v>15046.096</v>
      </c>
      <c r="H307" s="1">
        <v>133976.008</v>
      </c>
      <c r="I307" s="2">
        <v>24833.01</v>
      </c>
      <c r="K307">
        <v>20365</v>
      </c>
    </row>
    <row r="308" spans="1:11" x14ac:dyDescent="0.2">
      <c r="A308">
        <v>97</v>
      </c>
      <c r="B308" t="s">
        <v>320</v>
      </c>
      <c r="C308" t="s">
        <v>256</v>
      </c>
      <c r="E308">
        <v>2.96</v>
      </c>
      <c r="F308">
        <v>1271698.125</v>
      </c>
      <c r="G308" s="1">
        <v>10637.575000000001</v>
      </c>
      <c r="H308" s="1">
        <v>59773.874000000003</v>
      </c>
      <c r="I308" s="2">
        <v>11075.812</v>
      </c>
      <c r="K308">
        <v>5441</v>
      </c>
    </row>
    <row r="309" spans="1:11" x14ac:dyDescent="0.2">
      <c r="A309">
        <v>99</v>
      </c>
      <c r="B309" t="s">
        <v>321</v>
      </c>
      <c r="C309">
        <v>27</v>
      </c>
      <c r="E309">
        <v>2.98</v>
      </c>
      <c r="F309">
        <v>1694112.625</v>
      </c>
      <c r="G309" s="1">
        <v>13503.56</v>
      </c>
      <c r="H309" s="1">
        <v>62728.37</v>
      </c>
      <c r="I309" s="2">
        <v>11623.58</v>
      </c>
      <c r="K309">
        <v>10796</v>
      </c>
    </row>
    <row r="310" spans="1:11" x14ac:dyDescent="0.2">
      <c r="A310">
        <v>100</v>
      </c>
      <c r="B310" t="s">
        <v>322</v>
      </c>
      <c r="C310">
        <v>27</v>
      </c>
      <c r="E310">
        <v>2.96</v>
      </c>
      <c r="F310">
        <v>1615012</v>
      </c>
      <c r="G310" s="1">
        <v>12263.655000000001</v>
      </c>
      <c r="H310" s="1">
        <v>65845.460000000006</v>
      </c>
      <c r="I310" s="2">
        <v>12201.494000000001</v>
      </c>
      <c r="K310">
        <v>6620</v>
      </c>
    </row>
    <row r="311" spans="1:11" x14ac:dyDescent="0.2">
      <c r="A311">
        <v>101</v>
      </c>
      <c r="B311" t="s">
        <v>323</v>
      </c>
      <c r="C311">
        <v>27</v>
      </c>
      <c r="E311">
        <v>2.95</v>
      </c>
      <c r="F311">
        <v>1694221.625</v>
      </c>
      <c r="G311" s="1">
        <v>12141.347</v>
      </c>
      <c r="H311" s="1">
        <v>69770.744000000006</v>
      </c>
      <c r="I311" s="2">
        <v>12929.248</v>
      </c>
      <c r="K311">
        <v>10014</v>
      </c>
    </row>
    <row r="312" spans="1:11" x14ac:dyDescent="0.2">
      <c r="A312">
        <v>102</v>
      </c>
      <c r="B312" t="s">
        <v>324</v>
      </c>
      <c r="C312">
        <v>28</v>
      </c>
      <c r="E312">
        <v>2.96</v>
      </c>
      <c r="F312">
        <v>1554819.375</v>
      </c>
      <c r="G312" s="1">
        <v>13507.441000000001</v>
      </c>
      <c r="H312" s="1">
        <v>57554.18</v>
      </c>
      <c r="I312" s="2">
        <v>10664.277</v>
      </c>
      <c r="K312">
        <v>10229</v>
      </c>
    </row>
    <row r="313" spans="1:11" x14ac:dyDescent="0.2">
      <c r="A313">
        <v>103</v>
      </c>
      <c r="B313" t="s">
        <v>325</v>
      </c>
      <c r="C313">
        <v>28</v>
      </c>
      <c r="E313">
        <v>2.95</v>
      </c>
      <c r="F313">
        <v>1496269.5</v>
      </c>
      <c r="G313" s="1">
        <v>12881.455</v>
      </c>
      <c r="H313" s="1">
        <v>58078.434999999998</v>
      </c>
      <c r="I313" s="2">
        <v>10761.475</v>
      </c>
      <c r="K313">
        <v>10030</v>
      </c>
    </row>
    <row r="314" spans="1:11" x14ac:dyDescent="0.2">
      <c r="A314">
        <v>104</v>
      </c>
      <c r="B314" t="s">
        <v>326</v>
      </c>
      <c r="C314">
        <v>28</v>
      </c>
      <c r="E314">
        <v>2.95</v>
      </c>
      <c r="F314">
        <v>1500993.5</v>
      </c>
      <c r="G314" s="1">
        <v>13307.901</v>
      </c>
      <c r="H314" s="1">
        <v>56394.824999999997</v>
      </c>
      <c r="I314" s="2">
        <v>10449.33</v>
      </c>
      <c r="K314">
        <v>11386</v>
      </c>
    </row>
    <row r="315" spans="1:11" x14ac:dyDescent="0.2">
      <c r="A315">
        <v>105</v>
      </c>
      <c r="B315" t="s">
        <v>327</v>
      </c>
      <c r="C315">
        <v>8</v>
      </c>
      <c r="E315">
        <v>2.96</v>
      </c>
      <c r="F315">
        <v>2038749.25</v>
      </c>
      <c r="G315" s="1">
        <v>14911.754999999999</v>
      </c>
      <c r="H315" s="1">
        <v>68360.472999999998</v>
      </c>
      <c r="I315" s="2">
        <v>12667.781000000001</v>
      </c>
      <c r="K315">
        <v>5788</v>
      </c>
    </row>
    <row r="316" spans="1:11" x14ac:dyDescent="0.2">
      <c r="A316">
        <v>106</v>
      </c>
      <c r="B316" t="s">
        <v>328</v>
      </c>
      <c r="C316">
        <v>8</v>
      </c>
      <c r="E316">
        <v>3</v>
      </c>
      <c r="F316">
        <v>1899508.625</v>
      </c>
      <c r="G316" s="1">
        <v>12528.538</v>
      </c>
      <c r="H316" s="1">
        <v>75807.274000000005</v>
      </c>
      <c r="I316" s="2">
        <v>14048.431</v>
      </c>
      <c r="K316">
        <v>12637</v>
      </c>
    </row>
    <row r="317" spans="1:11" x14ac:dyDescent="0.2">
      <c r="A317">
        <v>107</v>
      </c>
      <c r="B317" t="s">
        <v>329</v>
      </c>
      <c r="C317">
        <v>8</v>
      </c>
      <c r="E317">
        <v>2.97</v>
      </c>
      <c r="F317">
        <v>1883153.375</v>
      </c>
      <c r="G317" s="1">
        <v>11949.651</v>
      </c>
      <c r="H317" s="1">
        <v>78795.328999999998</v>
      </c>
      <c r="I317" s="2">
        <v>14602.421</v>
      </c>
      <c r="K317">
        <v>14636</v>
      </c>
    </row>
    <row r="318" spans="1:11" x14ac:dyDescent="0.2">
      <c r="A318">
        <v>108</v>
      </c>
      <c r="B318" t="s">
        <v>330</v>
      </c>
      <c r="C318">
        <v>19</v>
      </c>
      <c r="E318">
        <v>2.96</v>
      </c>
      <c r="F318">
        <v>1217225.25</v>
      </c>
      <c r="G318" s="1">
        <v>9913.8439999999991</v>
      </c>
      <c r="H318" s="1">
        <v>61390.175999999999</v>
      </c>
      <c r="I318" s="2">
        <v>11375.477000000001</v>
      </c>
      <c r="K318">
        <v>8045</v>
      </c>
    </row>
    <row r="319" spans="1:11" x14ac:dyDescent="0.2">
      <c r="A319">
        <v>109</v>
      </c>
      <c r="B319" t="s">
        <v>331</v>
      </c>
      <c r="C319">
        <v>19</v>
      </c>
      <c r="E319">
        <v>2.95</v>
      </c>
      <c r="F319">
        <v>1210644.25</v>
      </c>
      <c r="G319" s="1">
        <v>10268.638000000001</v>
      </c>
      <c r="H319" s="1">
        <v>58948.627999999997</v>
      </c>
      <c r="I319" s="2">
        <v>10922.81</v>
      </c>
      <c r="K319">
        <v>8364</v>
      </c>
    </row>
    <row r="320" spans="1:11" x14ac:dyDescent="0.2">
      <c r="A320">
        <v>110</v>
      </c>
      <c r="B320" t="s">
        <v>332</v>
      </c>
      <c r="C320">
        <v>19</v>
      </c>
      <c r="E320">
        <v>2.96</v>
      </c>
      <c r="F320">
        <v>1185062.875</v>
      </c>
      <c r="G320" s="1">
        <v>9132.1730000000007</v>
      </c>
      <c r="H320" s="1">
        <v>64883.947999999997</v>
      </c>
      <c r="I320" s="2">
        <v>12023.227999999999</v>
      </c>
      <c r="K320">
        <v>14166</v>
      </c>
    </row>
    <row r="321" spans="1:11" x14ac:dyDescent="0.2">
      <c r="A321">
        <v>111</v>
      </c>
      <c r="B321" t="s">
        <v>333</v>
      </c>
      <c r="C321">
        <v>10</v>
      </c>
      <c r="E321">
        <v>2.95</v>
      </c>
      <c r="F321">
        <v>2005239.625</v>
      </c>
      <c r="G321" s="1">
        <v>12846.878000000001</v>
      </c>
      <c r="H321" s="1">
        <v>78043.849000000002</v>
      </c>
      <c r="I321" s="2">
        <v>14463.094999999999</v>
      </c>
      <c r="K321">
        <v>17029</v>
      </c>
    </row>
    <row r="322" spans="1:11" x14ac:dyDescent="0.2">
      <c r="A322">
        <v>112</v>
      </c>
      <c r="B322" t="s">
        <v>334</v>
      </c>
      <c r="C322">
        <v>10</v>
      </c>
      <c r="E322">
        <v>2.96</v>
      </c>
      <c r="F322">
        <v>1930873.875</v>
      </c>
      <c r="G322" s="1">
        <v>12652.007</v>
      </c>
      <c r="H322" s="1">
        <v>76307.019</v>
      </c>
      <c r="I322" s="2">
        <v>14141.084000000001</v>
      </c>
      <c r="K322">
        <v>12705</v>
      </c>
    </row>
    <row r="323" spans="1:11" x14ac:dyDescent="0.2">
      <c r="A323">
        <v>113</v>
      </c>
      <c r="B323" t="s">
        <v>335</v>
      </c>
      <c r="C323">
        <v>10</v>
      </c>
      <c r="E323">
        <v>2.96</v>
      </c>
      <c r="F323">
        <v>2044264.25</v>
      </c>
      <c r="G323" s="1">
        <v>14128.555</v>
      </c>
      <c r="H323" s="1">
        <v>72345.127999999997</v>
      </c>
      <c r="I323" s="2">
        <v>13406.543</v>
      </c>
      <c r="K323">
        <v>12787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23"/>
  <sheetViews>
    <sheetView topLeftCell="A278" workbookViewId="0">
      <selection activeCell="C290" sqref="C290:C292"/>
    </sheetView>
  </sheetViews>
  <sheetFormatPr baseColWidth="10" defaultColWidth="8.83203125" defaultRowHeight="15" x14ac:dyDescent="0.2"/>
  <cols>
    <col min="2" max="2" width="23.16406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45</v>
      </c>
      <c r="B2" t="s">
        <v>173</v>
      </c>
      <c r="C2">
        <v>1</v>
      </c>
      <c r="E2">
        <v>5.92</v>
      </c>
      <c r="F2">
        <v>145303.90599999999</v>
      </c>
      <c r="H2">
        <v>145303.90599999999</v>
      </c>
      <c r="I2" s="3">
        <v>12674.115</v>
      </c>
      <c r="K2">
        <v>921</v>
      </c>
    </row>
    <row r="3" spans="1:11" x14ac:dyDescent="0.2">
      <c r="A3">
        <v>46</v>
      </c>
      <c r="B3" t="s">
        <v>174</v>
      </c>
      <c r="C3">
        <v>1</v>
      </c>
      <c r="E3">
        <v>5.92</v>
      </c>
      <c r="F3">
        <v>125540.641</v>
      </c>
      <c r="H3">
        <v>125540.641</v>
      </c>
      <c r="I3" s="3">
        <v>10949.414000000001</v>
      </c>
      <c r="K3">
        <v>5111</v>
      </c>
    </row>
    <row r="4" spans="1:11" x14ac:dyDescent="0.2">
      <c r="A4">
        <v>47</v>
      </c>
      <c r="B4" t="s">
        <v>175</v>
      </c>
      <c r="C4">
        <v>1</v>
      </c>
      <c r="E4">
        <v>5.92</v>
      </c>
      <c r="F4">
        <v>120305.31299999999</v>
      </c>
      <c r="H4">
        <v>120305.31299999999</v>
      </c>
      <c r="I4" s="3">
        <v>10492.537</v>
      </c>
      <c r="K4">
        <v>825</v>
      </c>
    </row>
    <row r="5" spans="1:11" x14ac:dyDescent="0.2">
      <c r="A5">
        <v>42</v>
      </c>
      <c r="B5" t="s">
        <v>170</v>
      </c>
      <c r="C5">
        <v>2</v>
      </c>
      <c r="E5">
        <v>5.92</v>
      </c>
      <c r="F5">
        <v>123142.523</v>
      </c>
      <c r="H5">
        <v>123142.523</v>
      </c>
      <c r="I5" s="3">
        <v>10740.135</v>
      </c>
      <c r="K5">
        <v>4500</v>
      </c>
    </row>
    <row r="6" spans="1:11" x14ac:dyDescent="0.2">
      <c r="A6">
        <v>43</v>
      </c>
      <c r="B6" t="s">
        <v>171</v>
      </c>
      <c r="C6">
        <v>2</v>
      </c>
      <c r="E6">
        <v>5.91</v>
      </c>
      <c r="F6">
        <v>82999.891000000003</v>
      </c>
      <c r="H6">
        <v>82999.891000000003</v>
      </c>
      <c r="I6" s="3">
        <v>7236.9669999999996</v>
      </c>
      <c r="K6">
        <v>1060</v>
      </c>
    </row>
    <row r="7" spans="1:11" x14ac:dyDescent="0.2">
      <c r="A7">
        <v>44</v>
      </c>
      <c r="B7" t="s">
        <v>172</v>
      </c>
      <c r="C7">
        <v>2</v>
      </c>
      <c r="E7">
        <v>5.92</v>
      </c>
      <c r="F7">
        <v>58129.078000000001</v>
      </c>
      <c r="H7">
        <v>58129.078000000001</v>
      </c>
      <c r="I7" s="3">
        <v>5066.5410000000002</v>
      </c>
      <c r="K7">
        <v>536</v>
      </c>
    </row>
    <row r="8" spans="1:11" x14ac:dyDescent="0.2">
      <c r="A8">
        <v>39</v>
      </c>
      <c r="B8" t="s">
        <v>167</v>
      </c>
      <c r="C8">
        <v>3</v>
      </c>
      <c r="E8">
        <v>5.92</v>
      </c>
      <c r="F8">
        <v>125937.281</v>
      </c>
      <c r="H8">
        <v>125937.281</v>
      </c>
      <c r="I8" s="3">
        <v>10984.028</v>
      </c>
      <c r="K8">
        <v>1050</v>
      </c>
    </row>
    <row r="9" spans="1:11" x14ac:dyDescent="0.2">
      <c r="A9">
        <v>40</v>
      </c>
      <c r="B9" t="s">
        <v>168</v>
      </c>
      <c r="C9">
        <v>3</v>
      </c>
      <c r="E9">
        <v>5.92</v>
      </c>
      <c r="F9">
        <v>74232.391000000003</v>
      </c>
      <c r="H9">
        <v>74232.391000000003</v>
      </c>
      <c r="I9" s="3">
        <v>6471.8450000000003</v>
      </c>
      <c r="K9">
        <v>703</v>
      </c>
    </row>
    <row r="10" spans="1:11" x14ac:dyDescent="0.2">
      <c r="A10">
        <v>41</v>
      </c>
      <c r="B10" t="s">
        <v>169</v>
      </c>
      <c r="C10">
        <v>3</v>
      </c>
      <c r="E10">
        <v>5.91</v>
      </c>
      <c r="F10">
        <v>62035.796999999999</v>
      </c>
      <c r="H10">
        <v>62035.796999999999</v>
      </c>
      <c r="I10" s="3">
        <v>5407.4719999999998</v>
      </c>
      <c r="K10">
        <v>384</v>
      </c>
    </row>
    <row r="11" spans="1:11" x14ac:dyDescent="0.2">
      <c r="A11">
        <v>36</v>
      </c>
      <c r="B11" t="s">
        <v>164</v>
      </c>
      <c r="C11">
        <v>4</v>
      </c>
      <c r="E11">
        <v>5.91</v>
      </c>
      <c r="F11">
        <v>107896.18</v>
      </c>
      <c r="H11">
        <v>107896.18</v>
      </c>
      <c r="I11" s="3">
        <v>9409.6170000000002</v>
      </c>
      <c r="K11">
        <v>1018</v>
      </c>
    </row>
    <row r="12" spans="1:11" x14ac:dyDescent="0.2">
      <c r="A12">
        <v>37</v>
      </c>
      <c r="B12" t="s">
        <v>165</v>
      </c>
      <c r="C12">
        <v>4</v>
      </c>
      <c r="E12">
        <v>5.92</v>
      </c>
      <c r="F12">
        <v>74305.766000000003</v>
      </c>
      <c r="H12">
        <v>74305.766000000003</v>
      </c>
      <c r="I12" s="3">
        <v>6478.2479999999996</v>
      </c>
      <c r="K12">
        <v>868</v>
      </c>
    </row>
    <row r="13" spans="1:11" x14ac:dyDescent="0.2">
      <c r="A13">
        <v>38</v>
      </c>
      <c r="B13" t="s">
        <v>166</v>
      </c>
      <c r="C13">
        <v>4</v>
      </c>
      <c r="E13">
        <v>5.92</v>
      </c>
      <c r="F13">
        <v>58411.309000000001</v>
      </c>
      <c r="H13">
        <v>58411.309000000001</v>
      </c>
      <c r="I13" s="3">
        <v>5091.1710000000003</v>
      </c>
      <c r="K13">
        <v>1574</v>
      </c>
    </row>
    <row r="14" spans="1:11" x14ac:dyDescent="0.2">
      <c r="A14">
        <v>32</v>
      </c>
      <c r="B14" t="s">
        <v>161</v>
      </c>
      <c r="C14">
        <v>5</v>
      </c>
      <c r="E14">
        <v>5.92</v>
      </c>
      <c r="F14">
        <v>271114.93800000002</v>
      </c>
      <c r="H14">
        <v>271114.93800000002</v>
      </c>
      <c r="I14" s="3">
        <v>23653.393</v>
      </c>
      <c r="K14">
        <v>2655</v>
      </c>
    </row>
    <row r="15" spans="1:11" x14ac:dyDescent="0.2">
      <c r="A15">
        <v>33</v>
      </c>
      <c r="B15" t="s">
        <v>162</v>
      </c>
      <c r="C15">
        <v>5</v>
      </c>
      <c r="E15">
        <v>5.92</v>
      </c>
      <c r="F15">
        <v>157445.5</v>
      </c>
      <c r="H15">
        <v>157445.5</v>
      </c>
      <c r="I15" s="3">
        <v>13733.687</v>
      </c>
      <c r="K15">
        <v>923</v>
      </c>
    </row>
    <row r="16" spans="1:11" x14ac:dyDescent="0.2">
      <c r="A16">
        <v>34</v>
      </c>
      <c r="B16" t="s">
        <v>163</v>
      </c>
      <c r="C16">
        <v>5</v>
      </c>
      <c r="E16">
        <v>5.92</v>
      </c>
      <c r="F16">
        <v>121679.45299999999</v>
      </c>
      <c r="H16">
        <v>121679.45299999999</v>
      </c>
      <c r="I16" s="3">
        <v>10612.456</v>
      </c>
      <c r="K16">
        <v>2134</v>
      </c>
    </row>
    <row r="17" spans="1:11" x14ac:dyDescent="0.2">
      <c r="A17">
        <v>29</v>
      </c>
      <c r="B17" t="s">
        <v>158</v>
      </c>
      <c r="C17">
        <v>6</v>
      </c>
      <c r="E17">
        <v>5.91</v>
      </c>
      <c r="F17">
        <v>87980.625</v>
      </c>
      <c r="H17">
        <v>87980.625</v>
      </c>
      <c r="I17" s="3">
        <v>7671.6260000000002</v>
      </c>
      <c r="K17">
        <v>1066</v>
      </c>
    </row>
    <row r="18" spans="1:11" x14ac:dyDescent="0.2">
      <c r="A18">
        <v>30</v>
      </c>
      <c r="B18" t="s">
        <v>159</v>
      </c>
      <c r="C18">
        <v>6</v>
      </c>
      <c r="E18">
        <v>5.92</v>
      </c>
      <c r="F18">
        <v>60208.629000000001</v>
      </c>
      <c r="H18">
        <v>60208.629000000001</v>
      </c>
      <c r="I18" s="3">
        <v>5248.0190000000002</v>
      </c>
      <c r="K18">
        <v>1555</v>
      </c>
    </row>
    <row r="19" spans="1:11" x14ac:dyDescent="0.2">
      <c r="A19">
        <v>31</v>
      </c>
      <c r="B19" t="s">
        <v>160</v>
      </c>
      <c r="C19">
        <v>6</v>
      </c>
      <c r="E19">
        <v>5.92</v>
      </c>
      <c r="F19">
        <v>54306.457000000002</v>
      </c>
      <c r="H19">
        <v>54306.457000000002</v>
      </c>
      <c r="I19" s="3">
        <v>4732.9480000000003</v>
      </c>
      <c r="K19">
        <v>851</v>
      </c>
    </row>
    <row r="20" spans="1:11" x14ac:dyDescent="0.2">
      <c r="A20">
        <v>77</v>
      </c>
      <c r="B20" t="s">
        <v>191</v>
      </c>
      <c r="C20">
        <v>7</v>
      </c>
      <c r="E20">
        <v>5.92</v>
      </c>
      <c r="F20">
        <v>63110.945</v>
      </c>
      <c r="H20">
        <v>63110.945</v>
      </c>
      <c r="I20" s="3">
        <v>5501.299</v>
      </c>
      <c r="K20">
        <v>679</v>
      </c>
    </row>
    <row r="21" spans="1:11" x14ac:dyDescent="0.2">
      <c r="A21">
        <v>78</v>
      </c>
      <c r="B21" t="s">
        <v>192</v>
      </c>
      <c r="C21">
        <v>7</v>
      </c>
      <c r="E21">
        <v>5.92</v>
      </c>
      <c r="F21">
        <v>72364.054999999993</v>
      </c>
      <c r="H21">
        <v>72364.054999999993</v>
      </c>
      <c r="I21" s="3">
        <v>6308.799</v>
      </c>
      <c r="K21">
        <v>7023</v>
      </c>
    </row>
    <row r="22" spans="1:11" x14ac:dyDescent="0.2">
      <c r="A22">
        <v>79</v>
      </c>
      <c r="B22" t="s">
        <v>193</v>
      </c>
      <c r="C22">
        <v>7</v>
      </c>
      <c r="E22">
        <v>5.92</v>
      </c>
      <c r="F22">
        <v>65587.289000000004</v>
      </c>
      <c r="H22">
        <v>65587.289000000004</v>
      </c>
      <c r="I22" s="3">
        <v>5717.4040000000005</v>
      </c>
      <c r="K22">
        <v>341</v>
      </c>
    </row>
    <row r="23" spans="1:11" x14ac:dyDescent="0.2">
      <c r="A23">
        <v>105</v>
      </c>
      <c r="B23" t="s">
        <v>327</v>
      </c>
      <c r="C23">
        <v>8</v>
      </c>
      <c r="E23">
        <v>5.08</v>
      </c>
      <c r="F23">
        <v>50690.652000000002</v>
      </c>
      <c r="G23" s="1"/>
      <c r="H23" s="1">
        <v>50690.652000000002</v>
      </c>
      <c r="I23" s="2">
        <v>5248.5039999999999</v>
      </c>
      <c r="K23">
        <v>2873</v>
      </c>
    </row>
    <row r="24" spans="1:11" x14ac:dyDescent="0.2">
      <c r="A24">
        <v>106</v>
      </c>
      <c r="B24" t="s">
        <v>328</v>
      </c>
      <c r="C24">
        <v>8</v>
      </c>
      <c r="E24">
        <v>5.0999999999999996</v>
      </c>
      <c r="F24">
        <v>47156.27</v>
      </c>
      <c r="G24" s="1"/>
      <c r="H24" s="1">
        <v>47156.27</v>
      </c>
      <c r="I24" s="2">
        <v>4881.9399999999996</v>
      </c>
      <c r="K24">
        <v>1844</v>
      </c>
    </row>
    <row r="25" spans="1:11" x14ac:dyDescent="0.2">
      <c r="A25">
        <v>107</v>
      </c>
      <c r="B25" t="s">
        <v>329</v>
      </c>
      <c r="C25">
        <v>8</v>
      </c>
      <c r="E25">
        <v>5.09</v>
      </c>
      <c r="F25">
        <v>49491.917999999998</v>
      </c>
      <c r="G25" s="1"/>
      <c r="H25" s="1">
        <v>49491.917999999998</v>
      </c>
      <c r="I25" s="2">
        <v>5124.1790000000001</v>
      </c>
      <c r="K25">
        <v>1875</v>
      </c>
    </row>
    <row r="26" spans="1:11" x14ac:dyDescent="0.2">
      <c r="A26">
        <v>5</v>
      </c>
      <c r="B26" t="s">
        <v>12</v>
      </c>
      <c r="C26">
        <v>9</v>
      </c>
      <c r="E26">
        <v>5.21</v>
      </c>
      <c r="F26" s="1">
        <v>132573.859</v>
      </c>
      <c r="G26" s="1"/>
      <c r="H26" s="1">
        <v>132573.859</v>
      </c>
      <c r="I26" s="2">
        <v>7128.2529999999997</v>
      </c>
      <c r="K26">
        <v>2886</v>
      </c>
    </row>
    <row r="27" spans="1:11" x14ac:dyDescent="0.2">
      <c r="A27">
        <v>6</v>
      </c>
      <c r="B27" t="s">
        <v>13</v>
      </c>
      <c r="C27">
        <v>9</v>
      </c>
      <c r="E27">
        <v>5.21</v>
      </c>
      <c r="F27" s="1">
        <v>128269.391</v>
      </c>
      <c r="G27" s="1"/>
      <c r="H27" s="1">
        <v>128269.391</v>
      </c>
      <c r="I27" s="2">
        <v>6896.6419999999998</v>
      </c>
      <c r="K27">
        <v>2394</v>
      </c>
    </row>
    <row r="28" spans="1:11" x14ac:dyDescent="0.2">
      <c r="A28">
        <v>7</v>
      </c>
      <c r="B28" t="s">
        <v>14</v>
      </c>
      <c r="C28">
        <v>9</v>
      </c>
      <c r="E28">
        <v>5.2</v>
      </c>
      <c r="F28" s="1">
        <v>135891.391</v>
      </c>
      <c r="G28" s="1"/>
      <c r="H28" s="1">
        <v>135891.391</v>
      </c>
      <c r="I28" s="2">
        <v>7306.76</v>
      </c>
      <c r="K28">
        <v>4624</v>
      </c>
    </row>
    <row r="29" spans="1:11" x14ac:dyDescent="0.2">
      <c r="A29">
        <v>111</v>
      </c>
      <c r="B29" t="s">
        <v>333</v>
      </c>
      <c r="C29">
        <v>10</v>
      </c>
      <c r="E29">
        <v>5.08</v>
      </c>
      <c r="F29">
        <v>33279.574000000001</v>
      </c>
      <c r="G29" s="1"/>
      <c r="H29" s="1">
        <v>33279.574000000001</v>
      </c>
      <c r="I29" s="2">
        <v>3442.7359999999999</v>
      </c>
      <c r="K29">
        <v>2665</v>
      </c>
    </row>
    <row r="30" spans="1:11" x14ac:dyDescent="0.2">
      <c r="A30">
        <v>112</v>
      </c>
      <c r="B30" t="s">
        <v>334</v>
      </c>
      <c r="C30">
        <v>10</v>
      </c>
      <c r="E30">
        <v>5.08</v>
      </c>
      <c r="F30">
        <v>34415.565999999999</v>
      </c>
      <c r="G30" s="1"/>
      <c r="H30" s="1">
        <v>34415.565999999999</v>
      </c>
      <c r="I30" s="2">
        <v>3560.5540000000001</v>
      </c>
      <c r="K30">
        <v>2955</v>
      </c>
    </row>
    <row r="31" spans="1:11" x14ac:dyDescent="0.2">
      <c r="A31">
        <v>113</v>
      </c>
      <c r="B31" t="s">
        <v>335</v>
      </c>
      <c r="C31">
        <v>10</v>
      </c>
      <c r="E31">
        <v>5.08</v>
      </c>
      <c r="F31">
        <v>32767.620999999999</v>
      </c>
      <c r="G31" s="1"/>
      <c r="H31" s="1">
        <v>32767.620999999999</v>
      </c>
      <c r="I31" s="2">
        <v>3389.6390000000001</v>
      </c>
      <c r="K31">
        <v>882</v>
      </c>
    </row>
    <row r="32" spans="1:11" x14ac:dyDescent="0.2">
      <c r="A32">
        <v>138</v>
      </c>
      <c r="B32" t="s">
        <v>236</v>
      </c>
      <c r="C32">
        <v>11</v>
      </c>
      <c r="E32">
        <v>5.92</v>
      </c>
      <c r="F32">
        <v>50700.733999999997</v>
      </c>
      <c r="H32">
        <v>50700.733999999997</v>
      </c>
      <c r="I32" s="3">
        <v>4418.2839999999997</v>
      </c>
      <c r="K32">
        <v>815</v>
      </c>
    </row>
    <row r="33" spans="1:11" x14ac:dyDescent="0.2">
      <c r="A33">
        <v>139</v>
      </c>
      <c r="B33" t="s">
        <v>237</v>
      </c>
      <c r="C33">
        <v>11</v>
      </c>
      <c r="E33">
        <v>5.92</v>
      </c>
      <c r="F33">
        <v>49171.222999999998</v>
      </c>
      <c r="H33">
        <v>49171.222999999998</v>
      </c>
      <c r="I33" s="3">
        <v>4284.8069999999998</v>
      </c>
      <c r="K33">
        <v>99</v>
      </c>
    </row>
    <row r="34" spans="1:11" x14ac:dyDescent="0.2">
      <c r="A34">
        <v>140</v>
      </c>
      <c r="B34" t="s">
        <v>238</v>
      </c>
      <c r="C34">
        <v>11</v>
      </c>
      <c r="E34">
        <v>5.92</v>
      </c>
      <c r="F34">
        <v>48645.527000000002</v>
      </c>
      <c r="H34">
        <v>48645.527000000002</v>
      </c>
      <c r="I34" s="3">
        <v>4238.93</v>
      </c>
      <c r="K34">
        <v>399</v>
      </c>
    </row>
    <row r="35" spans="1:11" x14ac:dyDescent="0.2">
      <c r="A35">
        <v>112</v>
      </c>
      <c r="B35" t="s">
        <v>87</v>
      </c>
      <c r="C35">
        <v>12</v>
      </c>
      <c r="E35">
        <v>5.17</v>
      </c>
      <c r="F35" s="1">
        <v>62631.055</v>
      </c>
      <c r="G35" s="1"/>
      <c r="H35" s="1">
        <v>62631.055</v>
      </c>
      <c r="I35" s="2">
        <v>3364.8310000000001</v>
      </c>
      <c r="K35">
        <v>1524</v>
      </c>
    </row>
    <row r="36" spans="1:11" x14ac:dyDescent="0.2">
      <c r="A36">
        <v>113</v>
      </c>
      <c r="B36" t="s">
        <v>88</v>
      </c>
      <c r="C36">
        <v>12</v>
      </c>
      <c r="E36">
        <v>5.17</v>
      </c>
      <c r="F36" s="1">
        <v>67408.991999999998</v>
      </c>
      <c r="G36" s="1"/>
      <c r="H36" s="1">
        <v>67408.991999999998</v>
      </c>
      <c r="I36" s="2">
        <v>3621.9180000000001</v>
      </c>
      <c r="K36">
        <v>2649</v>
      </c>
    </row>
    <row r="37" spans="1:11" x14ac:dyDescent="0.2">
      <c r="A37">
        <v>114</v>
      </c>
      <c r="B37" t="s">
        <v>89</v>
      </c>
      <c r="C37">
        <v>12</v>
      </c>
      <c r="E37">
        <v>5.17</v>
      </c>
      <c r="F37" s="1">
        <v>70084.297000000006</v>
      </c>
      <c r="G37" s="1"/>
      <c r="H37" s="1">
        <v>70084.297000000006</v>
      </c>
      <c r="I37" s="2">
        <v>3765.8690000000001</v>
      </c>
      <c r="K37">
        <v>2475</v>
      </c>
    </row>
    <row r="38" spans="1:11" x14ac:dyDescent="0.2">
      <c r="A38">
        <v>136</v>
      </c>
      <c r="B38" t="s">
        <v>109</v>
      </c>
      <c r="C38">
        <v>13</v>
      </c>
      <c r="E38">
        <v>5.16</v>
      </c>
      <c r="F38" s="1">
        <v>71885.172000000006</v>
      </c>
      <c r="G38" s="1"/>
      <c r="H38" s="1">
        <v>71885.172000000006</v>
      </c>
      <c r="I38" s="2">
        <v>3862.7689999999998</v>
      </c>
      <c r="K38">
        <v>2622</v>
      </c>
    </row>
    <row r="39" spans="1:11" x14ac:dyDescent="0.2">
      <c r="A39">
        <v>137</v>
      </c>
      <c r="B39" t="s">
        <v>110</v>
      </c>
      <c r="C39">
        <v>13</v>
      </c>
      <c r="E39">
        <v>5.19</v>
      </c>
      <c r="F39" s="1">
        <v>82438.851999999999</v>
      </c>
      <c r="G39" s="1"/>
      <c r="H39" s="1">
        <v>82438.851999999999</v>
      </c>
      <c r="I39" s="2">
        <v>4430.6319999999996</v>
      </c>
      <c r="K39">
        <v>3379</v>
      </c>
    </row>
    <row r="40" spans="1:11" x14ac:dyDescent="0.2">
      <c r="A40">
        <v>138</v>
      </c>
      <c r="B40" t="s">
        <v>111</v>
      </c>
      <c r="C40">
        <v>13</v>
      </c>
      <c r="E40">
        <v>5.17</v>
      </c>
      <c r="F40" s="1">
        <v>75109.991999999998</v>
      </c>
      <c r="G40" s="1"/>
      <c r="H40" s="1">
        <v>75109.991999999998</v>
      </c>
      <c r="I40" s="2">
        <v>4036.2869999999998</v>
      </c>
      <c r="K40">
        <v>3632</v>
      </c>
    </row>
    <row r="41" spans="1:11" x14ac:dyDescent="0.2">
      <c r="A41">
        <v>20</v>
      </c>
      <c r="B41" t="s">
        <v>149</v>
      </c>
      <c r="C41">
        <v>14</v>
      </c>
      <c r="E41">
        <v>5.92</v>
      </c>
      <c r="F41">
        <v>177617.65599999999</v>
      </c>
      <c r="H41">
        <v>177617.65599999999</v>
      </c>
      <c r="I41" s="3">
        <v>15494.071</v>
      </c>
      <c r="K41">
        <v>1071</v>
      </c>
    </row>
    <row r="42" spans="1:11" x14ac:dyDescent="0.2">
      <c r="A42">
        <v>21</v>
      </c>
      <c r="B42" t="s">
        <v>150</v>
      </c>
      <c r="C42">
        <v>14</v>
      </c>
      <c r="E42">
        <v>5.93</v>
      </c>
      <c r="F42">
        <v>127246.375</v>
      </c>
      <c r="H42">
        <v>127246.375</v>
      </c>
      <c r="I42" s="3">
        <v>11098.27</v>
      </c>
      <c r="K42">
        <v>569</v>
      </c>
    </row>
    <row r="43" spans="1:11" x14ac:dyDescent="0.2">
      <c r="A43">
        <v>22</v>
      </c>
      <c r="B43" t="s">
        <v>151</v>
      </c>
      <c r="C43">
        <v>14</v>
      </c>
      <c r="E43">
        <v>5.92</v>
      </c>
      <c r="F43">
        <v>102094.242</v>
      </c>
      <c r="H43">
        <v>102094.242</v>
      </c>
      <c r="I43" s="3">
        <v>8903.2929999999997</v>
      </c>
      <c r="K43">
        <v>1436</v>
      </c>
    </row>
    <row r="44" spans="1:11" x14ac:dyDescent="0.2">
      <c r="A44">
        <v>173</v>
      </c>
      <c r="B44" t="s">
        <v>143</v>
      </c>
      <c r="C44">
        <v>15</v>
      </c>
      <c r="E44">
        <v>5.09</v>
      </c>
      <c r="F44" s="1">
        <v>103822.516</v>
      </c>
      <c r="G44" s="1"/>
      <c r="H44" s="1">
        <v>103822.516</v>
      </c>
      <c r="I44" s="2">
        <v>5581.2259999999997</v>
      </c>
      <c r="K44">
        <v>1276</v>
      </c>
    </row>
    <row r="45" spans="1:11" x14ac:dyDescent="0.2">
      <c r="A45">
        <v>174</v>
      </c>
      <c r="B45" t="s">
        <v>144</v>
      </c>
      <c r="C45">
        <v>15</v>
      </c>
      <c r="E45">
        <v>5.08</v>
      </c>
      <c r="F45" s="1">
        <v>115357.20299999999</v>
      </c>
      <c r="G45" s="1"/>
      <c r="H45" s="1">
        <v>115357.20299999999</v>
      </c>
      <c r="I45" s="2">
        <v>6201.8739999999998</v>
      </c>
      <c r="K45">
        <v>1459</v>
      </c>
    </row>
    <row r="46" spans="1:11" x14ac:dyDescent="0.2">
      <c r="A46">
        <v>175</v>
      </c>
      <c r="B46" t="s">
        <v>145</v>
      </c>
      <c r="C46">
        <v>15</v>
      </c>
      <c r="E46">
        <v>5.09</v>
      </c>
      <c r="F46" s="1">
        <v>112861.92200000001</v>
      </c>
      <c r="G46" s="1"/>
      <c r="H46" s="1">
        <v>112861.92200000001</v>
      </c>
      <c r="I46" s="2">
        <v>6067.61</v>
      </c>
      <c r="K46">
        <v>649</v>
      </c>
    </row>
    <row r="47" spans="1:11" x14ac:dyDescent="0.2">
      <c r="A47">
        <v>93</v>
      </c>
      <c r="B47" t="s">
        <v>317</v>
      </c>
      <c r="C47">
        <v>16</v>
      </c>
      <c r="E47">
        <v>5.09</v>
      </c>
      <c r="F47">
        <v>166073.016</v>
      </c>
      <c r="G47" s="1"/>
      <c r="H47" s="1">
        <v>166073.016</v>
      </c>
      <c r="I47" s="2">
        <v>17215.241000000002</v>
      </c>
      <c r="K47">
        <v>2631</v>
      </c>
    </row>
    <row r="48" spans="1:11" x14ac:dyDescent="0.2">
      <c r="A48">
        <v>94</v>
      </c>
      <c r="B48" t="s">
        <v>318</v>
      </c>
      <c r="C48">
        <v>16</v>
      </c>
      <c r="E48">
        <v>5.08</v>
      </c>
      <c r="F48">
        <v>175313.81299999999</v>
      </c>
      <c r="G48" s="1"/>
      <c r="H48" s="1">
        <v>175313.81299999999</v>
      </c>
      <c r="I48" s="2">
        <v>18173.638999999999</v>
      </c>
      <c r="K48">
        <v>2687</v>
      </c>
    </row>
    <row r="49" spans="1:11" x14ac:dyDescent="0.2">
      <c r="A49">
        <v>95</v>
      </c>
      <c r="B49" t="s">
        <v>319</v>
      </c>
      <c r="C49">
        <v>16</v>
      </c>
      <c r="E49">
        <v>5.09</v>
      </c>
      <c r="F49">
        <v>165780.09400000001</v>
      </c>
      <c r="G49" s="1"/>
      <c r="H49" s="1">
        <v>165780.09400000001</v>
      </c>
      <c r="I49" s="2">
        <v>17184.861000000001</v>
      </c>
      <c r="K49">
        <v>3511</v>
      </c>
    </row>
    <row r="50" spans="1:11" x14ac:dyDescent="0.2">
      <c r="A50">
        <v>90</v>
      </c>
      <c r="B50" t="s">
        <v>314</v>
      </c>
      <c r="C50">
        <v>17</v>
      </c>
      <c r="E50">
        <v>5.08</v>
      </c>
      <c r="F50">
        <v>48086.461000000003</v>
      </c>
      <c r="G50" s="1"/>
      <c r="H50" s="1">
        <v>48086.461000000003</v>
      </c>
      <c r="I50" s="2">
        <v>4978.4139999999998</v>
      </c>
      <c r="K50">
        <v>3118</v>
      </c>
    </row>
    <row r="51" spans="1:11" x14ac:dyDescent="0.2">
      <c r="A51">
        <v>91</v>
      </c>
      <c r="B51" t="s">
        <v>315</v>
      </c>
      <c r="C51">
        <v>17</v>
      </c>
      <c r="E51">
        <v>5.08</v>
      </c>
      <c r="F51">
        <v>44200.207000000002</v>
      </c>
      <c r="G51" s="1"/>
      <c r="H51" s="1">
        <v>44200.207000000002</v>
      </c>
      <c r="I51" s="2">
        <v>4575.3559999999998</v>
      </c>
      <c r="K51">
        <v>3245</v>
      </c>
    </row>
    <row r="52" spans="1:11" x14ac:dyDescent="0.2">
      <c r="A52">
        <v>92</v>
      </c>
      <c r="B52" t="s">
        <v>316</v>
      </c>
      <c r="C52">
        <v>17</v>
      </c>
      <c r="E52">
        <v>5.09</v>
      </c>
      <c r="F52">
        <v>42628.355000000003</v>
      </c>
      <c r="G52" s="1"/>
      <c r="H52" s="1">
        <v>42628.355000000003</v>
      </c>
      <c r="I52" s="2">
        <v>4412.3329999999996</v>
      </c>
      <c r="K52">
        <v>5035</v>
      </c>
    </row>
    <row r="53" spans="1:11" x14ac:dyDescent="0.2">
      <c r="A53">
        <v>17</v>
      </c>
      <c r="B53" t="s">
        <v>23</v>
      </c>
      <c r="C53">
        <v>18</v>
      </c>
      <c r="E53">
        <v>5.19</v>
      </c>
      <c r="F53" s="1">
        <v>65302.648000000001</v>
      </c>
      <c r="G53" s="1"/>
      <c r="H53" s="1">
        <v>65302.648000000001</v>
      </c>
      <c r="I53" s="2">
        <v>3508.5819999999999</v>
      </c>
      <c r="K53">
        <v>516</v>
      </c>
    </row>
    <row r="54" spans="1:11" x14ac:dyDescent="0.2">
      <c r="A54">
        <v>18</v>
      </c>
      <c r="B54" t="s">
        <v>24</v>
      </c>
      <c r="C54">
        <v>18</v>
      </c>
      <c r="E54">
        <v>5.19</v>
      </c>
      <c r="F54" s="1">
        <v>61859.754000000001</v>
      </c>
      <c r="G54" s="1"/>
      <c r="H54" s="1">
        <v>61859.754000000001</v>
      </c>
      <c r="I54" s="2">
        <v>3323.33</v>
      </c>
      <c r="K54">
        <v>1325</v>
      </c>
    </row>
    <row r="55" spans="1:11" x14ac:dyDescent="0.2">
      <c r="A55">
        <v>19</v>
      </c>
      <c r="B55" t="s">
        <v>25</v>
      </c>
      <c r="C55">
        <v>18</v>
      </c>
      <c r="E55">
        <v>5.19</v>
      </c>
      <c r="F55" s="1">
        <v>68032.452999999994</v>
      </c>
      <c r="G55" s="1"/>
      <c r="H55" s="1">
        <v>68032.452999999994</v>
      </c>
      <c r="I55" s="2">
        <v>3655.4650000000001</v>
      </c>
      <c r="K55">
        <v>2061</v>
      </c>
    </row>
    <row r="56" spans="1:11" x14ac:dyDescent="0.2">
      <c r="A56">
        <v>108</v>
      </c>
      <c r="B56" t="s">
        <v>330</v>
      </c>
      <c r="C56">
        <v>19</v>
      </c>
      <c r="E56">
        <v>5.08</v>
      </c>
      <c r="F56">
        <v>26078.791000000001</v>
      </c>
      <c r="G56" s="1"/>
      <c r="H56" s="1">
        <v>26078.791000000001</v>
      </c>
      <c r="I56" s="2">
        <v>2695.9160000000002</v>
      </c>
      <c r="K56">
        <v>897</v>
      </c>
    </row>
    <row r="57" spans="1:11" x14ac:dyDescent="0.2">
      <c r="A57">
        <v>109</v>
      </c>
      <c r="B57" t="s">
        <v>331</v>
      </c>
      <c r="C57">
        <v>19</v>
      </c>
      <c r="E57">
        <v>5.08</v>
      </c>
      <c r="F57">
        <v>25296.58</v>
      </c>
      <c r="G57" s="1"/>
      <c r="H57" s="1">
        <v>25296.58</v>
      </c>
      <c r="I57" s="2">
        <v>2614.79</v>
      </c>
      <c r="K57">
        <v>1800</v>
      </c>
    </row>
    <row r="58" spans="1:11" x14ac:dyDescent="0.2">
      <c r="A58">
        <v>110</v>
      </c>
      <c r="B58" t="s">
        <v>332</v>
      </c>
      <c r="C58">
        <v>19</v>
      </c>
      <c r="E58">
        <v>5.09</v>
      </c>
      <c r="F58">
        <v>25208.958999999999</v>
      </c>
      <c r="G58" s="1"/>
      <c r="H58" s="1">
        <v>25208.958999999999</v>
      </c>
      <c r="I58" s="2">
        <v>2605.7020000000002</v>
      </c>
      <c r="K58">
        <v>2168</v>
      </c>
    </row>
    <row r="59" spans="1:11" x14ac:dyDescent="0.2">
      <c r="A59">
        <v>83</v>
      </c>
      <c r="B59" t="s">
        <v>197</v>
      </c>
      <c r="C59">
        <v>20</v>
      </c>
      <c r="E59">
        <v>5.92</v>
      </c>
      <c r="F59">
        <v>20238.09</v>
      </c>
      <c r="H59">
        <v>20238.09</v>
      </c>
      <c r="I59" s="3">
        <v>1759.87</v>
      </c>
      <c r="K59">
        <v>238</v>
      </c>
    </row>
    <row r="60" spans="1:11" x14ac:dyDescent="0.2">
      <c r="A60">
        <v>84</v>
      </c>
      <c r="B60" t="s">
        <v>198</v>
      </c>
      <c r="C60">
        <v>20</v>
      </c>
      <c r="E60">
        <v>5.92</v>
      </c>
      <c r="F60">
        <v>18541.710999999999</v>
      </c>
      <c r="H60">
        <v>18541.710999999999</v>
      </c>
      <c r="I60" s="3">
        <v>1611.83</v>
      </c>
      <c r="K60">
        <v>465</v>
      </c>
    </row>
    <row r="61" spans="1:11" x14ac:dyDescent="0.2">
      <c r="A61">
        <v>85</v>
      </c>
      <c r="B61" t="s">
        <v>199</v>
      </c>
      <c r="C61">
        <v>20</v>
      </c>
      <c r="E61">
        <v>5.92</v>
      </c>
      <c r="F61">
        <v>19767.359</v>
      </c>
      <c r="H61">
        <v>19767.359</v>
      </c>
      <c r="I61" s="3">
        <v>1718.79</v>
      </c>
      <c r="K61">
        <v>711</v>
      </c>
    </row>
    <row r="62" spans="1:11" x14ac:dyDescent="0.2">
      <c r="A62">
        <v>42</v>
      </c>
      <c r="B62" t="s">
        <v>35</v>
      </c>
      <c r="C62">
        <v>21</v>
      </c>
      <c r="E62">
        <v>5.2</v>
      </c>
      <c r="F62" s="1">
        <v>66053.289000000004</v>
      </c>
      <c r="G62" s="1"/>
      <c r="H62" s="1">
        <v>66053.289000000004</v>
      </c>
      <c r="I62" s="2">
        <v>3548.9720000000002</v>
      </c>
      <c r="K62">
        <v>1368</v>
      </c>
    </row>
    <row r="63" spans="1:11" x14ac:dyDescent="0.2">
      <c r="A63">
        <v>43</v>
      </c>
      <c r="B63" t="s">
        <v>36</v>
      </c>
      <c r="C63">
        <v>21</v>
      </c>
      <c r="E63">
        <v>5.2</v>
      </c>
      <c r="F63" s="1">
        <v>67221.633000000002</v>
      </c>
      <c r="G63" s="1"/>
      <c r="H63" s="1">
        <v>67221.633000000002</v>
      </c>
      <c r="I63" s="2">
        <v>3611.837</v>
      </c>
      <c r="K63">
        <v>1503</v>
      </c>
    </row>
    <row r="64" spans="1:11" x14ac:dyDescent="0.2">
      <c r="A64">
        <v>44</v>
      </c>
      <c r="B64" t="s">
        <v>37</v>
      </c>
      <c r="C64">
        <v>21</v>
      </c>
      <c r="E64">
        <v>5.21</v>
      </c>
      <c r="F64" s="1">
        <v>63394.586000000003</v>
      </c>
      <c r="G64" s="1"/>
      <c r="H64" s="1">
        <v>63394.586000000003</v>
      </c>
      <c r="I64" s="2">
        <v>3405.9140000000002</v>
      </c>
      <c r="K64">
        <v>2754</v>
      </c>
    </row>
    <row r="65" spans="1:11" x14ac:dyDescent="0.2">
      <c r="A65">
        <v>109</v>
      </c>
      <c r="B65" t="s">
        <v>84</v>
      </c>
      <c r="C65">
        <v>22</v>
      </c>
      <c r="E65">
        <v>5.16</v>
      </c>
      <c r="F65" s="1">
        <v>33649.733999999997</v>
      </c>
      <c r="G65" s="1"/>
      <c r="H65" s="1">
        <v>33649.733999999997</v>
      </c>
      <c r="I65" s="2">
        <v>1805.4290000000001</v>
      </c>
      <c r="K65">
        <v>2466</v>
      </c>
    </row>
    <row r="66" spans="1:11" x14ac:dyDescent="0.2">
      <c r="A66">
        <v>110</v>
      </c>
      <c r="B66" t="s">
        <v>85</v>
      </c>
      <c r="C66">
        <v>22</v>
      </c>
      <c r="E66">
        <v>5.26</v>
      </c>
      <c r="F66" s="1">
        <v>34410.660000000003</v>
      </c>
      <c r="G66" s="1"/>
      <c r="H66" s="1">
        <v>34410.660000000003</v>
      </c>
      <c r="I66" s="2">
        <v>1846.3720000000001</v>
      </c>
      <c r="K66">
        <v>3315</v>
      </c>
    </row>
    <row r="67" spans="1:11" x14ac:dyDescent="0.2">
      <c r="A67">
        <v>111</v>
      </c>
      <c r="B67" t="s">
        <v>86</v>
      </c>
      <c r="C67">
        <v>22</v>
      </c>
      <c r="E67">
        <v>5.19</v>
      </c>
      <c r="F67" s="1">
        <v>35809.964999999997</v>
      </c>
      <c r="G67" s="1"/>
      <c r="H67" s="1">
        <v>35809.964999999997</v>
      </c>
      <c r="I67" s="2">
        <v>1921.665</v>
      </c>
      <c r="K67">
        <v>984</v>
      </c>
    </row>
    <row r="68" spans="1:11" x14ac:dyDescent="0.2">
      <c r="A68">
        <v>45</v>
      </c>
      <c r="B68" t="s">
        <v>38</v>
      </c>
      <c r="C68">
        <v>23</v>
      </c>
      <c r="E68">
        <v>5.2</v>
      </c>
      <c r="F68" s="1">
        <v>53010.851999999999</v>
      </c>
      <c r="G68" s="1"/>
      <c r="H68" s="1">
        <v>53010.851999999999</v>
      </c>
      <c r="I68" s="2">
        <v>2847.1950000000002</v>
      </c>
      <c r="K68">
        <v>3409</v>
      </c>
    </row>
    <row r="69" spans="1:11" x14ac:dyDescent="0.2">
      <c r="A69">
        <v>46</v>
      </c>
      <c r="B69" t="s">
        <v>39</v>
      </c>
      <c r="C69">
        <v>23</v>
      </c>
      <c r="E69">
        <v>5.2</v>
      </c>
      <c r="F69" s="1">
        <v>60878.563000000002</v>
      </c>
      <c r="G69" s="1"/>
      <c r="H69" s="1">
        <v>60878.563000000002</v>
      </c>
      <c r="I69" s="2">
        <v>3270.5340000000001</v>
      </c>
      <c r="K69">
        <v>3288</v>
      </c>
    </row>
    <row r="70" spans="1:11" x14ac:dyDescent="0.2">
      <c r="A70">
        <v>47</v>
      </c>
      <c r="B70" t="s">
        <v>40</v>
      </c>
      <c r="C70">
        <v>23</v>
      </c>
      <c r="E70">
        <v>5.19</v>
      </c>
      <c r="F70" s="1">
        <v>54246.578000000001</v>
      </c>
      <c r="G70" s="1"/>
      <c r="H70" s="1">
        <v>54246.578000000001</v>
      </c>
      <c r="I70" s="2">
        <v>2913.6860000000001</v>
      </c>
      <c r="K70">
        <v>2368</v>
      </c>
    </row>
    <row r="71" spans="1:11" x14ac:dyDescent="0.2">
      <c r="A71">
        <v>170</v>
      </c>
      <c r="B71" t="s">
        <v>140</v>
      </c>
      <c r="C71">
        <v>24</v>
      </c>
      <c r="E71">
        <v>5.07</v>
      </c>
      <c r="F71" s="1">
        <v>44291.875</v>
      </c>
      <c r="G71" s="1"/>
      <c r="H71" s="1">
        <v>44291.875</v>
      </c>
      <c r="I71" s="2">
        <v>2378.0520000000001</v>
      </c>
      <c r="K71">
        <v>4327</v>
      </c>
    </row>
    <row r="72" spans="1:11" x14ac:dyDescent="0.2">
      <c r="A72">
        <v>171</v>
      </c>
      <c r="B72" t="s">
        <v>141</v>
      </c>
      <c r="C72">
        <v>24</v>
      </c>
      <c r="E72">
        <v>5.07</v>
      </c>
      <c r="F72" s="1">
        <v>44096.402000000002</v>
      </c>
      <c r="G72" s="1"/>
      <c r="H72" s="1">
        <v>44096.402000000002</v>
      </c>
      <c r="I72" s="2">
        <v>2367.5340000000001</v>
      </c>
      <c r="K72">
        <v>3996</v>
      </c>
    </row>
    <row r="73" spans="1:11" x14ac:dyDescent="0.2">
      <c r="A73">
        <v>172</v>
      </c>
      <c r="B73" t="s">
        <v>142</v>
      </c>
      <c r="C73">
        <v>24</v>
      </c>
      <c r="E73">
        <v>5.07</v>
      </c>
      <c r="F73" s="1">
        <v>50228.862999999998</v>
      </c>
      <c r="G73" s="1"/>
      <c r="H73" s="1">
        <v>50228.862999999998</v>
      </c>
      <c r="I73" s="2">
        <v>2697.5050000000001</v>
      </c>
      <c r="K73">
        <v>4146</v>
      </c>
    </row>
    <row r="74" spans="1:11" x14ac:dyDescent="0.2">
      <c r="A74">
        <v>28</v>
      </c>
      <c r="B74" t="s">
        <v>268</v>
      </c>
      <c r="C74">
        <v>25</v>
      </c>
      <c r="E74">
        <v>5.0599999999999996</v>
      </c>
      <c r="F74">
        <v>53330.726999999999</v>
      </c>
      <c r="G74" s="1"/>
      <c r="H74" s="1">
        <v>53330.726999999999</v>
      </c>
      <c r="I74" s="2">
        <v>5522.3159999999998</v>
      </c>
      <c r="K74">
        <v>2087</v>
      </c>
    </row>
    <row r="75" spans="1:11" x14ac:dyDescent="0.2">
      <c r="A75">
        <v>29</v>
      </c>
      <c r="B75" t="s">
        <v>269</v>
      </c>
      <c r="C75">
        <v>25</v>
      </c>
      <c r="E75">
        <v>5.0599999999999996</v>
      </c>
      <c r="F75">
        <v>53763.902000000002</v>
      </c>
      <c r="G75" s="1"/>
      <c r="H75" s="1">
        <v>53763.902000000002</v>
      </c>
      <c r="I75" s="2">
        <v>5567.2420000000002</v>
      </c>
      <c r="K75">
        <v>822</v>
      </c>
    </row>
    <row r="76" spans="1:11" x14ac:dyDescent="0.2">
      <c r="A76">
        <v>30</v>
      </c>
      <c r="B76" t="s">
        <v>270</v>
      </c>
      <c r="C76">
        <v>25</v>
      </c>
      <c r="E76">
        <v>5.05</v>
      </c>
      <c r="F76">
        <v>45991.266000000003</v>
      </c>
      <c r="G76" s="1"/>
      <c r="H76" s="1">
        <v>45991.266000000003</v>
      </c>
      <c r="I76" s="2">
        <v>4761.1130000000003</v>
      </c>
      <c r="K76">
        <v>1321</v>
      </c>
    </row>
    <row r="77" spans="1:11" x14ac:dyDescent="0.2">
      <c r="A77">
        <v>106</v>
      </c>
      <c r="B77" t="s">
        <v>218</v>
      </c>
      <c r="C77">
        <v>26</v>
      </c>
      <c r="E77">
        <v>5.92</v>
      </c>
      <c r="F77">
        <v>26948.655999999999</v>
      </c>
      <c r="H77">
        <v>26948.655999999999</v>
      </c>
      <c r="I77" s="3">
        <v>2345.4870000000001</v>
      </c>
      <c r="K77">
        <v>331</v>
      </c>
    </row>
    <row r="78" spans="1:11" x14ac:dyDescent="0.2">
      <c r="A78">
        <v>107</v>
      </c>
      <c r="B78" t="s">
        <v>219</v>
      </c>
      <c r="C78">
        <v>26</v>
      </c>
      <c r="E78">
        <v>5.93</v>
      </c>
      <c r="F78">
        <v>29027.611000000001</v>
      </c>
      <c r="H78">
        <v>29027.611000000001</v>
      </c>
      <c r="I78" s="3">
        <v>2526.9140000000002</v>
      </c>
      <c r="K78">
        <v>132</v>
      </c>
    </row>
    <row r="79" spans="1:11" x14ac:dyDescent="0.2">
      <c r="A79">
        <v>108</v>
      </c>
      <c r="B79" t="s">
        <v>220</v>
      </c>
      <c r="C79">
        <v>26</v>
      </c>
      <c r="E79">
        <v>5.92</v>
      </c>
      <c r="F79">
        <v>28521.168000000001</v>
      </c>
      <c r="H79">
        <v>28521.168000000001</v>
      </c>
      <c r="I79" s="3">
        <v>2482.7170000000001</v>
      </c>
      <c r="K79">
        <v>893</v>
      </c>
    </row>
    <row r="80" spans="1:11" x14ac:dyDescent="0.2">
      <c r="A80">
        <v>99</v>
      </c>
      <c r="B80" t="s">
        <v>321</v>
      </c>
      <c r="C80">
        <v>27</v>
      </c>
      <c r="E80">
        <v>5.09</v>
      </c>
      <c r="F80">
        <v>41204.343999999997</v>
      </c>
      <c r="G80" s="1"/>
      <c r="H80" s="1">
        <v>41204.343999999997</v>
      </c>
      <c r="I80" s="2">
        <v>4264.6440000000002</v>
      </c>
      <c r="K80">
        <v>2266</v>
      </c>
    </row>
    <row r="81" spans="1:11" x14ac:dyDescent="0.2">
      <c r="A81">
        <v>100</v>
      </c>
      <c r="B81" t="s">
        <v>322</v>
      </c>
      <c r="C81">
        <v>27</v>
      </c>
      <c r="E81">
        <v>5.08</v>
      </c>
      <c r="F81">
        <v>39974.328000000001</v>
      </c>
      <c r="G81" s="1"/>
      <c r="H81" s="1">
        <v>39974.328000000001</v>
      </c>
      <c r="I81" s="2">
        <v>4137.0739999999996</v>
      </c>
      <c r="K81">
        <v>3780</v>
      </c>
    </row>
    <row r="82" spans="1:11" x14ac:dyDescent="0.2">
      <c r="A82">
        <v>101</v>
      </c>
      <c r="B82" t="s">
        <v>323</v>
      </c>
      <c r="C82">
        <v>27</v>
      </c>
      <c r="E82">
        <v>5.09</v>
      </c>
      <c r="F82">
        <v>39536.453000000001</v>
      </c>
      <c r="G82" s="1"/>
      <c r="H82" s="1">
        <v>39536.453000000001</v>
      </c>
      <c r="I82" s="2">
        <v>4091.66</v>
      </c>
      <c r="K82">
        <v>1864</v>
      </c>
    </row>
    <row r="83" spans="1:11" x14ac:dyDescent="0.2">
      <c r="A83">
        <v>102</v>
      </c>
      <c r="B83" t="s">
        <v>324</v>
      </c>
      <c r="C83">
        <v>28</v>
      </c>
      <c r="E83">
        <v>5.09</v>
      </c>
      <c r="F83">
        <v>38461.800999999999</v>
      </c>
      <c r="G83" s="1"/>
      <c r="H83" s="1">
        <v>38461.800999999999</v>
      </c>
      <c r="I83" s="2">
        <v>3980.2040000000002</v>
      </c>
      <c r="K83">
        <v>3287</v>
      </c>
    </row>
    <row r="84" spans="1:11" x14ac:dyDescent="0.2">
      <c r="A84">
        <v>103</v>
      </c>
      <c r="B84" t="s">
        <v>325</v>
      </c>
      <c r="C84">
        <v>28</v>
      </c>
      <c r="E84">
        <v>5.08</v>
      </c>
      <c r="F84">
        <v>34239.269999999997</v>
      </c>
      <c r="G84" s="1"/>
      <c r="H84" s="1">
        <v>34239.269999999997</v>
      </c>
      <c r="I84" s="2">
        <v>3542.27</v>
      </c>
      <c r="K84">
        <v>6071</v>
      </c>
    </row>
    <row r="85" spans="1:11" x14ac:dyDescent="0.2">
      <c r="A85">
        <v>104</v>
      </c>
      <c r="B85" t="s">
        <v>326</v>
      </c>
      <c r="C85">
        <v>28</v>
      </c>
      <c r="E85">
        <v>5.08</v>
      </c>
      <c r="F85">
        <v>35892.855000000003</v>
      </c>
      <c r="G85" s="1"/>
      <c r="H85" s="1">
        <v>35892.855000000003</v>
      </c>
      <c r="I85" s="2">
        <v>3713.7689999999998</v>
      </c>
      <c r="K85">
        <v>346</v>
      </c>
    </row>
    <row r="86" spans="1:11" x14ac:dyDescent="0.2">
      <c r="A86">
        <v>20</v>
      </c>
      <c r="B86" t="s">
        <v>26</v>
      </c>
      <c r="C86">
        <v>29</v>
      </c>
      <c r="E86">
        <v>5.2</v>
      </c>
      <c r="F86" s="1">
        <v>60477.108999999997</v>
      </c>
      <c r="G86" s="1"/>
      <c r="H86" s="1">
        <v>60477.108999999997</v>
      </c>
      <c r="I86" s="2">
        <v>3248.933</v>
      </c>
      <c r="K86">
        <v>5516</v>
      </c>
    </row>
    <row r="87" spans="1:11" x14ac:dyDescent="0.2">
      <c r="A87">
        <v>21</v>
      </c>
      <c r="B87" t="s">
        <v>27</v>
      </c>
      <c r="C87">
        <v>29</v>
      </c>
      <c r="E87">
        <v>5.2</v>
      </c>
      <c r="F87" s="1">
        <v>62496.968999999997</v>
      </c>
      <c r="G87" s="1"/>
      <c r="H87" s="1">
        <v>62496.968999999997</v>
      </c>
      <c r="I87" s="2">
        <v>3357.616</v>
      </c>
      <c r="K87">
        <v>1717</v>
      </c>
    </row>
    <row r="88" spans="1:11" x14ac:dyDescent="0.2">
      <c r="A88">
        <v>22</v>
      </c>
      <c r="B88" t="s">
        <v>28</v>
      </c>
      <c r="C88">
        <v>29</v>
      </c>
      <c r="E88">
        <v>5.2</v>
      </c>
      <c r="F88" s="1">
        <v>60569.241999999998</v>
      </c>
      <c r="G88" s="1"/>
      <c r="H88" s="1">
        <v>60569.241999999998</v>
      </c>
      <c r="I88" s="2">
        <v>3253.8910000000001</v>
      </c>
      <c r="K88">
        <v>1336</v>
      </c>
    </row>
    <row r="89" spans="1:11" x14ac:dyDescent="0.2">
      <c r="A89">
        <v>72</v>
      </c>
      <c r="B89" t="s">
        <v>62</v>
      </c>
      <c r="C89">
        <v>30</v>
      </c>
      <c r="E89">
        <v>5.17</v>
      </c>
      <c r="F89" s="1">
        <v>52125.917999999998</v>
      </c>
      <c r="G89" s="1"/>
      <c r="H89" s="1">
        <v>52125.917999999998</v>
      </c>
      <c r="I89" s="2">
        <v>2799.58</v>
      </c>
      <c r="K89">
        <v>6035</v>
      </c>
    </row>
    <row r="90" spans="1:11" x14ac:dyDescent="0.2">
      <c r="A90">
        <v>73</v>
      </c>
      <c r="B90" t="s">
        <v>63</v>
      </c>
      <c r="C90">
        <v>30</v>
      </c>
      <c r="E90">
        <v>5.21</v>
      </c>
      <c r="F90" s="1">
        <v>63079.957000000002</v>
      </c>
      <c r="G90" s="1"/>
      <c r="H90" s="1">
        <v>63079.957000000002</v>
      </c>
      <c r="I90" s="2">
        <v>3388.9850000000001</v>
      </c>
      <c r="K90">
        <v>459</v>
      </c>
    </row>
    <row r="91" spans="1:11" x14ac:dyDescent="0.2">
      <c r="A91">
        <v>74</v>
      </c>
      <c r="B91" t="s">
        <v>64</v>
      </c>
      <c r="C91">
        <v>30</v>
      </c>
      <c r="E91">
        <v>5.21</v>
      </c>
      <c r="F91" s="1">
        <v>59247.491999999998</v>
      </c>
      <c r="G91" s="1"/>
      <c r="H91" s="1">
        <v>59247.491999999998</v>
      </c>
      <c r="I91" s="2">
        <v>3182.7710000000002</v>
      </c>
      <c r="K91">
        <v>3792</v>
      </c>
    </row>
    <row r="92" spans="1:11" x14ac:dyDescent="0.2">
      <c r="A92">
        <v>14</v>
      </c>
      <c r="B92" t="s">
        <v>20</v>
      </c>
      <c r="C92">
        <v>31</v>
      </c>
      <c r="E92">
        <v>5.2</v>
      </c>
      <c r="F92" s="1">
        <v>33564.059000000001</v>
      </c>
      <c r="G92" s="1"/>
      <c r="H92" s="1">
        <v>33564.059000000001</v>
      </c>
      <c r="I92" s="2">
        <v>1800.819</v>
      </c>
      <c r="K92">
        <v>2851</v>
      </c>
    </row>
    <row r="93" spans="1:11" x14ac:dyDescent="0.2">
      <c r="A93">
        <v>15</v>
      </c>
      <c r="B93" t="s">
        <v>21</v>
      </c>
      <c r="C93">
        <v>31</v>
      </c>
      <c r="E93">
        <v>5.2</v>
      </c>
      <c r="F93" s="1">
        <v>32893.563000000002</v>
      </c>
      <c r="G93" s="1"/>
      <c r="H93" s="1">
        <v>32893.563000000002</v>
      </c>
      <c r="I93" s="2">
        <v>1764.742</v>
      </c>
      <c r="K93">
        <v>599</v>
      </c>
    </row>
    <row r="94" spans="1:11" x14ac:dyDescent="0.2">
      <c r="A94">
        <v>16</v>
      </c>
      <c r="B94" t="s">
        <v>22</v>
      </c>
      <c r="C94">
        <v>31</v>
      </c>
      <c r="E94">
        <v>5.2</v>
      </c>
      <c r="F94" s="1">
        <v>34849.690999999999</v>
      </c>
      <c r="G94" s="1"/>
      <c r="H94" s="1">
        <v>34849.690999999999</v>
      </c>
      <c r="I94" s="2">
        <v>1869.9949999999999</v>
      </c>
      <c r="K94">
        <v>1443</v>
      </c>
    </row>
    <row r="95" spans="1:11" x14ac:dyDescent="0.2">
      <c r="A95">
        <v>124</v>
      </c>
      <c r="B95" t="s">
        <v>99</v>
      </c>
      <c r="C95">
        <v>32</v>
      </c>
      <c r="E95">
        <v>5.16</v>
      </c>
      <c r="F95" s="1">
        <v>39682.745999999999</v>
      </c>
      <c r="G95" s="1"/>
      <c r="H95" s="1">
        <v>39682.745999999999</v>
      </c>
      <c r="I95" s="2">
        <v>2130.0479999999998</v>
      </c>
      <c r="K95">
        <v>114</v>
      </c>
    </row>
    <row r="96" spans="1:11" x14ac:dyDescent="0.2">
      <c r="A96">
        <v>125</v>
      </c>
      <c r="B96" t="s">
        <v>100</v>
      </c>
      <c r="C96">
        <v>32</v>
      </c>
      <c r="E96">
        <v>5.17</v>
      </c>
      <c r="F96" s="1">
        <v>49699.440999999999</v>
      </c>
      <c r="G96" s="1"/>
      <c r="H96" s="1">
        <v>49699.440999999999</v>
      </c>
      <c r="I96" s="2">
        <v>2669.018</v>
      </c>
      <c r="K96">
        <v>1288</v>
      </c>
    </row>
    <row r="97" spans="1:11" x14ac:dyDescent="0.2">
      <c r="A97">
        <v>126</v>
      </c>
      <c r="B97" t="s">
        <v>101</v>
      </c>
      <c r="C97">
        <v>32</v>
      </c>
      <c r="E97">
        <v>5.16</v>
      </c>
      <c r="F97" s="1">
        <v>48256.093999999997</v>
      </c>
      <c r="G97" s="1"/>
      <c r="H97" s="1">
        <v>48256.093999999997</v>
      </c>
      <c r="I97" s="2">
        <v>2591.355</v>
      </c>
      <c r="K97">
        <v>1435</v>
      </c>
    </row>
    <row r="98" spans="1:11" x14ac:dyDescent="0.2">
      <c r="A98">
        <v>152</v>
      </c>
      <c r="B98" t="s">
        <v>246</v>
      </c>
      <c r="C98">
        <v>33</v>
      </c>
      <c r="E98">
        <v>5.92</v>
      </c>
      <c r="F98">
        <v>13010.528</v>
      </c>
      <c r="H98">
        <v>13010.528</v>
      </c>
      <c r="I98" s="3">
        <v>1129.135</v>
      </c>
      <c r="K98">
        <v>181</v>
      </c>
    </row>
    <row r="99" spans="1:11" x14ac:dyDescent="0.2">
      <c r="A99">
        <v>153</v>
      </c>
      <c r="B99" t="s">
        <v>247</v>
      </c>
      <c r="C99">
        <v>33</v>
      </c>
      <c r="E99">
        <v>5.92</v>
      </c>
      <c r="F99">
        <v>12804.300999999999</v>
      </c>
      <c r="H99">
        <v>12804.300999999999</v>
      </c>
      <c r="I99" s="3">
        <v>1111.1379999999999</v>
      </c>
      <c r="K99">
        <v>283</v>
      </c>
    </row>
    <row r="100" spans="1:11" x14ac:dyDescent="0.2">
      <c r="A100">
        <v>154</v>
      </c>
      <c r="B100" t="s">
        <v>248</v>
      </c>
      <c r="C100">
        <v>33</v>
      </c>
      <c r="E100">
        <v>5.92</v>
      </c>
      <c r="F100">
        <v>13568.147999999999</v>
      </c>
      <c r="H100">
        <v>13568.147999999999</v>
      </c>
      <c r="I100" s="3">
        <v>1177.797</v>
      </c>
      <c r="K100">
        <v>379</v>
      </c>
    </row>
    <row r="101" spans="1:11" x14ac:dyDescent="0.2">
      <c r="A101">
        <v>54</v>
      </c>
      <c r="B101" t="s">
        <v>47</v>
      </c>
      <c r="C101">
        <v>34</v>
      </c>
      <c r="E101">
        <v>5.2</v>
      </c>
      <c r="F101" s="1">
        <v>49804.016000000003</v>
      </c>
      <c r="G101" s="1"/>
      <c r="H101" s="1">
        <v>49804.016000000003</v>
      </c>
      <c r="I101" s="2">
        <v>2674.645</v>
      </c>
      <c r="K101">
        <v>3719</v>
      </c>
    </row>
    <row r="102" spans="1:11" x14ac:dyDescent="0.2">
      <c r="A102">
        <v>55</v>
      </c>
      <c r="B102" t="s">
        <v>48</v>
      </c>
      <c r="C102">
        <v>34</v>
      </c>
      <c r="E102">
        <v>5.2</v>
      </c>
      <c r="F102" s="1">
        <v>49352.175999999999</v>
      </c>
      <c r="G102" s="1"/>
      <c r="H102" s="1">
        <v>49352.175999999999</v>
      </c>
      <c r="I102" s="2">
        <v>2650.3330000000001</v>
      </c>
      <c r="K102">
        <v>475</v>
      </c>
    </row>
    <row r="103" spans="1:11" x14ac:dyDescent="0.2">
      <c r="A103">
        <v>56</v>
      </c>
      <c r="B103" t="s">
        <v>49</v>
      </c>
      <c r="C103">
        <v>34</v>
      </c>
      <c r="E103">
        <v>5.19</v>
      </c>
      <c r="F103" s="1">
        <v>50481.953000000001</v>
      </c>
      <c r="G103" s="1"/>
      <c r="H103" s="1">
        <v>50481.953000000001</v>
      </c>
      <c r="I103" s="2">
        <v>2711.123</v>
      </c>
      <c r="K103">
        <v>896</v>
      </c>
    </row>
    <row r="104" spans="1:11" x14ac:dyDescent="0.2">
      <c r="A104">
        <v>22</v>
      </c>
      <c r="B104" t="s">
        <v>262</v>
      </c>
      <c r="C104">
        <v>35</v>
      </c>
      <c r="E104">
        <v>5.0599999999999996</v>
      </c>
      <c r="F104">
        <v>61456.218999999997</v>
      </c>
      <c r="G104" s="1"/>
      <c r="H104" s="1">
        <v>61456.218999999997</v>
      </c>
      <c r="I104" s="2">
        <v>6365.0410000000002</v>
      </c>
      <c r="K104">
        <v>3420</v>
      </c>
    </row>
    <row r="105" spans="1:11" x14ac:dyDescent="0.2">
      <c r="A105">
        <v>23</v>
      </c>
      <c r="B105" t="s">
        <v>263</v>
      </c>
      <c r="C105">
        <v>35</v>
      </c>
      <c r="E105">
        <v>5.0599999999999996</v>
      </c>
      <c r="F105">
        <v>61856.328000000001</v>
      </c>
      <c r="G105" s="1"/>
      <c r="H105" s="1">
        <v>61856.328000000001</v>
      </c>
      <c r="I105" s="2">
        <v>6406.5379999999996</v>
      </c>
      <c r="K105">
        <v>2418</v>
      </c>
    </row>
    <row r="106" spans="1:11" x14ac:dyDescent="0.2">
      <c r="A106">
        <v>24</v>
      </c>
      <c r="B106" t="s">
        <v>264</v>
      </c>
      <c r="C106">
        <v>35</v>
      </c>
      <c r="E106">
        <v>5.07</v>
      </c>
      <c r="F106">
        <v>53997.699000000001</v>
      </c>
      <c r="G106" s="1"/>
      <c r="H106" s="1">
        <v>53997.699000000001</v>
      </c>
      <c r="I106" s="2">
        <v>5591.49</v>
      </c>
      <c r="K106">
        <v>382</v>
      </c>
    </row>
    <row r="107" spans="1:11" x14ac:dyDescent="0.2">
      <c r="A107">
        <v>103</v>
      </c>
      <c r="B107" t="s">
        <v>215</v>
      </c>
      <c r="C107">
        <v>36</v>
      </c>
      <c r="E107">
        <v>5.93</v>
      </c>
      <c r="F107">
        <v>21590.631000000001</v>
      </c>
      <c r="H107">
        <v>21590.631000000001</v>
      </c>
      <c r="I107" s="3">
        <v>1877.903</v>
      </c>
      <c r="K107">
        <v>243</v>
      </c>
    </row>
    <row r="108" spans="1:11" x14ac:dyDescent="0.2">
      <c r="A108">
        <v>104</v>
      </c>
      <c r="B108" t="s">
        <v>216</v>
      </c>
      <c r="C108">
        <v>36</v>
      </c>
      <c r="E108">
        <v>5.92</v>
      </c>
      <c r="F108">
        <v>21726.199000000001</v>
      </c>
      <c r="H108">
        <v>21726.199000000001</v>
      </c>
      <c r="I108" s="3">
        <v>1889.7339999999999</v>
      </c>
      <c r="K108">
        <v>254</v>
      </c>
    </row>
    <row r="109" spans="1:11" x14ac:dyDescent="0.2">
      <c r="A109">
        <v>105</v>
      </c>
      <c r="B109" t="s">
        <v>217</v>
      </c>
      <c r="C109">
        <v>36</v>
      </c>
      <c r="E109">
        <v>5.93</v>
      </c>
      <c r="F109">
        <v>21971.607</v>
      </c>
      <c r="H109">
        <v>21971.607</v>
      </c>
      <c r="I109" s="3">
        <v>1911.15</v>
      </c>
      <c r="K109">
        <v>976</v>
      </c>
    </row>
    <row r="110" spans="1:11" x14ac:dyDescent="0.2">
      <c r="A110">
        <v>46</v>
      </c>
      <c r="B110" t="s">
        <v>284</v>
      </c>
      <c r="C110">
        <v>37</v>
      </c>
      <c r="E110">
        <v>5.05</v>
      </c>
      <c r="F110">
        <v>51313.671999999999</v>
      </c>
      <c r="G110" s="1"/>
      <c r="H110" s="1">
        <v>51313.671999999999</v>
      </c>
      <c r="I110" s="2">
        <v>5313.12</v>
      </c>
      <c r="K110">
        <v>287</v>
      </c>
    </row>
    <row r="111" spans="1:11" x14ac:dyDescent="0.2">
      <c r="A111">
        <v>47</v>
      </c>
      <c r="B111" t="s">
        <v>285</v>
      </c>
      <c r="C111">
        <v>37</v>
      </c>
      <c r="E111">
        <v>5.05</v>
      </c>
      <c r="F111">
        <v>53544.832000000002</v>
      </c>
      <c r="G111" s="1"/>
      <c r="H111" s="1">
        <v>53544.832000000002</v>
      </c>
      <c r="I111" s="2">
        <v>5544.5219999999999</v>
      </c>
      <c r="K111">
        <v>2292</v>
      </c>
    </row>
    <row r="112" spans="1:11" x14ac:dyDescent="0.2">
      <c r="A112">
        <v>48</v>
      </c>
      <c r="B112" t="s">
        <v>286</v>
      </c>
      <c r="C112">
        <v>37</v>
      </c>
      <c r="E112">
        <v>5.0599999999999996</v>
      </c>
      <c r="F112">
        <v>56090.601999999999</v>
      </c>
      <c r="G112" s="1"/>
      <c r="H112" s="1">
        <v>56090.601999999999</v>
      </c>
      <c r="I112" s="2">
        <v>5808.5529999999999</v>
      </c>
      <c r="K112">
        <v>97</v>
      </c>
    </row>
    <row r="113" spans="1:11" x14ac:dyDescent="0.2">
      <c r="A113">
        <v>81</v>
      </c>
      <c r="B113" t="s">
        <v>305</v>
      </c>
      <c r="C113">
        <v>38</v>
      </c>
      <c r="E113">
        <v>5.09</v>
      </c>
      <c r="F113">
        <v>63048.875</v>
      </c>
      <c r="G113" s="1"/>
      <c r="H113" s="1">
        <v>63048.875</v>
      </c>
      <c r="I113" s="2">
        <v>6530.2219999999998</v>
      </c>
      <c r="K113">
        <v>4874</v>
      </c>
    </row>
    <row r="114" spans="1:11" x14ac:dyDescent="0.2">
      <c r="A114">
        <v>82</v>
      </c>
      <c r="B114" t="s">
        <v>306</v>
      </c>
      <c r="C114">
        <v>38</v>
      </c>
      <c r="E114">
        <v>5.09</v>
      </c>
      <c r="F114">
        <v>62415.945</v>
      </c>
      <c r="G114" s="1"/>
      <c r="H114" s="1">
        <v>62415.945</v>
      </c>
      <c r="I114" s="2">
        <v>6464.5780000000004</v>
      </c>
      <c r="K114">
        <v>8155</v>
      </c>
    </row>
    <row r="115" spans="1:11" x14ac:dyDescent="0.2">
      <c r="A115">
        <v>83</v>
      </c>
      <c r="B115" t="s">
        <v>307</v>
      </c>
      <c r="C115">
        <v>38</v>
      </c>
      <c r="E115">
        <v>5.09</v>
      </c>
      <c r="F115">
        <v>61198.366999999998</v>
      </c>
      <c r="G115" s="1"/>
      <c r="H115" s="1">
        <v>61198.366999999998</v>
      </c>
      <c r="I115" s="2">
        <v>6338.2979999999998</v>
      </c>
      <c r="K115">
        <v>2008</v>
      </c>
    </row>
    <row r="116" spans="1:11" x14ac:dyDescent="0.2">
      <c r="A116">
        <v>87</v>
      </c>
      <c r="B116" t="s">
        <v>311</v>
      </c>
      <c r="C116">
        <v>39</v>
      </c>
      <c r="E116">
        <v>5.09</v>
      </c>
      <c r="F116">
        <v>47114.824000000001</v>
      </c>
      <c r="G116" s="1"/>
      <c r="H116" s="1">
        <v>47114.824000000001</v>
      </c>
      <c r="I116" s="2">
        <v>4877.6419999999998</v>
      </c>
      <c r="K116">
        <v>1500</v>
      </c>
    </row>
    <row r="117" spans="1:11" x14ac:dyDescent="0.2">
      <c r="A117">
        <v>88</v>
      </c>
      <c r="B117" t="s">
        <v>312</v>
      </c>
      <c r="C117">
        <v>39</v>
      </c>
      <c r="E117">
        <v>5.09</v>
      </c>
      <c r="F117">
        <v>47549.362999999998</v>
      </c>
      <c r="G117" s="1"/>
      <c r="H117" s="1">
        <v>47549.362999999998</v>
      </c>
      <c r="I117" s="2">
        <v>4922.7089999999998</v>
      </c>
      <c r="K117">
        <v>4745</v>
      </c>
    </row>
    <row r="118" spans="1:11" x14ac:dyDescent="0.2">
      <c r="A118">
        <v>89</v>
      </c>
      <c r="B118" t="s">
        <v>313</v>
      </c>
      <c r="C118">
        <v>39</v>
      </c>
      <c r="E118">
        <v>5.09</v>
      </c>
      <c r="F118">
        <v>45718.09</v>
      </c>
      <c r="G118" s="1"/>
      <c r="H118" s="1">
        <v>45718.09</v>
      </c>
      <c r="I118" s="2">
        <v>4732.7809999999999</v>
      </c>
      <c r="K118">
        <v>2700</v>
      </c>
    </row>
    <row r="119" spans="1:11" x14ac:dyDescent="0.2">
      <c r="A119">
        <v>87</v>
      </c>
      <c r="B119" t="s">
        <v>75</v>
      </c>
      <c r="C119">
        <v>40</v>
      </c>
      <c r="E119">
        <v>5.17</v>
      </c>
      <c r="F119" s="1">
        <v>96747.983999999997</v>
      </c>
      <c r="G119" s="1"/>
      <c r="H119" s="1">
        <v>96747.983999999997</v>
      </c>
      <c r="I119" s="2">
        <v>5200.5649999999996</v>
      </c>
      <c r="K119">
        <v>3069</v>
      </c>
    </row>
    <row r="120" spans="1:11" x14ac:dyDescent="0.2">
      <c r="A120">
        <v>88</v>
      </c>
      <c r="B120" t="s">
        <v>76</v>
      </c>
      <c r="C120">
        <v>40</v>
      </c>
      <c r="E120">
        <v>5.19</v>
      </c>
      <c r="F120" s="1">
        <v>94846.875</v>
      </c>
      <c r="G120" s="1"/>
      <c r="H120" s="1">
        <v>94846.875</v>
      </c>
      <c r="I120" s="2">
        <v>5098.2719999999999</v>
      </c>
      <c r="K120">
        <v>1286</v>
      </c>
    </row>
    <row r="121" spans="1:11" x14ac:dyDescent="0.2">
      <c r="A121">
        <v>89</v>
      </c>
      <c r="B121" t="s">
        <v>77</v>
      </c>
      <c r="C121">
        <v>40</v>
      </c>
      <c r="E121">
        <v>5.17</v>
      </c>
      <c r="F121" s="1">
        <v>97262.922000000006</v>
      </c>
      <c r="G121" s="1"/>
      <c r="H121" s="1">
        <v>97262.922000000006</v>
      </c>
      <c r="I121" s="2">
        <v>5228.2730000000001</v>
      </c>
      <c r="K121">
        <v>7408</v>
      </c>
    </row>
    <row r="122" spans="1:11" x14ac:dyDescent="0.2">
      <c r="A122">
        <v>115</v>
      </c>
      <c r="B122" t="s">
        <v>227</v>
      </c>
      <c r="C122">
        <v>41</v>
      </c>
      <c r="E122">
        <v>5.92</v>
      </c>
      <c r="F122">
        <v>39523.538999999997</v>
      </c>
      <c r="H122">
        <v>39523.538999999997</v>
      </c>
      <c r="I122" s="3">
        <v>3442.873</v>
      </c>
      <c r="K122">
        <v>172</v>
      </c>
    </row>
    <row r="123" spans="1:11" x14ac:dyDescent="0.2">
      <c r="A123">
        <v>116</v>
      </c>
      <c r="B123" t="s">
        <v>228</v>
      </c>
      <c r="C123">
        <v>41</v>
      </c>
      <c r="E123">
        <v>5.92</v>
      </c>
      <c r="F123">
        <v>42954.050999999999</v>
      </c>
      <c r="H123">
        <v>42954.050999999999</v>
      </c>
      <c r="I123" s="3">
        <v>3742.2460000000001</v>
      </c>
      <c r="K123">
        <v>524</v>
      </c>
    </row>
    <row r="124" spans="1:11" x14ac:dyDescent="0.2">
      <c r="A124">
        <v>117</v>
      </c>
      <c r="B124" t="s">
        <v>229</v>
      </c>
      <c r="C124">
        <v>41</v>
      </c>
      <c r="E124">
        <v>5.92</v>
      </c>
      <c r="F124">
        <v>42694.663999999997</v>
      </c>
      <c r="H124">
        <v>42694.663999999997</v>
      </c>
      <c r="I124" s="3">
        <v>3719.61</v>
      </c>
      <c r="K124">
        <v>459</v>
      </c>
    </row>
    <row r="125" spans="1:11" x14ac:dyDescent="0.2">
      <c r="A125">
        <v>121</v>
      </c>
      <c r="B125" t="s">
        <v>96</v>
      </c>
      <c r="C125">
        <v>42</v>
      </c>
      <c r="E125">
        <v>5.17</v>
      </c>
      <c r="F125" s="1">
        <v>99737.054999999993</v>
      </c>
      <c r="G125" s="1"/>
      <c r="H125" s="1">
        <v>99737.054999999993</v>
      </c>
      <c r="I125" s="2">
        <v>5361.3990000000003</v>
      </c>
      <c r="K125">
        <v>2793</v>
      </c>
    </row>
    <row r="126" spans="1:11" x14ac:dyDescent="0.2">
      <c r="A126">
        <v>122</v>
      </c>
      <c r="B126" t="s">
        <v>97</v>
      </c>
      <c r="C126">
        <v>42</v>
      </c>
      <c r="E126">
        <v>5.16</v>
      </c>
      <c r="F126" s="1">
        <v>83393.210999999996</v>
      </c>
      <c r="G126" s="1"/>
      <c r="H126" s="1">
        <v>83393.210999999996</v>
      </c>
      <c r="I126" s="2">
        <v>4481.9830000000002</v>
      </c>
      <c r="K126">
        <v>4630</v>
      </c>
    </row>
    <row r="127" spans="1:11" x14ac:dyDescent="0.2">
      <c r="A127">
        <v>123</v>
      </c>
      <c r="B127" t="s">
        <v>98</v>
      </c>
      <c r="C127">
        <v>42</v>
      </c>
      <c r="E127">
        <v>5.16</v>
      </c>
      <c r="F127" s="1">
        <v>83081.460999999996</v>
      </c>
      <c r="G127" s="1"/>
      <c r="H127" s="1">
        <v>83081.460999999996</v>
      </c>
      <c r="I127" s="2">
        <v>4465.2089999999998</v>
      </c>
      <c r="K127">
        <v>2788</v>
      </c>
    </row>
    <row r="128" spans="1:11" x14ac:dyDescent="0.2">
      <c r="A128">
        <v>142</v>
      </c>
      <c r="B128" t="s">
        <v>115</v>
      </c>
      <c r="C128">
        <v>43</v>
      </c>
      <c r="E128">
        <v>5.16</v>
      </c>
      <c r="F128" s="1">
        <v>68654.266000000003</v>
      </c>
      <c r="G128" s="1"/>
      <c r="H128" s="1">
        <v>68654.266000000003</v>
      </c>
      <c r="I128" s="2">
        <v>3688.9229999999998</v>
      </c>
      <c r="K128">
        <v>1810</v>
      </c>
    </row>
    <row r="129" spans="1:11" x14ac:dyDescent="0.2">
      <c r="A129">
        <v>143</v>
      </c>
      <c r="B129" t="s">
        <v>116</v>
      </c>
      <c r="C129">
        <v>43</v>
      </c>
      <c r="E129">
        <v>5.16</v>
      </c>
      <c r="F129" s="1">
        <v>69730.562999999995</v>
      </c>
      <c r="G129" s="1"/>
      <c r="H129" s="1">
        <v>69730.562999999995</v>
      </c>
      <c r="I129" s="2">
        <v>3746.835</v>
      </c>
      <c r="K129">
        <v>902</v>
      </c>
    </row>
    <row r="130" spans="1:11" x14ac:dyDescent="0.2">
      <c r="A130">
        <v>144</v>
      </c>
      <c r="B130" t="s">
        <v>117</v>
      </c>
      <c r="C130">
        <v>43</v>
      </c>
      <c r="E130">
        <v>5.16</v>
      </c>
      <c r="F130" s="1">
        <v>68872.929999999993</v>
      </c>
      <c r="G130" s="1"/>
      <c r="H130" s="1">
        <v>68872.929999999993</v>
      </c>
      <c r="I130" s="2">
        <v>3700.6880000000001</v>
      </c>
      <c r="K130">
        <v>2057</v>
      </c>
    </row>
    <row r="131" spans="1:11" x14ac:dyDescent="0.2">
      <c r="A131">
        <v>66</v>
      </c>
      <c r="B131" t="s">
        <v>56</v>
      </c>
      <c r="C131">
        <v>44</v>
      </c>
      <c r="E131">
        <v>5.2</v>
      </c>
      <c r="F131" s="1">
        <v>25911.5</v>
      </c>
      <c r="G131" s="1"/>
      <c r="H131" s="1">
        <v>25911.5</v>
      </c>
      <c r="I131" s="2">
        <v>1389.057</v>
      </c>
      <c r="K131">
        <v>201</v>
      </c>
    </row>
    <row r="132" spans="1:11" x14ac:dyDescent="0.2">
      <c r="A132">
        <v>67</v>
      </c>
      <c r="B132" t="s">
        <v>57</v>
      </c>
      <c r="C132">
        <v>44</v>
      </c>
      <c r="E132">
        <v>5.21</v>
      </c>
      <c r="F132" s="1">
        <v>24633.601999999999</v>
      </c>
      <c r="G132" s="1"/>
      <c r="H132" s="1">
        <v>24633.601999999999</v>
      </c>
      <c r="I132" s="2">
        <v>1320.297</v>
      </c>
      <c r="K132">
        <v>936</v>
      </c>
    </row>
    <row r="133" spans="1:11" x14ac:dyDescent="0.2">
      <c r="A133">
        <v>68</v>
      </c>
      <c r="B133" t="s">
        <v>58</v>
      </c>
      <c r="C133">
        <v>44</v>
      </c>
      <c r="E133">
        <v>5.21</v>
      </c>
      <c r="F133" s="1">
        <v>25503.75</v>
      </c>
      <c r="G133" s="1"/>
      <c r="H133" s="1">
        <v>25503.75</v>
      </c>
      <c r="I133" s="2">
        <v>1367.117</v>
      </c>
      <c r="K133">
        <v>663</v>
      </c>
    </row>
    <row r="134" spans="1:11" x14ac:dyDescent="0.2">
      <c r="A134">
        <v>109</v>
      </c>
      <c r="B134" t="s">
        <v>221</v>
      </c>
      <c r="C134">
        <v>45</v>
      </c>
      <c r="E134">
        <v>5.93</v>
      </c>
      <c r="F134">
        <v>26359.813999999998</v>
      </c>
      <c r="H134">
        <v>26359.813999999998</v>
      </c>
      <c r="I134" s="3">
        <v>2294.1</v>
      </c>
      <c r="K134">
        <v>972</v>
      </c>
    </row>
    <row r="135" spans="1:11" x14ac:dyDescent="0.2">
      <c r="A135">
        <v>110</v>
      </c>
      <c r="B135" t="s">
        <v>222</v>
      </c>
      <c r="C135">
        <v>45</v>
      </c>
      <c r="E135">
        <v>5.93</v>
      </c>
      <c r="F135">
        <v>25809.118999999999</v>
      </c>
      <c r="H135">
        <v>25809.118999999999</v>
      </c>
      <c r="I135" s="3">
        <v>2246.0419999999999</v>
      </c>
      <c r="K135">
        <v>460</v>
      </c>
    </row>
    <row r="136" spans="1:11" x14ac:dyDescent="0.2">
      <c r="A136">
        <v>111</v>
      </c>
      <c r="B136" t="s">
        <v>223</v>
      </c>
      <c r="C136">
        <v>45</v>
      </c>
      <c r="E136">
        <v>5.93</v>
      </c>
      <c r="F136">
        <v>26362.995999999999</v>
      </c>
      <c r="H136">
        <v>26362.995999999999</v>
      </c>
      <c r="I136" s="3">
        <v>2294.3780000000002</v>
      </c>
      <c r="K136">
        <v>577</v>
      </c>
    </row>
    <row r="137" spans="1:11" x14ac:dyDescent="0.2">
      <c r="A137">
        <v>135</v>
      </c>
      <c r="B137" t="s">
        <v>233</v>
      </c>
      <c r="C137">
        <v>46</v>
      </c>
      <c r="E137">
        <v>5.92</v>
      </c>
      <c r="F137">
        <v>26556.280999999999</v>
      </c>
      <c r="H137">
        <v>26556.280999999999</v>
      </c>
      <c r="I137" s="3">
        <v>2311.2460000000001</v>
      </c>
      <c r="K137">
        <v>315</v>
      </c>
    </row>
    <row r="138" spans="1:11" x14ac:dyDescent="0.2">
      <c r="A138">
        <v>136</v>
      </c>
      <c r="B138" t="s">
        <v>234</v>
      </c>
      <c r="C138">
        <v>46</v>
      </c>
      <c r="E138">
        <v>5.92</v>
      </c>
      <c r="F138">
        <v>25752.164000000001</v>
      </c>
      <c r="H138">
        <v>25752.164000000001</v>
      </c>
      <c r="I138" s="3">
        <v>2241.0720000000001</v>
      </c>
      <c r="K138">
        <v>45</v>
      </c>
    </row>
    <row r="139" spans="1:11" x14ac:dyDescent="0.2">
      <c r="A139">
        <v>137</v>
      </c>
      <c r="B139" t="s">
        <v>235</v>
      </c>
      <c r="C139">
        <v>46</v>
      </c>
      <c r="E139">
        <v>5.92</v>
      </c>
      <c r="F139">
        <v>25870.348000000002</v>
      </c>
      <c r="H139">
        <v>25870.348000000002</v>
      </c>
      <c r="I139" s="3">
        <v>2251.386</v>
      </c>
      <c r="K139">
        <v>622</v>
      </c>
    </row>
    <row r="140" spans="1:11" x14ac:dyDescent="0.2">
      <c r="A140">
        <v>96</v>
      </c>
      <c r="B140" t="s">
        <v>209</v>
      </c>
      <c r="C140">
        <v>47</v>
      </c>
      <c r="E140">
        <v>5.92</v>
      </c>
      <c r="F140">
        <v>21122.641</v>
      </c>
      <c r="H140">
        <v>21122.641</v>
      </c>
      <c r="I140" s="3">
        <v>1837.0630000000001</v>
      </c>
      <c r="K140">
        <v>1244</v>
      </c>
    </row>
    <row r="141" spans="1:11" x14ac:dyDescent="0.2">
      <c r="A141">
        <v>97</v>
      </c>
      <c r="B141" t="s">
        <v>210</v>
      </c>
      <c r="C141">
        <v>47</v>
      </c>
      <c r="E141">
        <v>5.92</v>
      </c>
      <c r="F141">
        <v>21067.633000000002</v>
      </c>
      <c r="H141">
        <v>21067.633000000002</v>
      </c>
      <c r="I141" s="3">
        <v>1832.2619999999999</v>
      </c>
      <c r="K141">
        <v>966</v>
      </c>
    </row>
    <row r="142" spans="1:11" x14ac:dyDescent="0.2">
      <c r="A142">
        <v>98</v>
      </c>
      <c r="B142" t="s">
        <v>211</v>
      </c>
      <c r="C142">
        <v>47</v>
      </c>
      <c r="E142">
        <v>5.92</v>
      </c>
      <c r="F142">
        <v>21493.993999999999</v>
      </c>
      <c r="H142">
        <v>21493.993999999999</v>
      </c>
      <c r="I142" s="3">
        <v>1869.47</v>
      </c>
      <c r="K142">
        <v>235</v>
      </c>
    </row>
    <row r="143" spans="1:11" x14ac:dyDescent="0.2">
      <c r="A143">
        <v>90</v>
      </c>
      <c r="B143" t="s">
        <v>203</v>
      </c>
      <c r="C143">
        <v>48</v>
      </c>
      <c r="E143">
        <v>5.92</v>
      </c>
      <c r="F143">
        <v>15419.768</v>
      </c>
      <c r="H143">
        <v>15419.768</v>
      </c>
      <c r="I143" s="3">
        <v>1339.384</v>
      </c>
      <c r="K143">
        <v>99</v>
      </c>
    </row>
    <row r="144" spans="1:11" x14ac:dyDescent="0.2">
      <c r="A144">
        <v>91</v>
      </c>
      <c r="B144" t="s">
        <v>204</v>
      </c>
      <c r="C144">
        <v>48</v>
      </c>
      <c r="E144">
        <v>5.92</v>
      </c>
      <c r="F144">
        <v>16353.555</v>
      </c>
      <c r="H144">
        <v>16353.555</v>
      </c>
      <c r="I144" s="3">
        <v>1420.874</v>
      </c>
      <c r="K144">
        <v>411</v>
      </c>
    </row>
    <row r="145" spans="1:11" x14ac:dyDescent="0.2">
      <c r="A145">
        <v>92</v>
      </c>
      <c r="B145" t="s">
        <v>205</v>
      </c>
      <c r="C145">
        <v>48</v>
      </c>
      <c r="E145">
        <v>5.92</v>
      </c>
      <c r="F145">
        <v>15711.958000000001</v>
      </c>
      <c r="H145">
        <v>15711.958000000001</v>
      </c>
      <c r="I145" s="3">
        <v>1364.883</v>
      </c>
      <c r="K145">
        <v>1192</v>
      </c>
    </row>
    <row r="146" spans="1:11" x14ac:dyDescent="0.2">
      <c r="A146">
        <v>141</v>
      </c>
      <c r="B146" t="s">
        <v>239</v>
      </c>
      <c r="C146">
        <v>49</v>
      </c>
      <c r="E146">
        <v>5.92</v>
      </c>
      <c r="F146">
        <v>10558.878000000001</v>
      </c>
      <c r="H146">
        <v>10558.878000000001</v>
      </c>
      <c r="I146" s="3">
        <v>915.18399999999997</v>
      </c>
      <c r="K146">
        <v>457</v>
      </c>
    </row>
    <row r="147" spans="1:11" x14ac:dyDescent="0.2">
      <c r="A147">
        <v>142</v>
      </c>
      <c r="B147" t="s">
        <v>240</v>
      </c>
      <c r="C147">
        <v>49</v>
      </c>
      <c r="E147">
        <v>5.92</v>
      </c>
      <c r="F147">
        <v>10432.355</v>
      </c>
      <c r="H147">
        <v>10432.355</v>
      </c>
      <c r="I147" s="3">
        <v>904.14300000000003</v>
      </c>
      <c r="K147">
        <v>392</v>
      </c>
    </row>
    <row r="148" spans="1:11" x14ac:dyDescent="0.2">
      <c r="A148">
        <v>143</v>
      </c>
      <c r="B148" t="s">
        <v>241</v>
      </c>
      <c r="C148">
        <v>49</v>
      </c>
      <c r="E148">
        <v>5.93</v>
      </c>
      <c r="F148">
        <v>11094.499</v>
      </c>
      <c r="H148">
        <v>11094.499</v>
      </c>
      <c r="I148" s="3">
        <v>961.92700000000002</v>
      </c>
      <c r="K148">
        <v>402</v>
      </c>
    </row>
    <row r="149" spans="1:11" x14ac:dyDescent="0.2">
      <c r="A149">
        <v>43</v>
      </c>
      <c r="B149" t="s">
        <v>281</v>
      </c>
      <c r="C149">
        <v>50</v>
      </c>
      <c r="E149">
        <v>5.05</v>
      </c>
      <c r="F149">
        <v>34824.078000000001</v>
      </c>
      <c r="G149" s="1"/>
      <c r="H149" s="1">
        <v>34824.078000000001</v>
      </c>
      <c r="I149" s="2">
        <v>3602.922</v>
      </c>
      <c r="K149">
        <v>3332</v>
      </c>
    </row>
    <row r="150" spans="1:11" x14ac:dyDescent="0.2">
      <c r="A150">
        <v>44</v>
      </c>
      <c r="B150" t="s">
        <v>282</v>
      </c>
      <c r="C150">
        <v>50</v>
      </c>
      <c r="E150">
        <v>5.05</v>
      </c>
      <c r="F150">
        <v>32871.32</v>
      </c>
      <c r="G150" s="1"/>
      <c r="H150" s="1">
        <v>32871.32</v>
      </c>
      <c r="I150" s="2">
        <v>3400.3939999999998</v>
      </c>
      <c r="K150">
        <v>339</v>
      </c>
    </row>
    <row r="151" spans="1:11" x14ac:dyDescent="0.2">
      <c r="A151">
        <v>45</v>
      </c>
      <c r="B151" t="s">
        <v>283</v>
      </c>
      <c r="C151">
        <v>50</v>
      </c>
      <c r="E151">
        <v>5.0599999999999996</v>
      </c>
      <c r="F151">
        <v>34485.125</v>
      </c>
      <c r="G151" s="1"/>
      <c r="H151" s="1">
        <v>34485.125</v>
      </c>
      <c r="I151" s="2">
        <v>3567.768</v>
      </c>
      <c r="K151">
        <v>890</v>
      </c>
    </row>
    <row r="152" spans="1:11" x14ac:dyDescent="0.2">
      <c r="A152">
        <v>69</v>
      </c>
      <c r="B152" t="s">
        <v>59</v>
      </c>
      <c r="C152">
        <v>51</v>
      </c>
      <c r="E152">
        <v>5.24</v>
      </c>
      <c r="F152" s="1">
        <v>21695.664000000001</v>
      </c>
      <c r="G152" s="1"/>
      <c r="H152" s="1">
        <v>21695.664000000001</v>
      </c>
      <c r="I152" s="2">
        <v>1162.2149999999999</v>
      </c>
      <c r="K152">
        <v>510</v>
      </c>
    </row>
    <row r="153" spans="1:11" x14ac:dyDescent="0.2">
      <c r="A153">
        <v>70</v>
      </c>
      <c r="B153" t="s">
        <v>60</v>
      </c>
      <c r="C153">
        <v>51</v>
      </c>
      <c r="E153">
        <v>5.21</v>
      </c>
      <c r="F153" s="1">
        <v>18949.963</v>
      </c>
      <c r="G153" s="1"/>
      <c r="H153" s="1">
        <v>18949.963</v>
      </c>
      <c r="I153" s="2">
        <v>1014.476</v>
      </c>
      <c r="K153">
        <v>352</v>
      </c>
    </row>
    <row r="154" spans="1:11" x14ac:dyDescent="0.2">
      <c r="A154">
        <v>71</v>
      </c>
      <c r="B154" t="s">
        <v>61</v>
      </c>
      <c r="C154">
        <v>51</v>
      </c>
      <c r="E154">
        <v>5.2</v>
      </c>
      <c r="F154" s="1">
        <v>19600.059000000001</v>
      </c>
      <c r="G154" s="1"/>
      <c r="H154" s="1">
        <v>19600.059000000001</v>
      </c>
      <c r="I154" s="2">
        <v>1049.4559999999999</v>
      </c>
      <c r="K154">
        <v>718</v>
      </c>
    </row>
    <row r="155" spans="1:11" x14ac:dyDescent="0.2">
      <c r="A155">
        <v>78</v>
      </c>
      <c r="B155" t="s">
        <v>302</v>
      </c>
      <c r="C155">
        <v>52</v>
      </c>
      <c r="E155">
        <v>5.09</v>
      </c>
      <c r="F155">
        <v>9463.4369999999999</v>
      </c>
      <c r="G155" s="1"/>
      <c r="H155" s="1">
        <v>9463.4369999999999</v>
      </c>
      <c r="I155" s="2">
        <v>972.67499999999995</v>
      </c>
      <c r="K155">
        <v>568</v>
      </c>
    </row>
    <row r="156" spans="1:11" x14ac:dyDescent="0.2">
      <c r="A156">
        <v>79</v>
      </c>
      <c r="B156" t="s">
        <v>303</v>
      </c>
      <c r="C156">
        <v>52</v>
      </c>
      <c r="E156">
        <v>5.0999999999999996</v>
      </c>
      <c r="F156">
        <v>8706.4</v>
      </c>
      <c r="G156" s="1"/>
      <c r="H156" s="1">
        <v>8706.4</v>
      </c>
      <c r="I156" s="2">
        <v>894.16</v>
      </c>
      <c r="K156">
        <v>72</v>
      </c>
    </row>
    <row r="157" spans="1:11" x14ac:dyDescent="0.2">
      <c r="A157">
        <v>80</v>
      </c>
      <c r="B157" t="s">
        <v>304</v>
      </c>
      <c r="C157">
        <v>52</v>
      </c>
      <c r="E157">
        <v>5.09</v>
      </c>
      <c r="F157">
        <v>9187.2199999999993</v>
      </c>
      <c r="G157" s="1"/>
      <c r="H157" s="1">
        <v>9187.2199999999993</v>
      </c>
      <c r="I157" s="2">
        <v>944.02800000000002</v>
      </c>
      <c r="K157">
        <v>277</v>
      </c>
    </row>
    <row r="158" spans="1:11" x14ac:dyDescent="0.2">
      <c r="A158">
        <v>74</v>
      </c>
      <c r="B158" t="s">
        <v>188</v>
      </c>
      <c r="C158">
        <v>53</v>
      </c>
      <c r="E158">
        <v>5.92</v>
      </c>
      <c r="F158">
        <v>21230.861000000001</v>
      </c>
      <c r="H158">
        <v>21230.861000000001</v>
      </c>
      <c r="I158" s="3">
        <v>1846.5070000000001</v>
      </c>
      <c r="K158">
        <v>511</v>
      </c>
    </row>
    <row r="159" spans="1:11" x14ac:dyDescent="0.2">
      <c r="A159">
        <v>75</v>
      </c>
      <c r="B159" t="s">
        <v>189</v>
      </c>
      <c r="C159">
        <v>53</v>
      </c>
      <c r="E159">
        <v>5.92</v>
      </c>
      <c r="F159">
        <v>20810.252</v>
      </c>
      <c r="H159">
        <v>20810.252</v>
      </c>
      <c r="I159" s="3">
        <v>1809.8009999999999</v>
      </c>
      <c r="K159">
        <v>312</v>
      </c>
    </row>
    <row r="160" spans="1:11" x14ac:dyDescent="0.2">
      <c r="A160">
        <v>76</v>
      </c>
      <c r="B160" t="s">
        <v>190</v>
      </c>
      <c r="C160">
        <v>53</v>
      </c>
      <c r="E160">
        <v>5.92</v>
      </c>
      <c r="F160">
        <v>21556.951000000001</v>
      </c>
      <c r="H160">
        <v>21556.951000000001</v>
      </c>
      <c r="I160" s="3">
        <v>1874.9639999999999</v>
      </c>
      <c r="K160">
        <v>1281</v>
      </c>
    </row>
    <row r="161" spans="1:11" x14ac:dyDescent="0.2">
      <c r="A161">
        <v>84</v>
      </c>
      <c r="B161" t="s">
        <v>72</v>
      </c>
      <c r="C161">
        <v>54</v>
      </c>
      <c r="E161">
        <v>5.2</v>
      </c>
      <c r="F161" s="1">
        <v>20031.817999999999</v>
      </c>
      <c r="G161" s="1"/>
      <c r="H161" s="1">
        <v>20031.817999999999</v>
      </c>
      <c r="I161" s="2">
        <v>1072.6880000000001</v>
      </c>
      <c r="K161">
        <v>195</v>
      </c>
    </row>
    <row r="162" spans="1:11" x14ac:dyDescent="0.2">
      <c r="A162">
        <v>85</v>
      </c>
      <c r="B162" t="s">
        <v>73</v>
      </c>
      <c r="C162">
        <v>54</v>
      </c>
      <c r="E162">
        <v>5.19</v>
      </c>
      <c r="F162" s="1">
        <v>19811.006000000001</v>
      </c>
      <c r="G162" s="1"/>
      <c r="H162" s="1">
        <v>19811.006000000001</v>
      </c>
      <c r="I162" s="2">
        <v>1060.807</v>
      </c>
      <c r="K162">
        <v>510</v>
      </c>
    </row>
    <row r="163" spans="1:11" x14ac:dyDescent="0.2">
      <c r="A163">
        <v>86</v>
      </c>
      <c r="B163" t="s">
        <v>74</v>
      </c>
      <c r="C163">
        <v>54</v>
      </c>
      <c r="E163">
        <v>5.19</v>
      </c>
      <c r="F163" s="1">
        <v>19542.133000000002</v>
      </c>
      <c r="G163" s="1"/>
      <c r="H163" s="1">
        <v>19542.133000000002</v>
      </c>
      <c r="I163" s="2">
        <v>1046.3389999999999</v>
      </c>
      <c r="K163">
        <v>260</v>
      </c>
    </row>
    <row r="164" spans="1:11" x14ac:dyDescent="0.2">
      <c r="A164">
        <v>55</v>
      </c>
      <c r="B164" t="s">
        <v>182</v>
      </c>
      <c r="C164">
        <v>55</v>
      </c>
      <c r="E164">
        <v>5.92</v>
      </c>
      <c r="F164">
        <v>6113.8109999999997</v>
      </c>
      <c r="H164">
        <v>6113.8109999999997</v>
      </c>
      <c r="I164" s="3">
        <v>527.27200000000005</v>
      </c>
      <c r="K164">
        <v>237</v>
      </c>
    </row>
    <row r="165" spans="1:11" x14ac:dyDescent="0.2">
      <c r="A165">
        <v>56</v>
      </c>
      <c r="B165" t="s">
        <v>183</v>
      </c>
      <c r="C165">
        <v>55</v>
      </c>
      <c r="E165">
        <v>5.92</v>
      </c>
      <c r="F165">
        <v>6373.71</v>
      </c>
      <c r="H165">
        <v>6373.71</v>
      </c>
      <c r="I165" s="3">
        <v>549.95299999999997</v>
      </c>
      <c r="K165">
        <v>868</v>
      </c>
    </row>
    <row r="166" spans="1:11" x14ac:dyDescent="0.2">
      <c r="A166">
        <v>57</v>
      </c>
      <c r="B166" t="s">
        <v>184</v>
      </c>
      <c r="C166">
        <v>55</v>
      </c>
      <c r="E166">
        <v>5.92</v>
      </c>
      <c r="F166">
        <v>5858.9639999999999</v>
      </c>
      <c r="H166">
        <v>5858.9639999999999</v>
      </c>
      <c r="I166" s="3">
        <v>505.03199999999998</v>
      </c>
      <c r="K166">
        <v>202</v>
      </c>
    </row>
    <row r="167" spans="1:11" x14ac:dyDescent="0.2">
      <c r="A167">
        <v>132</v>
      </c>
      <c r="B167" t="s">
        <v>230</v>
      </c>
      <c r="C167">
        <v>56</v>
      </c>
      <c r="E167">
        <v>5.92</v>
      </c>
      <c r="F167">
        <v>8106.0450000000001</v>
      </c>
      <c r="H167">
        <v>8106.0450000000001</v>
      </c>
      <c r="I167" s="3">
        <v>701.13</v>
      </c>
      <c r="K167">
        <v>70</v>
      </c>
    </row>
    <row r="168" spans="1:11" x14ac:dyDescent="0.2">
      <c r="A168">
        <v>133</v>
      </c>
      <c r="B168" t="s">
        <v>231</v>
      </c>
      <c r="C168">
        <v>56</v>
      </c>
      <c r="E168">
        <v>5.93</v>
      </c>
      <c r="F168">
        <v>7733.56</v>
      </c>
      <c r="H168">
        <v>7733.56</v>
      </c>
      <c r="I168" s="3">
        <v>668.62400000000002</v>
      </c>
      <c r="K168">
        <v>130</v>
      </c>
    </row>
    <row r="169" spans="1:11" x14ac:dyDescent="0.2">
      <c r="A169">
        <v>134</v>
      </c>
      <c r="B169" t="s">
        <v>232</v>
      </c>
      <c r="C169">
        <v>56</v>
      </c>
      <c r="E169">
        <v>5.91</v>
      </c>
      <c r="F169">
        <v>7203.4040000000005</v>
      </c>
      <c r="H169">
        <v>7203.4040000000005</v>
      </c>
      <c r="I169" s="3">
        <v>622.35900000000004</v>
      </c>
      <c r="K169">
        <v>131</v>
      </c>
    </row>
    <row r="170" spans="1:11" x14ac:dyDescent="0.2">
      <c r="A170">
        <v>139</v>
      </c>
      <c r="B170" t="s">
        <v>112</v>
      </c>
      <c r="C170">
        <v>57</v>
      </c>
      <c r="E170">
        <v>5.17</v>
      </c>
      <c r="F170" s="1">
        <v>6380.7560000000003</v>
      </c>
      <c r="G170" s="1"/>
      <c r="H170" s="1">
        <v>6380.7560000000003</v>
      </c>
      <c r="I170" s="2">
        <v>338.16300000000001</v>
      </c>
      <c r="K170">
        <v>306</v>
      </c>
    </row>
    <row r="171" spans="1:11" x14ac:dyDescent="0.2">
      <c r="A171">
        <v>140</v>
      </c>
      <c r="B171" t="s">
        <v>113</v>
      </c>
      <c r="C171">
        <v>57</v>
      </c>
      <c r="E171">
        <v>5.19</v>
      </c>
      <c r="F171" s="1">
        <v>7243.7979999999998</v>
      </c>
      <c r="G171" s="1"/>
      <c r="H171" s="1">
        <v>7243.7979999999998</v>
      </c>
      <c r="I171" s="2">
        <v>384.601</v>
      </c>
      <c r="K171">
        <v>337</v>
      </c>
    </row>
    <row r="172" spans="1:11" x14ac:dyDescent="0.2">
      <c r="A172">
        <v>141</v>
      </c>
      <c r="B172" t="s">
        <v>114</v>
      </c>
      <c r="C172">
        <v>57</v>
      </c>
      <c r="E172">
        <v>5.17</v>
      </c>
      <c r="F172" s="1">
        <v>7359.1030000000001</v>
      </c>
      <c r="G172" s="1"/>
      <c r="H172" s="1">
        <v>7359.1030000000001</v>
      </c>
      <c r="I172" s="2">
        <v>390.80500000000001</v>
      </c>
      <c r="K172">
        <v>657</v>
      </c>
    </row>
    <row r="173" spans="1:11" x14ac:dyDescent="0.2">
      <c r="A173">
        <v>161</v>
      </c>
      <c r="B173" t="s">
        <v>133</v>
      </c>
      <c r="C173">
        <v>58</v>
      </c>
      <c r="E173">
        <v>5.0599999999999996</v>
      </c>
      <c r="F173" s="1">
        <v>163960.43799999999</v>
      </c>
      <c r="G173" s="1"/>
      <c r="H173" s="1">
        <v>163960.43799999999</v>
      </c>
      <c r="I173" s="2">
        <v>8817.0750000000007</v>
      </c>
      <c r="K173">
        <v>2549</v>
      </c>
    </row>
    <row r="174" spans="1:11" x14ac:dyDescent="0.2">
      <c r="A174">
        <v>162</v>
      </c>
      <c r="B174" t="s">
        <v>134</v>
      </c>
      <c r="C174">
        <v>58</v>
      </c>
      <c r="E174">
        <v>5.0599999999999996</v>
      </c>
      <c r="F174" s="1">
        <v>160261.109</v>
      </c>
      <c r="G174" s="1"/>
      <c r="H174" s="1">
        <v>160261.109</v>
      </c>
      <c r="I174" s="2">
        <v>8618.0249999999996</v>
      </c>
      <c r="K174">
        <v>3426</v>
      </c>
    </row>
    <row r="175" spans="1:11" x14ac:dyDescent="0.2">
      <c r="A175">
        <v>163</v>
      </c>
      <c r="B175" t="s">
        <v>135</v>
      </c>
      <c r="C175">
        <v>58</v>
      </c>
      <c r="E175">
        <v>5.07</v>
      </c>
      <c r="F175" s="1">
        <v>148056.5</v>
      </c>
      <c r="G175" s="1"/>
      <c r="H175" s="1">
        <v>148056.5</v>
      </c>
      <c r="I175" s="2">
        <v>7961.33</v>
      </c>
      <c r="K175">
        <v>2734</v>
      </c>
    </row>
    <row r="176" spans="1:11" x14ac:dyDescent="0.2">
      <c r="A176">
        <v>48</v>
      </c>
      <c r="B176" t="s">
        <v>176</v>
      </c>
      <c r="C176">
        <v>59</v>
      </c>
      <c r="E176">
        <v>5.92</v>
      </c>
      <c r="F176">
        <v>164151.375</v>
      </c>
      <c r="H176">
        <v>164151.375</v>
      </c>
      <c r="I176" s="3">
        <v>14318.896000000001</v>
      </c>
      <c r="K176">
        <v>1329</v>
      </c>
    </row>
    <row r="177" spans="1:11" x14ac:dyDescent="0.2">
      <c r="A177">
        <v>49</v>
      </c>
      <c r="B177" t="s">
        <v>177</v>
      </c>
      <c r="C177">
        <v>59</v>
      </c>
      <c r="E177">
        <v>5.92</v>
      </c>
      <c r="F177">
        <v>107026.492</v>
      </c>
      <c r="H177">
        <v>107026.492</v>
      </c>
      <c r="I177" s="3">
        <v>9333.7209999999995</v>
      </c>
      <c r="K177">
        <v>815</v>
      </c>
    </row>
    <row r="178" spans="1:11" x14ac:dyDescent="0.2">
      <c r="A178">
        <v>50</v>
      </c>
      <c r="B178" t="s">
        <v>178</v>
      </c>
      <c r="C178">
        <v>59</v>
      </c>
      <c r="E178">
        <v>5.92</v>
      </c>
      <c r="F178">
        <v>81674.531000000003</v>
      </c>
      <c r="H178">
        <v>81674.531000000003</v>
      </c>
      <c r="I178" s="3">
        <v>7121.3059999999996</v>
      </c>
      <c r="K178">
        <v>1527</v>
      </c>
    </row>
    <row r="179" spans="1:11" x14ac:dyDescent="0.2">
      <c r="A179">
        <v>25</v>
      </c>
      <c r="B179" t="s">
        <v>265</v>
      </c>
      <c r="C179">
        <v>60</v>
      </c>
      <c r="E179">
        <v>5.07</v>
      </c>
      <c r="F179">
        <v>77835.718999999997</v>
      </c>
      <c r="G179" s="1"/>
      <c r="H179" s="1">
        <v>77835.718999999997</v>
      </c>
      <c r="I179" s="2">
        <v>8063.8209999999999</v>
      </c>
      <c r="K179">
        <v>3793</v>
      </c>
    </row>
    <row r="180" spans="1:11" x14ac:dyDescent="0.2">
      <c r="A180">
        <v>26</v>
      </c>
      <c r="B180" t="s">
        <v>266</v>
      </c>
      <c r="C180">
        <v>60</v>
      </c>
      <c r="E180">
        <v>5.07</v>
      </c>
      <c r="F180">
        <v>75964.570000000007</v>
      </c>
      <c r="G180" s="1"/>
      <c r="H180" s="1">
        <v>75964.570000000007</v>
      </c>
      <c r="I180" s="2">
        <v>7869.7569999999996</v>
      </c>
      <c r="K180">
        <v>599</v>
      </c>
    </row>
    <row r="181" spans="1:11" x14ac:dyDescent="0.2">
      <c r="A181">
        <v>27</v>
      </c>
      <c r="B181" t="s">
        <v>267</v>
      </c>
      <c r="C181">
        <v>60</v>
      </c>
      <c r="E181">
        <v>5.0599999999999996</v>
      </c>
      <c r="F181">
        <v>72975.664000000004</v>
      </c>
      <c r="G181" s="1"/>
      <c r="H181" s="1">
        <v>72975.664000000004</v>
      </c>
      <c r="I181" s="2">
        <v>7559.7659999999996</v>
      </c>
      <c r="K181">
        <v>166</v>
      </c>
    </row>
    <row r="182" spans="1:11" x14ac:dyDescent="0.2">
      <c r="A182">
        <v>58</v>
      </c>
      <c r="B182" t="s">
        <v>296</v>
      </c>
      <c r="C182">
        <v>61</v>
      </c>
      <c r="E182">
        <v>5.05</v>
      </c>
      <c r="F182">
        <v>102029.781</v>
      </c>
      <c r="G182" s="1"/>
      <c r="H182" s="1">
        <v>102029.781</v>
      </c>
      <c r="I182" s="2">
        <v>10573.076999999999</v>
      </c>
      <c r="K182">
        <v>2360</v>
      </c>
    </row>
    <row r="183" spans="1:11" x14ac:dyDescent="0.2">
      <c r="A183">
        <v>59</v>
      </c>
      <c r="B183" t="s">
        <v>297</v>
      </c>
      <c r="C183">
        <v>61</v>
      </c>
      <c r="E183">
        <v>5.04</v>
      </c>
      <c r="F183">
        <v>100565.04700000001</v>
      </c>
      <c r="G183" s="1"/>
      <c r="H183" s="1">
        <v>100565.04700000001</v>
      </c>
      <c r="I183" s="2">
        <v>10421.164000000001</v>
      </c>
      <c r="K183">
        <v>1430</v>
      </c>
    </row>
    <row r="184" spans="1:11" x14ac:dyDescent="0.2">
      <c r="A184">
        <v>60</v>
      </c>
      <c r="B184" t="s">
        <v>298</v>
      </c>
      <c r="C184">
        <v>61</v>
      </c>
      <c r="E184">
        <v>5.05</v>
      </c>
      <c r="F184">
        <v>106502.031</v>
      </c>
      <c r="G184" s="1"/>
      <c r="H184" s="1">
        <v>106502.031</v>
      </c>
      <c r="I184" s="2">
        <v>11036.911</v>
      </c>
      <c r="K184">
        <v>2954</v>
      </c>
    </row>
    <row r="185" spans="1:11" x14ac:dyDescent="0.2">
      <c r="A185">
        <v>87</v>
      </c>
      <c r="B185" t="s">
        <v>200</v>
      </c>
      <c r="C185">
        <v>62</v>
      </c>
      <c r="E185">
        <v>5.92</v>
      </c>
      <c r="F185">
        <v>74420.335999999996</v>
      </c>
      <c r="H185">
        <v>74420.335999999996</v>
      </c>
      <c r="I185" s="3">
        <v>6488.2470000000003</v>
      </c>
      <c r="K185">
        <v>1831</v>
      </c>
    </row>
    <row r="186" spans="1:11" x14ac:dyDescent="0.2">
      <c r="A186">
        <v>88</v>
      </c>
      <c r="B186" t="s">
        <v>201</v>
      </c>
      <c r="C186">
        <v>62</v>
      </c>
      <c r="E186">
        <v>5.92</v>
      </c>
      <c r="F186">
        <v>77409.320000000007</v>
      </c>
      <c r="H186">
        <v>77409.320000000007</v>
      </c>
      <c r="I186" s="3">
        <v>6749.0889999999999</v>
      </c>
      <c r="K186">
        <v>491</v>
      </c>
    </row>
    <row r="187" spans="1:11" x14ac:dyDescent="0.2">
      <c r="A187">
        <v>89</v>
      </c>
      <c r="B187" t="s">
        <v>202</v>
      </c>
      <c r="C187">
        <v>62</v>
      </c>
      <c r="E187">
        <v>5.92</v>
      </c>
      <c r="F187">
        <v>73093.570000000007</v>
      </c>
      <c r="H187">
        <v>73093.570000000007</v>
      </c>
      <c r="I187" s="3">
        <v>6372.4620000000004</v>
      </c>
      <c r="K187">
        <v>716</v>
      </c>
    </row>
    <row r="188" spans="1:11" x14ac:dyDescent="0.2">
      <c r="A188">
        <v>84</v>
      </c>
      <c r="B188" t="s">
        <v>308</v>
      </c>
      <c r="C188">
        <v>63</v>
      </c>
      <c r="E188">
        <v>5.09</v>
      </c>
      <c r="F188">
        <v>92002.585999999996</v>
      </c>
      <c r="G188" s="1"/>
      <c r="H188" s="1">
        <v>92002.585999999996</v>
      </c>
      <c r="I188" s="2">
        <v>9533.1190000000006</v>
      </c>
      <c r="K188">
        <v>5902</v>
      </c>
    </row>
    <row r="189" spans="1:11" x14ac:dyDescent="0.2">
      <c r="A189">
        <v>85</v>
      </c>
      <c r="B189" t="s">
        <v>309</v>
      </c>
      <c r="C189">
        <v>63</v>
      </c>
      <c r="E189">
        <v>5.09</v>
      </c>
      <c r="F189">
        <v>90012.116999999998</v>
      </c>
      <c r="G189" s="1"/>
      <c r="H189" s="1">
        <v>90012.116999999998</v>
      </c>
      <c r="I189" s="2">
        <v>9326.68</v>
      </c>
      <c r="K189">
        <v>2643</v>
      </c>
    </row>
    <row r="190" spans="1:11" x14ac:dyDescent="0.2">
      <c r="A190">
        <v>86</v>
      </c>
      <c r="B190" t="s">
        <v>310</v>
      </c>
      <c r="C190">
        <v>63</v>
      </c>
      <c r="E190">
        <v>5.08</v>
      </c>
      <c r="F190">
        <v>94664.687999999995</v>
      </c>
      <c r="G190" s="1"/>
      <c r="H190" s="1">
        <v>94664.687999999995</v>
      </c>
      <c r="I190" s="2">
        <v>9809.2160000000003</v>
      </c>
      <c r="K190">
        <v>3842</v>
      </c>
    </row>
    <row r="191" spans="1:11" x14ac:dyDescent="0.2">
      <c r="A191">
        <v>81</v>
      </c>
      <c r="B191" t="s">
        <v>69</v>
      </c>
      <c r="C191">
        <v>64</v>
      </c>
      <c r="E191">
        <v>5.2</v>
      </c>
      <c r="F191" s="1">
        <v>152529.5</v>
      </c>
      <c r="G191" s="1"/>
      <c r="H191" s="1">
        <v>152529.5</v>
      </c>
      <c r="I191" s="2">
        <v>8202.009</v>
      </c>
      <c r="K191">
        <v>2906</v>
      </c>
    </row>
    <row r="192" spans="1:11" x14ac:dyDescent="0.2">
      <c r="A192">
        <v>82</v>
      </c>
      <c r="B192" t="s">
        <v>70</v>
      </c>
      <c r="C192">
        <v>64</v>
      </c>
      <c r="E192">
        <v>5.21</v>
      </c>
      <c r="F192" s="1">
        <v>143839.57800000001</v>
      </c>
      <c r="G192" s="1"/>
      <c r="H192" s="1">
        <v>143839.57800000001</v>
      </c>
      <c r="I192" s="2">
        <v>7734.4290000000001</v>
      </c>
      <c r="K192">
        <v>3674</v>
      </c>
    </row>
    <row r="193" spans="1:11" x14ac:dyDescent="0.2">
      <c r="A193">
        <v>83</v>
      </c>
      <c r="B193" t="s">
        <v>71</v>
      </c>
      <c r="C193">
        <v>64</v>
      </c>
      <c r="E193">
        <v>5.21</v>
      </c>
      <c r="F193" s="1">
        <v>157704.234</v>
      </c>
      <c r="G193" s="1"/>
      <c r="H193" s="1">
        <v>157704.234</v>
      </c>
      <c r="I193" s="2">
        <v>8480.4470000000001</v>
      </c>
      <c r="K193">
        <v>3161</v>
      </c>
    </row>
    <row r="194" spans="1:11" x14ac:dyDescent="0.2">
      <c r="A194">
        <v>51</v>
      </c>
      <c r="B194" t="s">
        <v>44</v>
      </c>
      <c r="C194">
        <v>65</v>
      </c>
      <c r="E194">
        <v>5.2</v>
      </c>
      <c r="F194" s="1">
        <v>135465.20300000001</v>
      </c>
      <c r="G194" s="1"/>
      <c r="H194" s="1">
        <v>135465.20300000001</v>
      </c>
      <c r="I194" s="2">
        <v>7283.8280000000004</v>
      </c>
      <c r="K194">
        <v>1001</v>
      </c>
    </row>
    <row r="195" spans="1:11" x14ac:dyDescent="0.2">
      <c r="A195">
        <v>52</v>
      </c>
      <c r="B195" t="s">
        <v>45</v>
      </c>
      <c r="C195">
        <v>65</v>
      </c>
      <c r="E195">
        <v>5.2</v>
      </c>
      <c r="F195" s="1">
        <v>130072.19500000001</v>
      </c>
      <c r="G195" s="1"/>
      <c r="H195" s="1">
        <v>130072.19500000001</v>
      </c>
      <c r="I195" s="2">
        <v>6993.6459999999997</v>
      </c>
      <c r="K195">
        <v>965</v>
      </c>
    </row>
    <row r="196" spans="1:11" x14ac:dyDescent="0.2">
      <c r="A196">
        <v>53</v>
      </c>
      <c r="B196" t="s">
        <v>46</v>
      </c>
      <c r="C196">
        <v>65</v>
      </c>
      <c r="E196">
        <v>5.2</v>
      </c>
      <c r="F196" s="1">
        <v>126523.06299999999</v>
      </c>
      <c r="G196" s="1"/>
      <c r="H196" s="1">
        <v>126523.06299999999</v>
      </c>
      <c r="I196" s="2">
        <v>6802.6769999999997</v>
      </c>
      <c r="K196">
        <v>2634</v>
      </c>
    </row>
    <row r="197" spans="1:11" x14ac:dyDescent="0.2">
      <c r="A197">
        <v>130</v>
      </c>
      <c r="B197" t="s">
        <v>103</v>
      </c>
      <c r="C197">
        <v>66</v>
      </c>
      <c r="E197">
        <v>5.16</v>
      </c>
      <c r="F197" s="1">
        <v>122940.883</v>
      </c>
      <c r="G197" s="1"/>
      <c r="H197" s="1">
        <v>122940.883</v>
      </c>
      <c r="I197" s="2">
        <v>6609.93</v>
      </c>
      <c r="K197">
        <v>1252</v>
      </c>
    </row>
    <row r="198" spans="1:11" x14ac:dyDescent="0.2">
      <c r="A198">
        <v>131</v>
      </c>
      <c r="B198" t="s">
        <v>104</v>
      </c>
      <c r="C198">
        <v>66</v>
      </c>
      <c r="E198">
        <v>5.16</v>
      </c>
      <c r="F198" s="1">
        <v>114379.516</v>
      </c>
      <c r="G198" s="1"/>
      <c r="H198" s="1">
        <v>114379.516</v>
      </c>
      <c r="I198" s="2">
        <v>6149.268</v>
      </c>
      <c r="K198">
        <v>1713</v>
      </c>
    </row>
    <row r="199" spans="1:11" x14ac:dyDescent="0.2">
      <c r="A199">
        <v>132</v>
      </c>
      <c r="B199" t="s">
        <v>105</v>
      </c>
      <c r="C199">
        <v>66</v>
      </c>
      <c r="E199">
        <v>5.17</v>
      </c>
      <c r="F199" s="1">
        <v>123257.273</v>
      </c>
      <c r="G199" s="1"/>
      <c r="H199" s="1">
        <v>123257.273</v>
      </c>
      <c r="I199" s="2">
        <v>6626.9539999999997</v>
      </c>
      <c r="K199">
        <v>4027</v>
      </c>
    </row>
    <row r="200" spans="1:11" x14ac:dyDescent="0.2">
      <c r="A200">
        <v>158</v>
      </c>
      <c r="B200" t="s">
        <v>130</v>
      </c>
      <c r="C200">
        <v>67</v>
      </c>
      <c r="E200">
        <v>5.08</v>
      </c>
      <c r="F200" s="1">
        <v>29849.203000000001</v>
      </c>
      <c r="G200" s="1"/>
      <c r="H200" s="1">
        <v>29849.203000000001</v>
      </c>
      <c r="I200" s="2">
        <f>2*1600.933</f>
        <v>3201.866</v>
      </c>
      <c r="K200">
        <v>1360</v>
      </c>
    </row>
    <row r="201" spans="1:11" x14ac:dyDescent="0.2">
      <c r="A201">
        <v>159</v>
      </c>
      <c r="B201" t="s">
        <v>131</v>
      </c>
      <c r="C201">
        <v>67</v>
      </c>
      <c r="E201">
        <v>5.07</v>
      </c>
      <c r="F201" s="1">
        <v>29169.98</v>
      </c>
      <c r="G201" s="1"/>
      <c r="H201" s="1">
        <v>29169.98</v>
      </c>
      <c r="I201" s="2">
        <f>2*1564.386</f>
        <v>3128.7719999999999</v>
      </c>
      <c r="K201">
        <v>3618</v>
      </c>
    </row>
    <row r="202" spans="1:11" x14ac:dyDescent="0.2">
      <c r="A202">
        <v>160</v>
      </c>
      <c r="B202" t="s">
        <v>132</v>
      </c>
      <c r="C202">
        <v>67</v>
      </c>
      <c r="E202">
        <v>5.08</v>
      </c>
      <c r="F202" s="1">
        <v>28787.388999999999</v>
      </c>
      <c r="G202" s="1"/>
      <c r="H202" s="1">
        <v>28787.388999999999</v>
      </c>
      <c r="I202" s="2">
        <f>2*1543.8</f>
        <v>3087.6</v>
      </c>
      <c r="K202">
        <v>1186</v>
      </c>
    </row>
    <row r="203" spans="1:11" x14ac:dyDescent="0.2">
      <c r="A203">
        <v>133</v>
      </c>
      <c r="B203" t="s">
        <v>106</v>
      </c>
      <c r="C203">
        <v>68</v>
      </c>
      <c r="E203">
        <v>5.16</v>
      </c>
      <c r="F203" s="1">
        <v>74155.179999999993</v>
      </c>
      <c r="G203" s="1"/>
      <c r="H203" s="1">
        <v>74155.179999999993</v>
      </c>
      <c r="I203" s="2">
        <f>20/13*3984.911</f>
        <v>6130.6323076923081</v>
      </c>
      <c r="K203">
        <v>163</v>
      </c>
    </row>
    <row r="204" spans="1:11" x14ac:dyDescent="0.2">
      <c r="A204">
        <v>134</v>
      </c>
      <c r="B204" t="s">
        <v>107</v>
      </c>
      <c r="C204">
        <v>68</v>
      </c>
      <c r="E204">
        <v>5.17</v>
      </c>
      <c r="F204" s="1">
        <v>69414.539000000004</v>
      </c>
      <c r="G204" s="1"/>
      <c r="H204" s="1">
        <v>69414.539000000004</v>
      </c>
      <c r="I204" s="2">
        <f>20/13*3729.831</f>
        <v>5738.2015384615388</v>
      </c>
      <c r="K204">
        <v>1516</v>
      </c>
    </row>
    <row r="205" spans="1:11" x14ac:dyDescent="0.2">
      <c r="A205">
        <v>135</v>
      </c>
      <c r="B205" t="s">
        <v>108</v>
      </c>
      <c r="C205">
        <v>68</v>
      </c>
      <c r="E205">
        <v>5.17</v>
      </c>
      <c r="F205" s="1">
        <v>70118.718999999997</v>
      </c>
      <c r="G205" s="1"/>
      <c r="H205" s="1">
        <v>70118.718999999997</v>
      </c>
      <c r="I205" s="2">
        <f>20/13*3767.721</f>
        <v>5796.4938461538468</v>
      </c>
      <c r="K205">
        <v>1184</v>
      </c>
    </row>
    <row r="206" spans="1:11" x14ac:dyDescent="0.2">
      <c r="A206">
        <v>19</v>
      </c>
      <c r="B206" t="s">
        <v>259</v>
      </c>
      <c r="C206">
        <v>69</v>
      </c>
      <c r="E206">
        <v>5.08</v>
      </c>
      <c r="F206">
        <v>28291.83</v>
      </c>
      <c r="G206" s="1"/>
      <c r="H206" s="1">
        <v>28291.83</v>
      </c>
      <c r="I206" s="2">
        <v>2925.4380000000001</v>
      </c>
      <c r="K206">
        <v>1337</v>
      </c>
    </row>
    <row r="207" spans="1:11" x14ac:dyDescent="0.2">
      <c r="A207">
        <v>20</v>
      </c>
      <c r="B207" t="s">
        <v>260</v>
      </c>
      <c r="C207">
        <v>69</v>
      </c>
      <c r="E207">
        <v>5.05</v>
      </c>
      <c r="F207">
        <v>24775.157999999999</v>
      </c>
      <c r="G207" s="1"/>
      <c r="H207" s="1">
        <v>24775.157999999999</v>
      </c>
      <c r="I207" s="2">
        <v>2560.7109999999998</v>
      </c>
      <c r="K207">
        <v>3072</v>
      </c>
    </row>
    <row r="208" spans="1:11" x14ac:dyDescent="0.2">
      <c r="A208">
        <v>21</v>
      </c>
      <c r="B208" t="s">
        <v>261</v>
      </c>
      <c r="C208">
        <v>69</v>
      </c>
      <c r="E208">
        <v>5.0599999999999996</v>
      </c>
      <c r="F208">
        <v>26798.57</v>
      </c>
      <c r="G208" s="1"/>
      <c r="H208" s="1">
        <v>26798.57</v>
      </c>
      <c r="I208" s="2">
        <v>2770.567</v>
      </c>
      <c r="K208">
        <v>1087</v>
      </c>
    </row>
    <row r="209" spans="1:11" x14ac:dyDescent="0.2">
      <c r="A209">
        <v>40</v>
      </c>
      <c r="B209" t="s">
        <v>278</v>
      </c>
      <c r="C209">
        <v>70</v>
      </c>
      <c r="E209">
        <v>5.05</v>
      </c>
      <c r="F209">
        <v>39214.508000000002</v>
      </c>
      <c r="G209" s="1"/>
      <c r="H209" s="1">
        <v>39214.508000000002</v>
      </c>
      <c r="I209" s="2">
        <v>4058.27</v>
      </c>
      <c r="K209">
        <v>669</v>
      </c>
    </row>
    <row r="210" spans="1:11" x14ac:dyDescent="0.2">
      <c r="A210">
        <v>41</v>
      </c>
      <c r="B210" t="s">
        <v>279</v>
      </c>
      <c r="C210">
        <v>70</v>
      </c>
      <c r="E210">
        <v>5.05</v>
      </c>
      <c r="F210">
        <v>30779.072</v>
      </c>
      <c r="G210" s="1"/>
      <c r="H210" s="1">
        <v>30779.072</v>
      </c>
      <c r="I210" s="2">
        <v>3183.4</v>
      </c>
      <c r="K210">
        <v>1533</v>
      </c>
    </row>
    <row r="211" spans="1:11" x14ac:dyDescent="0.2">
      <c r="A211">
        <v>42</v>
      </c>
      <c r="B211" t="s">
        <v>280</v>
      </c>
      <c r="C211">
        <v>70</v>
      </c>
      <c r="E211">
        <v>5.07</v>
      </c>
      <c r="F211">
        <v>34244.285000000003</v>
      </c>
      <c r="G211" s="1"/>
      <c r="H211" s="1">
        <v>34244.285000000003</v>
      </c>
      <c r="I211" s="2">
        <v>3542.79</v>
      </c>
      <c r="K211">
        <v>1228</v>
      </c>
    </row>
    <row r="212" spans="1:11" x14ac:dyDescent="0.2">
      <c r="A212">
        <v>55</v>
      </c>
      <c r="B212" t="s">
        <v>293</v>
      </c>
      <c r="C212">
        <v>71</v>
      </c>
      <c r="E212">
        <v>5.04</v>
      </c>
      <c r="F212">
        <v>32877.925999999999</v>
      </c>
      <c r="G212" s="1"/>
      <c r="H212" s="1">
        <v>32877.925999999999</v>
      </c>
      <c r="I212" s="2">
        <v>3401.08</v>
      </c>
      <c r="K212">
        <v>2768</v>
      </c>
    </row>
    <row r="213" spans="1:11" x14ac:dyDescent="0.2">
      <c r="A213">
        <v>56</v>
      </c>
      <c r="B213" t="s">
        <v>294</v>
      </c>
      <c r="C213">
        <v>71</v>
      </c>
      <c r="E213">
        <v>5.05</v>
      </c>
      <c r="F213">
        <v>34807.754000000001</v>
      </c>
      <c r="G213" s="1"/>
      <c r="H213" s="1">
        <v>34807.754000000001</v>
      </c>
      <c r="I213" s="2">
        <v>3601.2289999999998</v>
      </c>
      <c r="K213">
        <v>3159</v>
      </c>
    </row>
    <row r="214" spans="1:11" x14ac:dyDescent="0.2">
      <c r="A214">
        <v>57</v>
      </c>
      <c r="B214" t="s">
        <v>295</v>
      </c>
      <c r="C214">
        <v>71</v>
      </c>
      <c r="E214">
        <v>5.0599999999999996</v>
      </c>
      <c r="F214">
        <v>34725.266000000003</v>
      </c>
      <c r="G214" s="1"/>
      <c r="H214" s="1">
        <v>34725.266000000003</v>
      </c>
      <c r="I214" s="2">
        <v>3592.674</v>
      </c>
      <c r="K214">
        <v>107</v>
      </c>
    </row>
    <row r="215" spans="1:11" x14ac:dyDescent="0.2">
      <c r="A215">
        <v>48</v>
      </c>
      <c r="B215" t="s">
        <v>41</v>
      </c>
      <c r="C215">
        <v>72</v>
      </c>
      <c r="E215">
        <v>5.2</v>
      </c>
      <c r="F215" s="1">
        <v>55845.523000000001</v>
      </c>
      <c r="G215" s="1"/>
      <c r="H215" s="1">
        <v>55845.523000000001</v>
      </c>
      <c r="I215" s="2">
        <v>2999.721</v>
      </c>
      <c r="K215">
        <v>3429</v>
      </c>
    </row>
    <row r="216" spans="1:11" x14ac:dyDescent="0.2">
      <c r="A216">
        <v>49</v>
      </c>
      <c r="B216" t="s">
        <v>42</v>
      </c>
      <c r="C216">
        <v>72</v>
      </c>
      <c r="E216">
        <v>5.2</v>
      </c>
      <c r="F216" s="1">
        <v>53668.957000000002</v>
      </c>
      <c r="G216" s="1"/>
      <c r="H216" s="1">
        <v>53668.957000000002</v>
      </c>
      <c r="I216" s="2">
        <v>2882.6060000000002</v>
      </c>
      <c r="K216">
        <v>820</v>
      </c>
    </row>
    <row r="217" spans="1:11" x14ac:dyDescent="0.2">
      <c r="A217">
        <v>50</v>
      </c>
      <c r="B217" t="s">
        <v>43</v>
      </c>
      <c r="C217">
        <v>72</v>
      </c>
      <c r="E217">
        <v>5.2</v>
      </c>
      <c r="F217" s="1">
        <v>48230.370999999999</v>
      </c>
      <c r="G217" s="1"/>
      <c r="H217" s="1">
        <v>48230.370999999999</v>
      </c>
      <c r="I217" s="2">
        <v>2589.971</v>
      </c>
      <c r="K217">
        <v>468</v>
      </c>
    </row>
    <row r="218" spans="1:11" x14ac:dyDescent="0.2">
      <c r="A218">
        <v>2</v>
      </c>
      <c r="B218" t="s">
        <v>9</v>
      </c>
      <c r="C218">
        <v>73</v>
      </c>
      <c r="E218">
        <v>5.2</v>
      </c>
      <c r="F218" s="1">
        <v>41394.476999999999</v>
      </c>
      <c r="G218" s="1"/>
      <c r="H218" s="1">
        <v>41394.476999999999</v>
      </c>
      <c r="I218" s="2">
        <v>2222.1509999999998</v>
      </c>
      <c r="K218">
        <v>367</v>
      </c>
    </row>
    <row r="219" spans="1:11" x14ac:dyDescent="0.2">
      <c r="A219">
        <v>3</v>
      </c>
      <c r="B219" t="s">
        <v>10</v>
      </c>
      <c r="C219">
        <v>73</v>
      </c>
      <c r="E219">
        <v>5.21</v>
      </c>
      <c r="F219" s="1">
        <v>50601.77</v>
      </c>
      <c r="G219" s="1"/>
      <c r="H219" s="1">
        <v>50601.77</v>
      </c>
      <c r="I219" s="2">
        <v>2717.57</v>
      </c>
      <c r="K219">
        <v>602</v>
      </c>
    </row>
    <row r="220" spans="1:11" x14ac:dyDescent="0.2">
      <c r="A220">
        <v>4</v>
      </c>
      <c r="B220" t="s">
        <v>11</v>
      </c>
      <c r="C220">
        <v>73</v>
      </c>
      <c r="E220">
        <v>5.21</v>
      </c>
      <c r="F220" s="1">
        <v>49275.472999999998</v>
      </c>
      <c r="G220" s="1"/>
      <c r="H220" s="1">
        <v>49275.472999999998</v>
      </c>
      <c r="I220" s="2">
        <v>2646.2049999999999</v>
      </c>
      <c r="K220">
        <v>2425</v>
      </c>
    </row>
    <row r="221" spans="1:11" x14ac:dyDescent="0.2">
      <c r="A221">
        <v>158</v>
      </c>
      <c r="B221" t="s">
        <v>252</v>
      </c>
      <c r="C221">
        <v>73</v>
      </c>
      <c r="E221">
        <v>5.92</v>
      </c>
      <c r="F221">
        <v>26717.633000000002</v>
      </c>
      <c r="H221">
        <v>26717.633000000002</v>
      </c>
      <c r="I221" s="3">
        <v>2325.3270000000002</v>
      </c>
      <c r="K221">
        <v>229</v>
      </c>
    </row>
    <row r="222" spans="1:11" x14ac:dyDescent="0.2">
      <c r="A222">
        <v>159</v>
      </c>
      <c r="B222" t="s">
        <v>253</v>
      </c>
      <c r="C222">
        <v>73</v>
      </c>
      <c r="E222">
        <v>5.92</v>
      </c>
      <c r="F222">
        <v>27109.206999999999</v>
      </c>
      <c r="H222">
        <v>27109.206999999999</v>
      </c>
      <c r="I222" s="3">
        <v>2359.498</v>
      </c>
      <c r="K222">
        <v>298</v>
      </c>
    </row>
    <row r="223" spans="1:11" x14ac:dyDescent="0.2">
      <c r="A223">
        <v>160</v>
      </c>
      <c r="B223" t="s">
        <v>254</v>
      </c>
      <c r="C223">
        <v>73</v>
      </c>
      <c r="I223" s="3"/>
    </row>
    <row r="224" spans="1:11" x14ac:dyDescent="0.2">
      <c r="A224">
        <v>8</v>
      </c>
      <c r="B224" t="s">
        <v>15</v>
      </c>
      <c r="C224">
        <v>74</v>
      </c>
      <c r="E224">
        <v>5.2</v>
      </c>
      <c r="F224" s="1">
        <v>54699.031000000003</v>
      </c>
      <c r="G224" s="1"/>
      <c r="H224" s="1">
        <v>54699.031000000003</v>
      </c>
      <c r="I224" s="2">
        <v>2938.0309999999999</v>
      </c>
      <c r="K224">
        <v>1254</v>
      </c>
    </row>
    <row r="225" spans="1:11" x14ac:dyDescent="0.2">
      <c r="A225">
        <v>9</v>
      </c>
      <c r="B225" t="s">
        <v>16</v>
      </c>
      <c r="C225">
        <v>74</v>
      </c>
      <c r="E225">
        <v>5.2</v>
      </c>
      <c r="F225" s="1">
        <v>52898.440999999999</v>
      </c>
      <c r="G225" s="1"/>
      <c r="H225" s="1">
        <v>52898.440999999999</v>
      </c>
      <c r="I225" s="2">
        <v>2841.1469999999999</v>
      </c>
      <c r="K225">
        <v>2162</v>
      </c>
    </row>
    <row r="226" spans="1:11" x14ac:dyDescent="0.2">
      <c r="A226">
        <v>10</v>
      </c>
      <c r="B226" t="s">
        <v>17</v>
      </c>
      <c r="C226">
        <v>74</v>
      </c>
      <c r="E226">
        <v>5.2</v>
      </c>
      <c r="F226" s="1">
        <v>52997.296999999999</v>
      </c>
      <c r="G226" s="1"/>
      <c r="H226" s="1">
        <v>52997.296999999999</v>
      </c>
      <c r="I226" s="2">
        <v>2846.4659999999999</v>
      </c>
      <c r="K226">
        <v>797</v>
      </c>
    </row>
    <row r="227" spans="1:11" x14ac:dyDescent="0.2">
      <c r="A227">
        <v>26</v>
      </c>
      <c r="B227" t="s">
        <v>32</v>
      </c>
      <c r="C227">
        <v>75</v>
      </c>
      <c r="E227">
        <v>5.2</v>
      </c>
      <c r="F227" s="1">
        <v>65876.422000000006</v>
      </c>
      <c r="G227" s="1"/>
      <c r="H227" s="1">
        <v>65876.422000000006</v>
      </c>
      <c r="I227" s="2">
        <v>3539.4549999999999</v>
      </c>
      <c r="K227">
        <v>1006</v>
      </c>
    </row>
    <row r="228" spans="1:11" x14ac:dyDescent="0.2">
      <c r="A228">
        <v>27</v>
      </c>
      <c r="B228" t="s">
        <v>33</v>
      </c>
      <c r="C228">
        <v>75</v>
      </c>
      <c r="E228">
        <v>5.19</v>
      </c>
      <c r="F228" s="1">
        <v>66925.883000000002</v>
      </c>
      <c r="G228" s="1"/>
      <c r="H228" s="1">
        <v>66925.883000000002</v>
      </c>
      <c r="I228" s="2">
        <v>3595.9229999999998</v>
      </c>
      <c r="K228">
        <v>1548</v>
      </c>
    </row>
    <row r="229" spans="1:11" x14ac:dyDescent="0.2">
      <c r="A229">
        <v>28</v>
      </c>
      <c r="B229" t="s">
        <v>34</v>
      </c>
      <c r="C229">
        <v>75</v>
      </c>
      <c r="E229">
        <v>5.19</v>
      </c>
      <c r="F229" s="1">
        <v>66790.202999999994</v>
      </c>
      <c r="G229" s="1"/>
      <c r="H229" s="1">
        <v>66790.202999999994</v>
      </c>
      <c r="I229" s="2">
        <v>3588.623</v>
      </c>
      <c r="K229">
        <v>2401</v>
      </c>
    </row>
    <row r="230" spans="1:11" x14ac:dyDescent="0.2">
      <c r="A230">
        <v>118</v>
      </c>
      <c r="B230" t="s">
        <v>93</v>
      </c>
      <c r="C230">
        <v>76</v>
      </c>
      <c r="E230">
        <v>5.19</v>
      </c>
      <c r="F230" s="1">
        <v>47210.832000000002</v>
      </c>
      <c r="G230" s="1"/>
      <c r="H230" s="1">
        <v>47210.832000000002</v>
      </c>
      <c r="I230" s="2">
        <v>2535.1129999999998</v>
      </c>
      <c r="K230">
        <v>803</v>
      </c>
    </row>
    <row r="231" spans="1:11" x14ac:dyDescent="0.2">
      <c r="A231">
        <v>119</v>
      </c>
      <c r="B231" t="s">
        <v>94</v>
      </c>
      <c r="C231">
        <v>76</v>
      </c>
      <c r="E231">
        <v>5.17</v>
      </c>
      <c r="F231" s="1">
        <v>43677.722999999998</v>
      </c>
      <c r="G231" s="1"/>
      <c r="H231" s="1">
        <v>43677.722999999998</v>
      </c>
      <c r="I231" s="2">
        <v>2345.0059999999999</v>
      </c>
      <c r="K231">
        <v>1484</v>
      </c>
    </row>
    <row r="232" spans="1:11" x14ac:dyDescent="0.2">
      <c r="A232">
        <v>120</v>
      </c>
      <c r="B232" t="s">
        <v>95</v>
      </c>
      <c r="C232">
        <v>76</v>
      </c>
      <c r="E232">
        <v>5.17</v>
      </c>
      <c r="F232" s="1">
        <v>46498.487999999998</v>
      </c>
      <c r="G232" s="1"/>
      <c r="H232" s="1">
        <v>46498.487999999998</v>
      </c>
      <c r="I232" s="2">
        <v>2496.7840000000001</v>
      </c>
      <c r="K232">
        <v>2396</v>
      </c>
    </row>
    <row r="233" spans="1:11" x14ac:dyDescent="0.2">
      <c r="A233">
        <v>23</v>
      </c>
      <c r="B233" t="s">
        <v>29</v>
      </c>
      <c r="C233">
        <v>77</v>
      </c>
      <c r="E233">
        <v>5.21</v>
      </c>
      <c r="F233" s="1">
        <v>62326.593999999997</v>
      </c>
      <c r="G233" s="1"/>
      <c r="H233" s="1">
        <v>62326.593999999997</v>
      </c>
      <c r="I233" s="2">
        <v>3348.4490000000001</v>
      </c>
      <c r="K233">
        <v>3761</v>
      </c>
    </row>
    <row r="234" spans="1:11" x14ac:dyDescent="0.2">
      <c r="A234">
        <v>24</v>
      </c>
      <c r="B234" t="s">
        <v>30</v>
      </c>
      <c r="C234">
        <v>77</v>
      </c>
      <c r="E234">
        <v>5.2</v>
      </c>
      <c r="F234" s="1">
        <v>70763.625</v>
      </c>
      <c r="G234" s="1"/>
      <c r="H234" s="1">
        <v>70763.625</v>
      </c>
      <c r="I234" s="2">
        <v>3802.4209999999998</v>
      </c>
      <c r="K234">
        <v>3162</v>
      </c>
    </row>
    <row r="235" spans="1:11" x14ac:dyDescent="0.2">
      <c r="A235">
        <v>25</v>
      </c>
      <c r="B235" t="s">
        <v>31</v>
      </c>
      <c r="C235">
        <v>77</v>
      </c>
      <c r="E235">
        <v>5.19</v>
      </c>
      <c r="F235" s="1">
        <v>64248.894999999997</v>
      </c>
      <c r="G235" s="1"/>
      <c r="H235" s="1">
        <v>64248.894999999997</v>
      </c>
      <c r="I235" s="2">
        <v>3451.8820000000001</v>
      </c>
      <c r="K235">
        <v>1003</v>
      </c>
    </row>
    <row r="236" spans="1:11" x14ac:dyDescent="0.2">
      <c r="A236">
        <v>60</v>
      </c>
      <c r="B236" t="s">
        <v>50</v>
      </c>
      <c r="C236">
        <v>78</v>
      </c>
      <c r="E236">
        <v>5.19</v>
      </c>
      <c r="F236" s="1">
        <v>37796.300999999999</v>
      </c>
      <c r="G236" s="1"/>
      <c r="H236" s="1">
        <v>37796.300999999999</v>
      </c>
      <c r="I236" s="2">
        <v>2028.5440000000001</v>
      </c>
      <c r="K236">
        <v>1179</v>
      </c>
    </row>
    <row r="237" spans="1:11" x14ac:dyDescent="0.2">
      <c r="A237">
        <v>61</v>
      </c>
      <c r="B237" t="s">
        <v>51</v>
      </c>
      <c r="C237">
        <v>78</v>
      </c>
      <c r="E237">
        <v>5.2</v>
      </c>
      <c r="F237" s="1">
        <v>38362.839999999997</v>
      </c>
      <c r="G237" s="1"/>
      <c r="H237" s="1">
        <v>38362.839999999997</v>
      </c>
      <c r="I237" s="2">
        <v>2059.0279999999998</v>
      </c>
      <c r="K237">
        <v>7292</v>
      </c>
    </row>
    <row r="238" spans="1:11" x14ac:dyDescent="0.2">
      <c r="A238">
        <v>62</v>
      </c>
      <c r="B238" t="s">
        <v>52</v>
      </c>
      <c r="C238">
        <v>78</v>
      </c>
      <c r="E238">
        <v>5.19</v>
      </c>
      <c r="F238" s="1">
        <v>34989.351999999999</v>
      </c>
      <c r="G238" s="1"/>
      <c r="H238" s="1">
        <v>34989.351999999999</v>
      </c>
      <c r="I238" s="2">
        <v>1877.51</v>
      </c>
      <c r="K238">
        <v>1058</v>
      </c>
    </row>
    <row r="239" spans="1:11" x14ac:dyDescent="0.2">
      <c r="A239">
        <v>78</v>
      </c>
      <c r="B239" t="s">
        <v>66</v>
      </c>
      <c r="C239">
        <v>79</v>
      </c>
      <c r="E239">
        <v>5.21</v>
      </c>
      <c r="F239" s="1">
        <v>69980.710999999996</v>
      </c>
      <c r="G239" s="1"/>
      <c r="H239" s="1">
        <v>69980.710999999996</v>
      </c>
      <c r="I239" s="2">
        <v>3760.2950000000001</v>
      </c>
      <c r="K239">
        <v>1431</v>
      </c>
    </row>
    <row r="240" spans="1:11" x14ac:dyDescent="0.2">
      <c r="A240">
        <v>79</v>
      </c>
      <c r="B240" t="s">
        <v>67</v>
      </c>
      <c r="C240">
        <v>79</v>
      </c>
      <c r="E240">
        <v>5.21</v>
      </c>
      <c r="F240" s="1">
        <v>70407.375</v>
      </c>
      <c r="G240" s="1"/>
      <c r="H240" s="1">
        <v>70407.375</v>
      </c>
      <c r="I240" s="2">
        <v>3783.2530000000002</v>
      </c>
      <c r="K240">
        <v>746</v>
      </c>
    </row>
    <row r="241" spans="1:11" x14ac:dyDescent="0.2">
      <c r="A241">
        <v>80</v>
      </c>
      <c r="B241" t="s">
        <v>68</v>
      </c>
      <c r="C241">
        <v>79</v>
      </c>
      <c r="E241">
        <v>5.21</v>
      </c>
      <c r="F241" s="1">
        <v>69074.101999999999</v>
      </c>
      <c r="G241" s="1"/>
      <c r="H241" s="1">
        <v>69074.101999999999</v>
      </c>
      <c r="I241" s="2">
        <v>3711.5129999999999</v>
      </c>
      <c r="K241">
        <v>2151</v>
      </c>
    </row>
    <row r="242" spans="1:11" x14ac:dyDescent="0.2">
      <c r="A242">
        <v>93</v>
      </c>
      <c r="B242" t="s">
        <v>206</v>
      </c>
      <c r="C242">
        <v>80</v>
      </c>
      <c r="E242">
        <v>5.92</v>
      </c>
      <c r="F242">
        <v>27323.105</v>
      </c>
      <c r="H242">
        <v>27323.105</v>
      </c>
      <c r="I242" s="3">
        <v>2378.165</v>
      </c>
      <c r="K242">
        <v>264</v>
      </c>
    </row>
    <row r="243" spans="1:11" x14ac:dyDescent="0.2">
      <c r="A243">
        <v>94</v>
      </c>
      <c r="B243" t="s">
        <v>207</v>
      </c>
      <c r="C243">
        <v>80</v>
      </c>
      <c r="E243">
        <v>5.92</v>
      </c>
      <c r="F243">
        <v>25079.789000000001</v>
      </c>
      <c r="H243">
        <v>25079.789000000001</v>
      </c>
      <c r="I243" s="3">
        <v>2182.395</v>
      </c>
      <c r="K243">
        <v>505</v>
      </c>
    </row>
    <row r="244" spans="1:11" x14ac:dyDescent="0.2">
      <c r="A244">
        <v>95</v>
      </c>
      <c r="B244" t="s">
        <v>208</v>
      </c>
      <c r="C244">
        <v>80</v>
      </c>
      <c r="E244">
        <v>5.93</v>
      </c>
      <c r="F244">
        <v>24556.300999999999</v>
      </c>
      <c r="H244">
        <v>24556.300999999999</v>
      </c>
      <c r="I244" s="3">
        <v>2136.7109999999998</v>
      </c>
      <c r="K244">
        <v>1126</v>
      </c>
    </row>
    <row r="245" spans="1:11" x14ac:dyDescent="0.2">
      <c r="A245">
        <v>106</v>
      </c>
      <c r="B245" t="s">
        <v>81</v>
      </c>
      <c r="C245">
        <v>81</v>
      </c>
      <c r="E245">
        <v>5.17</v>
      </c>
      <c r="F245" s="1">
        <v>27803.52</v>
      </c>
      <c r="G245" s="1"/>
      <c r="H245" s="1">
        <v>27803.52</v>
      </c>
      <c r="I245" s="2">
        <v>1490.8610000000001</v>
      </c>
      <c r="K245">
        <v>957</v>
      </c>
    </row>
    <row r="246" spans="1:11" x14ac:dyDescent="0.2">
      <c r="A246">
        <v>107</v>
      </c>
      <c r="B246" t="s">
        <v>82</v>
      </c>
      <c r="C246">
        <v>81</v>
      </c>
      <c r="E246">
        <v>5.17</v>
      </c>
      <c r="F246" s="1">
        <v>28749.883000000002</v>
      </c>
      <c r="G246" s="1"/>
      <c r="H246" s="1">
        <v>28749.883000000002</v>
      </c>
      <c r="I246" s="2">
        <v>1541.7819999999999</v>
      </c>
      <c r="K246">
        <v>597</v>
      </c>
    </row>
    <row r="247" spans="1:11" x14ac:dyDescent="0.2">
      <c r="A247">
        <v>108</v>
      </c>
      <c r="B247" t="s">
        <v>83</v>
      </c>
      <c r="C247">
        <v>81</v>
      </c>
      <c r="E247">
        <v>5.16</v>
      </c>
      <c r="F247" s="1">
        <v>25181.123</v>
      </c>
      <c r="G247" s="1"/>
      <c r="H247" s="1">
        <v>25181.123</v>
      </c>
      <c r="I247" s="2">
        <v>1349.7570000000001</v>
      </c>
      <c r="K247">
        <v>1220</v>
      </c>
    </row>
    <row r="248" spans="1:11" x14ac:dyDescent="0.2">
      <c r="A248">
        <v>115</v>
      </c>
      <c r="B248" t="s">
        <v>90</v>
      </c>
      <c r="C248">
        <v>82</v>
      </c>
      <c r="E248">
        <v>5.21</v>
      </c>
      <c r="F248" s="1">
        <v>47364.945</v>
      </c>
      <c r="G248" s="1"/>
      <c r="H248" s="1">
        <v>47364.945</v>
      </c>
      <c r="I248" s="2">
        <v>2543.4050000000002</v>
      </c>
      <c r="K248">
        <v>637</v>
      </c>
    </row>
    <row r="249" spans="1:11" x14ac:dyDescent="0.2">
      <c r="A249">
        <v>116</v>
      </c>
      <c r="B249" t="s">
        <v>91</v>
      </c>
      <c r="C249">
        <v>82</v>
      </c>
      <c r="E249">
        <v>5.19</v>
      </c>
      <c r="F249" s="1">
        <v>47313.190999999999</v>
      </c>
      <c r="G249" s="1"/>
      <c r="H249" s="1">
        <v>47313.190999999999</v>
      </c>
      <c r="I249" s="2">
        <v>2540.6210000000001</v>
      </c>
      <c r="K249">
        <v>4063</v>
      </c>
    </row>
    <row r="250" spans="1:11" x14ac:dyDescent="0.2">
      <c r="A250">
        <v>117</v>
      </c>
      <c r="B250" t="s">
        <v>92</v>
      </c>
      <c r="C250">
        <v>82</v>
      </c>
      <c r="E250">
        <v>5.17</v>
      </c>
      <c r="F250" s="1">
        <v>44223.141000000003</v>
      </c>
      <c r="G250" s="1"/>
      <c r="H250" s="1">
        <v>44223.141000000003</v>
      </c>
      <c r="I250" s="2">
        <v>2374.3539999999998</v>
      </c>
      <c r="K250">
        <v>1694</v>
      </c>
    </row>
    <row r="251" spans="1:11" x14ac:dyDescent="0.2">
      <c r="A251">
        <v>149</v>
      </c>
      <c r="B251" t="s">
        <v>121</v>
      </c>
      <c r="C251">
        <v>83</v>
      </c>
      <c r="E251">
        <v>5.19</v>
      </c>
      <c r="F251" s="1">
        <v>51343.792999999998</v>
      </c>
      <c r="G251" s="1"/>
      <c r="H251" s="1">
        <v>51343.792999999998</v>
      </c>
      <c r="I251" s="2">
        <v>2757.4960000000001</v>
      </c>
      <c r="K251">
        <v>1745</v>
      </c>
    </row>
    <row r="252" spans="1:11" x14ac:dyDescent="0.2">
      <c r="A252">
        <v>150</v>
      </c>
      <c r="B252" t="s">
        <v>122</v>
      </c>
      <c r="C252">
        <v>83</v>
      </c>
      <c r="E252">
        <v>5.19</v>
      </c>
      <c r="F252" s="1">
        <v>53744.445</v>
      </c>
      <c r="G252" s="1"/>
      <c r="H252" s="1">
        <v>53744.445</v>
      </c>
      <c r="I252" s="2">
        <v>2886.6680000000001</v>
      </c>
      <c r="K252">
        <v>1751</v>
      </c>
    </row>
    <row r="253" spans="1:11" x14ac:dyDescent="0.2">
      <c r="A253">
        <v>151</v>
      </c>
      <c r="B253" t="s">
        <v>123</v>
      </c>
      <c r="C253">
        <v>83</v>
      </c>
      <c r="E253">
        <v>5.19</v>
      </c>
      <c r="F253" s="1">
        <v>56636.535000000003</v>
      </c>
      <c r="G253" s="1"/>
      <c r="H253" s="1">
        <v>56636.535000000003</v>
      </c>
      <c r="I253" s="2">
        <v>3042.2829999999999</v>
      </c>
      <c r="K253">
        <v>2320</v>
      </c>
    </row>
    <row r="254" spans="1:11" x14ac:dyDescent="0.2">
      <c r="A254">
        <v>112</v>
      </c>
      <c r="B254" t="s">
        <v>224</v>
      </c>
      <c r="C254">
        <v>84</v>
      </c>
      <c r="E254">
        <v>5.93</v>
      </c>
      <c r="F254">
        <v>20205.018</v>
      </c>
      <c r="H254">
        <v>20205.018</v>
      </c>
      <c r="I254" s="3">
        <v>1756.9839999999999</v>
      </c>
      <c r="K254">
        <v>309</v>
      </c>
    </row>
    <row r="255" spans="1:11" x14ac:dyDescent="0.2">
      <c r="A255">
        <v>113</v>
      </c>
      <c r="B255" t="s">
        <v>225</v>
      </c>
      <c r="C255">
        <v>84</v>
      </c>
      <c r="E255">
        <v>5.92</v>
      </c>
      <c r="F255">
        <v>19595.266</v>
      </c>
      <c r="H255">
        <v>19595.266</v>
      </c>
      <c r="I255" s="3">
        <v>1703.7719999999999</v>
      </c>
      <c r="K255">
        <v>87</v>
      </c>
    </row>
    <row r="256" spans="1:11" x14ac:dyDescent="0.2">
      <c r="A256">
        <v>114</v>
      </c>
      <c r="B256" t="s">
        <v>226</v>
      </c>
      <c r="C256">
        <v>84</v>
      </c>
      <c r="E256">
        <v>5.92</v>
      </c>
      <c r="F256">
        <v>19970.002</v>
      </c>
      <c r="H256">
        <v>19970.002</v>
      </c>
      <c r="I256" s="3">
        <v>1736.4739999999999</v>
      </c>
      <c r="K256">
        <v>59</v>
      </c>
    </row>
    <row r="257" spans="1:11" x14ac:dyDescent="0.2">
      <c r="A257">
        <v>31</v>
      </c>
      <c r="B257" t="s">
        <v>271</v>
      </c>
      <c r="C257">
        <v>85</v>
      </c>
      <c r="E257">
        <v>5.0599999999999996</v>
      </c>
      <c r="F257">
        <v>18259.482</v>
      </c>
      <c r="G257" s="1"/>
      <c r="H257" s="1">
        <v>18259.482</v>
      </c>
      <c r="I257" s="2">
        <v>1884.9459999999999</v>
      </c>
      <c r="K257">
        <v>488</v>
      </c>
    </row>
    <row r="258" spans="1:11" x14ac:dyDescent="0.2">
      <c r="A258">
        <v>32</v>
      </c>
      <c r="B258" t="s">
        <v>272</v>
      </c>
      <c r="C258">
        <v>85</v>
      </c>
      <c r="E258">
        <v>5.07</v>
      </c>
      <c r="F258">
        <v>17945.758000000002</v>
      </c>
      <c r="G258" s="1"/>
      <c r="H258" s="1">
        <v>17945.758000000002</v>
      </c>
      <c r="I258" s="2">
        <v>1852.4090000000001</v>
      </c>
      <c r="K258">
        <v>798</v>
      </c>
    </row>
    <row r="259" spans="1:11" x14ac:dyDescent="0.2">
      <c r="A259">
        <v>33</v>
      </c>
      <c r="B259" t="s">
        <v>273</v>
      </c>
      <c r="C259">
        <v>85</v>
      </c>
      <c r="E259">
        <v>5.0599999999999996</v>
      </c>
      <c r="F259">
        <v>17838.787</v>
      </c>
      <c r="G259" s="1"/>
      <c r="H259" s="1">
        <v>17838.787</v>
      </c>
      <c r="I259" s="2">
        <v>1841.3140000000001</v>
      </c>
      <c r="K259">
        <v>2413</v>
      </c>
    </row>
    <row r="260" spans="1:11" x14ac:dyDescent="0.2">
      <c r="A260">
        <v>75</v>
      </c>
      <c r="B260" t="s">
        <v>299</v>
      </c>
      <c r="C260">
        <v>87</v>
      </c>
      <c r="E260">
        <v>5.0999999999999996</v>
      </c>
      <c r="F260">
        <v>24862.596000000001</v>
      </c>
      <c r="G260" s="1"/>
      <c r="H260" s="1">
        <v>24862.596000000001</v>
      </c>
      <c r="I260" s="2">
        <v>2569.7800000000002</v>
      </c>
      <c r="K260">
        <v>571</v>
      </c>
    </row>
    <row r="261" spans="1:11" x14ac:dyDescent="0.2">
      <c r="A261">
        <v>76</v>
      </c>
      <c r="B261" t="s">
        <v>300</v>
      </c>
      <c r="C261">
        <v>87</v>
      </c>
      <c r="E261">
        <v>5.0999999999999996</v>
      </c>
      <c r="F261">
        <v>24025.199000000001</v>
      </c>
      <c r="G261" s="1"/>
      <c r="H261" s="1">
        <v>24025.199000000001</v>
      </c>
      <c r="I261" s="2">
        <v>2482.9299999999998</v>
      </c>
      <c r="K261">
        <v>890</v>
      </c>
    </row>
    <row r="262" spans="1:11" x14ac:dyDescent="0.2">
      <c r="A262">
        <v>77</v>
      </c>
      <c r="B262" t="s">
        <v>301</v>
      </c>
      <c r="C262">
        <v>87</v>
      </c>
      <c r="E262">
        <v>5.09</v>
      </c>
      <c r="F262">
        <v>22519.945</v>
      </c>
      <c r="G262" s="1"/>
      <c r="H262" s="1">
        <v>22519.945</v>
      </c>
      <c r="I262" s="2">
        <v>2326.8150000000001</v>
      </c>
      <c r="K262">
        <v>201</v>
      </c>
    </row>
    <row r="263" spans="1:11" x14ac:dyDescent="0.2">
      <c r="A263">
        <v>26</v>
      </c>
      <c r="B263" t="s">
        <v>155</v>
      </c>
      <c r="C263">
        <v>88</v>
      </c>
      <c r="E263">
        <v>5.92</v>
      </c>
      <c r="F263">
        <v>10753.778</v>
      </c>
      <c r="H263">
        <v>10753.778</v>
      </c>
      <c r="I263" s="3">
        <v>932.19299999999998</v>
      </c>
      <c r="K263">
        <v>248</v>
      </c>
    </row>
    <row r="264" spans="1:11" x14ac:dyDescent="0.2">
      <c r="A264">
        <v>27</v>
      </c>
      <c r="B264" t="s">
        <v>156</v>
      </c>
      <c r="C264">
        <v>88</v>
      </c>
      <c r="E264">
        <v>5.92</v>
      </c>
      <c r="F264">
        <v>9839.7139999999999</v>
      </c>
      <c r="H264">
        <v>9839.7139999999999</v>
      </c>
      <c r="I264" s="3">
        <v>852.42399999999998</v>
      </c>
      <c r="K264">
        <v>446</v>
      </c>
    </row>
    <row r="265" spans="1:11" x14ac:dyDescent="0.2">
      <c r="A265">
        <v>28</v>
      </c>
      <c r="B265" t="s">
        <v>157</v>
      </c>
      <c r="C265">
        <v>88</v>
      </c>
      <c r="E265">
        <v>5.93</v>
      </c>
      <c r="F265">
        <v>8757.7489999999998</v>
      </c>
      <c r="H265">
        <v>8757.7489999999998</v>
      </c>
      <c r="I265" s="3">
        <v>758.00300000000004</v>
      </c>
      <c r="K265">
        <v>285</v>
      </c>
    </row>
    <row r="266" spans="1:11" x14ac:dyDescent="0.2">
      <c r="A266">
        <v>90</v>
      </c>
      <c r="B266" t="s">
        <v>78</v>
      </c>
      <c r="C266">
        <v>89</v>
      </c>
      <c r="E266">
        <v>5.17</v>
      </c>
      <c r="F266" s="1">
        <v>25958.166000000001</v>
      </c>
      <c r="G266" s="1"/>
      <c r="H266" s="1">
        <v>25958.166000000001</v>
      </c>
      <c r="I266" s="2">
        <v>1391.568</v>
      </c>
      <c r="K266">
        <v>1172</v>
      </c>
    </row>
    <row r="267" spans="1:11" x14ac:dyDescent="0.2">
      <c r="A267">
        <v>91</v>
      </c>
      <c r="B267" t="s">
        <v>79</v>
      </c>
      <c r="C267">
        <v>89</v>
      </c>
      <c r="E267">
        <v>5.19</v>
      </c>
      <c r="F267" s="1">
        <v>27272.91</v>
      </c>
      <c r="G267" s="1"/>
      <c r="H267" s="1">
        <v>27272.91</v>
      </c>
      <c r="I267" s="2">
        <v>1462.31</v>
      </c>
      <c r="K267">
        <v>281</v>
      </c>
    </row>
    <row r="268" spans="1:11" x14ac:dyDescent="0.2">
      <c r="A268">
        <v>92</v>
      </c>
      <c r="B268" t="s">
        <v>80</v>
      </c>
      <c r="C268">
        <v>89</v>
      </c>
      <c r="E268">
        <v>5.19</v>
      </c>
      <c r="F268" s="1">
        <v>29203.881000000001</v>
      </c>
      <c r="G268" s="1"/>
      <c r="H268" s="1">
        <v>29203.881000000001</v>
      </c>
      <c r="I268" s="2">
        <v>1566.21</v>
      </c>
      <c r="K268">
        <v>1552</v>
      </c>
    </row>
    <row r="269" spans="1:11" x14ac:dyDescent="0.2">
      <c r="A269">
        <v>52</v>
      </c>
      <c r="B269" t="s">
        <v>179</v>
      </c>
      <c r="C269">
        <v>90</v>
      </c>
      <c r="E269">
        <v>5.92</v>
      </c>
      <c r="F269">
        <v>37399.038999999997</v>
      </c>
      <c r="H269">
        <v>37399.038999999997</v>
      </c>
      <c r="I269" s="3">
        <v>3257.4720000000002</v>
      </c>
      <c r="K269">
        <v>741</v>
      </c>
    </row>
    <row r="270" spans="1:11" x14ac:dyDescent="0.2">
      <c r="A270">
        <v>53</v>
      </c>
      <c r="B270" t="s">
        <v>180</v>
      </c>
      <c r="C270">
        <v>90</v>
      </c>
      <c r="E270">
        <v>5.92</v>
      </c>
      <c r="F270">
        <v>30859.745999999999</v>
      </c>
      <c r="H270">
        <v>30859.745999999999</v>
      </c>
      <c r="I270" s="3">
        <v>2686.8009999999999</v>
      </c>
      <c r="K270">
        <v>805</v>
      </c>
    </row>
    <row r="271" spans="1:11" x14ac:dyDescent="0.2">
      <c r="A271">
        <v>54</v>
      </c>
      <c r="B271" t="s">
        <v>181</v>
      </c>
      <c r="C271">
        <v>90</v>
      </c>
      <c r="E271">
        <v>5.92</v>
      </c>
      <c r="F271">
        <v>27419.351999999999</v>
      </c>
      <c r="H271">
        <v>27419.351999999999</v>
      </c>
      <c r="I271" s="3">
        <v>2386.5639999999999</v>
      </c>
      <c r="K271">
        <v>125</v>
      </c>
    </row>
    <row r="272" spans="1:11" x14ac:dyDescent="0.2">
      <c r="A272">
        <v>145</v>
      </c>
      <c r="B272" t="s">
        <v>118</v>
      </c>
      <c r="C272">
        <v>91</v>
      </c>
      <c r="E272">
        <v>5.16</v>
      </c>
      <c r="F272" s="1">
        <v>13927.502</v>
      </c>
      <c r="G272" s="1"/>
      <c r="H272" s="1">
        <v>13927.502</v>
      </c>
      <c r="I272" s="2">
        <v>744.23199999999997</v>
      </c>
      <c r="K272">
        <v>562</v>
      </c>
    </row>
    <row r="273" spans="1:11" x14ac:dyDescent="0.2">
      <c r="A273">
        <v>146</v>
      </c>
      <c r="B273" t="s">
        <v>119</v>
      </c>
      <c r="C273">
        <v>91</v>
      </c>
      <c r="E273">
        <v>5.19</v>
      </c>
      <c r="F273" s="1">
        <v>13248.01</v>
      </c>
      <c r="G273" s="1"/>
      <c r="H273" s="1">
        <v>13248.01</v>
      </c>
      <c r="I273" s="2">
        <v>707.67100000000005</v>
      </c>
      <c r="K273">
        <v>233</v>
      </c>
    </row>
    <row r="274" spans="1:11" x14ac:dyDescent="0.2">
      <c r="A274">
        <v>147</v>
      </c>
      <c r="B274" t="s">
        <v>120</v>
      </c>
      <c r="C274">
        <v>91</v>
      </c>
      <c r="E274">
        <v>5.19</v>
      </c>
      <c r="F274" s="1">
        <v>13111.038</v>
      </c>
      <c r="G274" s="1"/>
      <c r="H274" s="1">
        <v>13111.038</v>
      </c>
      <c r="I274" s="2">
        <v>700.3</v>
      </c>
      <c r="K274">
        <v>185</v>
      </c>
    </row>
    <row r="275" spans="1:11" x14ac:dyDescent="0.2">
      <c r="A275">
        <v>23</v>
      </c>
      <c r="B275" t="s">
        <v>152</v>
      </c>
      <c r="C275">
        <v>92</v>
      </c>
      <c r="E275">
        <v>5.92</v>
      </c>
      <c r="F275">
        <v>30378.224999999999</v>
      </c>
      <c r="H275">
        <v>30378.224999999999</v>
      </c>
      <c r="I275" s="3">
        <v>2644.779</v>
      </c>
      <c r="K275">
        <v>480</v>
      </c>
    </row>
    <row r="276" spans="1:11" x14ac:dyDescent="0.2">
      <c r="A276">
        <v>24</v>
      </c>
      <c r="B276" t="s">
        <v>153</v>
      </c>
      <c r="C276">
        <v>92</v>
      </c>
      <c r="E276">
        <v>5.92</v>
      </c>
      <c r="F276">
        <v>20992.407999999999</v>
      </c>
      <c r="H276">
        <v>20992.407999999999</v>
      </c>
      <c r="I276" s="3">
        <v>1825.6980000000001</v>
      </c>
      <c r="K276">
        <v>433</v>
      </c>
    </row>
    <row r="277" spans="1:11" x14ac:dyDescent="0.2">
      <c r="A277">
        <v>25</v>
      </c>
      <c r="B277" t="s">
        <v>154</v>
      </c>
      <c r="C277">
        <v>92</v>
      </c>
      <c r="E277">
        <v>5.92</v>
      </c>
      <c r="F277">
        <v>18798.812999999998</v>
      </c>
      <c r="H277">
        <v>18798.812999999998</v>
      </c>
      <c r="I277" s="3">
        <v>1634.2670000000001</v>
      </c>
      <c r="K277">
        <v>613</v>
      </c>
    </row>
    <row r="278" spans="1:11" x14ac:dyDescent="0.2">
      <c r="A278">
        <v>63</v>
      </c>
      <c r="B278" t="s">
        <v>53</v>
      </c>
      <c r="C278">
        <v>93</v>
      </c>
      <c r="E278">
        <v>5.22</v>
      </c>
      <c r="F278" s="1">
        <v>13635.57</v>
      </c>
      <c r="G278" s="1"/>
      <c r="H278" s="1">
        <v>13635.57</v>
      </c>
      <c r="I278" s="2">
        <v>728.524</v>
      </c>
      <c r="K278">
        <v>495</v>
      </c>
    </row>
    <row r="279" spans="1:11" x14ac:dyDescent="0.2">
      <c r="A279">
        <v>64</v>
      </c>
      <c r="B279" t="s">
        <v>54</v>
      </c>
      <c r="C279">
        <v>93</v>
      </c>
      <c r="E279">
        <v>5.2</v>
      </c>
      <c r="F279" s="1">
        <v>12538.51</v>
      </c>
      <c r="G279" s="1"/>
      <c r="H279" s="1">
        <v>12538.51</v>
      </c>
      <c r="I279" s="2">
        <v>669.49400000000003</v>
      </c>
      <c r="K279">
        <v>245</v>
      </c>
    </row>
    <row r="280" spans="1:11" x14ac:dyDescent="0.2">
      <c r="A280">
        <v>65</v>
      </c>
      <c r="B280" t="s">
        <v>55</v>
      </c>
      <c r="C280">
        <v>93</v>
      </c>
      <c r="E280">
        <v>5.21</v>
      </c>
      <c r="F280" s="1">
        <v>12932.373</v>
      </c>
      <c r="G280" s="1"/>
      <c r="H280" s="1">
        <v>12932.373</v>
      </c>
      <c r="I280" s="2">
        <v>690.68700000000001</v>
      </c>
      <c r="K280">
        <v>372</v>
      </c>
    </row>
    <row r="281" spans="1:11" x14ac:dyDescent="0.2">
      <c r="A281">
        <v>34</v>
      </c>
      <c r="B281" t="s">
        <v>274</v>
      </c>
      <c r="C281">
        <v>94</v>
      </c>
      <c r="E281">
        <v>5.0599999999999996</v>
      </c>
      <c r="F281">
        <v>8993.8510000000006</v>
      </c>
      <c r="G281" s="1"/>
      <c r="H281" s="1">
        <v>8993.8510000000006</v>
      </c>
      <c r="I281" s="2">
        <v>923.97299999999996</v>
      </c>
      <c r="K281">
        <v>616</v>
      </c>
    </row>
    <row r="282" spans="1:11" x14ac:dyDescent="0.2">
      <c r="A282">
        <v>35</v>
      </c>
      <c r="B282" t="s">
        <v>275</v>
      </c>
      <c r="C282">
        <v>94</v>
      </c>
      <c r="E282">
        <v>5.05</v>
      </c>
      <c r="F282">
        <v>8830.2780000000002</v>
      </c>
      <c r="G282" s="1"/>
      <c r="H282" s="1">
        <v>8830.2780000000002</v>
      </c>
      <c r="I282" s="2">
        <v>907.00800000000004</v>
      </c>
      <c r="K282">
        <v>971</v>
      </c>
    </row>
    <row r="283" spans="1:11" x14ac:dyDescent="0.2">
      <c r="A283">
        <v>36</v>
      </c>
      <c r="B283" t="s">
        <v>276</v>
      </c>
      <c r="C283">
        <v>94</v>
      </c>
      <c r="E283">
        <v>5.05</v>
      </c>
      <c r="F283">
        <v>8998.4689999999991</v>
      </c>
      <c r="G283" s="1"/>
      <c r="H283" s="1">
        <v>8998.4689999999991</v>
      </c>
      <c r="I283" s="2">
        <v>924.452</v>
      </c>
      <c r="K283">
        <v>1012</v>
      </c>
    </row>
    <row r="284" spans="1:11" x14ac:dyDescent="0.2">
      <c r="A284">
        <v>49</v>
      </c>
      <c r="B284" t="s">
        <v>287</v>
      </c>
      <c r="C284">
        <v>95</v>
      </c>
      <c r="E284">
        <v>5.05</v>
      </c>
      <c r="F284">
        <v>6859.3450000000003</v>
      </c>
      <c r="G284" s="1"/>
      <c r="H284" s="1">
        <v>6859.3450000000003</v>
      </c>
      <c r="I284" s="2">
        <v>702.59500000000003</v>
      </c>
      <c r="K284">
        <v>149</v>
      </c>
    </row>
    <row r="285" spans="1:11" x14ac:dyDescent="0.2">
      <c r="A285">
        <v>50</v>
      </c>
      <c r="B285" t="s">
        <v>288</v>
      </c>
      <c r="C285">
        <v>95</v>
      </c>
      <c r="E285">
        <v>5.04</v>
      </c>
      <c r="F285">
        <v>6962.97</v>
      </c>
      <c r="G285" s="1"/>
      <c r="H285" s="1">
        <v>6962.97</v>
      </c>
      <c r="I285" s="2">
        <v>713.34199999999998</v>
      </c>
      <c r="K285">
        <v>237</v>
      </c>
    </row>
    <row r="286" spans="1:11" x14ac:dyDescent="0.2">
      <c r="A286">
        <v>51</v>
      </c>
      <c r="B286" t="s">
        <v>289</v>
      </c>
      <c r="C286">
        <v>95</v>
      </c>
      <c r="E286">
        <v>5.03</v>
      </c>
      <c r="F286">
        <v>7200.0519999999997</v>
      </c>
      <c r="G286" s="1"/>
      <c r="H286" s="1">
        <v>7200.0519999999997</v>
      </c>
      <c r="I286" s="2">
        <v>737.93100000000004</v>
      </c>
      <c r="K286">
        <v>521</v>
      </c>
    </row>
    <row r="287" spans="1:11" x14ac:dyDescent="0.2">
      <c r="A287">
        <v>71</v>
      </c>
      <c r="B287" t="s">
        <v>185</v>
      </c>
      <c r="C287">
        <v>98</v>
      </c>
      <c r="E287">
        <v>5.92</v>
      </c>
      <c r="F287">
        <v>16776.631000000001</v>
      </c>
      <c r="H287">
        <v>16776.631000000001</v>
      </c>
      <c r="I287" s="3">
        <v>1457.7950000000001</v>
      </c>
      <c r="K287">
        <v>126</v>
      </c>
    </row>
    <row r="288" spans="1:11" x14ac:dyDescent="0.2">
      <c r="A288">
        <v>72</v>
      </c>
      <c r="B288" t="s">
        <v>186</v>
      </c>
      <c r="C288">
        <v>98</v>
      </c>
      <c r="E288">
        <v>5.92</v>
      </c>
      <c r="F288">
        <v>16447.136999999999</v>
      </c>
      <c r="H288">
        <v>16447.136999999999</v>
      </c>
      <c r="I288" s="3">
        <v>1429.0409999999999</v>
      </c>
      <c r="K288">
        <v>115</v>
      </c>
    </row>
    <row r="289" spans="1:11" x14ac:dyDescent="0.2">
      <c r="A289">
        <v>73</v>
      </c>
      <c r="B289" t="s">
        <v>187</v>
      </c>
      <c r="C289">
        <v>98</v>
      </c>
      <c r="E289">
        <v>5.92</v>
      </c>
      <c r="F289">
        <v>15825.321</v>
      </c>
      <c r="H289">
        <v>15825.321</v>
      </c>
      <c r="I289" s="3">
        <v>1374.7760000000001</v>
      </c>
      <c r="K289">
        <v>142</v>
      </c>
    </row>
    <row r="290" spans="1:11" x14ac:dyDescent="0.2">
      <c r="A290">
        <v>52</v>
      </c>
      <c r="B290" t="s">
        <v>290</v>
      </c>
      <c r="C290">
        <v>86</v>
      </c>
      <c r="E290">
        <v>5.03</v>
      </c>
      <c r="F290">
        <v>10274.175999999999</v>
      </c>
      <c r="G290" s="1"/>
      <c r="H290" s="1">
        <v>10274.175999999999</v>
      </c>
      <c r="I290" s="2">
        <v>1056.76</v>
      </c>
      <c r="K290">
        <v>675</v>
      </c>
    </row>
    <row r="291" spans="1:11" x14ac:dyDescent="0.2">
      <c r="A291">
        <v>53</v>
      </c>
      <c r="B291" t="s">
        <v>291</v>
      </c>
      <c r="C291">
        <v>86</v>
      </c>
      <c r="E291">
        <v>5.03</v>
      </c>
      <c r="F291">
        <v>11361.437</v>
      </c>
      <c r="G291" s="1"/>
      <c r="H291" s="1">
        <v>11361.437</v>
      </c>
      <c r="I291" s="2">
        <v>1169.5239999999999</v>
      </c>
      <c r="K291">
        <v>568</v>
      </c>
    </row>
    <row r="292" spans="1:11" x14ac:dyDescent="0.2">
      <c r="A292">
        <v>54</v>
      </c>
      <c r="B292" t="s">
        <v>292</v>
      </c>
      <c r="C292">
        <v>86</v>
      </c>
      <c r="E292">
        <v>5.05</v>
      </c>
      <c r="F292">
        <v>11540.602999999999</v>
      </c>
      <c r="G292" s="1"/>
      <c r="H292" s="1">
        <v>11540.602999999999</v>
      </c>
      <c r="I292" s="2">
        <v>1188.106</v>
      </c>
      <c r="K292">
        <v>625</v>
      </c>
    </row>
    <row r="293" spans="1:11" x14ac:dyDescent="0.2">
      <c r="A293">
        <v>80</v>
      </c>
      <c r="B293" t="s">
        <v>194</v>
      </c>
      <c r="C293">
        <v>99</v>
      </c>
      <c r="E293">
        <v>5.92</v>
      </c>
      <c r="F293">
        <v>11411.343000000001</v>
      </c>
      <c r="H293">
        <v>11411.343000000001</v>
      </c>
      <c r="I293" s="3">
        <v>989.577</v>
      </c>
      <c r="K293">
        <v>172</v>
      </c>
    </row>
    <row r="294" spans="1:11" x14ac:dyDescent="0.2">
      <c r="A294">
        <v>81</v>
      </c>
      <c r="B294" t="s">
        <v>195</v>
      </c>
      <c r="C294">
        <v>99</v>
      </c>
      <c r="E294">
        <v>5.92</v>
      </c>
      <c r="F294">
        <v>11583.646000000001</v>
      </c>
      <c r="H294">
        <v>11583.646000000001</v>
      </c>
      <c r="I294" s="3">
        <v>1004.614</v>
      </c>
      <c r="K294">
        <v>526</v>
      </c>
    </row>
    <row r="295" spans="1:11" x14ac:dyDescent="0.2">
      <c r="A295">
        <v>82</v>
      </c>
      <c r="B295" t="s">
        <v>196</v>
      </c>
      <c r="C295">
        <v>99</v>
      </c>
      <c r="E295">
        <v>5.92</v>
      </c>
      <c r="F295">
        <v>11351.146000000001</v>
      </c>
      <c r="H295">
        <v>11351.146000000001</v>
      </c>
      <c r="I295" s="3">
        <v>984.32399999999996</v>
      </c>
      <c r="K295">
        <v>455</v>
      </c>
    </row>
    <row r="296" spans="1:11" x14ac:dyDescent="0.2">
      <c r="A296">
        <v>99</v>
      </c>
      <c r="B296" t="s">
        <v>212</v>
      </c>
      <c r="C296">
        <v>100</v>
      </c>
      <c r="E296">
        <v>5.92</v>
      </c>
      <c r="F296">
        <v>24363.085999999999</v>
      </c>
      <c r="H296">
        <v>24363.085999999999</v>
      </c>
      <c r="I296" s="3">
        <v>2119.85</v>
      </c>
      <c r="K296">
        <v>336</v>
      </c>
    </row>
    <row r="297" spans="1:11" x14ac:dyDescent="0.2">
      <c r="A297">
        <v>100</v>
      </c>
      <c r="B297" t="s">
        <v>213</v>
      </c>
      <c r="C297">
        <v>100</v>
      </c>
      <c r="E297">
        <v>5.92</v>
      </c>
      <c r="F297">
        <v>23930.384999999998</v>
      </c>
      <c r="H297">
        <v>23930.384999999998</v>
      </c>
      <c r="I297" s="3">
        <v>2082.0889999999999</v>
      </c>
      <c r="K297">
        <v>273</v>
      </c>
    </row>
    <row r="298" spans="1:11" x14ac:dyDescent="0.2">
      <c r="A298">
        <v>101</v>
      </c>
      <c r="B298" t="s">
        <v>214</v>
      </c>
      <c r="C298">
        <v>100</v>
      </c>
      <c r="E298">
        <v>5.92</v>
      </c>
      <c r="F298">
        <v>26810.127</v>
      </c>
      <c r="H298">
        <v>26810.127</v>
      </c>
      <c r="I298" s="3">
        <v>2333.3980000000001</v>
      </c>
      <c r="K298">
        <v>349</v>
      </c>
    </row>
    <row r="299" spans="1:11" x14ac:dyDescent="0.2">
      <c r="A299">
        <v>152</v>
      </c>
      <c r="B299" t="s">
        <v>124</v>
      </c>
      <c r="C299">
        <v>101</v>
      </c>
      <c r="E299">
        <v>5.19</v>
      </c>
      <c r="F299" s="1">
        <v>21564.835999999999</v>
      </c>
      <c r="G299" s="1"/>
      <c r="H299" s="1">
        <v>21564.835999999999</v>
      </c>
      <c r="I299" s="2">
        <v>1155.175</v>
      </c>
      <c r="K299">
        <v>616</v>
      </c>
    </row>
    <row r="300" spans="1:11" x14ac:dyDescent="0.2">
      <c r="A300">
        <v>153</v>
      </c>
      <c r="B300" t="s">
        <v>125</v>
      </c>
      <c r="C300">
        <v>101</v>
      </c>
      <c r="E300">
        <v>5.2</v>
      </c>
      <c r="F300" s="1">
        <v>22912.664000000001</v>
      </c>
      <c r="G300" s="1"/>
      <c r="H300" s="1">
        <v>22912.664000000001</v>
      </c>
      <c r="I300" s="2">
        <v>1227.6980000000001</v>
      </c>
      <c r="K300">
        <v>1069</v>
      </c>
    </row>
    <row r="301" spans="1:11" x14ac:dyDescent="0.2">
      <c r="A301">
        <v>154</v>
      </c>
      <c r="B301" t="s">
        <v>126</v>
      </c>
      <c r="C301">
        <v>101</v>
      </c>
      <c r="E301">
        <v>5.15</v>
      </c>
      <c r="F301" s="1">
        <v>21141.588</v>
      </c>
      <c r="G301" s="1"/>
      <c r="H301" s="1">
        <v>21141.588</v>
      </c>
      <c r="I301" s="2">
        <v>1132.4010000000001</v>
      </c>
      <c r="K301">
        <v>1027</v>
      </c>
    </row>
    <row r="302" spans="1:11" x14ac:dyDescent="0.2">
      <c r="A302">
        <v>155</v>
      </c>
      <c r="B302" t="s">
        <v>127</v>
      </c>
      <c r="C302">
        <v>102</v>
      </c>
      <c r="E302">
        <v>5.07</v>
      </c>
      <c r="F302" s="1">
        <v>31330.984</v>
      </c>
      <c r="G302" s="1"/>
      <c r="H302" s="1">
        <v>31330.984</v>
      </c>
      <c r="I302" s="2">
        <v>1680.664</v>
      </c>
      <c r="K302">
        <v>1566</v>
      </c>
    </row>
    <row r="303" spans="1:11" x14ac:dyDescent="0.2">
      <c r="A303">
        <v>156</v>
      </c>
      <c r="B303" t="s">
        <v>128</v>
      </c>
      <c r="C303">
        <v>102</v>
      </c>
      <c r="E303">
        <v>5.08</v>
      </c>
      <c r="F303" s="1">
        <v>32890.241999999998</v>
      </c>
      <c r="G303" s="1"/>
      <c r="H303" s="1">
        <v>32890.241999999998</v>
      </c>
      <c r="I303" s="2">
        <v>1764.5630000000001</v>
      </c>
      <c r="K303">
        <v>406</v>
      </c>
    </row>
    <row r="304" spans="1:11" x14ac:dyDescent="0.2">
      <c r="A304">
        <v>157</v>
      </c>
      <c r="B304" t="s">
        <v>129</v>
      </c>
      <c r="C304">
        <v>102</v>
      </c>
      <c r="E304">
        <v>5.07</v>
      </c>
      <c r="F304" s="1">
        <v>30944.863000000001</v>
      </c>
      <c r="G304" s="1"/>
      <c r="H304" s="1">
        <v>30944.863000000001</v>
      </c>
      <c r="I304" s="2">
        <v>1659.8879999999999</v>
      </c>
      <c r="K304">
        <v>1821</v>
      </c>
    </row>
    <row r="305" spans="1:11" x14ac:dyDescent="0.2">
      <c r="A305">
        <v>155</v>
      </c>
      <c r="B305" t="s">
        <v>249</v>
      </c>
      <c r="C305">
        <v>103</v>
      </c>
      <c r="E305">
        <v>5.92</v>
      </c>
      <c r="F305">
        <v>12277.671</v>
      </c>
      <c r="H305">
        <v>12277.671</v>
      </c>
      <c r="I305" s="3">
        <v>1065.18</v>
      </c>
      <c r="K305">
        <v>302</v>
      </c>
    </row>
    <row r="306" spans="1:11" x14ac:dyDescent="0.2">
      <c r="A306">
        <v>156</v>
      </c>
      <c r="B306" t="s">
        <v>250</v>
      </c>
      <c r="C306">
        <v>103</v>
      </c>
      <c r="E306">
        <v>5.92</v>
      </c>
      <c r="F306">
        <v>12304.473</v>
      </c>
      <c r="H306">
        <v>12304.473</v>
      </c>
      <c r="I306" s="3">
        <v>1067.519</v>
      </c>
      <c r="K306">
        <v>677</v>
      </c>
    </row>
    <row r="307" spans="1:11" x14ac:dyDescent="0.2">
      <c r="A307">
        <v>157</v>
      </c>
      <c r="B307" t="s">
        <v>251</v>
      </c>
      <c r="C307">
        <v>103</v>
      </c>
      <c r="E307">
        <v>5.93</v>
      </c>
      <c r="F307">
        <v>12500.098</v>
      </c>
      <c r="H307">
        <v>12500.098</v>
      </c>
      <c r="I307" s="3">
        <v>1084.5909999999999</v>
      </c>
      <c r="K307">
        <v>165</v>
      </c>
    </row>
    <row r="308" spans="1:11" x14ac:dyDescent="0.2">
      <c r="A308">
        <v>144</v>
      </c>
      <c r="B308" t="s">
        <v>242</v>
      </c>
      <c r="C308">
        <v>104</v>
      </c>
      <c r="E308">
        <v>5.92</v>
      </c>
      <c r="F308">
        <v>18979.697</v>
      </c>
      <c r="H308">
        <v>18979.697</v>
      </c>
      <c r="I308" s="3">
        <v>1650.0519999999999</v>
      </c>
      <c r="K308">
        <v>306</v>
      </c>
    </row>
    <row r="309" spans="1:11" x14ac:dyDescent="0.2">
      <c r="A309">
        <v>145</v>
      </c>
      <c r="B309" t="s">
        <v>243</v>
      </c>
      <c r="C309">
        <v>104</v>
      </c>
      <c r="E309">
        <v>5.92</v>
      </c>
      <c r="F309">
        <v>16429.080000000002</v>
      </c>
      <c r="H309">
        <v>16429.080000000002</v>
      </c>
      <c r="I309" s="3">
        <v>1427.4649999999999</v>
      </c>
      <c r="K309">
        <v>438</v>
      </c>
    </row>
    <row r="310" spans="1:11" x14ac:dyDescent="0.2">
      <c r="A310">
        <v>146</v>
      </c>
      <c r="B310" t="s">
        <v>244</v>
      </c>
      <c r="C310">
        <v>104</v>
      </c>
      <c r="E310">
        <v>5.92</v>
      </c>
      <c r="F310">
        <v>17779.52</v>
      </c>
      <c r="H310">
        <v>17779.52</v>
      </c>
      <c r="I310" s="3">
        <v>1545.3150000000001</v>
      </c>
      <c r="K310">
        <v>274</v>
      </c>
    </row>
    <row r="311" spans="1:11" x14ac:dyDescent="0.2">
      <c r="A311">
        <v>167</v>
      </c>
      <c r="B311" t="s">
        <v>137</v>
      </c>
      <c r="C311">
        <v>105</v>
      </c>
      <c r="E311">
        <v>5.07</v>
      </c>
      <c r="F311" s="1">
        <v>36839.741999999998</v>
      </c>
      <c r="G311" s="1"/>
      <c r="H311" s="1">
        <v>36839.741999999998</v>
      </c>
      <c r="I311" s="2">
        <v>1977.0740000000001</v>
      </c>
      <c r="K311">
        <v>2593</v>
      </c>
    </row>
    <row r="312" spans="1:11" x14ac:dyDescent="0.2">
      <c r="A312">
        <v>168</v>
      </c>
      <c r="B312" t="s">
        <v>138</v>
      </c>
      <c r="C312">
        <v>105</v>
      </c>
      <c r="E312">
        <v>5.07</v>
      </c>
      <c r="F312" s="1">
        <v>37284.777000000002</v>
      </c>
      <c r="G312" s="1"/>
      <c r="H312" s="1">
        <v>37284.777000000002</v>
      </c>
      <c r="I312" s="2">
        <v>2001.02</v>
      </c>
      <c r="K312">
        <v>3413</v>
      </c>
    </row>
    <row r="313" spans="1:11" x14ac:dyDescent="0.2">
      <c r="A313">
        <v>169</v>
      </c>
      <c r="B313" t="s">
        <v>139</v>
      </c>
      <c r="C313">
        <v>105</v>
      </c>
      <c r="E313">
        <v>5.08</v>
      </c>
      <c r="F313" s="1">
        <v>36811.472999999998</v>
      </c>
      <c r="G313" s="1"/>
      <c r="H313" s="1">
        <v>36811.472999999998</v>
      </c>
      <c r="I313" s="2">
        <v>1975.5530000000001</v>
      </c>
      <c r="K313">
        <v>2871</v>
      </c>
    </row>
    <row r="314" spans="1:11" x14ac:dyDescent="0.2">
      <c r="A314">
        <v>3</v>
      </c>
      <c r="B314" t="s">
        <v>257</v>
      </c>
      <c r="C314" t="s">
        <v>258</v>
      </c>
      <c r="E314">
        <v>5.07</v>
      </c>
      <c r="F314">
        <v>40289.160000000003</v>
      </c>
      <c r="G314" s="1"/>
      <c r="H314" s="1">
        <v>40289.160000000003</v>
      </c>
      <c r="I314" s="2">
        <v>4169.7259999999997</v>
      </c>
      <c r="K314">
        <v>2460</v>
      </c>
    </row>
    <row r="315" spans="1:11" x14ac:dyDescent="0.2">
      <c r="A315">
        <v>2</v>
      </c>
      <c r="B315" t="s">
        <v>255</v>
      </c>
      <c r="C315" t="s">
        <v>256</v>
      </c>
      <c r="E315">
        <v>5.07</v>
      </c>
      <c r="F315">
        <v>17788.548999999999</v>
      </c>
      <c r="G315" s="1"/>
      <c r="H315" s="1">
        <v>17788.548999999999</v>
      </c>
      <c r="I315" s="2">
        <v>1836.104</v>
      </c>
      <c r="K315">
        <v>38</v>
      </c>
    </row>
    <row r="316" spans="1:11" x14ac:dyDescent="0.2">
      <c r="A316">
        <v>38</v>
      </c>
      <c r="B316" t="s">
        <v>277</v>
      </c>
      <c r="C316" t="s">
        <v>256</v>
      </c>
      <c r="E316">
        <v>5.0599999999999996</v>
      </c>
      <c r="F316">
        <v>17712.236000000001</v>
      </c>
      <c r="G316" s="1"/>
      <c r="H316" s="1">
        <v>17712.236000000001</v>
      </c>
      <c r="I316" s="2">
        <v>1828.1890000000001</v>
      </c>
      <c r="K316">
        <v>476</v>
      </c>
    </row>
    <row r="317" spans="1:11" x14ac:dyDescent="0.2">
      <c r="A317">
        <v>97</v>
      </c>
      <c r="B317" t="s">
        <v>320</v>
      </c>
      <c r="C317" t="s">
        <v>256</v>
      </c>
      <c r="E317">
        <v>5.09</v>
      </c>
      <c r="F317">
        <v>17776.375</v>
      </c>
      <c r="G317" s="1"/>
      <c r="H317" s="1">
        <v>17776.375</v>
      </c>
      <c r="I317" s="2">
        <v>1834.8409999999999</v>
      </c>
      <c r="K317">
        <v>425</v>
      </c>
    </row>
    <row r="318" spans="1:11" x14ac:dyDescent="0.2">
      <c r="A318">
        <v>12</v>
      </c>
      <c r="B318" t="s">
        <v>18</v>
      </c>
      <c r="C318" t="s">
        <v>19</v>
      </c>
      <c r="E318">
        <v>5.2</v>
      </c>
      <c r="F318" s="1">
        <v>37936.339999999997</v>
      </c>
      <c r="G318" s="1"/>
      <c r="H318" s="1">
        <v>37936.339999999997</v>
      </c>
      <c r="I318" s="2">
        <v>2036.079</v>
      </c>
      <c r="K318">
        <v>685</v>
      </c>
    </row>
    <row r="319" spans="1:11" x14ac:dyDescent="0.2">
      <c r="A319">
        <v>76</v>
      </c>
      <c r="B319" t="s">
        <v>65</v>
      </c>
      <c r="C319" t="s">
        <v>19</v>
      </c>
      <c r="E319">
        <v>5.21</v>
      </c>
      <c r="F319" s="1">
        <v>42193.137000000002</v>
      </c>
      <c r="G319" s="1"/>
      <c r="H319" s="1">
        <v>42193.137000000002</v>
      </c>
      <c r="I319" s="2">
        <v>2265.125</v>
      </c>
      <c r="K319">
        <v>2303</v>
      </c>
    </row>
    <row r="320" spans="1:11" x14ac:dyDescent="0.2">
      <c r="A320">
        <v>128</v>
      </c>
      <c r="B320" t="s">
        <v>102</v>
      </c>
      <c r="C320" t="s">
        <v>19</v>
      </c>
      <c r="E320">
        <v>5.17</v>
      </c>
      <c r="F320" s="1">
        <v>35038.516000000003</v>
      </c>
      <c r="G320" s="1"/>
      <c r="H320" s="1">
        <v>35038.516000000003</v>
      </c>
      <c r="I320" s="2">
        <v>1880.155</v>
      </c>
      <c r="K320">
        <v>535</v>
      </c>
    </row>
    <row r="321" spans="1:11" x14ac:dyDescent="0.2">
      <c r="A321">
        <v>165</v>
      </c>
      <c r="B321" t="s">
        <v>136</v>
      </c>
      <c r="C321" t="s">
        <v>19</v>
      </c>
      <c r="E321">
        <v>5.07</v>
      </c>
      <c r="F321" s="1">
        <v>31537.294999999998</v>
      </c>
      <c r="G321" s="1"/>
      <c r="H321" s="1">
        <v>31537.294999999998</v>
      </c>
      <c r="I321" s="2">
        <v>1691.7650000000001</v>
      </c>
      <c r="K321">
        <v>330</v>
      </c>
    </row>
    <row r="322" spans="1:11" x14ac:dyDescent="0.2">
      <c r="A322">
        <v>5</v>
      </c>
      <c r="B322" t="s">
        <v>147</v>
      </c>
      <c r="C322" t="s">
        <v>148</v>
      </c>
      <c r="E322">
        <v>5.38</v>
      </c>
      <c r="F322">
        <v>26566.687999999998</v>
      </c>
      <c r="H322">
        <v>26566.687999999998</v>
      </c>
      <c r="I322" s="3">
        <v>2312.154</v>
      </c>
      <c r="K322">
        <v>475</v>
      </c>
    </row>
    <row r="323" spans="1:11" x14ac:dyDescent="0.2">
      <c r="A323">
        <v>150</v>
      </c>
      <c r="B323" t="s">
        <v>245</v>
      </c>
      <c r="C323" t="s">
        <v>148</v>
      </c>
      <c r="E323">
        <v>5.92</v>
      </c>
      <c r="F323">
        <v>30555.713</v>
      </c>
      <c r="H323">
        <v>30555.713</v>
      </c>
      <c r="I323" s="3">
        <v>2660.268</v>
      </c>
      <c r="K323">
        <v>140</v>
      </c>
    </row>
  </sheetData>
  <sortState xmlns:xlrd2="http://schemas.microsoft.com/office/spreadsheetml/2017/richdata2" ref="A2:K323">
    <sortCondition ref="C2:C3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3"/>
  <sheetViews>
    <sheetView topLeftCell="A262" workbookViewId="0">
      <selection activeCell="C278" sqref="C278:C280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2</v>
      </c>
      <c r="B2" t="s">
        <v>9</v>
      </c>
      <c r="C2">
        <v>73</v>
      </c>
      <c r="F2" s="1"/>
      <c r="G2" s="1">
        <v>102019.508</v>
      </c>
      <c r="H2" s="1"/>
      <c r="I2" s="2"/>
    </row>
    <row r="3" spans="1:11" x14ac:dyDescent="0.2">
      <c r="A3">
        <v>3</v>
      </c>
      <c r="B3" t="s">
        <v>10</v>
      </c>
      <c r="C3">
        <v>73</v>
      </c>
      <c r="F3" s="1"/>
      <c r="G3" s="1">
        <v>101944.289</v>
      </c>
      <c r="H3" s="1"/>
      <c r="I3" s="2"/>
    </row>
    <row r="4" spans="1:11" x14ac:dyDescent="0.2">
      <c r="A4">
        <v>4</v>
      </c>
      <c r="B4" t="s">
        <v>11</v>
      </c>
      <c r="C4">
        <v>73</v>
      </c>
      <c r="F4" s="1"/>
      <c r="G4" s="1">
        <v>92608.906000000003</v>
      </c>
      <c r="H4" s="1"/>
      <c r="I4" s="2"/>
    </row>
    <row r="5" spans="1:11" x14ac:dyDescent="0.2">
      <c r="A5">
        <v>5</v>
      </c>
      <c r="B5" t="s">
        <v>12</v>
      </c>
      <c r="C5">
        <v>9</v>
      </c>
      <c r="F5" s="1"/>
      <c r="G5" s="1">
        <v>127381.227</v>
      </c>
      <c r="H5" s="1"/>
      <c r="I5" s="2"/>
    </row>
    <row r="6" spans="1:11" x14ac:dyDescent="0.2">
      <c r="A6">
        <v>6</v>
      </c>
      <c r="B6" t="s">
        <v>13</v>
      </c>
      <c r="C6">
        <v>9</v>
      </c>
      <c r="F6" s="1"/>
      <c r="G6" s="1">
        <v>122981.81299999999</v>
      </c>
      <c r="H6" s="1"/>
      <c r="I6" s="2"/>
    </row>
    <row r="7" spans="1:11" x14ac:dyDescent="0.2">
      <c r="A7">
        <v>7</v>
      </c>
      <c r="B7" t="s">
        <v>14</v>
      </c>
      <c r="C7">
        <v>9</v>
      </c>
      <c r="F7" s="1"/>
      <c r="G7" s="1">
        <v>107771.898</v>
      </c>
      <c r="H7" s="1"/>
      <c r="I7" s="2"/>
    </row>
    <row r="8" spans="1:11" x14ac:dyDescent="0.2">
      <c r="A8">
        <v>8</v>
      </c>
      <c r="B8" t="s">
        <v>15</v>
      </c>
      <c r="C8">
        <v>74</v>
      </c>
      <c r="F8" s="1"/>
      <c r="G8" s="1">
        <v>111610.586</v>
      </c>
      <c r="H8" s="1"/>
      <c r="I8" s="2"/>
    </row>
    <row r="9" spans="1:11" x14ac:dyDescent="0.2">
      <c r="A9">
        <v>9</v>
      </c>
      <c r="B9" t="s">
        <v>16</v>
      </c>
      <c r="C9">
        <v>74</v>
      </c>
      <c r="F9" s="1"/>
      <c r="G9" s="1">
        <v>111603.54700000001</v>
      </c>
      <c r="H9" s="1"/>
      <c r="I9" s="2"/>
    </row>
    <row r="10" spans="1:11" x14ac:dyDescent="0.2">
      <c r="A10">
        <v>10</v>
      </c>
      <c r="B10" t="s">
        <v>17</v>
      </c>
      <c r="C10">
        <v>74</v>
      </c>
      <c r="F10" s="1"/>
      <c r="G10" s="1">
        <v>105012.141</v>
      </c>
      <c r="H10" s="1"/>
      <c r="I10" s="2"/>
    </row>
    <row r="11" spans="1:11" x14ac:dyDescent="0.2">
      <c r="A11">
        <v>12</v>
      </c>
      <c r="B11" t="s">
        <v>18</v>
      </c>
      <c r="C11" t="s">
        <v>19</v>
      </c>
      <c r="F11" s="1"/>
      <c r="G11" s="1">
        <v>53806.813000000002</v>
      </c>
      <c r="H11" s="1"/>
      <c r="I11" s="2"/>
    </row>
    <row r="12" spans="1:11" x14ac:dyDescent="0.2">
      <c r="A12">
        <v>14</v>
      </c>
      <c r="B12" t="s">
        <v>20</v>
      </c>
      <c r="C12">
        <v>31</v>
      </c>
      <c r="F12" s="1"/>
      <c r="G12" s="1">
        <v>83756.858999999997</v>
      </c>
      <c r="H12" s="1"/>
      <c r="I12" s="2"/>
    </row>
    <row r="13" spans="1:11" x14ac:dyDescent="0.2">
      <c r="A13">
        <v>15</v>
      </c>
      <c r="B13" t="s">
        <v>21</v>
      </c>
      <c r="C13">
        <v>31</v>
      </c>
      <c r="F13" s="1"/>
      <c r="G13" s="1">
        <v>79026.883000000002</v>
      </c>
      <c r="H13" s="1"/>
      <c r="I13" s="2"/>
    </row>
    <row r="14" spans="1:11" x14ac:dyDescent="0.2">
      <c r="A14">
        <v>16</v>
      </c>
      <c r="B14" t="s">
        <v>22</v>
      </c>
      <c r="C14">
        <v>31</v>
      </c>
      <c r="F14" s="1"/>
      <c r="G14" s="1">
        <v>81019.851999999999</v>
      </c>
      <c r="H14" s="1"/>
      <c r="I14" s="2"/>
    </row>
    <row r="15" spans="1:11" x14ac:dyDescent="0.2">
      <c r="A15">
        <v>17</v>
      </c>
      <c r="B15" t="s">
        <v>23</v>
      </c>
      <c r="C15">
        <v>18</v>
      </c>
      <c r="F15" s="1"/>
      <c r="G15" s="1">
        <v>112113.711</v>
      </c>
      <c r="H15" s="1"/>
      <c r="I15" s="2"/>
    </row>
    <row r="16" spans="1:11" x14ac:dyDescent="0.2">
      <c r="A16">
        <v>18</v>
      </c>
      <c r="B16" t="s">
        <v>24</v>
      </c>
      <c r="C16">
        <v>18</v>
      </c>
      <c r="F16" s="1"/>
      <c r="G16" s="1">
        <v>108618.008</v>
      </c>
      <c r="H16" s="1"/>
      <c r="I16" s="2"/>
    </row>
    <row r="17" spans="1:9" x14ac:dyDescent="0.2">
      <c r="A17">
        <v>19</v>
      </c>
      <c r="B17" t="s">
        <v>25</v>
      </c>
      <c r="C17">
        <v>18</v>
      </c>
      <c r="F17" s="1"/>
      <c r="G17" s="1">
        <v>100940.133</v>
      </c>
      <c r="H17" s="1"/>
      <c r="I17" s="2"/>
    </row>
    <row r="18" spans="1:9" x14ac:dyDescent="0.2">
      <c r="A18">
        <v>20</v>
      </c>
      <c r="B18" t="s">
        <v>26</v>
      </c>
      <c r="C18">
        <v>29</v>
      </c>
      <c r="F18" s="1"/>
      <c r="G18" s="1">
        <v>100968.156</v>
      </c>
      <c r="H18" s="1"/>
      <c r="I18" s="2"/>
    </row>
    <row r="19" spans="1:9" x14ac:dyDescent="0.2">
      <c r="A19">
        <v>21</v>
      </c>
      <c r="B19" t="s">
        <v>27</v>
      </c>
      <c r="C19">
        <v>29</v>
      </c>
      <c r="F19" s="1"/>
      <c r="G19" s="1">
        <v>94632.797000000006</v>
      </c>
      <c r="H19" s="1"/>
      <c r="I19" s="2"/>
    </row>
    <row r="20" spans="1:9" x14ac:dyDescent="0.2">
      <c r="A20">
        <v>22</v>
      </c>
      <c r="B20" t="s">
        <v>28</v>
      </c>
      <c r="C20">
        <v>29</v>
      </c>
      <c r="F20" s="1"/>
      <c r="G20" s="1">
        <v>96180.641000000003</v>
      </c>
      <c r="H20" s="1"/>
      <c r="I20" s="2"/>
    </row>
    <row r="21" spans="1:9" x14ac:dyDescent="0.2">
      <c r="A21">
        <v>23</v>
      </c>
      <c r="B21" t="s">
        <v>29</v>
      </c>
      <c r="C21">
        <v>77</v>
      </c>
      <c r="F21" s="1"/>
      <c r="G21" s="1">
        <v>62902.324000000001</v>
      </c>
      <c r="H21" s="1"/>
      <c r="I21" s="2"/>
    </row>
    <row r="22" spans="1:9" x14ac:dyDescent="0.2">
      <c r="A22">
        <v>24</v>
      </c>
      <c r="B22" t="s">
        <v>30</v>
      </c>
      <c r="C22">
        <v>77</v>
      </c>
      <c r="F22" s="1"/>
      <c r="G22" s="1">
        <v>53759.34</v>
      </c>
      <c r="H22" s="1"/>
      <c r="I22" s="2"/>
    </row>
    <row r="23" spans="1:9" x14ac:dyDescent="0.2">
      <c r="A23">
        <v>25</v>
      </c>
      <c r="B23" t="s">
        <v>31</v>
      </c>
      <c r="C23">
        <v>77</v>
      </c>
      <c r="F23" s="1"/>
      <c r="G23" s="1">
        <v>49106.722999999998</v>
      </c>
      <c r="H23" s="1"/>
      <c r="I23" s="2"/>
    </row>
    <row r="24" spans="1:9" x14ac:dyDescent="0.2">
      <c r="A24">
        <v>26</v>
      </c>
      <c r="B24" t="s">
        <v>32</v>
      </c>
      <c r="C24">
        <v>75</v>
      </c>
      <c r="F24" s="1"/>
      <c r="G24" s="1">
        <v>108791.734</v>
      </c>
      <c r="H24" s="1"/>
      <c r="I24" s="2"/>
    </row>
    <row r="25" spans="1:9" x14ac:dyDescent="0.2">
      <c r="A25">
        <v>27</v>
      </c>
      <c r="B25" t="s">
        <v>33</v>
      </c>
      <c r="C25">
        <v>75</v>
      </c>
      <c r="F25" s="1"/>
      <c r="G25" s="1">
        <v>108133.906</v>
      </c>
      <c r="H25" s="1"/>
      <c r="I25" s="2"/>
    </row>
    <row r="26" spans="1:9" x14ac:dyDescent="0.2">
      <c r="A26">
        <v>28</v>
      </c>
      <c r="B26" t="s">
        <v>34</v>
      </c>
      <c r="C26">
        <v>75</v>
      </c>
      <c r="F26" s="1"/>
      <c r="G26" s="1">
        <v>102026.359</v>
      </c>
      <c r="H26" s="1"/>
      <c r="I26" s="2"/>
    </row>
    <row r="27" spans="1:9" x14ac:dyDescent="0.2">
      <c r="A27">
        <v>42</v>
      </c>
      <c r="B27" t="s">
        <v>35</v>
      </c>
      <c r="C27">
        <v>21</v>
      </c>
      <c r="F27" s="1"/>
      <c r="G27" s="1">
        <v>113842.227</v>
      </c>
      <c r="H27" s="1"/>
      <c r="I27" s="2"/>
    </row>
    <row r="28" spans="1:9" x14ac:dyDescent="0.2">
      <c r="A28">
        <v>43</v>
      </c>
      <c r="B28" t="s">
        <v>36</v>
      </c>
      <c r="C28">
        <v>21</v>
      </c>
      <c r="F28" s="1"/>
      <c r="G28" s="1">
        <v>110708.008</v>
      </c>
      <c r="H28" s="1"/>
      <c r="I28" s="2"/>
    </row>
    <row r="29" spans="1:9" x14ac:dyDescent="0.2">
      <c r="A29">
        <v>44</v>
      </c>
      <c r="B29" t="s">
        <v>37</v>
      </c>
      <c r="C29">
        <v>21</v>
      </c>
      <c r="F29" s="1"/>
      <c r="G29" s="1">
        <v>108053.508</v>
      </c>
      <c r="H29" s="1"/>
      <c r="I29" s="2"/>
    </row>
    <row r="30" spans="1:9" x14ac:dyDescent="0.2">
      <c r="A30">
        <v>45</v>
      </c>
      <c r="B30" t="s">
        <v>38</v>
      </c>
      <c r="C30">
        <v>23</v>
      </c>
      <c r="F30" s="1"/>
      <c r="G30" s="1">
        <v>100615.92200000001</v>
      </c>
      <c r="H30" s="1"/>
      <c r="I30" s="2"/>
    </row>
    <row r="31" spans="1:9" x14ac:dyDescent="0.2">
      <c r="A31">
        <v>46</v>
      </c>
      <c r="B31" t="s">
        <v>39</v>
      </c>
      <c r="C31">
        <v>23</v>
      </c>
      <c r="F31" s="1"/>
      <c r="G31" s="1">
        <v>109190.18</v>
      </c>
      <c r="H31" s="1"/>
      <c r="I31" s="2"/>
    </row>
    <row r="32" spans="1:9" x14ac:dyDescent="0.2">
      <c r="A32">
        <v>47</v>
      </c>
      <c r="B32" t="s">
        <v>40</v>
      </c>
      <c r="C32">
        <v>23</v>
      </c>
      <c r="F32" s="1"/>
      <c r="G32" s="1">
        <v>90414.414000000004</v>
      </c>
      <c r="H32" s="1"/>
      <c r="I32" s="2"/>
    </row>
    <row r="33" spans="1:9" x14ac:dyDescent="0.2">
      <c r="A33">
        <v>48</v>
      </c>
      <c r="B33" t="s">
        <v>41</v>
      </c>
      <c r="C33">
        <v>72</v>
      </c>
      <c r="F33" s="1"/>
      <c r="G33" s="1">
        <v>106888.19500000001</v>
      </c>
      <c r="H33" s="1"/>
      <c r="I33" s="2"/>
    </row>
    <row r="34" spans="1:9" x14ac:dyDescent="0.2">
      <c r="A34">
        <v>49</v>
      </c>
      <c r="B34" t="s">
        <v>42</v>
      </c>
      <c r="C34">
        <v>72</v>
      </c>
      <c r="F34" s="1"/>
      <c r="G34" s="1">
        <v>101057.023</v>
      </c>
      <c r="H34" s="1"/>
      <c r="I34" s="2"/>
    </row>
    <row r="35" spans="1:9" x14ac:dyDescent="0.2">
      <c r="A35">
        <v>50</v>
      </c>
      <c r="B35" t="s">
        <v>43</v>
      </c>
      <c r="C35">
        <v>72</v>
      </c>
      <c r="F35" s="1"/>
      <c r="G35" s="1">
        <v>97247.789000000004</v>
      </c>
      <c r="H35" s="1"/>
      <c r="I35" s="2"/>
    </row>
    <row r="36" spans="1:9" x14ac:dyDescent="0.2">
      <c r="A36">
        <v>51</v>
      </c>
      <c r="B36" t="s">
        <v>44</v>
      </c>
      <c r="C36">
        <v>65</v>
      </c>
      <c r="F36" s="1"/>
      <c r="G36" s="1">
        <v>117366.836</v>
      </c>
      <c r="H36" s="1"/>
      <c r="I36" s="2"/>
    </row>
    <row r="37" spans="1:9" x14ac:dyDescent="0.2">
      <c r="A37">
        <v>52</v>
      </c>
      <c r="B37" t="s">
        <v>45</v>
      </c>
      <c r="C37">
        <v>65</v>
      </c>
      <c r="F37" s="1"/>
      <c r="G37" s="1">
        <v>112772.109</v>
      </c>
      <c r="H37" s="1"/>
      <c r="I37" s="2"/>
    </row>
    <row r="38" spans="1:9" x14ac:dyDescent="0.2">
      <c r="A38">
        <v>53</v>
      </c>
      <c r="B38" t="s">
        <v>46</v>
      </c>
      <c r="C38">
        <v>65</v>
      </c>
      <c r="F38" s="1"/>
      <c r="G38" s="1">
        <v>124071.984</v>
      </c>
      <c r="H38" s="1"/>
      <c r="I38" s="2"/>
    </row>
    <row r="39" spans="1:9" x14ac:dyDescent="0.2">
      <c r="A39">
        <v>54</v>
      </c>
      <c r="B39" t="s">
        <v>47</v>
      </c>
      <c r="C39">
        <v>34</v>
      </c>
      <c r="F39" s="1"/>
      <c r="G39" s="1">
        <v>97925.866999999998</v>
      </c>
      <c r="H39" s="1"/>
      <c r="I39" s="2"/>
    </row>
    <row r="40" spans="1:9" x14ac:dyDescent="0.2">
      <c r="A40">
        <v>55</v>
      </c>
      <c r="B40" t="s">
        <v>48</v>
      </c>
      <c r="C40">
        <v>34</v>
      </c>
      <c r="F40" s="1"/>
      <c r="G40" s="1">
        <v>111279.42200000001</v>
      </c>
      <c r="H40" s="1"/>
      <c r="I40" s="2"/>
    </row>
    <row r="41" spans="1:9" x14ac:dyDescent="0.2">
      <c r="A41">
        <v>56</v>
      </c>
      <c r="B41" t="s">
        <v>49</v>
      </c>
      <c r="C41">
        <v>34</v>
      </c>
      <c r="F41" s="1"/>
      <c r="G41" s="1">
        <v>96338.218999999997</v>
      </c>
      <c r="H41" s="1"/>
      <c r="I41" s="2"/>
    </row>
    <row r="42" spans="1:9" x14ac:dyDescent="0.2">
      <c r="A42">
        <v>60</v>
      </c>
      <c r="B42" t="s">
        <v>50</v>
      </c>
      <c r="C42">
        <v>78</v>
      </c>
      <c r="F42" s="1"/>
      <c r="G42" s="1">
        <v>67656.781000000003</v>
      </c>
      <c r="H42" s="1"/>
      <c r="I42" s="2"/>
    </row>
    <row r="43" spans="1:9" x14ac:dyDescent="0.2">
      <c r="A43">
        <v>61</v>
      </c>
      <c r="B43" t="s">
        <v>51</v>
      </c>
      <c r="C43">
        <v>78</v>
      </c>
      <c r="F43" s="1"/>
      <c r="G43" s="1">
        <v>58682.055</v>
      </c>
      <c r="H43" s="1"/>
      <c r="I43" s="2"/>
    </row>
    <row r="44" spans="1:9" x14ac:dyDescent="0.2">
      <c r="A44">
        <v>62</v>
      </c>
      <c r="B44" t="s">
        <v>52</v>
      </c>
      <c r="C44">
        <v>78</v>
      </c>
      <c r="F44" s="1"/>
      <c r="G44" s="1">
        <v>65958.429999999993</v>
      </c>
      <c r="H44" s="1"/>
      <c r="I44" s="2"/>
    </row>
    <row r="45" spans="1:9" x14ac:dyDescent="0.2">
      <c r="A45">
        <v>63</v>
      </c>
      <c r="B45" t="s">
        <v>53</v>
      </c>
      <c r="C45">
        <v>93</v>
      </c>
      <c r="F45" s="1"/>
      <c r="G45" s="1">
        <v>32193.134999999998</v>
      </c>
      <c r="H45" s="1"/>
      <c r="I45" s="2"/>
    </row>
    <row r="46" spans="1:9" x14ac:dyDescent="0.2">
      <c r="A46">
        <v>64</v>
      </c>
      <c r="B46" t="s">
        <v>54</v>
      </c>
      <c r="C46">
        <v>93</v>
      </c>
      <c r="F46" s="1"/>
      <c r="G46" s="1">
        <v>33347.5</v>
      </c>
      <c r="H46" s="1"/>
      <c r="I46" s="2"/>
    </row>
    <row r="47" spans="1:9" x14ac:dyDescent="0.2">
      <c r="A47">
        <v>65</v>
      </c>
      <c r="B47" t="s">
        <v>55</v>
      </c>
      <c r="C47">
        <v>93</v>
      </c>
      <c r="F47" s="1"/>
      <c r="G47" s="1">
        <v>31716.331999999999</v>
      </c>
      <c r="H47" s="1"/>
      <c r="I47" s="2"/>
    </row>
    <row r="48" spans="1:9" x14ac:dyDescent="0.2">
      <c r="A48">
        <v>66</v>
      </c>
      <c r="B48" t="s">
        <v>56</v>
      </c>
      <c r="C48">
        <v>44</v>
      </c>
      <c r="F48" s="1"/>
      <c r="G48" s="1">
        <v>49446.156000000003</v>
      </c>
      <c r="H48" s="1"/>
      <c r="I48" s="2"/>
    </row>
    <row r="49" spans="1:9" x14ac:dyDescent="0.2">
      <c r="A49">
        <v>67</v>
      </c>
      <c r="B49" t="s">
        <v>57</v>
      </c>
      <c r="C49">
        <v>44</v>
      </c>
      <c r="F49" s="1"/>
      <c r="G49" s="1">
        <v>40785.226999999999</v>
      </c>
      <c r="H49" s="1"/>
      <c r="I49" s="2"/>
    </row>
    <row r="50" spans="1:9" x14ac:dyDescent="0.2">
      <c r="A50">
        <v>68</v>
      </c>
      <c r="B50" t="s">
        <v>58</v>
      </c>
      <c r="C50">
        <v>44</v>
      </c>
      <c r="F50" s="1"/>
      <c r="G50" s="1">
        <v>43937.042999999998</v>
      </c>
      <c r="H50" s="1"/>
      <c r="I50" s="2"/>
    </row>
    <row r="51" spans="1:9" x14ac:dyDescent="0.2">
      <c r="A51">
        <v>69</v>
      </c>
      <c r="B51" t="s">
        <v>59</v>
      </c>
      <c r="C51">
        <v>51</v>
      </c>
      <c r="F51" s="1"/>
      <c r="G51" s="1">
        <v>30520.888999999999</v>
      </c>
      <c r="H51" s="1"/>
      <c r="I51" s="2"/>
    </row>
    <row r="52" spans="1:9" x14ac:dyDescent="0.2">
      <c r="A52">
        <v>70</v>
      </c>
      <c r="B52" t="s">
        <v>60</v>
      </c>
      <c r="C52">
        <v>51</v>
      </c>
      <c r="F52" s="1"/>
      <c r="G52" s="1">
        <v>30716.651999999998</v>
      </c>
      <c r="H52" s="1"/>
      <c r="I52" s="2"/>
    </row>
    <row r="53" spans="1:9" x14ac:dyDescent="0.2">
      <c r="A53">
        <v>71</v>
      </c>
      <c r="B53" t="s">
        <v>61</v>
      </c>
      <c r="C53">
        <v>51</v>
      </c>
      <c r="F53" s="1"/>
      <c r="G53" s="1">
        <v>29957.414000000001</v>
      </c>
      <c r="H53" s="1"/>
      <c r="I53" s="2"/>
    </row>
    <row r="54" spans="1:9" x14ac:dyDescent="0.2">
      <c r="A54">
        <v>72</v>
      </c>
      <c r="B54" t="s">
        <v>62</v>
      </c>
      <c r="C54">
        <v>30</v>
      </c>
      <c r="F54" s="1"/>
      <c r="G54" s="1">
        <v>100809.141</v>
      </c>
      <c r="H54" s="1"/>
      <c r="I54" s="2"/>
    </row>
    <row r="55" spans="1:9" x14ac:dyDescent="0.2">
      <c r="A55">
        <v>73</v>
      </c>
      <c r="B55" t="s">
        <v>63</v>
      </c>
      <c r="C55">
        <v>30</v>
      </c>
      <c r="F55" s="1"/>
      <c r="G55" s="1">
        <v>92260.32</v>
      </c>
      <c r="H55" s="1"/>
      <c r="I55" s="2"/>
    </row>
    <row r="56" spans="1:9" x14ac:dyDescent="0.2">
      <c r="A56">
        <v>74</v>
      </c>
      <c r="B56" t="s">
        <v>64</v>
      </c>
      <c r="C56">
        <v>30</v>
      </c>
      <c r="F56" s="1"/>
      <c r="G56" s="1">
        <v>90543.023000000001</v>
      </c>
      <c r="H56" s="1"/>
      <c r="I56" s="2"/>
    </row>
    <row r="57" spans="1:9" x14ac:dyDescent="0.2">
      <c r="A57">
        <v>76</v>
      </c>
      <c r="B57" t="s">
        <v>65</v>
      </c>
      <c r="C57" t="s">
        <v>19</v>
      </c>
      <c r="F57" s="1"/>
      <c r="G57" s="1">
        <v>47489.648000000001</v>
      </c>
      <c r="H57" s="1"/>
      <c r="I57" s="2"/>
    </row>
    <row r="58" spans="1:9" x14ac:dyDescent="0.2">
      <c r="A58">
        <v>78</v>
      </c>
      <c r="B58" t="s">
        <v>66</v>
      </c>
      <c r="C58">
        <v>79</v>
      </c>
      <c r="F58" s="1"/>
      <c r="G58" s="1">
        <v>95486.608999999997</v>
      </c>
      <c r="H58" s="1"/>
      <c r="I58" s="2"/>
    </row>
    <row r="59" spans="1:9" x14ac:dyDescent="0.2">
      <c r="A59">
        <v>79</v>
      </c>
      <c r="B59" t="s">
        <v>67</v>
      </c>
      <c r="C59">
        <v>79</v>
      </c>
      <c r="F59" s="1"/>
      <c r="G59" s="1">
        <v>96763.460999999996</v>
      </c>
      <c r="H59" s="1"/>
      <c r="I59" s="2"/>
    </row>
    <row r="60" spans="1:9" x14ac:dyDescent="0.2">
      <c r="A60">
        <v>80</v>
      </c>
      <c r="B60" t="s">
        <v>68</v>
      </c>
      <c r="C60">
        <v>79</v>
      </c>
      <c r="F60" s="1"/>
      <c r="G60" s="1">
        <v>89409.468999999997</v>
      </c>
      <c r="H60" s="1"/>
      <c r="I60" s="2"/>
    </row>
    <row r="61" spans="1:9" x14ac:dyDescent="0.2">
      <c r="A61">
        <v>81</v>
      </c>
      <c r="B61" t="s">
        <v>69</v>
      </c>
      <c r="C61">
        <v>64</v>
      </c>
      <c r="F61" s="1"/>
      <c r="G61" s="1">
        <v>112794.656</v>
      </c>
      <c r="H61" s="1"/>
      <c r="I61" s="2"/>
    </row>
    <row r="62" spans="1:9" x14ac:dyDescent="0.2">
      <c r="A62">
        <v>82</v>
      </c>
      <c r="B62" t="s">
        <v>70</v>
      </c>
      <c r="C62">
        <v>64</v>
      </c>
      <c r="F62" s="1"/>
      <c r="G62" s="1">
        <v>112409.086</v>
      </c>
      <c r="H62" s="1"/>
      <c r="I62" s="2"/>
    </row>
    <row r="63" spans="1:9" x14ac:dyDescent="0.2">
      <c r="A63">
        <v>83</v>
      </c>
      <c r="B63" t="s">
        <v>71</v>
      </c>
      <c r="C63">
        <v>64</v>
      </c>
      <c r="F63" s="1"/>
      <c r="G63" s="1">
        <v>116168.523</v>
      </c>
      <c r="H63" s="1"/>
      <c r="I63" s="2"/>
    </row>
    <row r="64" spans="1:9" x14ac:dyDescent="0.2">
      <c r="A64">
        <v>84</v>
      </c>
      <c r="B64" t="s">
        <v>72</v>
      </c>
      <c r="C64">
        <v>54</v>
      </c>
      <c r="F64" s="1"/>
      <c r="G64" s="1">
        <v>41776.379000000001</v>
      </c>
      <c r="H64" s="1"/>
      <c r="I64" s="2"/>
    </row>
    <row r="65" spans="1:11" x14ac:dyDescent="0.2">
      <c r="A65">
        <v>85</v>
      </c>
      <c r="B65" t="s">
        <v>73</v>
      </c>
      <c r="C65">
        <v>54</v>
      </c>
      <c r="F65" s="1"/>
      <c r="G65" s="1">
        <v>41832.476999999999</v>
      </c>
      <c r="H65" s="1"/>
      <c r="I65" s="2"/>
    </row>
    <row r="66" spans="1:11" x14ac:dyDescent="0.2">
      <c r="A66">
        <v>86</v>
      </c>
      <c r="B66" t="s">
        <v>74</v>
      </c>
      <c r="C66">
        <v>54</v>
      </c>
      <c r="F66" s="1"/>
      <c r="G66" s="1">
        <v>41809.190999999999</v>
      </c>
      <c r="H66" s="1"/>
      <c r="I66" s="2"/>
    </row>
    <row r="67" spans="1:11" x14ac:dyDescent="0.2">
      <c r="A67">
        <v>87</v>
      </c>
      <c r="B67" t="s">
        <v>75</v>
      </c>
      <c r="C67">
        <v>40</v>
      </c>
      <c r="F67" s="1"/>
      <c r="G67" s="1">
        <v>122343.92200000001</v>
      </c>
      <c r="H67" s="1"/>
      <c r="I67" s="2"/>
    </row>
    <row r="68" spans="1:11" x14ac:dyDescent="0.2">
      <c r="A68">
        <v>88</v>
      </c>
      <c r="B68" t="s">
        <v>76</v>
      </c>
      <c r="C68">
        <v>40</v>
      </c>
      <c r="F68" s="1"/>
      <c r="G68" s="1">
        <v>107757.18</v>
      </c>
      <c r="H68" s="1"/>
      <c r="I68" s="2"/>
    </row>
    <row r="69" spans="1:11" x14ac:dyDescent="0.2">
      <c r="A69">
        <v>89</v>
      </c>
      <c r="B69" t="s">
        <v>77</v>
      </c>
      <c r="C69">
        <v>40</v>
      </c>
      <c r="E69">
        <v>6.14</v>
      </c>
      <c r="F69" s="1">
        <v>112.92400000000001</v>
      </c>
      <c r="G69" s="1">
        <v>126009.273</v>
      </c>
      <c r="H69" s="1">
        <v>0.44800000000000001</v>
      </c>
      <c r="I69" s="2">
        <v>32.728000000000002</v>
      </c>
      <c r="K69">
        <v>11</v>
      </c>
    </row>
    <row r="70" spans="1:11" x14ac:dyDescent="0.2">
      <c r="A70">
        <v>90</v>
      </c>
      <c r="B70" t="s">
        <v>78</v>
      </c>
      <c r="C70">
        <v>89</v>
      </c>
      <c r="F70" s="1"/>
      <c r="G70" s="1">
        <v>61836.097999999998</v>
      </c>
      <c r="H70" s="1"/>
      <c r="I70" s="2"/>
    </row>
    <row r="71" spans="1:11" x14ac:dyDescent="0.2">
      <c r="A71">
        <v>91</v>
      </c>
      <c r="B71" t="s">
        <v>79</v>
      </c>
      <c r="C71">
        <v>89</v>
      </c>
      <c r="E71">
        <v>6.11</v>
      </c>
      <c r="F71" s="1">
        <v>102.94499999999999</v>
      </c>
      <c r="G71" s="1">
        <v>56553.461000000003</v>
      </c>
      <c r="H71" s="1">
        <v>0.91</v>
      </c>
      <c r="I71" s="2">
        <v>35.131</v>
      </c>
      <c r="K71">
        <v>42</v>
      </c>
    </row>
    <row r="72" spans="1:11" x14ac:dyDescent="0.2">
      <c r="A72">
        <v>92</v>
      </c>
      <c r="B72" t="s">
        <v>80</v>
      </c>
      <c r="C72">
        <v>89</v>
      </c>
      <c r="F72" s="1"/>
      <c r="G72" s="1">
        <v>58181.858999999997</v>
      </c>
      <c r="H72" s="1"/>
      <c r="I72" s="2"/>
    </row>
    <row r="73" spans="1:11" x14ac:dyDescent="0.2">
      <c r="A73">
        <v>106</v>
      </c>
      <c r="B73" t="s">
        <v>81</v>
      </c>
      <c r="C73">
        <v>81</v>
      </c>
      <c r="F73" s="1"/>
      <c r="G73" s="1">
        <v>49996.858999999997</v>
      </c>
      <c r="H73" s="1"/>
      <c r="I73" s="2"/>
    </row>
    <row r="74" spans="1:11" x14ac:dyDescent="0.2">
      <c r="A74">
        <v>107</v>
      </c>
      <c r="B74" t="s">
        <v>82</v>
      </c>
      <c r="C74">
        <v>81</v>
      </c>
      <c r="F74" s="1"/>
      <c r="G74" s="1">
        <v>47686.163999999997</v>
      </c>
      <c r="H74" s="1"/>
      <c r="I74" s="2"/>
    </row>
    <row r="75" spans="1:11" x14ac:dyDescent="0.2">
      <c r="A75">
        <v>108</v>
      </c>
      <c r="B75" t="s">
        <v>83</v>
      </c>
      <c r="C75">
        <v>81</v>
      </c>
      <c r="F75" s="1"/>
      <c r="G75" s="1">
        <v>51465.66</v>
      </c>
      <c r="H75" s="1"/>
      <c r="I75" s="2"/>
    </row>
    <row r="76" spans="1:11" x14ac:dyDescent="0.2">
      <c r="A76">
        <v>109</v>
      </c>
      <c r="B76" t="s">
        <v>84</v>
      </c>
      <c r="C76">
        <v>22</v>
      </c>
      <c r="F76" s="1"/>
      <c r="G76" s="1">
        <v>132391.59400000001</v>
      </c>
      <c r="H76" s="1"/>
      <c r="I76" s="2"/>
    </row>
    <row r="77" spans="1:11" x14ac:dyDescent="0.2">
      <c r="A77">
        <v>110</v>
      </c>
      <c r="B77" t="s">
        <v>85</v>
      </c>
      <c r="C77">
        <v>22</v>
      </c>
      <c r="F77" s="1"/>
      <c r="G77" s="1">
        <v>108610.07799999999</v>
      </c>
      <c r="H77" s="1"/>
      <c r="I77" s="2"/>
    </row>
    <row r="78" spans="1:11" x14ac:dyDescent="0.2">
      <c r="A78">
        <v>111</v>
      </c>
      <c r="B78" t="s">
        <v>86</v>
      </c>
      <c r="C78">
        <v>22</v>
      </c>
      <c r="F78" s="1"/>
      <c r="G78" s="1">
        <v>121345.375</v>
      </c>
      <c r="H78" s="1"/>
      <c r="I78" s="2"/>
    </row>
    <row r="79" spans="1:11" x14ac:dyDescent="0.2">
      <c r="A79">
        <v>112</v>
      </c>
      <c r="B79" t="s">
        <v>87</v>
      </c>
      <c r="C79">
        <v>12</v>
      </c>
      <c r="F79" s="1"/>
      <c r="G79" s="1">
        <v>156689.56299999999</v>
      </c>
      <c r="H79" s="1"/>
      <c r="I79" s="2"/>
    </row>
    <row r="80" spans="1:11" x14ac:dyDescent="0.2">
      <c r="A80">
        <v>113</v>
      </c>
      <c r="B80" t="s">
        <v>88</v>
      </c>
      <c r="C80">
        <v>12</v>
      </c>
      <c r="F80" s="1"/>
      <c r="G80" s="1">
        <v>147928.016</v>
      </c>
      <c r="H80" s="1"/>
      <c r="I80" s="2"/>
    </row>
    <row r="81" spans="1:11" x14ac:dyDescent="0.2">
      <c r="A81">
        <v>114</v>
      </c>
      <c r="B81" t="s">
        <v>89</v>
      </c>
      <c r="C81">
        <v>12</v>
      </c>
      <c r="F81" s="1"/>
      <c r="G81" s="1">
        <v>151068.71900000001</v>
      </c>
      <c r="H81" s="1"/>
      <c r="I81" s="2"/>
    </row>
    <row r="82" spans="1:11" x14ac:dyDescent="0.2">
      <c r="A82">
        <v>115</v>
      </c>
      <c r="B82" t="s">
        <v>90</v>
      </c>
      <c r="C82">
        <v>82</v>
      </c>
      <c r="F82" s="1"/>
      <c r="G82" s="1">
        <v>81872.929999999993</v>
      </c>
      <c r="H82" s="1"/>
      <c r="I82" s="2"/>
    </row>
    <row r="83" spans="1:11" x14ac:dyDescent="0.2">
      <c r="A83">
        <v>116</v>
      </c>
      <c r="B83" t="s">
        <v>91</v>
      </c>
      <c r="C83">
        <v>82</v>
      </c>
      <c r="F83" s="1"/>
      <c r="G83" s="1">
        <v>78766.258000000002</v>
      </c>
      <c r="H83" s="1"/>
      <c r="I83" s="2"/>
    </row>
    <row r="84" spans="1:11" x14ac:dyDescent="0.2">
      <c r="A84">
        <v>117</v>
      </c>
      <c r="B84" t="s">
        <v>92</v>
      </c>
      <c r="C84">
        <v>82</v>
      </c>
      <c r="F84" s="1"/>
      <c r="G84" s="1">
        <v>79283.968999999997</v>
      </c>
      <c r="H84" s="1"/>
      <c r="I84" s="2"/>
    </row>
    <row r="85" spans="1:11" x14ac:dyDescent="0.2">
      <c r="A85">
        <v>118</v>
      </c>
      <c r="B85" t="s">
        <v>93</v>
      </c>
      <c r="C85">
        <v>76</v>
      </c>
      <c r="F85" s="1"/>
      <c r="G85" s="1">
        <v>115078.68</v>
      </c>
      <c r="H85" s="1"/>
      <c r="I85" s="2"/>
    </row>
    <row r="86" spans="1:11" x14ac:dyDescent="0.2">
      <c r="A86">
        <v>119</v>
      </c>
      <c r="B86" t="s">
        <v>94</v>
      </c>
      <c r="C86">
        <v>76</v>
      </c>
      <c r="F86" s="1"/>
      <c r="G86" s="1">
        <v>104316.18799999999</v>
      </c>
      <c r="H86" s="1"/>
      <c r="I86" s="2"/>
    </row>
    <row r="87" spans="1:11" x14ac:dyDescent="0.2">
      <c r="A87">
        <v>120</v>
      </c>
      <c r="B87" t="s">
        <v>95</v>
      </c>
      <c r="C87">
        <v>76</v>
      </c>
      <c r="F87" s="1"/>
      <c r="G87" s="1">
        <v>116537.156</v>
      </c>
      <c r="H87" s="1"/>
      <c r="I87" s="2"/>
    </row>
    <row r="88" spans="1:11" x14ac:dyDescent="0.2">
      <c r="A88">
        <v>121</v>
      </c>
      <c r="B88" t="s">
        <v>96</v>
      </c>
      <c r="C88">
        <v>42</v>
      </c>
      <c r="F88" s="1"/>
      <c r="G88" s="1">
        <v>112750.375</v>
      </c>
      <c r="H88" s="1"/>
      <c r="I88" s="2"/>
    </row>
    <row r="89" spans="1:11" x14ac:dyDescent="0.2">
      <c r="A89">
        <v>122</v>
      </c>
      <c r="B89" t="s">
        <v>97</v>
      </c>
      <c r="C89">
        <v>42</v>
      </c>
      <c r="F89" s="1"/>
      <c r="G89" s="1">
        <v>115552.609</v>
      </c>
      <c r="H89" s="1"/>
      <c r="I89" s="2"/>
    </row>
    <row r="90" spans="1:11" x14ac:dyDescent="0.2">
      <c r="A90">
        <v>123</v>
      </c>
      <c r="B90" t="s">
        <v>98</v>
      </c>
      <c r="C90">
        <v>42</v>
      </c>
      <c r="F90" s="1"/>
      <c r="G90" s="1">
        <v>106350.766</v>
      </c>
      <c r="H90" s="1"/>
      <c r="I90" s="2"/>
    </row>
    <row r="91" spans="1:11" x14ac:dyDescent="0.2">
      <c r="A91">
        <v>124</v>
      </c>
      <c r="B91" t="s">
        <v>99</v>
      </c>
      <c r="C91">
        <v>32</v>
      </c>
      <c r="F91" s="1"/>
      <c r="G91" s="1">
        <v>96588.93</v>
      </c>
      <c r="H91" s="1"/>
      <c r="I91" s="2"/>
    </row>
    <row r="92" spans="1:11" x14ac:dyDescent="0.2">
      <c r="A92">
        <v>125</v>
      </c>
      <c r="B92" t="s">
        <v>100</v>
      </c>
      <c r="C92">
        <v>32</v>
      </c>
      <c r="F92" s="1"/>
      <c r="G92" s="1">
        <v>84776.866999999998</v>
      </c>
      <c r="H92" s="1"/>
      <c r="I92" s="2"/>
    </row>
    <row r="93" spans="1:11" x14ac:dyDescent="0.2">
      <c r="A93">
        <v>126</v>
      </c>
      <c r="B93" t="s">
        <v>101</v>
      </c>
      <c r="C93">
        <v>32</v>
      </c>
      <c r="F93" s="1"/>
      <c r="G93" s="1">
        <v>81439.452999999994</v>
      </c>
      <c r="H93" s="1"/>
      <c r="I93" s="2"/>
    </row>
    <row r="94" spans="1:11" x14ac:dyDescent="0.2">
      <c r="A94">
        <v>128</v>
      </c>
      <c r="B94" t="s">
        <v>102</v>
      </c>
      <c r="C94" t="s">
        <v>19</v>
      </c>
      <c r="E94">
        <v>6.09</v>
      </c>
      <c r="F94" s="1">
        <v>112.504</v>
      </c>
      <c r="G94" s="1">
        <v>53992.008000000002</v>
      </c>
      <c r="H94" s="1">
        <v>1.042</v>
      </c>
      <c r="I94" s="2">
        <v>35.816000000000003</v>
      </c>
      <c r="K94">
        <v>12</v>
      </c>
    </row>
    <row r="95" spans="1:11" x14ac:dyDescent="0.2">
      <c r="A95">
        <v>130</v>
      </c>
      <c r="B95" t="s">
        <v>103</v>
      </c>
      <c r="C95">
        <v>66</v>
      </c>
      <c r="F95" s="1"/>
      <c r="G95" s="1">
        <v>119427.789</v>
      </c>
      <c r="H95" s="1"/>
      <c r="I95" s="2"/>
    </row>
    <row r="96" spans="1:11" x14ac:dyDescent="0.2">
      <c r="A96">
        <v>131</v>
      </c>
      <c r="B96" t="s">
        <v>104</v>
      </c>
      <c r="C96">
        <v>66</v>
      </c>
      <c r="F96" s="1"/>
      <c r="G96" s="1">
        <v>115556.367</v>
      </c>
      <c r="H96" s="1"/>
      <c r="I96" s="2"/>
    </row>
    <row r="97" spans="1:11" x14ac:dyDescent="0.2">
      <c r="A97">
        <v>132</v>
      </c>
      <c r="B97" t="s">
        <v>105</v>
      </c>
      <c r="C97">
        <v>66</v>
      </c>
      <c r="E97">
        <v>6.12</v>
      </c>
      <c r="F97" s="1">
        <v>131.791</v>
      </c>
      <c r="G97" s="1">
        <v>117042.289</v>
      </c>
      <c r="H97" s="1">
        <v>0.56299999999999994</v>
      </c>
      <c r="I97" s="2">
        <v>33.326000000000001</v>
      </c>
      <c r="K97">
        <v>3</v>
      </c>
    </row>
    <row r="98" spans="1:11" x14ac:dyDescent="0.2">
      <c r="A98">
        <v>133</v>
      </c>
      <c r="B98" t="s">
        <v>106</v>
      </c>
      <c r="C98">
        <v>68</v>
      </c>
      <c r="F98" s="1"/>
      <c r="G98" s="1">
        <f>20/13*196966.781</f>
        <v>303025.81692307693</v>
      </c>
      <c r="H98" s="1"/>
      <c r="I98" s="2"/>
    </row>
    <row r="99" spans="1:11" x14ac:dyDescent="0.2">
      <c r="A99">
        <v>134</v>
      </c>
      <c r="B99" t="s">
        <v>107</v>
      </c>
      <c r="C99">
        <v>68</v>
      </c>
      <c r="F99" s="1"/>
      <c r="G99" s="1">
        <f>20/13*209163.203</f>
        <v>321789.54307692312</v>
      </c>
      <c r="H99" s="1"/>
      <c r="I99" s="2"/>
    </row>
    <row r="100" spans="1:11" x14ac:dyDescent="0.2">
      <c r="A100">
        <v>135</v>
      </c>
      <c r="B100" t="s">
        <v>108</v>
      </c>
      <c r="C100">
        <v>68</v>
      </c>
      <c r="F100" s="1"/>
      <c r="G100" s="1">
        <f>20/13*199864.422</f>
        <v>307483.72615384613</v>
      </c>
      <c r="H100" s="1"/>
      <c r="I100" s="2"/>
    </row>
    <row r="101" spans="1:11" x14ac:dyDescent="0.2">
      <c r="A101">
        <v>136</v>
      </c>
      <c r="B101" t="s">
        <v>109</v>
      </c>
      <c r="C101">
        <v>13</v>
      </c>
      <c r="F101" s="1"/>
      <c r="G101" s="1">
        <v>107198.234</v>
      </c>
      <c r="H101" s="1"/>
      <c r="I101" s="2"/>
    </row>
    <row r="102" spans="1:11" x14ac:dyDescent="0.2">
      <c r="A102">
        <v>137</v>
      </c>
      <c r="B102" t="s">
        <v>110</v>
      </c>
      <c r="C102">
        <v>13</v>
      </c>
      <c r="F102" s="1"/>
      <c r="G102" s="1">
        <v>127767.508</v>
      </c>
      <c r="H102" s="1"/>
      <c r="I102" s="2"/>
    </row>
    <row r="103" spans="1:11" x14ac:dyDescent="0.2">
      <c r="A103">
        <v>138</v>
      </c>
      <c r="B103" t="s">
        <v>111</v>
      </c>
      <c r="C103">
        <v>13</v>
      </c>
      <c r="F103" s="1"/>
      <c r="G103" s="1">
        <v>119019.094</v>
      </c>
      <c r="H103" s="1"/>
      <c r="I103" s="2"/>
    </row>
    <row r="104" spans="1:11" x14ac:dyDescent="0.2">
      <c r="A104">
        <v>139</v>
      </c>
      <c r="B104" t="s">
        <v>112</v>
      </c>
      <c r="C104">
        <v>57</v>
      </c>
      <c r="F104" s="1"/>
      <c r="G104" s="1">
        <v>35472.410000000003</v>
      </c>
      <c r="H104" s="1"/>
      <c r="I104" s="2"/>
    </row>
    <row r="105" spans="1:11" x14ac:dyDescent="0.2">
      <c r="A105">
        <v>140</v>
      </c>
      <c r="B105" t="s">
        <v>113</v>
      </c>
      <c r="C105">
        <v>57</v>
      </c>
      <c r="F105" s="1"/>
      <c r="G105" s="1">
        <v>35123.523000000001</v>
      </c>
      <c r="H105" s="1"/>
      <c r="I105" s="2"/>
    </row>
    <row r="106" spans="1:11" x14ac:dyDescent="0.2">
      <c r="A106">
        <v>141</v>
      </c>
      <c r="B106" t="s">
        <v>114</v>
      </c>
      <c r="C106">
        <v>57</v>
      </c>
      <c r="F106" s="1"/>
      <c r="G106" s="1">
        <v>31289.401999999998</v>
      </c>
      <c r="H106" s="1"/>
      <c r="I106" s="2"/>
    </row>
    <row r="107" spans="1:11" x14ac:dyDescent="0.2">
      <c r="A107">
        <v>142</v>
      </c>
      <c r="B107" t="s">
        <v>115</v>
      </c>
      <c r="C107">
        <v>43</v>
      </c>
      <c r="F107" s="1"/>
      <c r="G107" s="1">
        <v>93668.077999999994</v>
      </c>
      <c r="H107" s="1"/>
      <c r="I107" s="2"/>
    </row>
    <row r="108" spans="1:11" x14ac:dyDescent="0.2">
      <c r="A108">
        <v>143</v>
      </c>
      <c r="B108" t="s">
        <v>116</v>
      </c>
      <c r="C108">
        <v>43</v>
      </c>
      <c r="F108" s="1"/>
      <c r="G108" s="1">
        <v>106460.68799999999</v>
      </c>
      <c r="H108" s="1"/>
      <c r="I108" s="2"/>
    </row>
    <row r="109" spans="1:11" x14ac:dyDescent="0.2">
      <c r="A109">
        <v>144</v>
      </c>
      <c r="B109" t="s">
        <v>117</v>
      </c>
      <c r="C109">
        <v>43</v>
      </c>
      <c r="F109" s="1"/>
      <c r="G109" s="1">
        <v>115364.898</v>
      </c>
      <c r="H109" s="1"/>
      <c r="I109" s="2"/>
    </row>
    <row r="110" spans="1:11" x14ac:dyDescent="0.2">
      <c r="A110">
        <v>145</v>
      </c>
      <c r="B110" t="s">
        <v>118</v>
      </c>
      <c r="C110">
        <v>91</v>
      </c>
      <c r="F110" s="1"/>
      <c r="G110" s="1">
        <v>40405.608999999997</v>
      </c>
      <c r="H110" s="1"/>
      <c r="I110" s="2"/>
    </row>
    <row r="111" spans="1:11" x14ac:dyDescent="0.2">
      <c r="A111">
        <v>146</v>
      </c>
      <c r="B111" t="s">
        <v>119</v>
      </c>
      <c r="C111">
        <v>91</v>
      </c>
      <c r="F111" s="1"/>
      <c r="G111" s="1">
        <v>39249.891000000003</v>
      </c>
      <c r="H111" s="1"/>
      <c r="I111" s="2"/>
    </row>
    <row r="112" spans="1:11" x14ac:dyDescent="0.2">
      <c r="A112">
        <v>147</v>
      </c>
      <c r="B112" t="s">
        <v>120</v>
      </c>
      <c r="C112">
        <v>91</v>
      </c>
      <c r="F112" s="1"/>
      <c r="G112" s="1">
        <v>40556.633000000002</v>
      </c>
      <c r="H112" s="1"/>
      <c r="I112" s="2"/>
    </row>
    <row r="113" spans="1:11" x14ac:dyDescent="0.2">
      <c r="A113">
        <v>149</v>
      </c>
      <c r="B113" t="s">
        <v>121</v>
      </c>
      <c r="C113">
        <v>83</v>
      </c>
      <c r="F113" s="1"/>
      <c r="G113" s="1">
        <v>87785.937999999995</v>
      </c>
      <c r="H113" s="1"/>
      <c r="I113" s="2"/>
    </row>
    <row r="114" spans="1:11" x14ac:dyDescent="0.2">
      <c r="A114">
        <v>150</v>
      </c>
      <c r="B114" t="s">
        <v>122</v>
      </c>
      <c r="C114">
        <v>83</v>
      </c>
      <c r="F114" s="1"/>
      <c r="G114" s="1">
        <v>80871.789000000004</v>
      </c>
      <c r="H114" s="1"/>
      <c r="I114" s="2"/>
    </row>
    <row r="115" spans="1:11" x14ac:dyDescent="0.2">
      <c r="A115">
        <v>151</v>
      </c>
      <c r="B115" t="s">
        <v>123</v>
      </c>
      <c r="C115">
        <v>83</v>
      </c>
      <c r="F115" s="1"/>
      <c r="G115" s="1">
        <v>87795.25</v>
      </c>
      <c r="H115" s="1"/>
      <c r="I115" s="2"/>
    </row>
    <row r="116" spans="1:11" x14ac:dyDescent="0.2">
      <c r="A116">
        <v>152</v>
      </c>
      <c r="B116" t="s">
        <v>124</v>
      </c>
      <c r="C116">
        <v>101</v>
      </c>
      <c r="F116" s="1"/>
      <c r="G116" s="1">
        <v>51286.875</v>
      </c>
      <c r="H116" s="1"/>
      <c r="I116" s="2"/>
    </row>
    <row r="117" spans="1:11" x14ac:dyDescent="0.2">
      <c r="A117">
        <v>153</v>
      </c>
      <c r="B117" t="s">
        <v>125</v>
      </c>
      <c r="C117">
        <v>101</v>
      </c>
      <c r="F117" s="1"/>
      <c r="G117" s="1">
        <v>53853.16</v>
      </c>
      <c r="H117" s="1"/>
      <c r="I117" s="2"/>
    </row>
    <row r="118" spans="1:11" x14ac:dyDescent="0.2">
      <c r="A118">
        <v>154</v>
      </c>
      <c r="B118" t="s">
        <v>126</v>
      </c>
      <c r="C118">
        <v>101</v>
      </c>
      <c r="F118" s="1"/>
      <c r="G118" s="1">
        <v>54343.891000000003</v>
      </c>
      <c r="H118" s="1"/>
      <c r="I118" s="2"/>
    </row>
    <row r="119" spans="1:11" x14ac:dyDescent="0.2">
      <c r="A119">
        <v>155</v>
      </c>
      <c r="B119" t="s">
        <v>127</v>
      </c>
      <c r="C119">
        <v>102</v>
      </c>
      <c r="F119" s="1"/>
      <c r="G119" s="1">
        <v>65127.105000000003</v>
      </c>
      <c r="H119" s="1"/>
      <c r="I119" s="2"/>
    </row>
    <row r="120" spans="1:11" x14ac:dyDescent="0.2">
      <c r="A120">
        <v>156</v>
      </c>
      <c r="B120" t="s">
        <v>128</v>
      </c>
      <c r="C120">
        <v>102</v>
      </c>
      <c r="F120" s="1"/>
      <c r="G120" s="1">
        <v>64798.538999999997</v>
      </c>
      <c r="H120" s="1"/>
      <c r="I120" s="2"/>
    </row>
    <row r="121" spans="1:11" x14ac:dyDescent="0.2">
      <c r="A121">
        <v>157</v>
      </c>
      <c r="B121" t="s">
        <v>129</v>
      </c>
      <c r="C121">
        <v>102</v>
      </c>
      <c r="F121" s="1"/>
      <c r="G121" s="1">
        <v>69441.116999999998</v>
      </c>
      <c r="H121" s="1"/>
      <c r="I121" s="2"/>
    </row>
    <row r="122" spans="1:11" x14ac:dyDescent="0.2">
      <c r="A122">
        <v>158</v>
      </c>
      <c r="B122" t="s">
        <v>130</v>
      </c>
      <c r="C122">
        <v>67</v>
      </c>
      <c r="F122" s="1"/>
      <c r="G122" s="1">
        <f>2*225817.813</f>
        <v>451635.62599999999</v>
      </c>
      <c r="H122" s="1"/>
      <c r="I122" s="2"/>
    </row>
    <row r="123" spans="1:11" x14ac:dyDescent="0.2">
      <c r="A123">
        <v>159</v>
      </c>
      <c r="B123" t="s">
        <v>131</v>
      </c>
      <c r="C123">
        <v>67</v>
      </c>
      <c r="F123" s="1"/>
      <c r="G123" s="1">
        <f>2*225930.672</f>
        <v>451861.34399999998</v>
      </c>
      <c r="H123" s="1"/>
      <c r="I123" s="2"/>
    </row>
    <row r="124" spans="1:11" x14ac:dyDescent="0.2">
      <c r="A124">
        <v>160</v>
      </c>
      <c r="B124" t="s">
        <v>132</v>
      </c>
      <c r="C124">
        <v>67</v>
      </c>
      <c r="F124" s="1"/>
      <c r="G124" s="1">
        <f>2*217591.125</f>
        <v>435182.25</v>
      </c>
      <c r="H124" s="1"/>
      <c r="I124" s="2"/>
    </row>
    <row r="125" spans="1:11" x14ac:dyDescent="0.2">
      <c r="A125">
        <v>161</v>
      </c>
      <c r="B125" t="s">
        <v>133</v>
      </c>
      <c r="C125">
        <v>58</v>
      </c>
      <c r="E125">
        <v>6.08</v>
      </c>
      <c r="F125" s="1">
        <v>176.56299999999999</v>
      </c>
      <c r="G125" s="1">
        <v>108238.508</v>
      </c>
      <c r="H125" s="1">
        <v>0.81599999999999995</v>
      </c>
      <c r="I125" s="2">
        <v>34.64</v>
      </c>
      <c r="K125">
        <v>7</v>
      </c>
    </row>
    <row r="126" spans="1:11" x14ac:dyDescent="0.2">
      <c r="A126">
        <v>162</v>
      </c>
      <c r="B126" t="s">
        <v>134</v>
      </c>
      <c r="C126">
        <v>58</v>
      </c>
      <c r="F126" s="1"/>
      <c r="G126" s="1">
        <v>120204.82799999999</v>
      </c>
      <c r="H126" s="1"/>
      <c r="I126" s="2"/>
    </row>
    <row r="127" spans="1:11" x14ac:dyDescent="0.2">
      <c r="A127">
        <v>163</v>
      </c>
      <c r="B127" t="s">
        <v>135</v>
      </c>
      <c r="C127">
        <v>58</v>
      </c>
      <c r="F127" s="1"/>
      <c r="G127" s="1">
        <v>107731.016</v>
      </c>
      <c r="H127" s="1"/>
      <c r="I127" s="2"/>
    </row>
    <row r="128" spans="1:11" x14ac:dyDescent="0.2">
      <c r="A128">
        <v>165</v>
      </c>
      <c r="B128" t="s">
        <v>136</v>
      </c>
      <c r="C128" t="s">
        <v>19</v>
      </c>
      <c r="F128" s="1"/>
      <c r="G128" s="1">
        <v>61168.288999999997</v>
      </c>
      <c r="H128" s="1"/>
      <c r="I128" s="2"/>
    </row>
    <row r="129" spans="1:11" x14ac:dyDescent="0.2">
      <c r="A129">
        <v>167</v>
      </c>
      <c r="B129" t="s">
        <v>137</v>
      </c>
      <c r="C129">
        <v>105</v>
      </c>
      <c r="F129" s="1"/>
      <c r="G129" s="1">
        <v>84510.773000000001</v>
      </c>
      <c r="H129" s="1"/>
      <c r="I129" s="2"/>
    </row>
    <row r="130" spans="1:11" x14ac:dyDescent="0.2">
      <c r="A130">
        <v>168</v>
      </c>
      <c r="B130" t="s">
        <v>138</v>
      </c>
      <c r="C130">
        <v>105</v>
      </c>
      <c r="F130" s="1"/>
      <c r="G130" s="1">
        <v>86568.304999999993</v>
      </c>
      <c r="H130" s="1"/>
      <c r="I130" s="2"/>
    </row>
    <row r="131" spans="1:11" x14ac:dyDescent="0.2">
      <c r="A131">
        <v>169</v>
      </c>
      <c r="B131" t="s">
        <v>139</v>
      </c>
      <c r="C131">
        <v>105</v>
      </c>
      <c r="F131" s="1"/>
      <c r="G131" s="1">
        <v>75347.585999999996</v>
      </c>
      <c r="H131" s="1"/>
      <c r="I131" s="2"/>
    </row>
    <row r="132" spans="1:11" x14ac:dyDescent="0.2">
      <c r="A132">
        <v>170</v>
      </c>
      <c r="B132" t="s">
        <v>140</v>
      </c>
      <c r="C132">
        <v>24</v>
      </c>
      <c r="F132" s="1"/>
      <c r="G132" s="1">
        <v>134655.20300000001</v>
      </c>
      <c r="H132" s="1"/>
      <c r="I132" s="2"/>
    </row>
    <row r="133" spans="1:11" x14ac:dyDescent="0.2">
      <c r="A133">
        <v>171</v>
      </c>
      <c r="B133" t="s">
        <v>141</v>
      </c>
      <c r="C133">
        <v>24</v>
      </c>
      <c r="F133" s="1"/>
      <c r="G133" s="1">
        <v>134621.68799999999</v>
      </c>
      <c r="H133" s="1"/>
      <c r="I133" s="2"/>
    </row>
    <row r="134" spans="1:11" x14ac:dyDescent="0.2">
      <c r="A134">
        <v>172</v>
      </c>
      <c r="B134" t="s">
        <v>142</v>
      </c>
      <c r="C134">
        <v>24</v>
      </c>
      <c r="F134" s="1"/>
      <c r="G134" s="1">
        <v>124597.602</v>
      </c>
      <c r="H134" s="1"/>
      <c r="I134" s="2"/>
    </row>
    <row r="135" spans="1:11" x14ac:dyDescent="0.2">
      <c r="A135">
        <v>173</v>
      </c>
      <c r="B135" t="s">
        <v>143</v>
      </c>
      <c r="C135">
        <v>15</v>
      </c>
      <c r="F135" s="1"/>
      <c r="G135" s="1">
        <v>73605.187999999995</v>
      </c>
      <c r="H135" s="1"/>
      <c r="I135" s="2"/>
    </row>
    <row r="136" spans="1:11" x14ac:dyDescent="0.2">
      <c r="A136">
        <v>174</v>
      </c>
      <c r="B136" t="s">
        <v>144</v>
      </c>
      <c r="C136">
        <v>15</v>
      </c>
      <c r="F136" s="1"/>
      <c r="G136" s="1">
        <v>71502.164000000004</v>
      </c>
      <c r="H136" s="1"/>
      <c r="I136" s="2"/>
    </row>
    <row r="137" spans="1:11" x14ac:dyDescent="0.2">
      <c r="A137">
        <v>175</v>
      </c>
      <c r="B137" t="s">
        <v>145</v>
      </c>
      <c r="C137">
        <v>15</v>
      </c>
      <c r="F137" s="1"/>
      <c r="G137" s="1">
        <v>64924.237999999998</v>
      </c>
      <c r="H137" s="1"/>
      <c r="I137" s="2"/>
    </row>
    <row r="138" spans="1:11" x14ac:dyDescent="0.2">
      <c r="A138">
        <v>5</v>
      </c>
      <c r="B138" t="s">
        <v>147</v>
      </c>
      <c r="C138" t="s">
        <v>148</v>
      </c>
      <c r="G138">
        <v>21918.682000000001</v>
      </c>
      <c r="I138" s="3"/>
    </row>
    <row r="139" spans="1:11" x14ac:dyDescent="0.2">
      <c r="A139">
        <v>20</v>
      </c>
      <c r="B139" t="s">
        <v>149</v>
      </c>
      <c r="C139">
        <v>14</v>
      </c>
      <c r="G139">
        <v>33587.964999999997</v>
      </c>
      <c r="I139" s="3"/>
    </row>
    <row r="140" spans="1:11" x14ac:dyDescent="0.2">
      <c r="A140">
        <v>21</v>
      </c>
      <c r="B140" t="s">
        <v>150</v>
      </c>
      <c r="C140">
        <v>14</v>
      </c>
      <c r="G140">
        <v>25779.861000000001</v>
      </c>
      <c r="I140" s="3"/>
    </row>
    <row r="141" spans="1:11" x14ac:dyDescent="0.2">
      <c r="A141">
        <v>22</v>
      </c>
      <c r="B141" t="s">
        <v>151</v>
      </c>
      <c r="C141">
        <v>14</v>
      </c>
      <c r="E141">
        <v>6.79</v>
      </c>
      <c r="F141">
        <v>144.33799999999999</v>
      </c>
      <c r="G141">
        <v>22069.697</v>
      </c>
      <c r="H141">
        <v>3.27</v>
      </c>
      <c r="I141" s="3">
        <v>13.205</v>
      </c>
      <c r="K141">
        <v>11</v>
      </c>
    </row>
    <row r="142" spans="1:11" x14ac:dyDescent="0.2">
      <c r="A142">
        <v>23</v>
      </c>
      <c r="B142" t="s">
        <v>152</v>
      </c>
      <c r="C142">
        <v>92</v>
      </c>
      <c r="G142">
        <v>31784.053</v>
      </c>
      <c r="I142" s="3"/>
    </row>
    <row r="143" spans="1:11" x14ac:dyDescent="0.2">
      <c r="A143">
        <v>24</v>
      </c>
      <c r="B143" t="s">
        <v>153</v>
      </c>
      <c r="C143">
        <v>92</v>
      </c>
      <c r="G143">
        <v>22490.438999999998</v>
      </c>
      <c r="I143" s="3"/>
    </row>
    <row r="144" spans="1:11" x14ac:dyDescent="0.2">
      <c r="A144">
        <v>25</v>
      </c>
      <c r="B144" t="s">
        <v>154</v>
      </c>
      <c r="C144">
        <v>92</v>
      </c>
      <c r="G144">
        <v>18953.611000000001</v>
      </c>
      <c r="I144" s="3"/>
    </row>
    <row r="145" spans="1:9" x14ac:dyDescent="0.2">
      <c r="A145">
        <v>26</v>
      </c>
      <c r="B145" t="s">
        <v>155</v>
      </c>
      <c r="C145">
        <v>88</v>
      </c>
      <c r="G145">
        <v>10574.495999999999</v>
      </c>
      <c r="I145" s="3"/>
    </row>
    <row r="146" spans="1:9" x14ac:dyDescent="0.2">
      <c r="A146">
        <v>27</v>
      </c>
      <c r="B146" t="s">
        <v>156</v>
      </c>
      <c r="C146">
        <v>88</v>
      </c>
      <c r="G146">
        <v>10566.548000000001</v>
      </c>
      <c r="I146" s="3"/>
    </row>
    <row r="147" spans="1:9" x14ac:dyDescent="0.2">
      <c r="A147">
        <v>28</v>
      </c>
      <c r="B147" t="s">
        <v>157</v>
      </c>
      <c r="C147">
        <v>88</v>
      </c>
      <c r="G147">
        <v>11878.504000000001</v>
      </c>
      <c r="I147" s="3"/>
    </row>
    <row r="148" spans="1:9" x14ac:dyDescent="0.2">
      <c r="A148">
        <v>29</v>
      </c>
      <c r="B148" t="s">
        <v>158</v>
      </c>
      <c r="C148">
        <v>6</v>
      </c>
      <c r="G148">
        <v>43785.305</v>
      </c>
      <c r="I148" s="3"/>
    </row>
    <row r="149" spans="1:9" x14ac:dyDescent="0.2">
      <c r="A149">
        <v>30</v>
      </c>
      <c r="B149" t="s">
        <v>159</v>
      </c>
      <c r="C149">
        <v>6</v>
      </c>
      <c r="G149">
        <v>34875.957000000002</v>
      </c>
      <c r="I149" s="3"/>
    </row>
    <row r="150" spans="1:9" x14ac:dyDescent="0.2">
      <c r="A150">
        <v>31</v>
      </c>
      <c r="B150" t="s">
        <v>160</v>
      </c>
      <c r="C150">
        <v>6</v>
      </c>
      <c r="G150">
        <v>33245.453000000001</v>
      </c>
      <c r="I150" s="3"/>
    </row>
    <row r="151" spans="1:9" x14ac:dyDescent="0.2">
      <c r="A151">
        <v>32</v>
      </c>
      <c r="B151" t="s">
        <v>161</v>
      </c>
      <c r="C151">
        <v>5</v>
      </c>
      <c r="G151">
        <v>37706.343999999997</v>
      </c>
      <c r="I151" s="3"/>
    </row>
    <row r="152" spans="1:9" x14ac:dyDescent="0.2">
      <c r="A152">
        <v>33</v>
      </c>
      <c r="B152" t="s">
        <v>162</v>
      </c>
      <c r="C152">
        <v>5</v>
      </c>
      <c r="G152">
        <v>30277.41</v>
      </c>
      <c r="I152" s="3"/>
    </row>
    <row r="153" spans="1:9" x14ac:dyDescent="0.2">
      <c r="A153">
        <v>34</v>
      </c>
      <c r="B153" t="s">
        <v>163</v>
      </c>
      <c r="C153">
        <v>5</v>
      </c>
      <c r="G153">
        <v>22964.588</v>
      </c>
      <c r="I153" s="3"/>
    </row>
    <row r="154" spans="1:9" x14ac:dyDescent="0.2">
      <c r="A154">
        <v>36</v>
      </c>
      <c r="B154" t="s">
        <v>164</v>
      </c>
      <c r="C154">
        <v>4</v>
      </c>
      <c r="G154">
        <v>38845.781000000003</v>
      </c>
      <c r="I154" s="3"/>
    </row>
    <row r="155" spans="1:9" x14ac:dyDescent="0.2">
      <c r="A155">
        <v>37</v>
      </c>
      <c r="B155" t="s">
        <v>165</v>
      </c>
      <c r="C155">
        <v>4</v>
      </c>
      <c r="G155">
        <v>34561.199000000001</v>
      </c>
      <c r="I155" s="3"/>
    </row>
    <row r="156" spans="1:9" x14ac:dyDescent="0.2">
      <c r="A156">
        <v>38</v>
      </c>
      <c r="B156" t="s">
        <v>166</v>
      </c>
      <c r="C156">
        <v>4</v>
      </c>
      <c r="G156">
        <v>31677.103999999999</v>
      </c>
      <c r="I156" s="3"/>
    </row>
    <row r="157" spans="1:9" x14ac:dyDescent="0.2">
      <c r="A157">
        <v>39</v>
      </c>
      <c r="B157" t="s">
        <v>167</v>
      </c>
      <c r="C157">
        <v>3</v>
      </c>
      <c r="G157">
        <v>39430.839999999997</v>
      </c>
      <c r="I157" s="3"/>
    </row>
    <row r="158" spans="1:9" x14ac:dyDescent="0.2">
      <c r="A158">
        <v>40</v>
      </c>
      <c r="B158" t="s">
        <v>168</v>
      </c>
      <c r="C158">
        <v>3</v>
      </c>
      <c r="G158">
        <v>33541.309000000001</v>
      </c>
      <c r="I158" s="3"/>
    </row>
    <row r="159" spans="1:9" x14ac:dyDescent="0.2">
      <c r="A159">
        <v>41</v>
      </c>
      <c r="B159" t="s">
        <v>169</v>
      </c>
      <c r="C159">
        <v>3</v>
      </c>
      <c r="G159">
        <v>28360.365000000002</v>
      </c>
      <c r="I159" s="3"/>
    </row>
    <row r="160" spans="1:9" x14ac:dyDescent="0.2">
      <c r="A160">
        <v>42</v>
      </c>
      <c r="B160" t="s">
        <v>170</v>
      </c>
      <c r="C160">
        <v>2</v>
      </c>
      <c r="G160">
        <v>38145.137000000002</v>
      </c>
      <c r="I160" s="3"/>
    </row>
    <row r="161" spans="1:9" x14ac:dyDescent="0.2">
      <c r="A161">
        <v>43</v>
      </c>
      <c r="B161" t="s">
        <v>171</v>
      </c>
      <c r="C161">
        <v>2</v>
      </c>
      <c r="G161">
        <v>29459.561000000002</v>
      </c>
      <c r="I161" s="3"/>
    </row>
    <row r="162" spans="1:9" x14ac:dyDescent="0.2">
      <c r="A162">
        <v>44</v>
      </c>
      <c r="B162" t="s">
        <v>172</v>
      </c>
      <c r="C162">
        <v>2</v>
      </c>
      <c r="G162">
        <v>27057.616999999998</v>
      </c>
      <c r="I162" s="3"/>
    </row>
    <row r="163" spans="1:9" x14ac:dyDescent="0.2">
      <c r="A163">
        <v>45</v>
      </c>
      <c r="B163" t="s">
        <v>173</v>
      </c>
      <c r="C163">
        <v>1</v>
      </c>
      <c r="G163">
        <v>38365.078000000001</v>
      </c>
      <c r="I163" s="3"/>
    </row>
    <row r="164" spans="1:9" x14ac:dyDescent="0.2">
      <c r="A164">
        <v>46</v>
      </c>
      <c r="B164" t="s">
        <v>174</v>
      </c>
      <c r="C164">
        <v>1</v>
      </c>
      <c r="G164">
        <v>32433.094000000001</v>
      </c>
      <c r="I164" s="3"/>
    </row>
    <row r="165" spans="1:9" x14ac:dyDescent="0.2">
      <c r="A165">
        <v>47</v>
      </c>
      <c r="B165" t="s">
        <v>175</v>
      </c>
      <c r="C165">
        <v>1</v>
      </c>
      <c r="G165">
        <v>29698.901999999998</v>
      </c>
      <c r="I165" s="3"/>
    </row>
    <row r="166" spans="1:9" x14ac:dyDescent="0.2">
      <c r="A166">
        <v>48</v>
      </c>
      <c r="B166" t="s">
        <v>176</v>
      </c>
      <c r="C166">
        <v>59</v>
      </c>
      <c r="G166">
        <v>37897.245999999999</v>
      </c>
      <c r="I166" s="3"/>
    </row>
    <row r="167" spans="1:9" x14ac:dyDescent="0.2">
      <c r="A167">
        <v>49</v>
      </c>
      <c r="B167" t="s">
        <v>177</v>
      </c>
      <c r="C167">
        <v>59</v>
      </c>
      <c r="G167">
        <v>28516.379000000001</v>
      </c>
      <c r="I167" s="3"/>
    </row>
    <row r="168" spans="1:9" x14ac:dyDescent="0.2">
      <c r="A168">
        <v>50</v>
      </c>
      <c r="B168" t="s">
        <v>178</v>
      </c>
      <c r="C168">
        <v>59</v>
      </c>
      <c r="G168">
        <v>25154.458999999999</v>
      </c>
      <c r="I168" s="3"/>
    </row>
    <row r="169" spans="1:9" x14ac:dyDescent="0.2">
      <c r="A169">
        <v>52</v>
      </c>
      <c r="B169" t="s">
        <v>179</v>
      </c>
      <c r="C169">
        <v>90</v>
      </c>
      <c r="G169">
        <v>32293.701000000001</v>
      </c>
      <c r="I169" s="3"/>
    </row>
    <row r="170" spans="1:9" x14ac:dyDescent="0.2">
      <c r="A170">
        <v>53</v>
      </c>
      <c r="B170" t="s">
        <v>180</v>
      </c>
      <c r="C170">
        <v>90</v>
      </c>
      <c r="G170">
        <v>29613.072</v>
      </c>
      <c r="I170" s="3"/>
    </row>
    <row r="171" spans="1:9" x14ac:dyDescent="0.2">
      <c r="A171">
        <v>54</v>
      </c>
      <c r="B171" t="s">
        <v>181</v>
      </c>
      <c r="C171">
        <v>90</v>
      </c>
      <c r="G171">
        <v>26940.324000000001</v>
      </c>
      <c r="I171" s="3"/>
    </row>
    <row r="172" spans="1:9" x14ac:dyDescent="0.2">
      <c r="A172">
        <v>55</v>
      </c>
      <c r="B172" t="s">
        <v>182</v>
      </c>
      <c r="C172">
        <v>55</v>
      </c>
      <c r="G172">
        <v>12518.844999999999</v>
      </c>
      <c r="I172" s="3"/>
    </row>
    <row r="173" spans="1:9" x14ac:dyDescent="0.2">
      <c r="A173">
        <v>56</v>
      </c>
      <c r="B173" t="s">
        <v>183</v>
      </c>
      <c r="C173">
        <v>55</v>
      </c>
      <c r="G173">
        <v>10965.547</v>
      </c>
      <c r="I173" s="3"/>
    </row>
    <row r="174" spans="1:9" x14ac:dyDescent="0.2">
      <c r="A174">
        <v>57</v>
      </c>
      <c r="B174" t="s">
        <v>184</v>
      </c>
      <c r="C174">
        <v>55</v>
      </c>
      <c r="G174">
        <v>12169.839</v>
      </c>
      <c r="I174" s="3"/>
    </row>
    <row r="175" spans="1:9" x14ac:dyDescent="0.2">
      <c r="A175">
        <v>71</v>
      </c>
      <c r="B175" t="s">
        <v>185</v>
      </c>
      <c r="C175">
        <v>98</v>
      </c>
      <c r="G175">
        <v>14306.51</v>
      </c>
      <c r="I175" s="3"/>
    </row>
    <row r="176" spans="1:9" x14ac:dyDescent="0.2">
      <c r="A176">
        <v>72</v>
      </c>
      <c r="B176" t="s">
        <v>186</v>
      </c>
      <c r="C176">
        <v>98</v>
      </c>
      <c r="G176">
        <v>17177.859</v>
      </c>
      <c r="I176" s="3"/>
    </row>
    <row r="177" spans="1:9" x14ac:dyDescent="0.2">
      <c r="A177">
        <v>73</v>
      </c>
      <c r="B177" t="s">
        <v>187</v>
      </c>
      <c r="C177">
        <v>98</v>
      </c>
      <c r="G177">
        <v>18106.453000000001</v>
      </c>
      <c r="I177" s="3"/>
    </row>
    <row r="178" spans="1:9" x14ac:dyDescent="0.2">
      <c r="A178">
        <v>74</v>
      </c>
      <c r="B178" t="s">
        <v>188</v>
      </c>
      <c r="C178">
        <v>53</v>
      </c>
      <c r="G178">
        <v>11496.23</v>
      </c>
      <c r="I178" s="3"/>
    </row>
    <row r="179" spans="1:9" x14ac:dyDescent="0.2">
      <c r="A179">
        <v>75</v>
      </c>
      <c r="B179" t="s">
        <v>189</v>
      </c>
      <c r="C179">
        <v>53</v>
      </c>
      <c r="G179">
        <v>12829.896000000001</v>
      </c>
      <c r="I179" s="3"/>
    </row>
    <row r="180" spans="1:9" x14ac:dyDescent="0.2">
      <c r="A180">
        <v>76</v>
      </c>
      <c r="B180" t="s">
        <v>190</v>
      </c>
      <c r="C180">
        <v>53</v>
      </c>
      <c r="G180">
        <v>10789.005999999999</v>
      </c>
      <c r="I180" s="3"/>
    </row>
    <row r="181" spans="1:9" x14ac:dyDescent="0.2">
      <c r="A181">
        <v>77</v>
      </c>
      <c r="B181" t="s">
        <v>191</v>
      </c>
      <c r="C181">
        <v>7</v>
      </c>
      <c r="G181">
        <v>41853.108999999997</v>
      </c>
      <c r="I181" s="3"/>
    </row>
    <row r="182" spans="1:9" x14ac:dyDescent="0.2">
      <c r="A182">
        <v>78</v>
      </c>
      <c r="B182" t="s">
        <v>192</v>
      </c>
      <c r="C182">
        <v>7</v>
      </c>
      <c r="G182">
        <v>43971.434000000001</v>
      </c>
      <c r="I182" s="3"/>
    </row>
    <row r="183" spans="1:9" x14ac:dyDescent="0.2">
      <c r="A183">
        <v>79</v>
      </c>
      <c r="B183" t="s">
        <v>193</v>
      </c>
      <c r="C183">
        <v>7</v>
      </c>
      <c r="G183">
        <v>42482.699000000001</v>
      </c>
      <c r="I183" s="3"/>
    </row>
    <row r="184" spans="1:9" x14ac:dyDescent="0.2">
      <c r="A184">
        <v>80</v>
      </c>
      <c r="B184" t="s">
        <v>194</v>
      </c>
      <c r="C184">
        <v>99</v>
      </c>
      <c r="G184">
        <v>17308.366999999998</v>
      </c>
      <c r="I184" s="3"/>
    </row>
    <row r="185" spans="1:9" x14ac:dyDescent="0.2">
      <c r="A185">
        <v>81</v>
      </c>
      <c r="B185" t="s">
        <v>195</v>
      </c>
      <c r="C185">
        <v>99</v>
      </c>
      <c r="G185">
        <v>18512.883000000002</v>
      </c>
      <c r="I185" s="3"/>
    </row>
    <row r="186" spans="1:9" x14ac:dyDescent="0.2">
      <c r="A186">
        <v>82</v>
      </c>
      <c r="B186" t="s">
        <v>196</v>
      </c>
      <c r="C186">
        <v>99</v>
      </c>
      <c r="G186">
        <v>17807.773000000001</v>
      </c>
      <c r="I186" s="3"/>
    </row>
    <row r="187" spans="1:9" x14ac:dyDescent="0.2">
      <c r="A187">
        <v>83</v>
      </c>
      <c r="B187" t="s">
        <v>197</v>
      </c>
      <c r="C187">
        <v>20</v>
      </c>
      <c r="G187">
        <v>27603.131000000001</v>
      </c>
      <c r="I187" s="3"/>
    </row>
    <row r="188" spans="1:9" x14ac:dyDescent="0.2">
      <c r="A188">
        <v>84</v>
      </c>
      <c r="B188" t="s">
        <v>198</v>
      </c>
      <c r="C188">
        <v>20</v>
      </c>
      <c r="G188">
        <v>28333.891</v>
      </c>
      <c r="I188" s="3"/>
    </row>
    <row r="189" spans="1:9" x14ac:dyDescent="0.2">
      <c r="A189">
        <v>85</v>
      </c>
      <c r="B189" t="s">
        <v>199</v>
      </c>
      <c r="C189">
        <v>20</v>
      </c>
      <c r="G189">
        <v>27257.791000000001</v>
      </c>
      <c r="I189" s="3"/>
    </row>
    <row r="190" spans="1:9" x14ac:dyDescent="0.2">
      <c r="A190">
        <v>87</v>
      </c>
      <c r="B190" t="s">
        <v>200</v>
      </c>
      <c r="C190">
        <v>62</v>
      </c>
      <c r="G190">
        <v>37722.461000000003</v>
      </c>
      <c r="I190" s="3"/>
    </row>
    <row r="191" spans="1:9" x14ac:dyDescent="0.2">
      <c r="A191">
        <v>88</v>
      </c>
      <c r="B191" t="s">
        <v>201</v>
      </c>
      <c r="C191">
        <v>62</v>
      </c>
      <c r="G191">
        <v>39137.593999999997</v>
      </c>
      <c r="I191" s="3"/>
    </row>
    <row r="192" spans="1:9" x14ac:dyDescent="0.2">
      <c r="A192">
        <v>89</v>
      </c>
      <c r="B192" t="s">
        <v>202</v>
      </c>
      <c r="C192">
        <v>62</v>
      </c>
      <c r="G192">
        <v>39678.383000000002</v>
      </c>
      <c r="I192" s="3"/>
    </row>
    <row r="193" spans="1:11" x14ac:dyDescent="0.2">
      <c r="A193">
        <v>90</v>
      </c>
      <c r="B193" t="s">
        <v>203</v>
      </c>
      <c r="C193">
        <v>48</v>
      </c>
      <c r="G193">
        <v>11048.77</v>
      </c>
      <c r="I193" s="3"/>
    </row>
    <row r="194" spans="1:11" x14ac:dyDescent="0.2">
      <c r="A194">
        <v>91</v>
      </c>
      <c r="B194" t="s">
        <v>204</v>
      </c>
      <c r="C194">
        <v>48</v>
      </c>
      <c r="G194">
        <v>11284.977999999999</v>
      </c>
      <c r="I194" s="3"/>
    </row>
    <row r="195" spans="1:11" x14ac:dyDescent="0.2">
      <c r="A195">
        <v>92</v>
      </c>
      <c r="B195" t="s">
        <v>205</v>
      </c>
      <c r="C195">
        <v>48</v>
      </c>
      <c r="G195">
        <v>11389.737999999999</v>
      </c>
      <c r="I195" s="3"/>
    </row>
    <row r="196" spans="1:11" x14ac:dyDescent="0.2">
      <c r="A196">
        <v>93</v>
      </c>
      <c r="B196" t="s">
        <v>206</v>
      </c>
      <c r="C196">
        <v>80</v>
      </c>
      <c r="G196">
        <v>22010.105</v>
      </c>
      <c r="I196" s="3"/>
    </row>
    <row r="197" spans="1:11" x14ac:dyDescent="0.2">
      <c r="A197">
        <v>94</v>
      </c>
      <c r="B197" t="s">
        <v>207</v>
      </c>
      <c r="C197">
        <v>80</v>
      </c>
      <c r="G197">
        <v>22208.576000000001</v>
      </c>
      <c r="I197" s="3"/>
    </row>
    <row r="198" spans="1:11" x14ac:dyDescent="0.2">
      <c r="A198">
        <v>95</v>
      </c>
      <c r="B198" t="s">
        <v>208</v>
      </c>
      <c r="C198">
        <v>80</v>
      </c>
      <c r="G198">
        <v>22544.853999999999</v>
      </c>
      <c r="I198" s="3"/>
    </row>
    <row r="199" spans="1:11" x14ac:dyDescent="0.2">
      <c r="A199">
        <v>96</v>
      </c>
      <c r="B199" t="s">
        <v>209</v>
      </c>
      <c r="C199">
        <v>47</v>
      </c>
      <c r="G199">
        <v>24205.828000000001</v>
      </c>
      <c r="I199" s="3"/>
    </row>
    <row r="200" spans="1:11" x14ac:dyDescent="0.2">
      <c r="A200">
        <v>97</v>
      </c>
      <c r="B200" t="s">
        <v>210</v>
      </c>
      <c r="C200">
        <v>47</v>
      </c>
      <c r="G200">
        <v>23021.998</v>
      </c>
      <c r="I200" s="3"/>
    </row>
    <row r="201" spans="1:11" x14ac:dyDescent="0.2">
      <c r="A201">
        <v>98</v>
      </c>
      <c r="B201" t="s">
        <v>211</v>
      </c>
      <c r="C201">
        <v>47</v>
      </c>
      <c r="G201">
        <v>22529.377</v>
      </c>
      <c r="I201" s="3"/>
    </row>
    <row r="202" spans="1:11" x14ac:dyDescent="0.2">
      <c r="A202">
        <v>99</v>
      </c>
      <c r="B202" t="s">
        <v>212</v>
      </c>
      <c r="C202">
        <v>100</v>
      </c>
      <c r="G202">
        <v>12557.438</v>
      </c>
      <c r="I202" s="3"/>
    </row>
    <row r="203" spans="1:11" x14ac:dyDescent="0.2">
      <c r="A203">
        <v>100</v>
      </c>
      <c r="B203" t="s">
        <v>213</v>
      </c>
      <c r="C203">
        <v>100</v>
      </c>
      <c r="G203">
        <v>13938.218999999999</v>
      </c>
      <c r="I203" s="3"/>
    </row>
    <row r="204" spans="1:11" x14ac:dyDescent="0.2">
      <c r="A204">
        <v>101</v>
      </c>
      <c r="B204" t="s">
        <v>214</v>
      </c>
      <c r="C204">
        <v>100</v>
      </c>
      <c r="G204">
        <v>14289.107</v>
      </c>
      <c r="I204" s="3"/>
    </row>
    <row r="205" spans="1:11" x14ac:dyDescent="0.2">
      <c r="A205">
        <v>103</v>
      </c>
      <c r="B205" t="s">
        <v>215</v>
      </c>
      <c r="C205">
        <v>36</v>
      </c>
      <c r="E205">
        <v>6.73</v>
      </c>
      <c r="F205">
        <v>202.19399999999999</v>
      </c>
      <c r="G205">
        <v>27224.955000000002</v>
      </c>
      <c r="H205">
        <v>3.7130000000000001</v>
      </c>
      <c r="I205" s="3">
        <v>14.605</v>
      </c>
      <c r="K205">
        <v>37</v>
      </c>
    </row>
    <row r="206" spans="1:11" x14ac:dyDescent="0.2">
      <c r="A206">
        <v>104</v>
      </c>
      <c r="B206" t="s">
        <v>216</v>
      </c>
      <c r="C206">
        <v>36</v>
      </c>
      <c r="G206">
        <v>26643.344000000001</v>
      </c>
      <c r="I206" s="3"/>
    </row>
    <row r="207" spans="1:11" x14ac:dyDescent="0.2">
      <c r="A207">
        <v>105</v>
      </c>
      <c r="B207" t="s">
        <v>217</v>
      </c>
      <c r="C207">
        <v>36</v>
      </c>
      <c r="G207">
        <v>25503.857</v>
      </c>
      <c r="I207" s="3"/>
    </row>
    <row r="208" spans="1:11" x14ac:dyDescent="0.2">
      <c r="A208">
        <v>106</v>
      </c>
      <c r="B208" t="s">
        <v>218</v>
      </c>
      <c r="C208">
        <v>26</v>
      </c>
      <c r="G208">
        <v>23145.42</v>
      </c>
      <c r="I208" s="3"/>
    </row>
    <row r="209" spans="1:9" x14ac:dyDescent="0.2">
      <c r="A209">
        <v>107</v>
      </c>
      <c r="B209" t="s">
        <v>219</v>
      </c>
      <c r="C209">
        <v>26</v>
      </c>
      <c r="G209">
        <v>20867.636999999999</v>
      </c>
      <c r="I209" s="3"/>
    </row>
    <row r="210" spans="1:9" x14ac:dyDescent="0.2">
      <c r="A210">
        <v>108</v>
      </c>
      <c r="B210" t="s">
        <v>220</v>
      </c>
      <c r="C210">
        <v>26</v>
      </c>
      <c r="G210">
        <v>21274.598000000002</v>
      </c>
      <c r="I210" s="3"/>
    </row>
    <row r="211" spans="1:9" x14ac:dyDescent="0.2">
      <c r="A211">
        <v>109</v>
      </c>
      <c r="B211" t="s">
        <v>221</v>
      </c>
      <c r="C211">
        <v>45</v>
      </c>
      <c r="G211">
        <v>17343.386999999999</v>
      </c>
      <c r="I211" s="3"/>
    </row>
    <row r="212" spans="1:9" x14ac:dyDescent="0.2">
      <c r="A212">
        <v>110</v>
      </c>
      <c r="B212" t="s">
        <v>222</v>
      </c>
      <c r="C212">
        <v>45</v>
      </c>
      <c r="G212">
        <v>19060.101999999999</v>
      </c>
      <c r="I212" s="3"/>
    </row>
    <row r="213" spans="1:9" x14ac:dyDescent="0.2">
      <c r="A213">
        <v>111</v>
      </c>
      <c r="B213" t="s">
        <v>223</v>
      </c>
      <c r="C213">
        <v>45</v>
      </c>
      <c r="G213">
        <v>16577.807000000001</v>
      </c>
      <c r="I213" s="3"/>
    </row>
    <row r="214" spans="1:9" x14ac:dyDescent="0.2">
      <c r="A214">
        <v>112</v>
      </c>
      <c r="B214" t="s">
        <v>224</v>
      </c>
      <c r="C214">
        <v>84</v>
      </c>
      <c r="G214">
        <v>27083.855</v>
      </c>
      <c r="I214" s="3"/>
    </row>
    <row r="215" spans="1:9" x14ac:dyDescent="0.2">
      <c r="A215">
        <v>113</v>
      </c>
      <c r="B215" t="s">
        <v>225</v>
      </c>
      <c r="C215">
        <v>84</v>
      </c>
      <c r="G215">
        <v>26672.921999999999</v>
      </c>
      <c r="I215" s="3"/>
    </row>
    <row r="216" spans="1:9" x14ac:dyDescent="0.2">
      <c r="A216">
        <v>114</v>
      </c>
      <c r="B216" t="s">
        <v>226</v>
      </c>
      <c r="C216">
        <v>84</v>
      </c>
      <c r="G216">
        <v>24275.588</v>
      </c>
      <c r="I216" s="3"/>
    </row>
    <row r="217" spans="1:9" x14ac:dyDescent="0.2">
      <c r="A217">
        <v>115</v>
      </c>
      <c r="B217" t="s">
        <v>227</v>
      </c>
      <c r="C217">
        <v>41</v>
      </c>
      <c r="G217">
        <v>30090.074000000001</v>
      </c>
      <c r="I217" s="3"/>
    </row>
    <row r="218" spans="1:9" x14ac:dyDescent="0.2">
      <c r="A218">
        <v>116</v>
      </c>
      <c r="B218" t="s">
        <v>228</v>
      </c>
      <c r="C218">
        <v>41</v>
      </c>
      <c r="G218">
        <v>32822.887000000002</v>
      </c>
      <c r="I218" s="3"/>
    </row>
    <row r="219" spans="1:9" x14ac:dyDescent="0.2">
      <c r="A219">
        <v>117</v>
      </c>
      <c r="B219" t="s">
        <v>229</v>
      </c>
      <c r="C219">
        <v>41</v>
      </c>
      <c r="G219">
        <v>28402.23</v>
      </c>
      <c r="I219" s="3"/>
    </row>
    <row r="220" spans="1:9" x14ac:dyDescent="0.2">
      <c r="A220">
        <v>132</v>
      </c>
      <c r="B220" t="s">
        <v>230</v>
      </c>
      <c r="C220">
        <v>56</v>
      </c>
      <c r="G220">
        <v>6915.107</v>
      </c>
      <c r="I220" s="3"/>
    </row>
    <row r="221" spans="1:9" x14ac:dyDescent="0.2">
      <c r="A221">
        <v>133</v>
      </c>
      <c r="B221" t="s">
        <v>231</v>
      </c>
      <c r="C221">
        <v>56</v>
      </c>
      <c r="G221">
        <v>6506.4129999999996</v>
      </c>
      <c r="I221" s="3"/>
    </row>
    <row r="222" spans="1:9" x14ac:dyDescent="0.2">
      <c r="A222">
        <v>134</v>
      </c>
      <c r="B222" t="s">
        <v>232</v>
      </c>
      <c r="C222">
        <v>56</v>
      </c>
      <c r="G222">
        <v>8215.2839999999997</v>
      </c>
      <c r="I222" s="3"/>
    </row>
    <row r="223" spans="1:9" x14ac:dyDescent="0.2">
      <c r="A223">
        <v>135</v>
      </c>
      <c r="B223" t="s">
        <v>233</v>
      </c>
      <c r="C223">
        <v>46</v>
      </c>
      <c r="G223">
        <v>27740.646000000001</v>
      </c>
      <c r="I223" s="3"/>
    </row>
    <row r="224" spans="1:9" x14ac:dyDescent="0.2">
      <c r="A224">
        <v>136</v>
      </c>
      <c r="B224" t="s">
        <v>234</v>
      </c>
      <c r="C224">
        <v>46</v>
      </c>
      <c r="G224">
        <v>29903.976999999999</v>
      </c>
      <c r="I224" s="3"/>
    </row>
    <row r="225" spans="1:9" x14ac:dyDescent="0.2">
      <c r="A225">
        <v>137</v>
      </c>
      <c r="B225" t="s">
        <v>235</v>
      </c>
      <c r="C225">
        <v>46</v>
      </c>
      <c r="G225">
        <v>27644.178</v>
      </c>
      <c r="I225" s="3"/>
    </row>
    <row r="226" spans="1:9" x14ac:dyDescent="0.2">
      <c r="A226">
        <v>138</v>
      </c>
      <c r="B226" t="s">
        <v>236</v>
      </c>
      <c r="C226">
        <v>11</v>
      </c>
      <c r="G226">
        <v>37232.25</v>
      </c>
      <c r="I226" s="3"/>
    </row>
    <row r="227" spans="1:9" x14ac:dyDescent="0.2">
      <c r="A227">
        <v>139</v>
      </c>
      <c r="B227" t="s">
        <v>237</v>
      </c>
      <c r="C227">
        <v>11</v>
      </c>
      <c r="G227">
        <v>35929.894999999997</v>
      </c>
      <c r="I227" s="3"/>
    </row>
    <row r="228" spans="1:9" x14ac:dyDescent="0.2">
      <c r="A228">
        <v>140</v>
      </c>
      <c r="B228" t="s">
        <v>238</v>
      </c>
      <c r="C228">
        <v>11</v>
      </c>
      <c r="G228">
        <v>34332.957000000002</v>
      </c>
      <c r="I228" s="3"/>
    </row>
    <row r="229" spans="1:9" x14ac:dyDescent="0.2">
      <c r="A229">
        <v>141</v>
      </c>
      <c r="B229" t="s">
        <v>239</v>
      </c>
      <c r="C229">
        <v>49</v>
      </c>
      <c r="G229">
        <v>10465.177</v>
      </c>
      <c r="I229" s="3"/>
    </row>
    <row r="230" spans="1:9" x14ac:dyDescent="0.2">
      <c r="A230">
        <v>142</v>
      </c>
      <c r="B230" t="s">
        <v>240</v>
      </c>
      <c r="C230">
        <v>49</v>
      </c>
      <c r="G230">
        <v>12331.245999999999</v>
      </c>
      <c r="I230" s="3"/>
    </row>
    <row r="231" spans="1:9" x14ac:dyDescent="0.2">
      <c r="A231">
        <v>143</v>
      </c>
      <c r="B231" t="s">
        <v>241</v>
      </c>
      <c r="C231">
        <v>49</v>
      </c>
      <c r="G231">
        <v>11853.569</v>
      </c>
      <c r="I231" s="3"/>
    </row>
    <row r="232" spans="1:9" x14ac:dyDescent="0.2">
      <c r="A232">
        <v>144</v>
      </c>
      <c r="B232" t="s">
        <v>242</v>
      </c>
      <c r="C232">
        <v>104</v>
      </c>
      <c r="G232">
        <v>16009.69</v>
      </c>
      <c r="I232" s="3"/>
    </row>
    <row r="233" spans="1:9" x14ac:dyDescent="0.2">
      <c r="A233">
        <v>145</v>
      </c>
      <c r="B233" t="s">
        <v>243</v>
      </c>
      <c r="C233">
        <v>104</v>
      </c>
      <c r="G233">
        <v>16068.054</v>
      </c>
      <c r="I233" s="3"/>
    </row>
    <row r="234" spans="1:9" x14ac:dyDescent="0.2">
      <c r="A234">
        <v>146</v>
      </c>
      <c r="B234" t="s">
        <v>244</v>
      </c>
      <c r="C234">
        <v>104</v>
      </c>
      <c r="G234">
        <v>15851.361000000001</v>
      </c>
      <c r="I234" s="3"/>
    </row>
    <row r="235" spans="1:9" x14ac:dyDescent="0.2">
      <c r="A235">
        <v>150</v>
      </c>
      <c r="B235" t="s">
        <v>245</v>
      </c>
      <c r="C235" t="s">
        <v>148</v>
      </c>
      <c r="G235">
        <v>16581.697</v>
      </c>
      <c r="I235" s="3"/>
    </row>
    <row r="236" spans="1:9" x14ac:dyDescent="0.2">
      <c r="A236">
        <v>152</v>
      </c>
      <c r="B236" t="s">
        <v>246</v>
      </c>
      <c r="C236">
        <v>33</v>
      </c>
      <c r="G236">
        <v>17287.111000000001</v>
      </c>
      <c r="I236" s="3"/>
    </row>
    <row r="237" spans="1:9" x14ac:dyDescent="0.2">
      <c r="A237">
        <v>153</v>
      </c>
      <c r="B237" t="s">
        <v>247</v>
      </c>
      <c r="C237">
        <v>33</v>
      </c>
      <c r="G237">
        <v>16830.594000000001</v>
      </c>
      <c r="I237" s="3"/>
    </row>
    <row r="238" spans="1:9" x14ac:dyDescent="0.2">
      <c r="A238">
        <v>154</v>
      </c>
      <c r="B238" t="s">
        <v>248</v>
      </c>
      <c r="C238">
        <v>33</v>
      </c>
      <c r="G238">
        <v>15400.79</v>
      </c>
      <c r="I238" s="3"/>
    </row>
    <row r="239" spans="1:9" x14ac:dyDescent="0.2">
      <c r="A239">
        <v>155</v>
      </c>
      <c r="B239" t="s">
        <v>249</v>
      </c>
      <c r="C239">
        <v>103</v>
      </c>
      <c r="G239">
        <v>13605.445</v>
      </c>
      <c r="I239" s="3"/>
    </row>
    <row r="240" spans="1:9" x14ac:dyDescent="0.2">
      <c r="A240">
        <v>156</v>
      </c>
      <c r="B240" t="s">
        <v>250</v>
      </c>
      <c r="C240">
        <v>103</v>
      </c>
      <c r="G240">
        <v>12407.942999999999</v>
      </c>
      <c r="I240" s="3"/>
    </row>
    <row r="241" spans="1:11" x14ac:dyDescent="0.2">
      <c r="A241">
        <v>157</v>
      </c>
      <c r="B241" t="s">
        <v>251</v>
      </c>
      <c r="C241">
        <v>103</v>
      </c>
      <c r="G241">
        <v>12174.057000000001</v>
      </c>
      <c r="I241" s="3"/>
    </row>
    <row r="242" spans="1:11" x14ac:dyDescent="0.2">
      <c r="A242">
        <v>158</v>
      </c>
      <c r="B242" t="s">
        <v>252</v>
      </c>
      <c r="C242">
        <v>73</v>
      </c>
      <c r="G242">
        <v>27135.868999999999</v>
      </c>
      <c r="I242" s="3"/>
    </row>
    <row r="243" spans="1:11" x14ac:dyDescent="0.2">
      <c r="A243">
        <v>159</v>
      </c>
      <c r="B243" t="s">
        <v>253</v>
      </c>
      <c r="C243">
        <v>73</v>
      </c>
      <c r="G243">
        <v>24845.421999999999</v>
      </c>
      <c r="I243" s="3"/>
    </row>
    <row r="244" spans="1:11" x14ac:dyDescent="0.2">
      <c r="A244">
        <v>160</v>
      </c>
      <c r="B244" t="s">
        <v>254</v>
      </c>
      <c r="C244">
        <v>73</v>
      </c>
      <c r="G244">
        <v>8871.9189999999999</v>
      </c>
      <c r="I244" s="3"/>
    </row>
    <row r="245" spans="1:11" x14ac:dyDescent="0.2">
      <c r="A245">
        <v>2</v>
      </c>
      <c r="B245" t="s">
        <v>255</v>
      </c>
      <c r="C245" t="s">
        <v>256</v>
      </c>
      <c r="E245">
        <v>5.37</v>
      </c>
      <c r="F245">
        <v>13730.287</v>
      </c>
      <c r="G245" s="1">
        <v>40610.796999999999</v>
      </c>
      <c r="H245" s="1">
        <v>169.047</v>
      </c>
      <c r="I245" s="2">
        <v>477.46100000000001</v>
      </c>
      <c r="K245">
        <v>1515</v>
      </c>
    </row>
    <row r="246" spans="1:11" x14ac:dyDescent="0.2">
      <c r="A246">
        <v>3</v>
      </c>
      <c r="B246" t="s">
        <v>257</v>
      </c>
      <c r="C246" t="s">
        <v>258</v>
      </c>
      <c r="E246">
        <v>5.36</v>
      </c>
      <c r="F246">
        <v>19182.75</v>
      </c>
      <c r="G246" s="1">
        <v>55713.995999999999</v>
      </c>
      <c r="H246" s="1">
        <v>172.154</v>
      </c>
      <c r="I246" s="2">
        <v>486.25900000000001</v>
      </c>
      <c r="K246">
        <v>3116</v>
      </c>
    </row>
    <row r="247" spans="1:11" x14ac:dyDescent="0.2">
      <c r="A247">
        <v>19</v>
      </c>
      <c r="B247" t="s">
        <v>259</v>
      </c>
      <c r="C247">
        <v>69</v>
      </c>
      <c r="E247">
        <v>5.38</v>
      </c>
      <c r="F247">
        <v>28415.535</v>
      </c>
      <c r="G247" s="1">
        <v>106075.719</v>
      </c>
      <c r="H247" s="1">
        <v>133.94</v>
      </c>
      <c r="I247" s="2">
        <v>378.03100000000001</v>
      </c>
      <c r="K247">
        <v>1656</v>
      </c>
    </row>
    <row r="248" spans="1:11" x14ac:dyDescent="0.2">
      <c r="A248">
        <v>20</v>
      </c>
      <c r="B248" t="s">
        <v>260</v>
      </c>
      <c r="C248">
        <v>69</v>
      </c>
      <c r="E248">
        <v>5.36</v>
      </c>
      <c r="F248">
        <v>28264.49</v>
      </c>
      <c r="G248" s="1">
        <v>106661.211</v>
      </c>
      <c r="H248" s="1">
        <v>132.49700000000001</v>
      </c>
      <c r="I248" s="2">
        <v>373.94299999999998</v>
      </c>
      <c r="K248">
        <v>1539</v>
      </c>
    </row>
    <row r="249" spans="1:11" x14ac:dyDescent="0.2">
      <c r="A249">
        <v>21</v>
      </c>
      <c r="B249" t="s">
        <v>261</v>
      </c>
      <c r="C249">
        <v>69</v>
      </c>
      <c r="E249">
        <v>5.37</v>
      </c>
      <c r="F249">
        <v>26727.495999999999</v>
      </c>
      <c r="G249" s="1">
        <v>105376.711</v>
      </c>
      <c r="H249" s="1">
        <v>126.819</v>
      </c>
      <c r="I249" s="2">
        <v>357.863</v>
      </c>
      <c r="K249">
        <v>2081</v>
      </c>
    </row>
    <row r="250" spans="1:11" x14ac:dyDescent="0.2">
      <c r="A250">
        <v>22</v>
      </c>
      <c r="B250" t="s">
        <v>262</v>
      </c>
      <c r="C250">
        <v>35</v>
      </c>
      <c r="E250">
        <v>5.37</v>
      </c>
      <c r="F250">
        <v>24956.537</v>
      </c>
      <c r="G250" s="1">
        <v>129539.867</v>
      </c>
      <c r="H250" s="1">
        <v>96.328000000000003</v>
      </c>
      <c r="I250" s="2">
        <v>271.50700000000001</v>
      </c>
      <c r="K250">
        <v>1214</v>
      </c>
    </row>
    <row r="251" spans="1:11" x14ac:dyDescent="0.2">
      <c r="A251">
        <v>23</v>
      </c>
      <c r="B251" t="s">
        <v>263</v>
      </c>
      <c r="C251">
        <v>35</v>
      </c>
      <c r="E251">
        <v>5.37</v>
      </c>
      <c r="F251">
        <v>23126.416000000001</v>
      </c>
      <c r="G251" s="1">
        <v>130208.992</v>
      </c>
      <c r="H251" s="1">
        <v>88.805000000000007</v>
      </c>
      <c r="I251" s="2">
        <v>250.202</v>
      </c>
      <c r="K251">
        <v>817</v>
      </c>
    </row>
    <row r="252" spans="1:11" x14ac:dyDescent="0.2">
      <c r="A252">
        <v>24</v>
      </c>
      <c r="B252" t="s">
        <v>264</v>
      </c>
      <c r="C252">
        <v>35</v>
      </c>
      <c r="E252">
        <v>5.37</v>
      </c>
      <c r="F252">
        <v>24066.421999999999</v>
      </c>
      <c r="G252" s="1">
        <v>117756.70299999999</v>
      </c>
      <c r="H252" s="1">
        <v>102.187</v>
      </c>
      <c r="I252" s="2">
        <v>288.10199999999998</v>
      </c>
      <c r="K252">
        <v>1697</v>
      </c>
    </row>
    <row r="253" spans="1:11" x14ac:dyDescent="0.2">
      <c r="A253">
        <v>25</v>
      </c>
      <c r="B253" t="s">
        <v>265</v>
      </c>
      <c r="C253">
        <v>60</v>
      </c>
      <c r="E253">
        <v>5.38</v>
      </c>
      <c r="F253">
        <v>20250.791000000001</v>
      </c>
      <c r="G253" s="1">
        <v>92815.195000000007</v>
      </c>
      <c r="H253" s="1">
        <v>109.092</v>
      </c>
      <c r="I253" s="2">
        <v>307.65800000000002</v>
      </c>
      <c r="K253">
        <v>2001</v>
      </c>
    </row>
    <row r="254" spans="1:11" x14ac:dyDescent="0.2">
      <c r="A254">
        <v>26</v>
      </c>
      <c r="B254" t="s">
        <v>266</v>
      </c>
      <c r="C254">
        <v>60</v>
      </c>
      <c r="E254">
        <v>5.38</v>
      </c>
      <c r="F254">
        <v>19430.73</v>
      </c>
      <c r="G254" s="1">
        <v>98093.07</v>
      </c>
      <c r="H254" s="1">
        <v>99.042000000000002</v>
      </c>
      <c r="I254" s="2">
        <v>279.19499999999999</v>
      </c>
      <c r="K254">
        <v>365</v>
      </c>
    </row>
    <row r="255" spans="1:11" x14ac:dyDescent="0.2">
      <c r="A255">
        <v>27</v>
      </c>
      <c r="B255" t="s">
        <v>267</v>
      </c>
      <c r="C255">
        <v>60</v>
      </c>
      <c r="E255">
        <v>5.37</v>
      </c>
      <c r="F255">
        <v>19082.109</v>
      </c>
      <c r="G255" s="1">
        <v>111356.406</v>
      </c>
      <c r="H255" s="1">
        <v>85.68</v>
      </c>
      <c r="I255" s="2">
        <v>241.352</v>
      </c>
      <c r="K255">
        <v>2560</v>
      </c>
    </row>
    <row r="256" spans="1:11" x14ac:dyDescent="0.2">
      <c r="A256">
        <v>28</v>
      </c>
      <c r="B256" t="s">
        <v>268</v>
      </c>
      <c r="C256">
        <v>25</v>
      </c>
      <c r="E256">
        <v>5.37</v>
      </c>
      <c r="F256">
        <v>28990.905999999999</v>
      </c>
      <c r="G256" s="1">
        <v>128433.242</v>
      </c>
      <c r="H256" s="1">
        <v>112.864</v>
      </c>
      <c r="I256" s="2">
        <v>318.33999999999997</v>
      </c>
      <c r="K256">
        <v>691</v>
      </c>
    </row>
    <row r="257" spans="1:11" x14ac:dyDescent="0.2">
      <c r="A257">
        <v>29</v>
      </c>
      <c r="B257" t="s">
        <v>269</v>
      </c>
      <c r="C257">
        <v>25</v>
      </c>
      <c r="E257">
        <v>5.37</v>
      </c>
      <c r="F257">
        <v>25169.373</v>
      </c>
      <c r="G257" s="1">
        <v>127877.45299999999</v>
      </c>
      <c r="H257" s="1">
        <v>98.412000000000006</v>
      </c>
      <c r="I257" s="2">
        <v>277.41000000000003</v>
      </c>
      <c r="K257">
        <v>2689</v>
      </c>
    </row>
    <row r="258" spans="1:11" x14ac:dyDescent="0.2">
      <c r="A258">
        <v>30</v>
      </c>
      <c r="B258" t="s">
        <v>270</v>
      </c>
      <c r="C258">
        <v>25</v>
      </c>
      <c r="E258">
        <v>5.37</v>
      </c>
      <c r="F258">
        <v>23552.905999999999</v>
      </c>
      <c r="G258" s="1">
        <v>117169.984</v>
      </c>
      <c r="H258" s="1">
        <v>100.50700000000001</v>
      </c>
      <c r="I258" s="2">
        <v>283.34500000000003</v>
      </c>
      <c r="K258">
        <v>2914</v>
      </c>
    </row>
    <row r="259" spans="1:11" x14ac:dyDescent="0.2">
      <c r="A259">
        <v>31</v>
      </c>
      <c r="B259" t="s">
        <v>271</v>
      </c>
      <c r="C259">
        <v>85</v>
      </c>
      <c r="E259">
        <v>5.36</v>
      </c>
      <c r="F259">
        <v>9853.6620000000003</v>
      </c>
      <c r="G259" s="1">
        <v>48832.550999999999</v>
      </c>
      <c r="H259" s="1">
        <v>100.892</v>
      </c>
      <c r="I259" s="2">
        <v>284.435</v>
      </c>
      <c r="K259">
        <v>1017</v>
      </c>
    </row>
    <row r="260" spans="1:11" x14ac:dyDescent="0.2">
      <c r="A260">
        <v>32</v>
      </c>
      <c r="B260" t="s">
        <v>272</v>
      </c>
      <c r="C260">
        <v>85</v>
      </c>
      <c r="E260">
        <v>5.37</v>
      </c>
      <c r="F260">
        <v>9402.2669999999998</v>
      </c>
      <c r="G260" s="1">
        <v>55300.226999999999</v>
      </c>
      <c r="H260" s="1">
        <v>85.010999999999996</v>
      </c>
      <c r="I260" s="2">
        <v>239.45699999999999</v>
      </c>
      <c r="K260">
        <v>118</v>
      </c>
    </row>
    <row r="261" spans="1:11" x14ac:dyDescent="0.2">
      <c r="A261">
        <v>33</v>
      </c>
      <c r="B261" t="s">
        <v>273</v>
      </c>
      <c r="C261">
        <v>85</v>
      </c>
      <c r="E261">
        <v>5.37</v>
      </c>
      <c r="F261">
        <v>9741.5769999999993</v>
      </c>
      <c r="G261" s="1">
        <v>51512.925999999999</v>
      </c>
      <c r="H261" s="1">
        <v>94.555000000000007</v>
      </c>
      <c r="I261" s="2">
        <v>266.48599999999999</v>
      </c>
      <c r="K261">
        <v>197</v>
      </c>
    </row>
    <row r="262" spans="1:11" x14ac:dyDescent="0.2">
      <c r="A262">
        <v>34</v>
      </c>
      <c r="B262" t="s">
        <v>274</v>
      </c>
      <c r="C262">
        <v>94</v>
      </c>
      <c r="E262">
        <v>5.36</v>
      </c>
      <c r="F262">
        <v>5399.4740000000002</v>
      </c>
      <c r="G262" s="1">
        <v>30655.088</v>
      </c>
      <c r="H262" s="1">
        <v>88.067999999999998</v>
      </c>
      <c r="I262" s="2">
        <v>248.11500000000001</v>
      </c>
      <c r="K262">
        <v>208</v>
      </c>
    </row>
    <row r="263" spans="1:11" x14ac:dyDescent="0.2">
      <c r="A263">
        <v>35</v>
      </c>
      <c r="B263" t="s">
        <v>275</v>
      </c>
      <c r="C263">
        <v>94</v>
      </c>
      <c r="E263">
        <v>5.36</v>
      </c>
      <c r="F263">
        <v>5786.4880000000003</v>
      </c>
      <c r="G263" s="1">
        <v>32507.998</v>
      </c>
      <c r="H263" s="1">
        <v>89.001000000000005</v>
      </c>
      <c r="I263" s="2">
        <v>250.75700000000001</v>
      </c>
      <c r="K263">
        <v>712</v>
      </c>
    </row>
    <row r="264" spans="1:11" x14ac:dyDescent="0.2">
      <c r="A264">
        <v>36</v>
      </c>
      <c r="B264" t="s">
        <v>276</v>
      </c>
      <c r="C264">
        <v>94</v>
      </c>
      <c r="E264">
        <v>5.36</v>
      </c>
      <c r="F264">
        <v>5818.973</v>
      </c>
      <c r="G264" s="1">
        <v>32447.103999999999</v>
      </c>
      <c r="H264" s="1">
        <v>89.668999999999997</v>
      </c>
      <c r="I264" s="2">
        <v>252.64699999999999</v>
      </c>
      <c r="K264">
        <v>554</v>
      </c>
    </row>
    <row r="265" spans="1:11" x14ac:dyDescent="0.2">
      <c r="A265">
        <v>38</v>
      </c>
      <c r="B265" t="s">
        <v>277</v>
      </c>
      <c r="C265" t="s">
        <v>256</v>
      </c>
      <c r="E265">
        <v>5.36</v>
      </c>
      <c r="F265">
        <v>13247.47</v>
      </c>
      <c r="G265" s="1">
        <v>41754.152000000002</v>
      </c>
      <c r="H265" s="1">
        <v>158.637</v>
      </c>
      <c r="I265" s="2">
        <v>447.976</v>
      </c>
      <c r="K265">
        <v>2308</v>
      </c>
    </row>
    <row r="266" spans="1:11" x14ac:dyDescent="0.2">
      <c r="A266">
        <v>40</v>
      </c>
      <c r="B266" t="s">
        <v>278</v>
      </c>
      <c r="C266">
        <v>70</v>
      </c>
      <c r="E266">
        <v>5.37</v>
      </c>
      <c r="F266">
        <v>29201.923999999999</v>
      </c>
      <c r="G266" s="1">
        <v>111439.289</v>
      </c>
      <c r="H266" s="1">
        <v>131.02199999999999</v>
      </c>
      <c r="I266" s="2">
        <v>369.76600000000002</v>
      </c>
      <c r="K266">
        <v>1016</v>
      </c>
    </row>
    <row r="267" spans="1:11" x14ac:dyDescent="0.2">
      <c r="A267">
        <v>41</v>
      </c>
      <c r="B267" t="s">
        <v>279</v>
      </c>
      <c r="C267">
        <v>70</v>
      </c>
      <c r="E267">
        <v>5.36</v>
      </c>
      <c r="F267">
        <v>26669.35</v>
      </c>
      <c r="G267" s="1">
        <v>124653.875</v>
      </c>
      <c r="H267" s="1">
        <v>106.974</v>
      </c>
      <c r="I267" s="2">
        <v>301.65800000000002</v>
      </c>
      <c r="K267">
        <v>1208</v>
      </c>
    </row>
    <row r="268" spans="1:11" x14ac:dyDescent="0.2">
      <c r="A268">
        <v>42</v>
      </c>
      <c r="B268" t="s">
        <v>280</v>
      </c>
      <c r="C268">
        <v>70</v>
      </c>
      <c r="E268">
        <v>5.37</v>
      </c>
      <c r="F268">
        <v>25478.973000000002</v>
      </c>
      <c r="G268" s="1">
        <v>118054.57</v>
      </c>
      <c r="H268" s="1">
        <v>107.91200000000001</v>
      </c>
      <c r="I268" s="2">
        <v>304.315</v>
      </c>
      <c r="K268">
        <v>1983</v>
      </c>
    </row>
    <row r="269" spans="1:11" x14ac:dyDescent="0.2">
      <c r="A269">
        <v>43</v>
      </c>
      <c r="B269" t="s">
        <v>281</v>
      </c>
      <c r="C269">
        <v>50</v>
      </c>
      <c r="E269">
        <v>5.36</v>
      </c>
      <c r="F269">
        <v>29423.532999999999</v>
      </c>
      <c r="G269" s="1">
        <v>28558.243999999999</v>
      </c>
      <c r="H269" s="1">
        <v>515.15</v>
      </c>
      <c r="I269" s="2">
        <v>1457.68</v>
      </c>
      <c r="K269">
        <v>680</v>
      </c>
    </row>
    <row r="270" spans="1:11" x14ac:dyDescent="0.2">
      <c r="A270">
        <v>44</v>
      </c>
      <c r="B270" t="s">
        <v>282</v>
      </c>
      <c r="C270">
        <v>50</v>
      </c>
      <c r="E270">
        <v>5.36</v>
      </c>
      <c r="F270">
        <v>27850.648000000001</v>
      </c>
      <c r="G270" s="1">
        <v>29252.812999999998</v>
      </c>
      <c r="H270" s="1">
        <v>476.03399999999999</v>
      </c>
      <c r="I270" s="2">
        <v>1346.8969999999999</v>
      </c>
      <c r="K270">
        <v>274</v>
      </c>
    </row>
    <row r="271" spans="1:11" x14ac:dyDescent="0.2">
      <c r="A271">
        <v>45</v>
      </c>
      <c r="B271" t="s">
        <v>283</v>
      </c>
      <c r="C271">
        <v>50</v>
      </c>
      <c r="E271">
        <v>5.36</v>
      </c>
      <c r="F271">
        <v>27944.66</v>
      </c>
      <c r="G271" s="1">
        <v>24172.296999999999</v>
      </c>
      <c r="H271" s="1">
        <v>578.03099999999995</v>
      </c>
      <c r="I271" s="2">
        <v>1635.769</v>
      </c>
      <c r="K271">
        <v>4703</v>
      </c>
    </row>
    <row r="272" spans="1:11" x14ac:dyDescent="0.2">
      <c r="A272">
        <v>46</v>
      </c>
      <c r="B272" t="s">
        <v>284</v>
      </c>
      <c r="C272">
        <v>37</v>
      </c>
      <c r="E272">
        <v>5.36</v>
      </c>
      <c r="F272">
        <v>24943.08</v>
      </c>
      <c r="G272" s="1">
        <v>91731.125</v>
      </c>
      <c r="H272" s="1">
        <v>135.958</v>
      </c>
      <c r="I272" s="2">
        <v>383.745</v>
      </c>
      <c r="K272">
        <v>159</v>
      </c>
    </row>
    <row r="273" spans="1:11" x14ac:dyDescent="0.2">
      <c r="A273">
        <v>47</v>
      </c>
      <c r="B273" t="s">
        <v>285</v>
      </c>
      <c r="C273">
        <v>37</v>
      </c>
      <c r="E273">
        <v>5.37</v>
      </c>
      <c r="F273">
        <v>22115.629000000001</v>
      </c>
      <c r="G273" s="1">
        <v>99119.25</v>
      </c>
      <c r="H273" s="1">
        <v>111.56100000000001</v>
      </c>
      <c r="I273" s="2">
        <v>314.64999999999998</v>
      </c>
      <c r="K273">
        <v>2230</v>
      </c>
    </row>
    <row r="274" spans="1:11" x14ac:dyDescent="0.2">
      <c r="A274">
        <v>48</v>
      </c>
      <c r="B274" t="s">
        <v>286</v>
      </c>
      <c r="C274">
        <v>37</v>
      </c>
      <c r="E274">
        <v>5.37</v>
      </c>
      <c r="F274">
        <v>23474.199000000001</v>
      </c>
      <c r="G274" s="1">
        <v>94305.125</v>
      </c>
      <c r="H274" s="1">
        <v>124.459</v>
      </c>
      <c r="I274" s="2">
        <v>351.17899999999997</v>
      </c>
      <c r="K274">
        <v>2046</v>
      </c>
    </row>
    <row r="275" spans="1:11" x14ac:dyDescent="0.2">
      <c r="A275">
        <v>49</v>
      </c>
      <c r="B275" t="s">
        <v>287</v>
      </c>
      <c r="C275">
        <v>95</v>
      </c>
      <c r="E275">
        <v>5.34</v>
      </c>
      <c r="F275">
        <v>4325.107</v>
      </c>
      <c r="G275" s="1">
        <v>26846.080000000002</v>
      </c>
      <c r="H275" s="1">
        <v>80.554000000000002</v>
      </c>
      <c r="I275" s="2">
        <v>226.833</v>
      </c>
      <c r="K275">
        <v>193</v>
      </c>
    </row>
    <row r="276" spans="1:11" x14ac:dyDescent="0.2">
      <c r="A276">
        <v>50</v>
      </c>
      <c r="B276" t="s">
        <v>288</v>
      </c>
      <c r="C276">
        <v>95</v>
      </c>
      <c r="E276">
        <v>5.34</v>
      </c>
      <c r="F276">
        <v>4272.62</v>
      </c>
      <c r="G276" s="1">
        <v>31109.641</v>
      </c>
      <c r="H276" s="1">
        <v>68.67</v>
      </c>
      <c r="I276" s="2">
        <v>193.17699999999999</v>
      </c>
      <c r="K276">
        <v>1704</v>
      </c>
    </row>
    <row r="277" spans="1:11" x14ac:dyDescent="0.2">
      <c r="A277">
        <v>51</v>
      </c>
      <c r="B277" t="s">
        <v>289</v>
      </c>
      <c r="C277">
        <v>95</v>
      </c>
      <c r="E277">
        <v>5.33</v>
      </c>
      <c r="F277">
        <v>3672.1149999999998</v>
      </c>
      <c r="G277" s="1">
        <v>28835.391</v>
      </c>
      <c r="H277" s="1">
        <v>63.673999999999999</v>
      </c>
      <c r="I277" s="2">
        <v>179.02600000000001</v>
      </c>
      <c r="K277">
        <v>799</v>
      </c>
    </row>
    <row r="278" spans="1:11" x14ac:dyDescent="0.2">
      <c r="A278">
        <v>52</v>
      </c>
      <c r="B278" t="s">
        <v>290</v>
      </c>
      <c r="C278">
        <v>86</v>
      </c>
      <c r="E278">
        <v>5.33</v>
      </c>
      <c r="F278">
        <v>5583.2610000000004</v>
      </c>
      <c r="G278" s="1">
        <v>36435.277000000002</v>
      </c>
      <c r="H278" s="1">
        <v>76.619</v>
      </c>
      <c r="I278" s="2">
        <v>215.68899999999999</v>
      </c>
      <c r="K278">
        <v>1245</v>
      </c>
    </row>
    <row r="279" spans="1:11" x14ac:dyDescent="0.2">
      <c r="A279">
        <v>53</v>
      </c>
      <c r="B279" t="s">
        <v>291</v>
      </c>
      <c r="C279">
        <v>86</v>
      </c>
      <c r="E279">
        <v>5.34</v>
      </c>
      <c r="F279">
        <v>6032.201</v>
      </c>
      <c r="G279" s="1">
        <v>32010.866999999998</v>
      </c>
      <c r="H279" s="1">
        <v>94.221000000000004</v>
      </c>
      <c r="I279" s="2">
        <v>265.541</v>
      </c>
      <c r="K279">
        <v>40</v>
      </c>
    </row>
    <row r="280" spans="1:11" x14ac:dyDescent="0.2">
      <c r="A280">
        <v>54</v>
      </c>
      <c r="B280" t="s">
        <v>292</v>
      </c>
      <c r="C280">
        <v>86</v>
      </c>
      <c r="E280">
        <v>5.36</v>
      </c>
      <c r="F280">
        <v>4756.7510000000002</v>
      </c>
      <c r="G280" s="1">
        <v>33227.563000000002</v>
      </c>
      <c r="H280" s="1">
        <v>71.578000000000003</v>
      </c>
      <c r="I280" s="2">
        <v>201.41300000000001</v>
      </c>
      <c r="K280">
        <v>182</v>
      </c>
    </row>
    <row r="281" spans="1:11" x14ac:dyDescent="0.2">
      <c r="A281">
        <v>55</v>
      </c>
      <c r="B281" t="s">
        <v>293</v>
      </c>
      <c r="C281">
        <v>71</v>
      </c>
      <c r="E281">
        <v>5.34</v>
      </c>
      <c r="F281">
        <v>44092.233999999997</v>
      </c>
      <c r="G281" s="1">
        <v>119273.94500000001</v>
      </c>
      <c r="H281" s="1">
        <v>184.83600000000001</v>
      </c>
      <c r="I281" s="2">
        <v>522.17700000000002</v>
      </c>
      <c r="K281">
        <v>3144</v>
      </c>
    </row>
    <row r="282" spans="1:11" x14ac:dyDescent="0.2">
      <c r="A282">
        <v>56</v>
      </c>
      <c r="B282" t="s">
        <v>294</v>
      </c>
      <c r="C282">
        <v>71</v>
      </c>
      <c r="E282">
        <v>5.36</v>
      </c>
      <c r="F282">
        <v>45414.535000000003</v>
      </c>
      <c r="G282" s="1">
        <v>114163</v>
      </c>
      <c r="H282" s="1">
        <v>198.90199999999999</v>
      </c>
      <c r="I282" s="2">
        <v>562.01499999999999</v>
      </c>
      <c r="K282">
        <v>1038</v>
      </c>
    </row>
    <row r="283" spans="1:11" x14ac:dyDescent="0.2">
      <c r="A283">
        <v>57</v>
      </c>
      <c r="B283" t="s">
        <v>295</v>
      </c>
      <c r="C283">
        <v>71</v>
      </c>
      <c r="E283">
        <v>5.36</v>
      </c>
      <c r="F283">
        <v>43669.976999999999</v>
      </c>
      <c r="G283" s="1">
        <v>111173.133</v>
      </c>
      <c r="H283" s="1">
        <v>196.405</v>
      </c>
      <c r="I283" s="2">
        <v>554.94299999999998</v>
      </c>
      <c r="K283">
        <v>3505</v>
      </c>
    </row>
    <row r="284" spans="1:11" x14ac:dyDescent="0.2">
      <c r="A284">
        <v>58</v>
      </c>
      <c r="B284" t="s">
        <v>296</v>
      </c>
      <c r="C284">
        <v>61</v>
      </c>
      <c r="E284">
        <v>5.37</v>
      </c>
      <c r="F284">
        <v>26007.403999999999</v>
      </c>
      <c r="G284" s="1">
        <v>98828.077999999994</v>
      </c>
      <c r="H284" s="1">
        <v>131.57900000000001</v>
      </c>
      <c r="I284" s="2">
        <v>371.34500000000003</v>
      </c>
      <c r="K284">
        <v>2531</v>
      </c>
    </row>
    <row r="285" spans="1:11" x14ac:dyDescent="0.2">
      <c r="A285">
        <v>59</v>
      </c>
      <c r="B285" t="s">
        <v>297</v>
      </c>
      <c r="C285">
        <v>61</v>
      </c>
      <c r="E285">
        <v>5.34</v>
      </c>
      <c r="F285">
        <v>27449.223000000002</v>
      </c>
      <c r="G285" s="1">
        <v>104922.641</v>
      </c>
      <c r="H285" s="1">
        <v>130.80699999999999</v>
      </c>
      <c r="I285" s="2">
        <v>369.15800000000002</v>
      </c>
      <c r="K285">
        <v>826</v>
      </c>
    </row>
    <row r="286" spans="1:11" x14ac:dyDescent="0.2">
      <c r="A286">
        <v>60</v>
      </c>
      <c r="B286" t="s">
        <v>298</v>
      </c>
      <c r="C286">
        <v>61</v>
      </c>
      <c r="E286">
        <v>5.36</v>
      </c>
      <c r="F286">
        <v>28016.937999999998</v>
      </c>
      <c r="G286" s="1">
        <v>97286.789000000004</v>
      </c>
      <c r="H286" s="1">
        <v>143.99100000000001</v>
      </c>
      <c r="I286" s="2">
        <v>406.49900000000002</v>
      </c>
      <c r="K286">
        <v>4774</v>
      </c>
    </row>
    <row r="287" spans="1:11" x14ac:dyDescent="0.2">
      <c r="A287">
        <v>75</v>
      </c>
      <c r="B287" t="s">
        <v>299</v>
      </c>
      <c r="C287">
        <v>87</v>
      </c>
      <c r="E287">
        <v>5.39</v>
      </c>
      <c r="F287">
        <v>11534.811</v>
      </c>
      <c r="G287" s="1">
        <v>54295.02</v>
      </c>
      <c r="H287" s="1">
        <v>106.223</v>
      </c>
      <c r="I287" s="2">
        <v>299.53399999999999</v>
      </c>
      <c r="K287">
        <v>724</v>
      </c>
    </row>
    <row r="288" spans="1:11" x14ac:dyDescent="0.2">
      <c r="A288">
        <v>76</v>
      </c>
      <c r="B288" t="s">
        <v>300</v>
      </c>
      <c r="C288">
        <v>87</v>
      </c>
      <c r="E288">
        <v>5.38</v>
      </c>
      <c r="F288">
        <v>13197.254000000001</v>
      </c>
      <c r="G288" s="1">
        <v>57860.913999999997</v>
      </c>
      <c r="H288" s="1">
        <v>114.04300000000001</v>
      </c>
      <c r="I288" s="2">
        <v>321.68</v>
      </c>
      <c r="K288">
        <v>1742</v>
      </c>
    </row>
    <row r="289" spans="1:11" x14ac:dyDescent="0.2">
      <c r="A289">
        <v>77</v>
      </c>
      <c r="B289" t="s">
        <v>301</v>
      </c>
      <c r="C289">
        <v>87</v>
      </c>
      <c r="E289">
        <v>5.38</v>
      </c>
      <c r="F289">
        <v>12232.36</v>
      </c>
      <c r="G289" s="1">
        <v>59287.593999999997</v>
      </c>
      <c r="H289" s="1">
        <v>103.161</v>
      </c>
      <c r="I289" s="2">
        <v>290.86099999999999</v>
      </c>
      <c r="K289">
        <v>1275</v>
      </c>
    </row>
    <row r="290" spans="1:11" x14ac:dyDescent="0.2">
      <c r="A290">
        <v>78</v>
      </c>
      <c r="B290" t="s">
        <v>302</v>
      </c>
      <c r="C290">
        <v>52</v>
      </c>
      <c r="E290">
        <v>5.38</v>
      </c>
      <c r="F290">
        <v>11204.971</v>
      </c>
      <c r="G290" s="1">
        <v>47675.953000000001</v>
      </c>
      <c r="H290" s="1">
        <v>117.512</v>
      </c>
      <c r="I290" s="2">
        <v>331.50400000000002</v>
      </c>
      <c r="K290">
        <v>174</v>
      </c>
    </row>
    <row r="291" spans="1:11" x14ac:dyDescent="0.2">
      <c r="A291">
        <v>79</v>
      </c>
      <c r="B291" t="s">
        <v>303</v>
      </c>
      <c r="C291">
        <v>52</v>
      </c>
      <c r="E291">
        <v>5.38</v>
      </c>
      <c r="F291">
        <v>10249.960999999999</v>
      </c>
      <c r="G291" s="1">
        <v>40866.152000000002</v>
      </c>
      <c r="H291" s="1">
        <v>125.40900000000001</v>
      </c>
      <c r="I291" s="2">
        <v>353.87</v>
      </c>
      <c r="K291">
        <v>348</v>
      </c>
    </row>
    <row r="292" spans="1:11" x14ac:dyDescent="0.2">
      <c r="A292">
        <v>80</v>
      </c>
      <c r="B292" t="s">
        <v>304</v>
      </c>
      <c r="C292">
        <v>52</v>
      </c>
      <c r="E292">
        <v>5.38</v>
      </c>
      <c r="F292">
        <v>10102.746999999999</v>
      </c>
      <c r="G292" s="1">
        <v>41979.171999999999</v>
      </c>
      <c r="H292" s="1">
        <v>120.33</v>
      </c>
      <c r="I292" s="2">
        <v>339.48700000000002</v>
      </c>
      <c r="K292">
        <v>2478</v>
      </c>
    </row>
    <row r="293" spans="1:11" x14ac:dyDescent="0.2">
      <c r="A293">
        <v>81</v>
      </c>
      <c r="B293" t="s">
        <v>305</v>
      </c>
      <c r="C293">
        <v>38</v>
      </c>
      <c r="E293">
        <v>5.38</v>
      </c>
      <c r="F293">
        <v>25637.048999999999</v>
      </c>
      <c r="G293" s="1">
        <v>103977.734</v>
      </c>
      <c r="H293" s="1">
        <v>123.28100000000001</v>
      </c>
      <c r="I293" s="2">
        <v>347.84500000000003</v>
      </c>
      <c r="K293">
        <v>626</v>
      </c>
    </row>
    <row r="294" spans="1:11" x14ac:dyDescent="0.2">
      <c r="A294">
        <v>82</v>
      </c>
      <c r="B294" t="s">
        <v>306</v>
      </c>
      <c r="C294">
        <v>38</v>
      </c>
      <c r="E294">
        <v>5.38</v>
      </c>
      <c r="F294">
        <v>20922.988000000001</v>
      </c>
      <c r="G294" s="1">
        <v>94366.148000000001</v>
      </c>
      <c r="H294" s="1">
        <v>110.861</v>
      </c>
      <c r="I294" s="2">
        <v>312.66699999999997</v>
      </c>
      <c r="K294">
        <v>586</v>
      </c>
    </row>
    <row r="295" spans="1:11" x14ac:dyDescent="0.2">
      <c r="A295">
        <v>83</v>
      </c>
      <c r="B295" t="s">
        <v>307</v>
      </c>
      <c r="C295">
        <v>38</v>
      </c>
      <c r="E295">
        <v>5.38</v>
      </c>
      <c r="F295">
        <v>24672.254000000001</v>
      </c>
      <c r="G295" s="1">
        <v>117291.883</v>
      </c>
      <c r="H295" s="1">
        <v>105.175</v>
      </c>
      <c r="I295" s="2">
        <v>296.56299999999999</v>
      </c>
      <c r="K295">
        <v>1706</v>
      </c>
    </row>
    <row r="296" spans="1:11" x14ac:dyDescent="0.2">
      <c r="A296">
        <v>84</v>
      </c>
      <c r="B296" t="s">
        <v>308</v>
      </c>
      <c r="C296">
        <v>63</v>
      </c>
      <c r="E296">
        <v>5.38</v>
      </c>
      <c r="F296">
        <v>31640.023000000001</v>
      </c>
      <c r="G296" s="1">
        <v>111333.05499999999</v>
      </c>
      <c r="H296" s="1">
        <v>142.096</v>
      </c>
      <c r="I296" s="2">
        <v>401.13099999999997</v>
      </c>
      <c r="K296">
        <v>163</v>
      </c>
    </row>
    <row r="297" spans="1:11" x14ac:dyDescent="0.2">
      <c r="A297">
        <v>85</v>
      </c>
      <c r="B297" t="s">
        <v>309</v>
      </c>
      <c r="C297">
        <v>63</v>
      </c>
      <c r="E297">
        <v>5.38</v>
      </c>
      <c r="F297">
        <v>31422.675999999999</v>
      </c>
      <c r="G297" s="1">
        <v>100389.81299999999</v>
      </c>
      <c r="H297" s="1">
        <v>156.50299999999999</v>
      </c>
      <c r="I297" s="2">
        <v>441.93400000000003</v>
      </c>
      <c r="K297">
        <v>406</v>
      </c>
    </row>
    <row r="298" spans="1:11" x14ac:dyDescent="0.2">
      <c r="A298">
        <v>86</v>
      </c>
      <c r="B298" t="s">
        <v>310</v>
      </c>
      <c r="C298">
        <v>63</v>
      </c>
      <c r="E298">
        <v>5.37</v>
      </c>
      <c r="F298">
        <v>29342.518</v>
      </c>
      <c r="G298" s="1">
        <v>113019.56299999999</v>
      </c>
      <c r="H298" s="1">
        <v>129.81200000000001</v>
      </c>
      <c r="I298" s="2">
        <v>366.339</v>
      </c>
      <c r="K298">
        <v>3271</v>
      </c>
    </row>
    <row r="299" spans="1:11" x14ac:dyDescent="0.2">
      <c r="A299">
        <v>87</v>
      </c>
      <c r="B299" t="s">
        <v>311</v>
      </c>
      <c r="C299">
        <v>39</v>
      </c>
      <c r="E299">
        <v>5.38</v>
      </c>
      <c r="F299">
        <v>23553.548999999999</v>
      </c>
      <c r="G299" s="1">
        <v>101239.633</v>
      </c>
      <c r="H299" s="1">
        <v>116.32599999999999</v>
      </c>
      <c r="I299" s="2">
        <v>328.14499999999998</v>
      </c>
      <c r="K299">
        <v>4522</v>
      </c>
    </row>
    <row r="300" spans="1:11" x14ac:dyDescent="0.2">
      <c r="A300">
        <v>88</v>
      </c>
      <c r="B300" t="s">
        <v>312</v>
      </c>
      <c r="C300">
        <v>39</v>
      </c>
      <c r="E300">
        <v>5.37</v>
      </c>
      <c r="F300">
        <v>26406.863000000001</v>
      </c>
      <c r="G300" s="1">
        <v>112431.04700000001</v>
      </c>
      <c r="H300" s="1">
        <v>117.43600000000001</v>
      </c>
      <c r="I300" s="2">
        <v>331.28899999999999</v>
      </c>
      <c r="K300">
        <v>736</v>
      </c>
    </row>
    <row r="301" spans="1:11" x14ac:dyDescent="0.2">
      <c r="A301">
        <v>89</v>
      </c>
      <c r="B301" t="s">
        <v>313</v>
      </c>
      <c r="C301">
        <v>39</v>
      </c>
      <c r="E301">
        <v>5.38</v>
      </c>
      <c r="F301">
        <v>22579.613000000001</v>
      </c>
      <c r="G301" s="1">
        <v>111110.17200000001</v>
      </c>
      <c r="H301" s="1">
        <v>101.60899999999999</v>
      </c>
      <c r="I301" s="2">
        <v>286.46499999999997</v>
      </c>
      <c r="K301">
        <v>2790</v>
      </c>
    </row>
    <row r="302" spans="1:11" x14ac:dyDescent="0.2">
      <c r="A302">
        <v>90</v>
      </c>
      <c r="B302" t="s">
        <v>314</v>
      </c>
      <c r="C302">
        <v>17</v>
      </c>
      <c r="E302">
        <v>5.38</v>
      </c>
      <c r="F302">
        <v>32319.363000000001</v>
      </c>
      <c r="G302" s="1">
        <v>128644.117</v>
      </c>
      <c r="H302" s="1">
        <v>125.61499999999999</v>
      </c>
      <c r="I302" s="2">
        <v>354.45499999999998</v>
      </c>
      <c r="K302">
        <v>1533</v>
      </c>
    </row>
    <row r="303" spans="1:11" x14ac:dyDescent="0.2">
      <c r="A303">
        <v>91</v>
      </c>
      <c r="B303" t="s">
        <v>315</v>
      </c>
      <c r="C303">
        <v>17</v>
      </c>
      <c r="E303">
        <v>5.38</v>
      </c>
      <c r="F303">
        <v>27769.291000000001</v>
      </c>
      <c r="G303" s="1">
        <v>132049.07800000001</v>
      </c>
      <c r="H303" s="1">
        <v>105.148</v>
      </c>
      <c r="I303" s="2">
        <v>296.48700000000002</v>
      </c>
      <c r="K303">
        <v>3027</v>
      </c>
    </row>
    <row r="304" spans="1:11" x14ac:dyDescent="0.2">
      <c r="A304">
        <v>92</v>
      </c>
      <c r="B304" t="s">
        <v>316</v>
      </c>
      <c r="C304">
        <v>17</v>
      </c>
      <c r="E304">
        <v>5.38</v>
      </c>
      <c r="F304">
        <v>31870.447</v>
      </c>
      <c r="G304" s="1">
        <v>118174.844</v>
      </c>
      <c r="H304" s="1">
        <v>134.84399999999999</v>
      </c>
      <c r="I304" s="2">
        <v>380.59300000000002</v>
      </c>
      <c r="K304">
        <v>2579</v>
      </c>
    </row>
    <row r="305" spans="1:11" x14ac:dyDescent="0.2">
      <c r="A305">
        <v>93</v>
      </c>
      <c r="B305" t="s">
        <v>317</v>
      </c>
      <c r="C305">
        <v>16</v>
      </c>
      <c r="E305">
        <v>5.38</v>
      </c>
      <c r="F305">
        <v>73443.335999999996</v>
      </c>
      <c r="G305" s="1">
        <v>108900.82799999999</v>
      </c>
      <c r="H305" s="1">
        <v>337.20299999999997</v>
      </c>
      <c r="I305" s="2">
        <v>953.70500000000004</v>
      </c>
      <c r="K305">
        <v>1429</v>
      </c>
    </row>
    <row r="306" spans="1:11" x14ac:dyDescent="0.2">
      <c r="A306">
        <v>94</v>
      </c>
      <c r="B306" t="s">
        <v>318</v>
      </c>
      <c r="C306">
        <v>16</v>
      </c>
      <c r="E306">
        <v>5.37</v>
      </c>
      <c r="F306">
        <v>82245.187999999995</v>
      </c>
      <c r="G306" s="1">
        <v>117686.20299999999</v>
      </c>
      <c r="H306" s="1">
        <v>349.42599999999999</v>
      </c>
      <c r="I306" s="2">
        <v>988.32299999999998</v>
      </c>
      <c r="K306">
        <v>3452</v>
      </c>
    </row>
    <row r="307" spans="1:11" x14ac:dyDescent="0.2">
      <c r="A307">
        <v>95</v>
      </c>
      <c r="B307" t="s">
        <v>319</v>
      </c>
      <c r="C307">
        <v>16</v>
      </c>
      <c r="E307">
        <v>5.38</v>
      </c>
      <c r="F307">
        <v>76495.797000000006</v>
      </c>
      <c r="G307" s="1">
        <v>119925.42200000001</v>
      </c>
      <c r="H307" s="1">
        <v>318.93099999999998</v>
      </c>
      <c r="I307" s="2">
        <v>901.95500000000004</v>
      </c>
      <c r="K307">
        <v>1984</v>
      </c>
    </row>
    <row r="308" spans="1:11" x14ac:dyDescent="0.2">
      <c r="A308">
        <v>97</v>
      </c>
      <c r="B308" t="s">
        <v>320</v>
      </c>
      <c r="C308" t="s">
        <v>256</v>
      </c>
      <c r="E308">
        <v>5.38</v>
      </c>
      <c r="F308">
        <v>11441.179</v>
      </c>
      <c r="G308" s="1">
        <v>40809.32</v>
      </c>
      <c r="H308" s="1">
        <v>140.179</v>
      </c>
      <c r="I308" s="2">
        <v>395.7</v>
      </c>
      <c r="K308">
        <v>478</v>
      </c>
    </row>
    <row r="309" spans="1:11" x14ac:dyDescent="0.2">
      <c r="A309">
        <v>99</v>
      </c>
      <c r="B309" t="s">
        <v>321</v>
      </c>
      <c r="C309">
        <v>27</v>
      </c>
      <c r="E309">
        <v>5.38</v>
      </c>
      <c r="F309">
        <v>24010.153999999999</v>
      </c>
      <c r="G309" s="1">
        <v>125111.43799999999</v>
      </c>
      <c r="H309" s="1">
        <v>95.954999999999998</v>
      </c>
      <c r="I309" s="2">
        <v>270.452</v>
      </c>
      <c r="K309">
        <v>939</v>
      </c>
    </row>
    <row r="310" spans="1:11" x14ac:dyDescent="0.2">
      <c r="A310">
        <v>100</v>
      </c>
      <c r="B310" t="s">
        <v>322</v>
      </c>
      <c r="C310">
        <v>27</v>
      </c>
      <c r="E310">
        <v>5.38</v>
      </c>
      <c r="F310">
        <v>26740.055</v>
      </c>
      <c r="G310" s="1">
        <v>116429.875</v>
      </c>
      <c r="H310" s="1">
        <v>114.833</v>
      </c>
      <c r="I310" s="2">
        <v>323.91800000000001</v>
      </c>
      <c r="K310">
        <v>2629</v>
      </c>
    </row>
    <row r="311" spans="1:11" x14ac:dyDescent="0.2">
      <c r="A311">
        <v>101</v>
      </c>
      <c r="B311" t="s">
        <v>323</v>
      </c>
      <c r="C311">
        <v>27</v>
      </c>
      <c r="E311">
        <v>5.37</v>
      </c>
      <c r="F311">
        <v>28115.123</v>
      </c>
      <c r="G311" s="1">
        <v>117178.781</v>
      </c>
      <c r="H311" s="1">
        <v>119.967</v>
      </c>
      <c r="I311" s="2">
        <v>338.45699999999999</v>
      </c>
      <c r="K311">
        <v>3381</v>
      </c>
    </row>
    <row r="312" spans="1:11" x14ac:dyDescent="0.2">
      <c r="A312">
        <v>102</v>
      </c>
      <c r="B312" t="s">
        <v>324</v>
      </c>
      <c r="C312">
        <v>28</v>
      </c>
      <c r="E312">
        <v>5.38</v>
      </c>
      <c r="F312">
        <v>25236.631000000001</v>
      </c>
      <c r="G312" s="1">
        <v>116143.734</v>
      </c>
      <c r="H312" s="1">
        <v>108.64400000000001</v>
      </c>
      <c r="I312" s="2">
        <v>306.38900000000001</v>
      </c>
      <c r="K312">
        <v>2511</v>
      </c>
    </row>
    <row r="313" spans="1:11" x14ac:dyDescent="0.2">
      <c r="A313">
        <v>103</v>
      </c>
      <c r="B313" t="s">
        <v>325</v>
      </c>
      <c r="C313">
        <v>28</v>
      </c>
      <c r="E313">
        <v>5.38</v>
      </c>
      <c r="F313">
        <v>25239.221000000001</v>
      </c>
      <c r="G313" s="1">
        <v>115963.242</v>
      </c>
      <c r="H313" s="1">
        <v>108.824</v>
      </c>
      <c r="I313" s="2">
        <v>306.899</v>
      </c>
      <c r="K313">
        <v>1972</v>
      </c>
    </row>
    <row r="314" spans="1:11" x14ac:dyDescent="0.2">
      <c r="A314">
        <v>104</v>
      </c>
      <c r="B314" t="s">
        <v>326</v>
      </c>
      <c r="C314">
        <v>28</v>
      </c>
      <c r="E314">
        <v>5.37</v>
      </c>
      <c r="F314">
        <v>22372.238000000001</v>
      </c>
      <c r="G314" s="1">
        <v>119920.031</v>
      </c>
      <c r="H314" s="1">
        <v>93.28</v>
      </c>
      <c r="I314" s="2">
        <v>262.875</v>
      </c>
      <c r="K314">
        <v>2016</v>
      </c>
    </row>
    <row r="315" spans="1:11" x14ac:dyDescent="0.2">
      <c r="A315">
        <v>105</v>
      </c>
      <c r="B315" t="s">
        <v>327</v>
      </c>
      <c r="C315">
        <v>8</v>
      </c>
      <c r="E315">
        <v>5.38</v>
      </c>
      <c r="F315">
        <v>32851.461000000003</v>
      </c>
      <c r="G315" s="1">
        <v>122207.29700000001</v>
      </c>
      <c r="H315" s="1">
        <v>134.40899999999999</v>
      </c>
      <c r="I315" s="2">
        <v>379.35899999999998</v>
      </c>
      <c r="K315">
        <v>3185</v>
      </c>
    </row>
    <row r="316" spans="1:11" x14ac:dyDescent="0.2">
      <c r="A316">
        <v>106</v>
      </c>
      <c r="B316" t="s">
        <v>328</v>
      </c>
      <c r="C316">
        <v>8</v>
      </c>
      <c r="E316">
        <v>5.39</v>
      </c>
      <c r="F316">
        <v>33934.417999999998</v>
      </c>
      <c r="G316" s="1">
        <v>126870.344</v>
      </c>
      <c r="H316" s="1">
        <v>133.73699999999999</v>
      </c>
      <c r="I316" s="2">
        <v>377.45499999999998</v>
      </c>
      <c r="K316">
        <v>4077</v>
      </c>
    </row>
    <row r="317" spans="1:11" x14ac:dyDescent="0.2">
      <c r="A317">
        <v>107</v>
      </c>
      <c r="B317" t="s">
        <v>329</v>
      </c>
      <c r="C317">
        <v>8</v>
      </c>
      <c r="E317">
        <v>5.38</v>
      </c>
      <c r="F317">
        <v>32843.046999999999</v>
      </c>
      <c r="G317" s="1">
        <v>122011.79700000001</v>
      </c>
      <c r="H317" s="1">
        <v>134.59</v>
      </c>
      <c r="I317" s="2">
        <v>379.87099999999998</v>
      </c>
      <c r="K317">
        <v>634</v>
      </c>
    </row>
    <row r="318" spans="1:11" x14ac:dyDescent="0.2">
      <c r="A318">
        <v>108</v>
      </c>
      <c r="B318" t="s">
        <v>330</v>
      </c>
      <c r="C318">
        <v>19</v>
      </c>
      <c r="E318">
        <v>5.38</v>
      </c>
      <c r="F318">
        <v>18383.919999999998</v>
      </c>
      <c r="G318" s="1">
        <v>72347.843999999997</v>
      </c>
      <c r="H318" s="1">
        <v>127.05200000000001</v>
      </c>
      <c r="I318" s="2">
        <v>358.524</v>
      </c>
      <c r="K318">
        <v>1444</v>
      </c>
    </row>
    <row r="319" spans="1:11" x14ac:dyDescent="0.2">
      <c r="A319">
        <v>109</v>
      </c>
      <c r="B319" t="s">
        <v>331</v>
      </c>
      <c r="C319">
        <v>19</v>
      </c>
      <c r="E319">
        <v>5.37</v>
      </c>
      <c r="F319">
        <v>18391.942999999999</v>
      </c>
      <c r="G319" s="1">
        <v>80208.062999999995</v>
      </c>
      <c r="H319" s="1">
        <v>114.651</v>
      </c>
      <c r="I319" s="2">
        <v>323.40300000000002</v>
      </c>
      <c r="K319">
        <v>256</v>
      </c>
    </row>
    <row r="320" spans="1:11" x14ac:dyDescent="0.2">
      <c r="A320">
        <v>110</v>
      </c>
      <c r="B320" t="s">
        <v>332</v>
      </c>
      <c r="C320">
        <v>19</v>
      </c>
      <c r="E320">
        <v>5.38</v>
      </c>
      <c r="F320">
        <v>16695.317999999999</v>
      </c>
      <c r="G320" s="1">
        <v>81146.266000000003</v>
      </c>
      <c r="H320" s="1">
        <v>102.872</v>
      </c>
      <c r="I320" s="2">
        <v>290.041</v>
      </c>
      <c r="K320">
        <v>2258</v>
      </c>
    </row>
    <row r="321" spans="1:11" x14ac:dyDescent="0.2">
      <c r="A321">
        <v>111</v>
      </c>
      <c r="B321" t="s">
        <v>333</v>
      </c>
      <c r="C321">
        <v>10</v>
      </c>
      <c r="E321">
        <v>5.38</v>
      </c>
      <c r="F321">
        <v>32356.598000000002</v>
      </c>
      <c r="G321" s="1">
        <v>92023.172000000006</v>
      </c>
      <c r="H321" s="1">
        <v>175.80699999999999</v>
      </c>
      <c r="I321" s="2">
        <v>496.60500000000002</v>
      </c>
      <c r="K321">
        <v>560</v>
      </c>
    </row>
    <row r="322" spans="1:11" x14ac:dyDescent="0.2">
      <c r="A322">
        <v>112</v>
      </c>
      <c r="B322" t="s">
        <v>334</v>
      </c>
      <c r="C322">
        <v>10</v>
      </c>
      <c r="E322">
        <v>5.38</v>
      </c>
      <c r="F322">
        <v>32840.273000000001</v>
      </c>
      <c r="G322" s="1">
        <v>93214.718999999997</v>
      </c>
      <c r="H322" s="1">
        <v>176.154</v>
      </c>
      <c r="I322" s="2">
        <v>497.58800000000002</v>
      </c>
      <c r="K322">
        <v>3270</v>
      </c>
    </row>
    <row r="323" spans="1:11" x14ac:dyDescent="0.2">
      <c r="A323">
        <v>113</v>
      </c>
      <c r="B323" t="s">
        <v>335</v>
      </c>
      <c r="C323">
        <v>10</v>
      </c>
      <c r="E323">
        <v>5.37</v>
      </c>
      <c r="F323">
        <v>30671.692999999999</v>
      </c>
      <c r="G323" s="1">
        <v>103155.094</v>
      </c>
      <c r="H323" s="1">
        <v>148.66800000000001</v>
      </c>
      <c r="I323" s="2">
        <v>419.74299999999999</v>
      </c>
      <c r="K323">
        <v>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3"/>
  <sheetViews>
    <sheetView topLeftCell="A271" workbookViewId="0">
      <selection activeCell="C290" sqref="C290:C292"/>
    </sheetView>
  </sheetViews>
  <sheetFormatPr baseColWidth="10" defaultColWidth="8.83203125" defaultRowHeight="15" x14ac:dyDescent="0.2"/>
  <cols>
    <col min="2" max="2" width="23.1640625" bestFit="1" customWidth="1"/>
    <col min="6" max="6" width="9.5" bestFit="1" customWidth="1"/>
    <col min="7" max="9" width="9.33203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45</v>
      </c>
      <c r="B2" t="s">
        <v>173</v>
      </c>
      <c r="C2">
        <v>1</v>
      </c>
      <c r="E2">
        <v>6.87</v>
      </c>
      <c r="F2">
        <v>14602.322</v>
      </c>
      <c r="G2">
        <v>20429.923999999999</v>
      </c>
      <c r="H2">
        <v>714.75199999999995</v>
      </c>
      <c r="I2" s="3">
        <v>639.947</v>
      </c>
      <c r="K2">
        <v>67</v>
      </c>
    </row>
    <row r="3" spans="1:11" x14ac:dyDescent="0.2">
      <c r="A3">
        <v>46</v>
      </c>
      <c r="B3" t="s">
        <v>174</v>
      </c>
      <c r="C3">
        <v>1</v>
      </c>
      <c r="E3">
        <v>6.88</v>
      </c>
      <c r="F3">
        <v>12601.914000000001</v>
      </c>
      <c r="G3">
        <v>17165.182000000001</v>
      </c>
      <c r="H3">
        <v>734.15599999999995</v>
      </c>
      <c r="I3" s="3">
        <v>657.41800000000001</v>
      </c>
      <c r="K3">
        <v>121</v>
      </c>
    </row>
    <row r="4" spans="1:11" x14ac:dyDescent="0.2">
      <c r="A4">
        <v>47</v>
      </c>
      <c r="B4" t="s">
        <v>175</v>
      </c>
      <c r="C4">
        <v>1</v>
      </c>
      <c r="E4">
        <v>6.88</v>
      </c>
      <c r="F4">
        <v>9338.0499999999993</v>
      </c>
      <c r="G4">
        <v>15590.16</v>
      </c>
      <c r="H4">
        <v>598.971</v>
      </c>
      <c r="I4" s="3">
        <v>535.697</v>
      </c>
      <c r="K4">
        <v>85</v>
      </c>
    </row>
    <row r="5" spans="1:11" x14ac:dyDescent="0.2">
      <c r="A5">
        <v>42</v>
      </c>
      <c r="B5" t="s">
        <v>170</v>
      </c>
      <c r="C5">
        <v>2</v>
      </c>
      <c r="E5">
        <v>6.86</v>
      </c>
      <c r="F5">
        <v>9237.1610000000001</v>
      </c>
      <c r="G5">
        <v>23394.563999999998</v>
      </c>
      <c r="H5">
        <v>394.84199999999998</v>
      </c>
      <c r="I5" s="3">
        <v>351.899</v>
      </c>
      <c r="K5">
        <v>94</v>
      </c>
    </row>
    <row r="6" spans="1:11" x14ac:dyDescent="0.2">
      <c r="A6">
        <v>43</v>
      </c>
      <c r="B6" t="s">
        <v>171</v>
      </c>
      <c r="C6">
        <v>2</v>
      </c>
      <c r="E6">
        <v>6.87</v>
      </c>
      <c r="F6">
        <v>7265.0460000000003</v>
      </c>
      <c r="G6">
        <v>15093.325999999999</v>
      </c>
      <c r="H6">
        <v>481.34199999999998</v>
      </c>
      <c r="I6" s="3">
        <v>429.78399999999999</v>
      </c>
      <c r="K6">
        <v>89</v>
      </c>
    </row>
    <row r="7" spans="1:11" x14ac:dyDescent="0.2">
      <c r="A7">
        <v>44</v>
      </c>
      <c r="B7" t="s">
        <v>172</v>
      </c>
      <c r="C7">
        <v>2</v>
      </c>
      <c r="E7">
        <v>6.87</v>
      </c>
      <c r="F7">
        <v>4725.7629999999999</v>
      </c>
      <c r="G7">
        <v>8377.6110000000008</v>
      </c>
      <c r="H7">
        <v>564.09400000000005</v>
      </c>
      <c r="I7" s="3">
        <v>504.29399999999998</v>
      </c>
      <c r="K7">
        <v>57</v>
      </c>
    </row>
    <row r="8" spans="1:11" x14ac:dyDescent="0.2">
      <c r="A8">
        <v>39</v>
      </c>
      <c r="B8" t="s">
        <v>167</v>
      </c>
      <c r="C8">
        <v>3</v>
      </c>
      <c r="E8">
        <v>6.87</v>
      </c>
      <c r="F8">
        <v>44784.023000000001</v>
      </c>
      <c r="G8">
        <v>66881.289000000004</v>
      </c>
      <c r="H8">
        <v>669.60500000000002</v>
      </c>
      <c r="I8" s="3">
        <v>599.29600000000005</v>
      </c>
      <c r="K8">
        <v>346</v>
      </c>
    </row>
    <row r="9" spans="1:11" x14ac:dyDescent="0.2">
      <c r="A9">
        <v>40</v>
      </c>
      <c r="B9" t="s">
        <v>168</v>
      </c>
      <c r="C9">
        <v>3</v>
      </c>
      <c r="E9">
        <v>6.87</v>
      </c>
      <c r="F9">
        <v>25831.65</v>
      </c>
      <c r="G9">
        <v>35863.851999999999</v>
      </c>
      <c r="H9">
        <v>720.27</v>
      </c>
      <c r="I9" s="3">
        <v>644.91499999999996</v>
      </c>
      <c r="K9">
        <v>259</v>
      </c>
    </row>
    <row r="10" spans="1:11" x14ac:dyDescent="0.2">
      <c r="A10">
        <v>41</v>
      </c>
      <c r="B10" t="s">
        <v>169</v>
      </c>
      <c r="C10">
        <v>3</v>
      </c>
      <c r="E10">
        <v>6.87</v>
      </c>
      <c r="F10">
        <v>16738.312999999998</v>
      </c>
      <c r="G10">
        <v>23367.078000000001</v>
      </c>
      <c r="H10">
        <v>716.32</v>
      </c>
      <c r="I10" s="3">
        <v>641.35900000000004</v>
      </c>
      <c r="K10">
        <v>135</v>
      </c>
    </row>
    <row r="11" spans="1:11" x14ac:dyDescent="0.2">
      <c r="A11">
        <v>36</v>
      </c>
      <c r="B11" t="s">
        <v>164</v>
      </c>
      <c r="C11">
        <v>4</v>
      </c>
      <c r="E11">
        <v>6.87</v>
      </c>
      <c r="F11">
        <v>35454.722999999998</v>
      </c>
      <c r="G11">
        <v>39042.957000000002</v>
      </c>
      <c r="H11">
        <v>908.09500000000003</v>
      </c>
      <c r="I11" s="3">
        <v>814.03399999999999</v>
      </c>
      <c r="K11">
        <v>361</v>
      </c>
    </row>
    <row r="12" spans="1:11" x14ac:dyDescent="0.2">
      <c r="A12">
        <v>37</v>
      </c>
      <c r="B12" t="s">
        <v>165</v>
      </c>
      <c r="C12">
        <v>4</v>
      </c>
      <c r="E12">
        <v>6.87</v>
      </c>
      <c r="F12">
        <v>20266.210999999999</v>
      </c>
      <c r="G12">
        <v>24111.041000000001</v>
      </c>
      <c r="H12">
        <v>840.53700000000003</v>
      </c>
      <c r="I12" s="3">
        <v>753.20399999999995</v>
      </c>
      <c r="K12">
        <v>109</v>
      </c>
    </row>
    <row r="13" spans="1:11" x14ac:dyDescent="0.2">
      <c r="A13">
        <v>38</v>
      </c>
      <c r="B13" t="s">
        <v>166</v>
      </c>
      <c r="C13">
        <v>4</v>
      </c>
      <c r="E13">
        <v>6.87</v>
      </c>
      <c r="F13">
        <v>16125.481</v>
      </c>
      <c r="G13">
        <v>17071.907999999999</v>
      </c>
      <c r="H13">
        <v>944.56200000000001</v>
      </c>
      <c r="I13" s="3">
        <v>846.86900000000003</v>
      </c>
      <c r="K13">
        <v>261</v>
      </c>
    </row>
    <row r="14" spans="1:11" x14ac:dyDescent="0.2">
      <c r="A14">
        <v>32</v>
      </c>
      <c r="B14" t="s">
        <v>161</v>
      </c>
      <c r="C14">
        <v>5</v>
      </c>
      <c r="E14">
        <v>6.87</v>
      </c>
      <c r="F14">
        <v>9349.6910000000007</v>
      </c>
      <c r="G14">
        <v>8378.33</v>
      </c>
      <c r="H14">
        <v>1115.9369999999999</v>
      </c>
      <c r="I14" s="3">
        <v>1001.175</v>
      </c>
      <c r="K14">
        <v>23</v>
      </c>
    </row>
    <row r="15" spans="1:11" x14ac:dyDescent="0.2">
      <c r="A15">
        <v>33</v>
      </c>
      <c r="B15" t="s">
        <v>162</v>
      </c>
      <c r="C15">
        <v>5</v>
      </c>
      <c r="E15">
        <v>6.88</v>
      </c>
      <c r="F15">
        <v>6931.5360000000001</v>
      </c>
      <c r="G15">
        <v>5219.0140000000001</v>
      </c>
      <c r="H15">
        <v>1328.1310000000001</v>
      </c>
      <c r="I15" s="3">
        <v>1192.2349999999999</v>
      </c>
      <c r="K15">
        <v>25</v>
      </c>
    </row>
    <row r="16" spans="1:11" x14ac:dyDescent="0.2">
      <c r="A16">
        <v>34</v>
      </c>
      <c r="B16" t="s">
        <v>163</v>
      </c>
      <c r="C16">
        <v>5</v>
      </c>
      <c r="E16">
        <v>6.88</v>
      </c>
      <c r="F16">
        <v>4783.3</v>
      </c>
      <c r="G16">
        <v>4282.1080000000002</v>
      </c>
      <c r="H16">
        <v>1117.0429999999999</v>
      </c>
      <c r="I16" s="3">
        <v>1002.171</v>
      </c>
      <c r="K16">
        <v>72</v>
      </c>
    </row>
    <row r="17" spans="1:11" x14ac:dyDescent="0.2">
      <c r="A17">
        <v>29</v>
      </c>
      <c r="B17" t="s">
        <v>158</v>
      </c>
      <c r="C17">
        <v>6</v>
      </c>
      <c r="E17">
        <v>6.87</v>
      </c>
      <c r="F17">
        <v>955257.56299999997</v>
      </c>
      <c r="G17">
        <v>36407.148000000001</v>
      </c>
      <c r="H17">
        <v>26238.187000000002</v>
      </c>
      <c r="I17" s="3">
        <v>23621.315999999999</v>
      </c>
      <c r="K17">
        <v>9867</v>
      </c>
    </row>
    <row r="18" spans="1:11" x14ac:dyDescent="0.2">
      <c r="A18">
        <v>30</v>
      </c>
      <c r="B18" t="s">
        <v>159</v>
      </c>
      <c r="C18">
        <v>6</v>
      </c>
      <c r="E18">
        <v>6.87</v>
      </c>
      <c r="F18">
        <v>649843.18799999997</v>
      </c>
      <c r="G18">
        <v>26253.245999999999</v>
      </c>
      <c r="H18">
        <v>24752.87</v>
      </c>
      <c r="I18" s="3">
        <v>22283.933000000001</v>
      </c>
      <c r="K18">
        <v>6764</v>
      </c>
    </row>
    <row r="19" spans="1:11" x14ac:dyDescent="0.2">
      <c r="A19">
        <v>31</v>
      </c>
      <c r="B19" t="s">
        <v>160</v>
      </c>
      <c r="C19">
        <v>6</v>
      </c>
      <c r="E19">
        <v>6.87</v>
      </c>
      <c r="F19">
        <v>525227.375</v>
      </c>
      <c r="G19">
        <v>23086.690999999999</v>
      </c>
      <c r="H19">
        <v>22750.223000000002</v>
      </c>
      <c r="I19" s="3">
        <v>20480.743999999999</v>
      </c>
      <c r="K19">
        <v>3924</v>
      </c>
    </row>
    <row r="20" spans="1:11" x14ac:dyDescent="0.2">
      <c r="A20">
        <v>77</v>
      </c>
      <c r="B20" t="s">
        <v>191</v>
      </c>
      <c r="C20">
        <v>7</v>
      </c>
      <c r="E20">
        <v>6.87</v>
      </c>
      <c r="F20">
        <v>8436.3590000000004</v>
      </c>
      <c r="G20">
        <v>13192.303</v>
      </c>
      <c r="H20">
        <v>639.49099999999999</v>
      </c>
      <c r="I20" s="3">
        <v>572.18200000000002</v>
      </c>
      <c r="K20">
        <v>152</v>
      </c>
    </row>
    <row r="21" spans="1:11" x14ac:dyDescent="0.2">
      <c r="A21">
        <v>78</v>
      </c>
      <c r="B21" t="s">
        <v>192</v>
      </c>
      <c r="C21">
        <v>7</v>
      </c>
      <c r="E21">
        <v>6.87</v>
      </c>
      <c r="F21">
        <v>7955.451</v>
      </c>
      <c r="G21">
        <v>12417.648999999999</v>
      </c>
      <c r="H21">
        <v>640.65700000000004</v>
      </c>
      <c r="I21" s="3">
        <v>573.23099999999999</v>
      </c>
      <c r="K21">
        <v>146</v>
      </c>
    </row>
    <row r="22" spans="1:11" x14ac:dyDescent="0.2">
      <c r="A22">
        <v>79</v>
      </c>
      <c r="B22" t="s">
        <v>193</v>
      </c>
      <c r="C22">
        <v>7</v>
      </c>
      <c r="E22">
        <v>6.86</v>
      </c>
      <c r="F22">
        <v>7229.9279999999999</v>
      </c>
      <c r="G22">
        <v>12576.959000000001</v>
      </c>
      <c r="H22">
        <v>574.85500000000002</v>
      </c>
      <c r="I22" s="3">
        <v>513.98299999999995</v>
      </c>
      <c r="K22">
        <v>92</v>
      </c>
    </row>
    <row r="23" spans="1:11" x14ac:dyDescent="0.2">
      <c r="A23">
        <v>105</v>
      </c>
      <c r="B23" t="s">
        <v>327</v>
      </c>
      <c r="C23">
        <v>8</v>
      </c>
      <c r="E23">
        <v>6.15</v>
      </c>
      <c r="F23">
        <v>367021.43800000002</v>
      </c>
      <c r="G23" s="1">
        <v>34415.925999999999</v>
      </c>
      <c r="H23" s="1">
        <v>10664.290999999999</v>
      </c>
      <c r="I23" s="2">
        <v>10539.876</v>
      </c>
      <c r="K23">
        <v>8968</v>
      </c>
    </row>
    <row r="24" spans="1:11" x14ac:dyDescent="0.2">
      <c r="A24">
        <v>106</v>
      </c>
      <c r="B24" t="s">
        <v>328</v>
      </c>
      <c r="C24">
        <v>8</v>
      </c>
      <c r="E24">
        <v>6.16</v>
      </c>
      <c r="F24">
        <v>359606.375</v>
      </c>
      <c r="G24" s="1">
        <v>32323.046999999999</v>
      </c>
      <c r="H24" s="1">
        <v>11125.386</v>
      </c>
      <c r="I24" s="2">
        <v>10995.825000000001</v>
      </c>
      <c r="K24">
        <v>1039</v>
      </c>
    </row>
    <row r="25" spans="1:11" x14ac:dyDescent="0.2">
      <c r="A25">
        <v>107</v>
      </c>
      <c r="B25" t="s">
        <v>329</v>
      </c>
      <c r="C25">
        <v>8</v>
      </c>
      <c r="E25">
        <v>6.15</v>
      </c>
      <c r="F25">
        <v>369319.25</v>
      </c>
      <c r="G25" s="1">
        <v>32152.787</v>
      </c>
      <c r="H25" s="1">
        <v>11486.384</v>
      </c>
      <c r="I25" s="2">
        <v>11352.793</v>
      </c>
      <c r="K25">
        <v>2762</v>
      </c>
    </row>
    <row r="26" spans="1:11" x14ac:dyDescent="0.2">
      <c r="A26">
        <v>5</v>
      </c>
      <c r="B26" t="s">
        <v>12</v>
      </c>
      <c r="C26">
        <v>9</v>
      </c>
      <c r="E26">
        <v>6.24</v>
      </c>
      <c r="F26" s="1">
        <v>5901.5820000000003</v>
      </c>
      <c r="G26" s="1">
        <v>5623.6570000000002</v>
      </c>
      <c r="H26" s="1">
        <v>1049.421</v>
      </c>
      <c r="I26" s="2">
        <v>904.24099999999999</v>
      </c>
      <c r="K26">
        <v>63</v>
      </c>
    </row>
    <row r="27" spans="1:11" x14ac:dyDescent="0.2">
      <c r="A27">
        <v>6</v>
      </c>
      <c r="B27" t="s">
        <v>13</v>
      </c>
      <c r="C27">
        <v>9</v>
      </c>
      <c r="E27">
        <v>6.23</v>
      </c>
      <c r="F27" s="1">
        <v>5816.9750000000004</v>
      </c>
      <c r="G27" s="1">
        <v>5693.2259999999997</v>
      </c>
      <c r="H27" s="1">
        <v>1021.736</v>
      </c>
      <c r="I27" s="2">
        <v>880.07</v>
      </c>
      <c r="K27">
        <v>79</v>
      </c>
    </row>
    <row r="28" spans="1:11" x14ac:dyDescent="0.2">
      <c r="A28">
        <v>7</v>
      </c>
      <c r="B28" t="s">
        <v>14</v>
      </c>
      <c r="C28">
        <v>9</v>
      </c>
      <c r="E28">
        <v>6.23</v>
      </c>
      <c r="F28" s="1">
        <v>5824.1419999999998</v>
      </c>
      <c r="G28" s="1">
        <v>6015.2709999999997</v>
      </c>
      <c r="H28" s="1">
        <v>968.226</v>
      </c>
      <c r="I28" s="2">
        <v>833.351</v>
      </c>
      <c r="K28">
        <v>45</v>
      </c>
    </row>
    <row r="29" spans="1:11" x14ac:dyDescent="0.2">
      <c r="A29">
        <v>111</v>
      </c>
      <c r="B29" t="s">
        <v>333</v>
      </c>
      <c r="C29">
        <v>10</v>
      </c>
      <c r="E29">
        <v>6.14</v>
      </c>
      <c r="F29">
        <v>1076.5809999999999</v>
      </c>
      <c r="G29" s="1">
        <v>5140.2889999999998</v>
      </c>
      <c r="H29" s="1">
        <v>209.44</v>
      </c>
      <c r="I29" s="2">
        <v>201.72399999999999</v>
      </c>
      <c r="K29">
        <v>24</v>
      </c>
    </row>
    <row r="30" spans="1:11" x14ac:dyDescent="0.2">
      <c r="A30">
        <v>112</v>
      </c>
      <c r="B30" t="s">
        <v>334</v>
      </c>
      <c r="C30">
        <v>10</v>
      </c>
      <c r="E30">
        <v>6.14</v>
      </c>
      <c r="F30">
        <v>870.58100000000002</v>
      </c>
      <c r="G30" s="1">
        <v>4755.5420000000004</v>
      </c>
      <c r="H30" s="1">
        <v>183.06700000000001</v>
      </c>
      <c r="I30" s="2">
        <v>175.64599999999999</v>
      </c>
      <c r="K30">
        <v>35</v>
      </c>
    </row>
    <row r="31" spans="1:11" x14ac:dyDescent="0.2">
      <c r="A31">
        <v>113</v>
      </c>
      <c r="B31" t="s">
        <v>335</v>
      </c>
      <c r="C31">
        <v>10</v>
      </c>
      <c r="E31">
        <v>6.15</v>
      </c>
      <c r="F31">
        <v>1022.611</v>
      </c>
      <c r="G31" s="1">
        <v>5375.6670000000004</v>
      </c>
      <c r="H31" s="1">
        <v>190.23</v>
      </c>
      <c r="I31" s="2">
        <v>182.72900000000001</v>
      </c>
      <c r="K31">
        <v>18</v>
      </c>
    </row>
    <row r="32" spans="1:11" x14ac:dyDescent="0.2">
      <c r="A32">
        <v>138</v>
      </c>
      <c r="B32" t="s">
        <v>236</v>
      </c>
      <c r="C32">
        <v>11</v>
      </c>
      <c r="E32">
        <v>6.87</v>
      </c>
      <c r="F32">
        <v>150953.609</v>
      </c>
      <c r="G32">
        <v>31159.601999999999</v>
      </c>
      <c r="H32">
        <v>4844.5290000000005</v>
      </c>
      <c r="I32" s="3">
        <v>4358.41</v>
      </c>
      <c r="K32">
        <v>1300</v>
      </c>
    </row>
    <row r="33" spans="1:11" x14ac:dyDescent="0.2">
      <c r="A33">
        <v>139</v>
      </c>
      <c r="B33" t="s">
        <v>237</v>
      </c>
      <c r="C33">
        <v>11</v>
      </c>
      <c r="E33">
        <v>6.87</v>
      </c>
      <c r="F33">
        <v>143616.641</v>
      </c>
      <c r="G33">
        <v>29914.482</v>
      </c>
      <c r="H33">
        <v>4800.9070000000002</v>
      </c>
      <c r="I33" s="3">
        <v>4319.1319999999996</v>
      </c>
      <c r="K33">
        <v>2361</v>
      </c>
    </row>
    <row r="34" spans="1:11" x14ac:dyDescent="0.2">
      <c r="A34">
        <v>140</v>
      </c>
      <c r="B34" t="s">
        <v>238</v>
      </c>
      <c r="C34">
        <v>11</v>
      </c>
      <c r="E34">
        <v>6.87</v>
      </c>
      <c r="F34">
        <v>146360.359</v>
      </c>
      <c r="G34">
        <v>29056.182000000001</v>
      </c>
      <c r="H34">
        <v>5037.1499999999996</v>
      </c>
      <c r="I34" s="3">
        <v>4531.8459999999995</v>
      </c>
      <c r="K34">
        <v>1665</v>
      </c>
    </row>
    <row r="35" spans="1:11" x14ac:dyDescent="0.2">
      <c r="A35">
        <v>112</v>
      </c>
      <c r="B35" t="s">
        <v>87</v>
      </c>
      <c r="C35">
        <v>12</v>
      </c>
      <c r="E35">
        <v>6.22</v>
      </c>
      <c r="F35" s="1">
        <v>15826.844999999999</v>
      </c>
      <c r="G35" s="1">
        <v>8366.0400000000009</v>
      </c>
      <c r="H35" s="1">
        <v>1891.796</v>
      </c>
      <c r="I35" s="2">
        <v>1639.712</v>
      </c>
      <c r="K35">
        <v>282</v>
      </c>
    </row>
    <row r="36" spans="1:11" x14ac:dyDescent="0.2">
      <c r="A36">
        <v>113</v>
      </c>
      <c r="B36" t="s">
        <v>88</v>
      </c>
      <c r="C36">
        <v>12</v>
      </c>
      <c r="E36">
        <v>6.22</v>
      </c>
      <c r="F36" s="1">
        <v>17528.738000000001</v>
      </c>
      <c r="G36" s="1">
        <v>8879.5229999999992</v>
      </c>
      <c r="H36" s="1">
        <v>1974.0630000000001</v>
      </c>
      <c r="I36" s="2">
        <v>1711.539</v>
      </c>
      <c r="K36">
        <v>295</v>
      </c>
    </row>
    <row r="37" spans="1:11" x14ac:dyDescent="0.2">
      <c r="A37">
        <v>114</v>
      </c>
      <c r="B37" t="s">
        <v>89</v>
      </c>
      <c r="C37">
        <v>12</v>
      </c>
      <c r="E37">
        <v>6.21</v>
      </c>
      <c r="F37" s="1">
        <v>14491.032999999999</v>
      </c>
      <c r="G37" s="1">
        <v>7131.393</v>
      </c>
      <c r="H37" s="1">
        <v>2032.0060000000001</v>
      </c>
      <c r="I37" s="2">
        <v>1762.1279999999999</v>
      </c>
      <c r="K37">
        <v>234</v>
      </c>
    </row>
    <row r="38" spans="1:11" x14ac:dyDescent="0.2">
      <c r="A38">
        <v>136</v>
      </c>
      <c r="B38" t="s">
        <v>109</v>
      </c>
      <c r="C38">
        <v>13</v>
      </c>
      <c r="E38">
        <v>6.21</v>
      </c>
      <c r="F38" s="1">
        <v>637778.93799999997</v>
      </c>
      <c r="G38" s="1">
        <v>41734.417999999998</v>
      </c>
      <c r="H38" s="1">
        <v>15281.846</v>
      </c>
      <c r="I38" s="2">
        <v>13330.446</v>
      </c>
      <c r="K38">
        <v>6017</v>
      </c>
    </row>
    <row r="39" spans="1:11" x14ac:dyDescent="0.2">
      <c r="A39">
        <v>137</v>
      </c>
      <c r="B39" t="s">
        <v>110</v>
      </c>
      <c r="C39">
        <v>13</v>
      </c>
      <c r="E39">
        <v>6.23</v>
      </c>
      <c r="F39" s="1">
        <v>651803.68799999997</v>
      </c>
      <c r="G39" s="1">
        <v>43592.82</v>
      </c>
      <c r="H39" s="1">
        <v>14952.088</v>
      </c>
      <c r="I39" s="2">
        <v>13042.538</v>
      </c>
      <c r="K39">
        <v>7366</v>
      </c>
    </row>
    <row r="40" spans="1:11" x14ac:dyDescent="0.2">
      <c r="A40">
        <v>138</v>
      </c>
      <c r="B40" t="s">
        <v>111</v>
      </c>
      <c r="C40">
        <v>13</v>
      </c>
      <c r="E40">
        <v>6.22</v>
      </c>
      <c r="F40" s="1">
        <v>627493.75</v>
      </c>
      <c r="G40" s="1">
        <v>40088.305</v>
      </c>
      <c r="H40" s="1">
        <v>15652.788</v>
      </c>
      <c r="I40" s="2">
        <v>13654.313</v>
      </c>
      <c r="K40">
        <v>6592</v>
      </c>
    </row>
    <row r="41" spans="1:11" x14ac:dyDescent="0.2">
      <c r="A41">
        <v>20</v>
      </c>
      <c r="B41" t="s">
        <v>149</v>
      </c>
      <c r="C41">
        <v>14</v>
      </c>
      <c r="E41">
        <v>6.87</v>
      </c>
      <c r="F41">
        <v>322175.84399999998</v>
      </c>
      <c r="G41">
        <v>38853.453000000001</v>
      </c>
      <c r="H41">
        <v>8292.0779999999995</v>
      </c>
      <c r="I41" s="3">
        <v>7462.5910000000003</v>
      </c>
      <c r="K41">
        <v>970</v>
      </c>
    </row>
    <row r="42" spans="1:11" x14ac:dyDescent="0.2">
      <c r="A42">
        <v>21</v>
      </c>
      <c r="B42" t="s">
        <v>150</v>
      </c>
      <c r="C42">
        <v>14</v>
      </c>
      <c r="E42">
        <v>6.87</v>
      </c>
      <c r="F42">
        <v>264842.31300000002</v>
      </c>
      <c r="G42">
        <v>33021.593999999997</v>
      </c>
      <c r="H42">
        <v>8020.2759999999998</v>
      </c>
      <c r="I42" s="3">
        <v>7217.8609999999999</v>
      </c>
      <c r="K42">
        <v>424</v>
      </c>
    </row>
    <row r="43" spans="1:11" x14ac:dyDescent="0.2">
      <c r="A43">
        <v>22</v>
      </c>
      <c r="B43" t="s">
        <v>151</v>
      </c>
      <c r="C43">
        <v>14</v>
      </c>
      <c r="E43">
        <v>6.87</v>
      </c>
      <c r="F43">
        <v>250673.90599999999</v>
      </c>
      <c r="G43">
        <v>24450.495999999999</v>
      </c>
      <c r="H43">
        <v>10252.304</v>
      </c>
      <c r="I43" s="3">
        <v>9227.5840000000007</v>
      </c>
      <c r="K43">
        <v>1764</v>
      </c>
    </row>
    <row r="44" spans="1:11" x14ac:dyDescent="0.2">
      <c r="A44">
        <v>173</v>
      </c>
      <c r="B44" t="s">
        <v>143</v>
      </c>
      <c r="C44">
        <v>15</v>
      </c>
      <c r="E44">
        <v>6.16</v>
      </c>
      <c r="F44" s="1">
        <v>8057.2550000000001</v>
      </c>
      <c r="G44" s="1">
        <v>6037.3689999999997</v>
      </c>
      <c r="H44" s="1">
        <v>1334.5640000000001</v>
      </c>
      <c r="I44" s="2">
        <v>1153.1980000000001</v>
      </c>
      <c r="K44">
        <v>102</v>
      </c>
    </row>
    <row r="45" spans="1:11" x14ac:dyDescent="0.2">
      <c r="A45">
        <v>174</v>
      </c>
      <c r="B45" t="s">
        <v>144</v>
      </c>
      <c r="C45">
        <v>15</v>
      </c>
      <c r="E45">
        <v>6.16</v>
      </c>
      <c r="F45" s="1">
        <v>7353.1440000000002</v>
      </c>
      <c r="G45" s="1">
        <v>6230.4350000000004</v>
      </c>
      <c r="H45" s="1">
        <v>1180.1980000000001</v>
      </c>
      <c r="I45" s="2">
        <v>1018.422</v>
      </c>
      <c r="K45">
        <v>194</v>
      </c>
    </row>
    <row r="46" spans="1:11" x14ac:dyDescent="0.2">
      <c r="A46">
        <v>175</v>
      </c>
      <c r="B46" t="s">
        <v>145</v>
      </c>
      <c r="C46">
        <v>15</v>
      </c>
      <c r="E46">
        <v>6.16</v>
      </c>
      <c r="F46" s="1">
        <v>7320.7690000000002</v>
      </c>
      <c r="G46" s="1">
        <v>5854.8509999999997</v>
      </c>
      <c r="H46" s="1">
        <v>1250.377</v>
      </c>
      <c r="I46" s="2">
        <v>1079.694</v>
      </c>
      <c r="K46">
        <v>98</v>
      </c>
    </row>
    <row r="47" spans="1:11" x14ac:dyDescent="0.2">
      <c r="A47">
        <v>93</v>
      </c>
      <c r="B47" t="s">
        <v>317</v>
      </c>
      <c r="C47">
        <v>16</v>
      </c>
      <c r="E47">
        <v>6.16</v>
      </c>
      <c r="F47">
        <v>2803.4960000000001</v>
      </c>
      <c r="G47" s="1">
        <v>10032.564</v>
      </c>
      <c r="H47" s="1">
        <v>279.44</v>
      </c>
      <c r="I47" s="2">
        <v>270.94299999999998</v>
      </c>
      <c r="K47">
        <v>32</v>
      </c>
    </row>
    <row r="48" spans="1:11" x14ac:dyDescent="0.2">
      <c r="A48">
        <v>94</v>
      </c>
      <c r="B48" t="s">
        <v>318</v>
      </c>
      <c r="C48">
        <v>16</v>
      </c>
      <c r="E48">
        <v>6.16</v>
      </c>
      <c r="F48">
        <v>3134.6030000000001</v>
      </c>
      <c r="G48" s="1">
        <v>10435.954</v>
      </c>
      <c r="H48" s="1">
        <v>300.36599999999999</v>
      </c>
      <c r="I48" s="2">
        <v>291.63499999999999</v>
      </c>
      <c r="K48">
        <v>91</v>
      </c>
    </row>
    <row r="49" spans="1:11" x14ac:dyDescent="0.2">
      <c r="A49">
        <v>95</v>
      </c>
      <c r="B49" t="s">
        <v>319</v>
      </c>
      <c r="C49">
        <v>16</v>
      </c>
      <c r="E49">
        <v>6.16</v>
      </c>
      <c r="F49">
        <v>2770.7339999999999</v>
      </c>
      <c r="G49" s="1">
        <v>9549.8130000000001</v>
      </c>
      <c r="H49" s="1">
        <v>290.13499999999999</v>
      </c>
      <c r="I49" s="2">
        <v>281.51900000000001</v>
      </c>
      <c r="K49">
        <v>29</v>
      </c>
    </row>
    <row r="50" spans="1:11" x14ac:dyDescent="0.2">
      <c r="A50">
        <v>90</v>
      </c>
      <c r="B50" t="s">
        <v>314</v>
      </c>
      <c r="C50">
        <v>17</v>
      </c>
      <c r="E50">
        <v>6.15</v>
      </c>
      <c r="F50">
        <v>443372.46899999998</v>
      </c>
      <c r="G50" s="1">
        <v>26656.539000000001</v>
      </c>
      <c r="H50" s="1">
        <v>16632.785</v>
      </c>
      <c r="I50" s="2">
        <v>16441.749</v>
      </c>
      <c r="K50">
        <v>7361</v>
      </c>
    </row>
    <row r="51" spans="1:11" x14ac:dyDescent="0.2">
      <c r="A51">
        <v>91</v>
      </c>
      <c r="B51" t="s">
        <v>315</v>
      </c>
      <c r="C51">
        <v>17</v>
      </c>
      <c r="E51">
        <v>6.14</v>
      </c>
      <c r="F51">
        <v>431704.53100000002</v>
      </c>
      <c r="G51" s="1">
        <v>25876.037</v>
      </c>
      <c r="H51" s="1">
        <v>16683.563999999998</v>
      </c>
      <c r="I51" s="2">
        <v>16491.962</v>
      </c>
      <c r="K51">
        <v>5402</v>
      </c>
    </row>
    <row r="52" spans="1:11" x14ac:dyDescent="0.2">
      <c r="A52">
        <v>92</v>
      </c>
      <c r="B52" t="s">
        <v>316</v>
      </c>
      <c r="C52">
        <v>17</v>
      </c>
      <c r="E52">
        <v>6.15</v>
      </c>
      <c r="F52">
        <v>399876.40600000002</v>
      </c>
      <c r="G52" s="1">
        <v>25863.482</v>
      </c>
      <c r="H52" s="1">
        <v>15461.043</v>
      </c>
      <c r="I52" s="2">
        <v>15283.085999999999</v>
      </c>
      <c r="K52">
        <v>10837</v>
      </c>
    </row>
    <row r="53" spans="1:11" x14ac:dyDescent="0.2">
      <c r="A53">
        <v>17</v>
      </c>
      <c r="B53" t="s">
        <v>23</v>
      </c>
      <c r="C53">
        <v>18</v>
      </c>
      <c r="E53">
        <v>6.22</v>
      </c>
      <c r="F53" s="1">
        <v>438456.53100000002</v>
      </c>
      <c r="G53" s="1">
        <v>30002.405999999999</v>
      </c>
      <c r="H53" s="1">
        <v>14614.046</v>
      </c>
      <c r="I53" s="2">
        <v>12747.396000000001</v>
      </c>
      <c r="K53">
        <v>3086</v>
      </c>
    </row>
    <row r="54" spans="1:11" x14ac:dyDescent="0.2">
      <c r="A54">
        <v>18</v>
      </c>
      <c r="B54" t="s">
        <v>24</v>
      </c>
      <c r="C54">
        <v>18</v>
      </c>
      <c r="E54">
        <v>6.22</v>
      </c>
      <c r="F54" s="1">
        <v>412634.46899999998</v>
      </c>
      <c r="G54" s="1">
        <v>27631.331999999999</v>
      </c>
      <c r="H54" s="1">
        <v>14933.571</v>
      </c>
      <c r="I54" s="2">
        <v>13026.370999999999</v>
      </c>
      <c r="K54">
        <v>3555</v>
      </c>
    </row>
    <row r="55" spans="1:11" x14ac:dyDescent="0.2">
      <c r="A55">
        <v>19</v>
      </c>
      <c r="B55" t="s">
        <v>25</v>
      </c>
      <c r="C55">
        <v>18</v>
      </c>
      <c r="E55">
        <v>6.21</v>
      </c>
      <c r="F55" s="1">
        <v>410420.90600000002</v>
      </c>
      <c r="G55" s="1">
        <v>25930.724999999999</v>
      </c>
      <c r="H55" s="1">
        <v>15827.591</v>
      </c>
      <c r="I55" s="2">
        <v>13806.932000000001</v>
      </c>
      <c r="K55">
        <v>4400</v>
      </c>
    </row>
    <row r="56" spans="1:11" x14ac:dyDescent="0.2">
      <c r="A56">
        <v>108</v>
      </c>
      <c r="B56" t="s">
        <v>330</v>
      </c>
      <c r="C56">
        <v>19</v>
      </c>
      <c r="E56">
        <v>6.14</v>
      </c>
      <c r="F56">
        <v>254167.67199999999</v>
      </c>
      <c r="G56" s="1">
        <v>14338.864</v>
      </c>
      <c r="H56" s="1">
        <v>17725.789000000001</v>
      </c>
      <c r="I56" s="2">
        <v>17522.553</v>
      </c>
      <c r="K56">
        <v>6105</v>
      </c>
    </row>
    <row r="57" spans="1:11" x14ac:dyDescent="0.2">
      <c r="A57">
        <v>109</v>
      </c>
      <c r="B57" t="s">
        <v>331</v>
      </c>
      <c r="C57">
        <v>19</v>
      </c>
      <c r="E57">
        <v>6.15</v>
      </c>
      <c r="F57">
        <v>226166.375</v>
      </c>
      <c r="G57" s="1">
        <v>12355.281999999999</v>
      </c>
      <c r="H57" s="1">
        <v>18305.238000000001</v>
      </c>
      <c r="I57" s="2">
        <v>18095.534</v>
      </c>
      <c r="K57">
        <v>3608</v>
      </c>
    </row>
    <row r="58" spans="1:11" x14ac:dyDescent="0.2">
      <c r="A58">
        <v>110</v>
      </c>
      <c r="B58" t="s">
        <v>332</v>
      </c>
      <c r="C58">
        <v>19</v>
      </c>
      <c r="E58">
        <v>6.16</v>
      </c>
      <c r="F58">
        <v>247582.68799999999</v>
      </c>
      <c r="G58" s="1">
        <v>14360.164000000001</v>
      </c>
      <c r="H58" s="1">
        <v>17240.937000000002</v>
      </c>
      <c r="I58" s="2">
        <v>17043.113000000001</v>
      </c>
      <c r="K58">
        <v>1091</v>
      </c>
    </row>
    <row r="59" spans="1:11" x14ac:dyDescent="0.2">
      <c r="A59">
        <v>83</v>
      </c>
      <c r="B59" t="s">
        <v>197</v>
      </c>
      <c r="C59">
        <v>20</v>
      </c>
      <c r="E59">
        <v>6.87</v>
      </c>
      <c r="F59">
        <v>323812.96899999998</v>
      </c>
      <c r="G59">
        <v>20334.294999999998</v>
      </c>
      <c r="H59">
        <v>15924.475</v>
      </c>
      <c r="I59" s="3">
        <v>14334.822</v>
      </c>
      <c r="K59">
        <v>4583</v>
      </c>
    </row>
    <row r="60" spans="1:11" x14ac:dyDescent="0.2">
      <c r="A60">
        <v>84</v>
      </c>
      <c r="B60" t="s">
        <v>198</v>
      </c>
      <c r="C60">
        <v>20</v>
      </c>
      <c r="E60">
        <v>6.88</v>
      </c>
      <c r="F60">
        <v>334990.84399999998</v>
      </c>
      <c r="G60">
        <v>19822.643</v>
      </c>
      <c r="H60">
        <v>16899.403999999999</v>
      </c>
      <c r="I60" s="3">
        <v>15212.65</v>
      </c>
      <c r="K60">
        <v>6227</v>
      </c>
    </row>
    <row r="61" spans="1:11" x14ac:dyDescent="0.2">
      <c r="A61">
        <v>85</v>
      </c>
      <c r="B61" t="s">
        <v>199</v>
      </c>
      <c r="C61">
        <v>20</v>
      </c>
      <c r="E61">
        <v>6.87</v>
      </c>
      <c r="F61">
        <v>325799.03100000002</v>
      </c>
      <c r="G61">
        <v>19755.361000000001</v>
      </c>
      <c r="H61">
        <v>16491.677</v>
      </c>
      <c r="I61" s="3">
        <v>14845.531999999999</v>
      </c>
      <c r="K61">
        <v>1487</v>
      </c>
    </row>
    <row r="62" spans="1:11" x14ac:dyDescent="0.2">
      <c r="A62">
        <v>42</v>
      </c>
      <c r="B62" t="s">
        <v>35</v>
      </c>
      <c r="C62">
        <v>21</v>
      </c>
      <c r="E62">
        <v>6.22</v>
      </c>
      <c r="F62" s="1">
        <v>470790.15600000002</v>
      </c>
      <c r="G62" s="1">
        <v>27395.791000000001</v>
      </c>
      <c r="H62" s="1">
        <v>17184.761999999999</v>
      </c>
      <c r="I62" s="2">
        <v>14991.866</v>
      </c>
      <c r="K62">
        <v>9521</v>
      </c>
    </row>
    <row r="63" spans="1:11" x14ac:dyDescent="0.2">
      <c r="A63">
        <v>43</v>
      </c>
      <c r="B63" t="s">
        <v>36</v>
      </c>
      <c r="C63">
        <v>21</v>
      </c>
      <c r="E63">
        <v>6.23</v>
      </c>
      <c r="F63" s="1">
        <v>492811.56300000002</v>
      </c>
      <c r="G63" s="1">
        <v>29459.328000000001</v>
      </c>
      <c r="H63" s="1">
        <v>16728.541000000001</v>
      </c>
      <c r="I63" s="2">
        <v>14593.543</v>
      </c>
      <c r="K63">
        <v>5539</v>
      </c>
    </row>
    <row r="64" spans="1:11" x14ac:dyDescent="0.2">
      <c r="A64">
        <v>44</v>
      </c>
      <c r="B64" t="s">
        <v>37</v>
      </c>
      <c r="C64">
        <v>21</v>
      </c>
      <c r="E64">
        <v>6.23</v>
      </c>
      <c r="F64" s="1">
        <v>446297</v>
      </c>
      <c r="G64" s="1">
        <v>26792.518</v>
      </c>
      <c r="H64" s="1">
        <v>16657.524000000001</v>
      </c>
      <c r="I64" s="2">
        <v>14531.538</v>
      </c>
      <c r="K64">
        <v>2516</v>
      </c>
    </row>
    <row r="65" spans="1:11" x14ac:dyDescent="0.2">
      <c r="A65">
        <v>109</v>
      </c>
      <c r="B65" t="s">
        <v>84</v>
      </c>
      <c r="C65">
        <v>22</v>
      </c>
      <c r="E65">
        <v>6.22</v>
      </c>
      <c r="F65" s="1">
        <v>337599.21899999998</v>
      </c>
      <c r="G65" s="1">
        <v>28663.141</v>
      </c>
      <c r="H65" s="1">
        <v>11778.165999999999</v>
      </c>
      <c r="I65" s="2">
        <v>10271.414000000001</v>
      </c>
      <c r="K65">
        <v>2246</v>
      </c>
    </row>
    <row r="66" spans="1:11" x14ac:dyDescent="0.2">
      <c r="A66">
        <v>110</v>
      </c>
      <c r="B66" t="s">
        <v>85</v>
      </c>
      <c r="C66">
        <v>22</v>
      </c>
      <c r="E66">
        <v>6.26</v>
      </c>
      <c r="F66" s="1">
        <v>321898.375</v>
      </c>
      <c r="G66" s="1">
        <v>28369.951000000001</v>
      </c>
      <c r="H66" s="1">
        <v>11346.455</v>
      </c>
      <c r="I66" s="2">
        <v>9894.491</v>
      </c>
      <c r="K66">
        <v>86</v>
      </c>
    </row>
    <row r="67" spans="1:11" x14ac:dyDescent="0.2">
      <c r="A67">
        <v>111</v>
      </c>
      <c r="B67" t="s">
        <v>86</v>
      </c>
      <c r="C67">
        <v>22</v>
      </c>
      <c r="E67">
        <v>6.23</v>
      </c>
      <c r="F67" s="1">
        <v>329436.46899999998</v>
      </c>
      <c r="G67" s="1">
        <v>27713.484</v>
      </c>
      <c r="H67" s="1">
        <v>11887.227000000001</v>
      </c>
      <c r="I67" s="2">
        <v>10366.634</v>
      </c>
      <c r="K67">
        <v>3035</v>
      </c>
    </row>
    <row r="68" spans="1:11" x14ac:dyDescent="0.2">
      <c r="A68">
        <v>45</v>
      </c>
      <c r="B68" t="s">
        <v>38</v>
      </c>
      <c r="C68">
        <v>23</v>
      </c>
      <c r="E68">
        <v>6.23</v>
      </c>
      <c r="F68" s="1">
        <v>362588.96899999998</v>
      </c>
      <c r="G68" s="1">
        <v>23986.328000000001</v>
      </c>
      <c r="H68" s="1">
        <v>15116.485000000001</v>
      </c>
      <c r="I68" s="2">
        <v>13186.071</v>
      </c>
      <c r="K68">
        <v>3592</v>
      </c>
    </row>
    <row r="69" spans="1:11" x14ac:dyDescent="0.2">
      <c r="A69">
        <v>46</v>
      </c>
      <c r="B69" t="s">
        <v>39</v>
      </c>
      <c r="C69">
        <v>23</v>
      </c>
      <c r="E69">
        <v>6.22</v>
      </c>
      <c r="F69" s="1">
        <v>352779.68800000002</v>
      </c>
      <c r="G69" s="1">
        <v>24002.473000000002</v>
      </c>
      <c r="H69" s="1">
        <v>14697.638999999999</v>
      </c>
      <c r="I69" s="2">
        <v>12820.380999999999</v>
      </c>
      <c r="K69">
        <v>2736</v>
      </c>
    </row>
    <row r="70" spans="1:11" x14ac:dyDescent="0.2">
      <c r="A70">
        <v>47</v>
      </c>
      <c r="B70" t="s">
        <v>40</v>
      </c>
      <c r="C70">
        <v>23</v>
      </c>
      <c r="E70">
        <v>6.21</v>
      </c>
      <c r="F70" s="1">
        <v>369889.68800000002</v>
      </c>
      <c r="G70" s="1">
        <v>25051.553</v>
      </c>
      <c r="H70" s="1">
        <v>14765.14</v>
      </c>
      <c r="I70" s="2">
        <v>12879.315000000001</v>
      </c>
      <c r="K70">
        <v>4147</v>
      </c>
    </row>
    <row r="71" spans="1:11" x14ac:dyDescent="0.2">
      <c r="A71">
        <v>170</v>
      </c>
      <c r="B71" t="s">
        <v>140</v>
      </c>
      <c r="C71">
        <v>24</v>
      </c>
      <c r="E71">
        <v>6.14</v>
      </c>
      <c r="F71" s="1">
        <v>477139.93800000002</v>
      </c>
      <c r="G71" s="1">
        <v>39218.133000000002</v>
      </c>
      <c r="H71" s="1">
        <v>12166.308999999999</v>
      </c>
      <c r="I71" s="2">
        <v>10610.299000000001</v>
      </c>
      <c r="K71">
        <v>3999</v>
      </c>
    </row>
    <row r="72" spans="1:11" x14ac:dyDescent="0.2">
      <c r="A72">
        <v>171</v>
      </c>
      <c r="B72" t="s">
        <v>141</v>
      </c>
      <c r="C72">
        <v>24</v>
      </c>
      <c r="E72">
        <v>6.14</v>
      </c>
      <c r="F72" s="1">
        <v>480996.31300000002</v>
      </c>
      <c r="G72" s="1">
        <v>40828.315999999999</v>
      </c>
      <c r="H72" s="1">
        <v>11780.949000000001</v>
      </c>
      <c r="I72" s="2">
        <v>10273.843999999999</v>
      </c>
      <c r="K72">
        <v>4786</v>
      </c>
    </row>
    <row r="73" spans="1:11" x14ac:dyDescent="0.2">
      <c r="A73">
        <v>172</v>
      </c>
      <c r="B73" t="s">
        <v>142</v>
      </c>
      <c r="C73">
        <v>24</v>
      </c>
      <c r="E73">
        <v>6.14</v>
      </c>
      <c r="F73" s="1">
        <v>449477.81300000002</v>
      </c>
      <c r="G73" s="1">
        <v>36046.391000000003</v>
      </c>
      <c r="H73" s="1">
        <v>12469.425999999999</v>
      </c>
      <c r="I73" s="2">
        <v>10874.948</v>
      </c>
      <c r="K73">
        <v>3803</v>
      </c>
    </row>
    <row r="74" spans="1:11" x14ac:dyDescent="0.2">
      <c r="A74">
        <v>28</v>
      </c>
      <c r="B74" t="s">
        <v>268</v>
      </c>
      <c r="C74">
        <v>25</v>
      </c>
      <c r="E74">
        <v>6.15</v>
      </c>
      <c r="F74">
        <v>714259.31299999997</v>
      </c>
      <c r="G74" s="1">
        <v>31666.949000000001</v>
      </c>
      <c r="H74" s="1">
        <v>22555.356</v>
      </c>
      <c r="I74" s="2">
        <v>22298.212</v>
      </c>
      <c r="K74">
        <v>8261</v>
      </c>
    </row>
    <row r="75" spans="1:11" x14ac:dyDescent="0.2">
      <c r="A75">
        <v>29</v>
      </c>
      <c r="B75" t="s">
        <v>269</v>
      </c>
      <c r="C75">
        <v>25</v>
      </c>
      <c r="E75">
        <v>6.15</v>
      </c>
      <c r="F75">
        <v>628290.56299999997</v>
      </c>
      <c r="G75" s="1">
        <v>29506.188999999998</v>
      </c>
      <c r="H75" s="1">
        <v>21293.518</v>
      </c>
      <c r="I75" s="2">
        <v>21050.457999999999</v>
      </c>
      <c r="K75">
        <v>3042</v>
      </c>
    </row>
    <row r="76" spans="1:11" x14ac:dyDescent="0.2">
      <c r="A76">
        <v>30</v>
      </c>
      <c r="B76" t="s">
        <v>270</v>
      </c>
      <c r="C76">
        <v>25</v>
      </c>
      <c r="E76">
        <v>6.14</v>
      </c>
      <c r="F76">
        <v>548464.125</v>
      </c>
      <c r="G76" s="1">
        <v>26178.932000000001</v>
      </c>
      <c r="H76" s="1">
        <v>20950.592000000001</v>
      </c>
      <c r="I76" s="2">
        <v>20711.36</v>
      </c>
      <c r="K76">
        <v>2488</v>
      </c>
    </row>
    <row r="77" spans="1:11" x14ac:dyDescent="0.2">
      <c r="A77">
        <v>106</v>
      </c>
      <c r="B77" t="s">
        <v>218</v>
      </c>
      <c r="C77">
        <v>26</v>
      </c>
      <c r="E77">
        <v>6.88</v>
      </c>
      <c r="F77">
        <v>368192.25</v>
      </c>
      <c r="G77">
        <v>16598.412</v>
      </c>
      <c r="H77">
        <v>22182.378000000001</v>
      </c>
      <c r="I77" s="3">
        <v>19969.455000000002</v>
      </c>
      <c r="K77">
        <v>6032</v>
      </c>
    </row>
    <row r="78" spans="1:11" x14ac:dyDescent="0.2">
      <c r="A78">
        <v>107</v>
      </c>
      <c r="B78" t="s">
        <v>219</v>
      </c>
      <c r="C78">
        <v>26</v>
      </c>
      <c r="E78">
        <v>6.88</v>
      </c>
      <c r="F78">
        <v>347080.15600000002</v>
      </c>
      <c r="G78">
        <v>16664.896000000001</v>
      </c>
      <c r="H78">
        <v>20827.022000000001</v>
      </c>
      <c r="I78" s="3">
        <v>18749.089</v>
      </c>
      <c r="K78">
        <v>5409</v>
      </c>
    </row>
    <row r="79" spans="1:11" x14ac:dyDescent="0.2">
      <c r="A79">
        <v>108</v>
      </c>
      <c r="B79" t="s">
        <v>220</v>
      </c>
      <c r="C79">
        <v>26</v>
      </c>
      <c r="E79">
        <v>6.88</v>
      </c>
      <c r="F79">
        <v>358064.59399999998</v>
      </c>
      <c r="G79">
        <v>16365.675999999999</v>
      </c>
      <c r="H79">
        <v>21878.998</v>
      </c>
      <c r="I79" s="3">
        <v>19696.291000000001</v>
      </c>
      <c r="K79">
        <v>9789</v>
      </c>
    </row>
    <row r="80" spans="1:11" x14ac:dyDescent="0.2">
      <c r="A80">
        <v>99</v>
      </c>
      <c r="B80" t="s">
        <v>321</v>
      </c>
      <c r="C80">
        <v>27</v>
      </c>
      <c r="E80">
        <v>6.16</v>
      </c>
      <c r="F80">
        <v>367053.81300000002</v>
      </c>
      <c r="G80" s="1">
        <v>22960.947</v>
      </c>
      <c r="H80" s="1">
        <v>15986.004999999999</v>
      </c>
      <c r="I80" s="2">
        <v>15802.189</v>
      </c>
      <c r="K80">
        <v>5706</v>
      </c>
    </row>
    <row r="81" spans="1:11" x14ac:dyDescent="0.2">
      <c r="A81">
        <v>100</v>
      </c>
      <c r="B81" t="s">
        <v>322</v>
      </c>
      <c r="C81">
        <v>27</v>
      </c>
      <c r="E81">
        <v>6.15</v>
      </c>
      <c r="F81">
        <v>383607.28100000002</v>
      </c>
      <c r="G81" s="1">
        <v>24972.884999999998</v>
      </c>
      <c r="H81" s="1">
        <v>15360.951999999999</v>
      </c>
      <c r="I81" s="2">
        <v>15184.112999999999</v>
      </c>
      <c r="K81">
        <v>4977</v>
      </c>
    </row>
    <row r="82" spans="1:11" x14ac:dyDescent="0.2">
      <c r="A82">
        <v>101</v>
      </c>
      <c r="B82" t="s">
        <v>323</v>
      </c>
      <c r="C82">
        <v>27</v>
      </c>
      <c r="E82">
        <v>6.15</v>
      </c>
      <c r="F82">
        <v>376966.31300000002</v>
      </c>
      <c r="G82" s="1">
        <v>22095.43</v>
      </c>
      <c r="H82" s="1">
        <v>17060.827000000001</v>
      </c>
      <c r="I82" s="2">
        <v>16865.013999999999</v>
      </c>
      <c r="K82">
        <v>3068</v>
      </c>
    </row>
    <row r="83" spans="1:11" x14ac:dyDescent="0.2">
      <c r="A83">
        <v>102</v>
      </c>
      <c r="B83" t="s">
        <v>324</v>
      </c>
      <c r="C83">
        <v>28</v>
      </c>
      <c r="E83">
        <v>6.15</v>
      </c>
      <c r="F83">
        <v>343299.90600000002</v>
      </c>
      <c r="G83" s="1">
        <v>20463.384999999998</v>
      </c>
      <c r="H83" s="1">
        <v>16776.300999999999</v>
      </c>
      <c r="I83" s="2">
        <v>16583.663</v>
      </c>
      <c r="K83">
        <v>3070</v>
      </c>
    </row>
    <row r="84" spans="1:11" x14ac:dyDescent="0.2">
      <c r="A84">
        <v>103</v>
      </c>
      <c r="B84" t="s">
        <v>325</v>
      </c>
      <c r="C84">
        <v>28</v>
      </c>
      <c r="E84">
        <v>6.15</v>
      </c>
      <c r="F84">
        <v>340222.43800000002</v>
      </c>
      <c r="G84" s="1">
        <v>20652.509999999998</v>
      </c>
      <c r="H84" s="1">
        <v>16473.66</v>
      </c>
      <c r="I84" s="2">
        <v>16284.401</v>
      </c>
      <c r="K84">
        <v>3812</v>
      </c>
    </row>
    <row r="85" spans="1:11" x14ac:dyDescent="0.2">
      <c r="A85">
        <v>104</v>
      </c>
      <c r="B85" t="s">
        <v>326</v>
      </c>
      <c r="C85">
        <v>28</v>
      </c>
      <c r="E85">
        <v>6.15</v>
      </c>
      <c r="F85">
        <v>340393.875</v>
      </c>
      <c r="G85" s="1">
        <v>21774.791000000001</v>
      </c>
      <c r="H85" s="1">
        <v>15632.475</v>
      </c>
      <c r="I85" s="2">
        <v>15452.605</v>
      </c>
      <c r="K85">
        <v>10373</v>
      </c>
    </row>
    <row r="86" spans="1:11" x14ac:dyDescent="0.2">
      <c r="A86">
        <v>20</v>
      </c>
      <c r="B86" t="s">
        <v>26</v>
      </c>
      <c r="C86">
        <v>29</v>
      </c>
      <c r="E86">
        <v>6.23</v>
      </c>
      <c r="F86" s="1">
        <v>463609.625</v>
      </c>
      <c r="G86" s="1">
        <v>23896.65</v>
      </c>
      <c r="H86" s="1">
        <v>19400.612000000001</v>
      </c>
      <c r="I86" s="2">
        <v>16926.504000000001</v>
      </c>
      <c r="K86">
        <v>972</v>
      </c>
    </row>
    <row r="87" spans="1:11" x14ac:dyDescent="0.2">
      <c r="A87">
        <v>21</v>
      </c>
      <c r="B87" t="s">
        <v>27</v>
      </c>
      <c r="C87">
        <v>29</v>
      </c>
      <c r="E87">
        <v>6.22</v>
      </c>
      <c r="F87" s="1">
        <v>462362.96899999998</v>
      </c>
      <c r="G87" s="1">
        <v>23892.576000000001</v>
      </c>
      <c r="H87" s="1">
        <v>19351.741999999998</v>
      </c>
      <c r="I87" s="2">
        <v>16883.837</v>
      </c>
      <c r="K87">
        <v>5258</v>
      </c>
    </row>
    <row r="88" spans="1:11" x14ac:dyDescent="0.2">
      <c r="A88">
        <v>22</v>
      </c>
      <c r="B88" t="s">
        <v>28</v>
      </c>
      <c r="C88">
        <v>29</v>
      </c>
      <c r="E88">
        <v>6.23</v>
      </c>
      <c r="F88" s="1">
        <v>448602.43800000002</v>
      </c>
      <c r="G88" s="1">
        <v>23208.26</v>
      </c>
      <c r="H88" s="1">
        <v>19329.43</v>
      </c>
      <c r="I88" s="2">
        <v>16864.356</v>
      </c>
      <c r="K88">
        <v>1369</v>
      </c>
    </row>
    <row r="89" spans="1:11" x14ac:dyDescent="0.2">
      <c r="A89">
        <v>72</v>
      </c>
      <c r="B89" t="s">
        <v>62</v>
      </c>
      <c r="C89">
        <v>30</v>
      </c>
      <c r="E89">
        <v>6.22</v>
      </c>
      <c r="F89" s="1">
        <v>391902.53100000002</v>
      </c>
      <c r="G89" s="1">
        <v>27623.82</v>
      </c>
      <c r="H89" s="1">
        <v>14187.123</v>
      </c>
      <c r="I89" s="2">
        <v>12374.653</v>
      </c>
      <c r="K89">
        <v>4091</v>
      </c>
    </row>
    <row r="90" spans="1:11" x14ac:dyDescent="0.2">
      <c r="A90">
        <v>73</v>
      </c>
      <c r="B90" t="s">
        <v>63</v>
      </c>
      <c r="C90">
        <v>30</v>
      </c>
      <c r="E90">
        <v>6.23</v>
      </c>
      <c r="F90" s="1">
        <v>391222.53100000002</v>
      </c>
      <c r="G90" s="1">
        <v>23525.175999999999</v>
      </c>
      <c r="H90" s="1">
        <v>16629.951000000001</v>
      </c>
      <c r="I90" s="2">
        <v>14507.465</v>
      </c>
      <c r="K90">
        <v>2712</v>
      </c>
    </row>
    <row r="91" spans="1:11" x14ac:dyDescent="0.2">
      <c r="A91">
        <v>74</v>
      </c>
      <c r="B91" t="s">
        <v>64</v>
      </c>
      <c r="C91">
        <v>30</v>
      </c>
      <c r="E91">
        <v>6.23</v>
      </c>
      <c r="F91" s="1">
        <v>382559.90600000002</v>
      </c>
      <c r="G91" s="1">
        <v>24546.398000000001</v>
      </c>
      <c r="H91" s="1">
        <v>15585.174999999999</v>
      </c>
      <c r="I91" s="2">
        <v>13595.28</v>
      </c>
      <c r="K91">
        <v>4101</v>
      </c>
    </row>
    <row r="92" spans="1:11" x14ac:dyDescent="0.2">
      <c r="A92">
        <v>14</v>
      </c>
      <c r="B92" t="s">
        <v>20</v>
      </c>
      <c r="C92">
        <v>31</v>
      </c>
      <c r="E92">
        <v>6.23</v>
      </c>
      <c r="F92" s="1">
        <v>270013.75</v>
      </c>
      <c r="G92" s="1">
        <v>19104.761999999999</v>
      </c>
      <c r="H92" s="1">
        <v>14133.322</v>
      </c>
      <c r="I92" s="2">
        <v>12327.68</v>
      </c>
      <c r="K92">
        <v>1798</v>
      </c>
    </row>
    <row r="93" spans="1:11" x14ac:dyDescent="0.2">
      <c r="A93">
        <v>15</v>
      </c>
      <c r="B93" t="s">
        <v>21</v>
      </c>
      <c r="C93">
        <v>31</v>
      </c>
      <c r="E93">
        <v>6.23</v>
      </c>
      <c r="F93" s="1">
        <v>273940.25</v>
      </c>
      <c r="G93" s="1">
        <v>20753.088</v>
      </c>
      <c r="H93" s="1">
        <v>13199.975</v>
      </c>
      <c r="I93" s="2">
        <v>11512.784</v>
      </c>
      <c r="K93">
        <v>1479</v>
      </c>
    </row>
    <row r="94" spans="1:11" x14ac:dyDescent="0.2">
      <c r="A94">
        <v>16</v>
      </c>
      <c r="B94" t="s">
        <v>22</v>
      </c>
      <c r="C94">
        <v>31</v>
      </c>
      <c r="E94">
        <v>6.23</v>
      </c>
      <c r="F94" s="1">
        <v>262036.875</v>
      </c>
      <c r="G94" s="1">
        <v>19372.245999999999</v>
      </c>
      <c r="H94" s="1">
        <v>13526.406999999999</v>
      </c>
      <c r="I94" s="2">
        <v>11797.788</v>
      </c>
      <c r="K94">
        <v>3247</v>
      </c>
    </row>
    <row r="95" spans="1:11" x14ac:dyDescent="0.2">
      <c r="A95">
        <v>124</v>
      </c>
      <c r="B95" t="s">
        <v>99</v>
      </c>
      <c r="C95">
        <v>32</v>
      </c>
      <c r="E95">
        <v>6.21</v>
      </c>
      <c r="F95" s="1">
        <v>307636.28100000002</v>
      </c>
      <c r="G95" s="1">
        <v>19125.488000000001</v>
      </c>
      <c r="H95" s="1">
        <v>16085.147000000001</v>
      </c>
      <c r="I95" s="2">
        <v>14031.800999999999</v>
      </c>
      <c r="K95">
        <v>4044</v>
      </c>
    </row>
    <row r="96" spans="1:11" x14ac:dyDescent="0.2">
      <c r="A96">
        <v>125</v>
      </c>
      <c r="B96" t="s">
        <v>100</v>
      </c>
      <c r="C96">
        <v>32</v>
      </c>
      <c r="E96">
        <v>6.21</v>
      </c>
      <c r="F96" s="1">
        <v>341982.18800000002</v>
      </c>
      <c r="G96" s="1">
        <v>21382.434000000001</v>
      </c>
      <c r="H96" s="1">
        <v>15993.603999999999</v>
      </c>
      <c r="I96" s="2">
        <v>13951.876</v>
      </c>
      <c r="K96">
        <v>2338</v>
      </c>
    </row>
    <row r="97" spans="1:11" x14ac:dyDescent="0.2">
      <c r="A97">
        <v>126</v>
      </c>
      <c r="B97" t="s">
        <v>101</v>
      </c>
      <c r="C97">
        <v>32</v>
      </c>
      <c r="E97">
        <v>6.21</v>
      </c>
      <c r="F97" s="1">
        <v>340278.28100000002</v>
      </c>
      <c r="G97" s="1">
        <v>22790.254000000001</v>
      </c>
      <c r="H97" s="1">
        <v>14930.868</v>
      </c>
      <c r="I97" s="2">
        <v>13024.011</v>
      </c>
      <c r="K97">
        <v>4169</v>
      </c>
    </row>
    <row r="98" spans="1:11" x14ac:dyDescent="0.2">
      <c r="A98">
        <v>152</v>
      </c>
      <c r="B98" t="s">
        <v>246</v>
      </c>
      <c r="C98">
        <v>33</v>
      </c>
      <c r="E98">
        <v>6.88</v>
      </c>
      <c r="F98">
        <v>182572.734</v>
      </c>
      <c r="G98">
        <v>13488.474</v>
      </c>
      <c r="H98">
        <v>13535.462</v>
      </c>
      <c r="I98" s="3">
        <v>12183.749</v>
      </c>
      <c r="K98">
        <v>11711</v>
      </c>
    </row>
    <row r="99" spans="1:11" x14ac:dyDescent="0.2">
      <c r="A99">
        <v>153</v>
      </c>
      <c r="B99" t="s">
        <v>247</v>
      </c>
      <c r="C99">
        <v>33</v>
      </c>
      <c r="E99">
        <v>6.88</v>
      </c>
      <c r="F99">
        <v>179679.78099999999</v>
      </c>
      <c r="G99">
        <v>14087.562</v>
      </c>
      <c r="H99">
        <v>12754.498</v>
      </c>
      <c r="I99" s="3">
        <v>11480.566000000001</v>
      </c>
      <c r="K99">
        <v>13893</v>
      </c>
    </row>
    <row r="100" spans="1:11" x14ac:dyDescent="0.2">
      <c r="A100">
        <v>154</v>
      </c>
      <c r="B100" t="s">
        <v>248</v>
      </c>
      <c r="C100">
        <v>33</v>
      </c>
      <c r="E100">
        <v>6.87</v>
      </c>
      <c r="F100">
        <v>170399.734</v>
      </c>
      <c r="G100">
        <v>14023.157999999999</v>
      </c>
      <c r="H100">
        <v>12151.31</v>
      </c>
      <c r="I100" s="3">
        <v>10937.454</v>
      </c>
      <c r="K100">
        <v>1333</v>
      </c>
    </row>
    <row r="101" spans="1:11" x14ac:dyDescent="0.2">
      <c r="A101">
        <v>54</v>
      </c>
      <c r="B101" t="s">
        <v>47</v>
      </c>
      <c r="C101">
        <v>34</v>
      </c>
      <c r="E101">
        <v>6.22</v>
      </c>
      <c r="F101" s="1">
        <v>343515.56300000002</v>
      </c>
      <c r="G101" s="1">
        <v>28388.754000000001</v>
      </c>
      <c r="H101" s="1">
        <v>12100.41</v>
      </c>
      <c r="I101" s="2">
        <v>10552.763000000001</v>
      </c>
      <c r="K101">
        <v>2236</v>
      </c>
    </row>
    <row r="102" spans="1:11" x14ac:dyDescent="0.2">
      <c r="A102">
        <v>55</v>
      </c>
      <c r="B102" t="s">
        <v>48</v>
      </c>
      <c r="C102">
        <v>34</v>
      </c>
      <c r="E102">
        <v>6.22</v>
      </c>
      <c r="F102" s="1">
        <v>349546.59399999998</v>
      </c>
      <c r="G102" s="1">
        <v>29171.016</v>
      </c>
      <c r="H102" s="1">
        <v>11982.668</v>
      </c>
      <c r="I102" s="2">
        <v>10449.963</v>
      </c>
      <c r="K102">
        <v>8187</v>
      </c>
    </row>
    <row r="103" spans="1:11" x14ac:dyDescent="0.2">
      <c r="A103">
        <v>56</v>
      </c>
      <c r="B103" t="s">
        <v>49</v>
      </c>
      <c r="C103">
        <v>34</v>
      </c>
      <c r="E103">
        <v>6.21</v>
      </c>
      <c r="F103" s="1">
        <v>325681.40600000002</v>
      </c>
      <c r="G103" s="1">
        <v>25022.373</v>
      </c>
      <c r="H103" s="1">
        <v>13015.608</v>
      </c>
      <c r="I103" s="2">
        <v>11351.814</v>
      </c>
      <c r="K103">
        <v>4825</v>
      </c>
    </row>
    <row r="104" spans="1:11" x14ac:dyDescent="0.2">
      <c r="A104">
        <v>22</v>
      </c>
      <c r="B104" t="s">
        <v>262</v>
      </c>
      <c r="C104">
        <v>35</v>
      </c>
      <c r="E104">
        <v>6.15</v>
      </c>
      <c r="F104">
        <v>1029878.063</v>
      </c>
      <c r="G104" s="1">
        <v>22804.563999999998</v>
      </c>
      <c r="H104" s="1">
        <v>45161.05</v>
      </c>
      <c r="I104" s="2">
        <v>44651.576999999997</v>
      </c>
      <c r="K104">
        <v>6002</v>
      </c>
    </row>
    <row r="105" spans="1:11" x14ac:dyDescent="0.2">
      <c r="A105">
        <v>23</v>
      </c>
      <c r="B105" t="s">
        <v>263</v>
      </c>
      <c r="C105">
        <v>35</v>
      </c>
      <c r="E105">
        <v>6.16</v>
      </c>
      <c r="F105">
        <v>980344.125</v>
      </c>
      <c r="G105" s="1">
        <v>21503.883000000002</v>
      </c>
      <c r="H105" s="1">
        <v>45589.167999999998</v>
      </c>
      <c r="I105" s="2">
        <v>45074.915999999997</v>
      </c>
      <c r="K105">
        <v>16788</v>
      </c>
    </row>
    <row r="106" spans="1:11" x14ac:dyDescent="0.2">
      <c r="A106">
        <v>24</v>
      </c>
      <c r="B106" t="s">
        <v>264</v>
      </c>
      <c r="C106">
        <v>35</v>
      </c>
      <c r="E106">
        <v>6.15</v>
      </c>
      <c r="F106">
        <v>913590.31299999997</v>
      </c>
      <c r="G106" s="1">
        <v>21709.574000000001</v>
      </c>
      <c r="H106" s="1">
        <v>42082.368999999999</v>
      </c>
      <c r="I106" s="2">
        <v>41607.260999999999</v>
      </c>
      <c r="K106">
        <v>3896</v>
      </c>
    </row>
    <row r="107" spans="1:11" x14ac:dyDescent="0.2">
      <c r="A107">
        <v>103</v>
      </c>
      <c r="B107" t="s">
        <v>215</v>
      </c>
      <c r="C107">
        <v>36</v>
      </c>
      <c r="E107">
        <v>6.88</v>
      </c>
      <c r="F107">
        <v>361738.125</v>
      </c>
      <c r="G107">
        <v>11398.063</v>
      </c>
      <c r="H107">
        <v>31736.807000000001</v>
      </c>
      <c r="I107" s="3">
        <v>28572.288</v>
      </c>
      <c r="K107">
        <v>3601</v>
      </c>
    </row>
    <row r="108" spans="1:11" x14ac:dyDescent="0.2">
      <c r="A108">
        <v>104</v>
      </c>
      <c r="B108" t="s">
        <v>216</v>
      </c>
      <c r="C108">
        <v>36</v>
      </c>
      <c r="E108">
        <v>6.87</v>
      </c>
      <c r="F108">
        <v>324530.65600000002</v>
      </c>
      <c r="G108">
        <v>12518.987999999999</v>
      </c>
      <c r="H108">
        <v>25923.074000000001</v>
      </c>
      <c r="I108" s="3">
        <v>23337.588</v>
      </c>
      <c r="K108">
        <v>8434</v>
      </c>
    </row>
    <row r="109" spans="1:11" x14ac:dyDescent="0.2">
      <c r="A109">
        <v>105</v>
      </c>
      <c r="B109" t="s">
        <v>217</v>
      </c>
      <c r="C109">
        <v>36</v>
      </c>
      <c r="E109">
        <v>6.88</v>
      </c>
      <c r="F109">
        <v>328605.375</v>
      </c>
      <c r="G109">
        <v>10729.813</v>
      </c>
      <c r="H109">
        <v>30625.452000000001</v>
      </c>
      <c r="I109" s="3">
        <v>27571.620999999999</v>
      </c>
      <c r="K109">
        <v>5862</v>
      </c>
    </row>
    <row r="110" spans="1:11" x14ac:dyDescent="0.2">
      <c r="A110">
        <v>46</v>
      </c>
      <c r="B110" t="s">
        <v>284</v>
      </c>
      <c r="C110">
        <v>37</v>
      </c>
      <c r="E110">
        <v>6.14</v>
      </c>
      <c r="F110">
        <v>796371</v>
      </c>
      <c r="G110" s="1">
        <v>15811.137000000001</v>
      </c>
      <c r="H110" s="1">
        <v>50367.724999999999</v>
      </c>
      <c r="I110" s="2">
        <v>49800.133999999998</v>
      </c>
      <c r="K110">
        <v>10731</v>
      </c>
    </row>
    <row r="111" spans="1:11" x14ac:dyDescent="0.2">
      <c r="A111">
        <v>47</v>
      </c>
      <c r="B111" t="s">
        <v>285</v>
      </c>
      <c r="C111">
        <v>37</v>
      </c>
      <c r="E111">
        <v>6.15</v>
      </c>
      <c r="F111">
        <v>887102.18799999997</v>
      </c>
      <c r="G111" s="1">
        <v>16616.690999999999</v>
      </c>
      <c r="H111" s="1">
        <v>53386.212</v>
      </c>
      <c r="I111" s="2">
        <v>52784.928</v>
      </c>
      <c r="K111">
        <v>13865</v>
      </c>
    </row>
    <row r="112" spans="1:11" x14ac:dyDescent="0.2">
      <c r="A112">
        <v>48</v>
      </c>
      <c r="B112" t="s">
        <v>286</v>
      </c>
      <c r="C112">
        <v>37</v>
      </c>
      <c r="E112">
        <v>6.14</v>
      </c>
      <c r="F112">
        <v>831982.625</v>
      </c>
      <c r="G112" s="1">
        <v>15732.003000000001</v>
      </c>
      <c r="H112" s="1">
        <v>52884.722999999998</v>
      </c>
      <c r="I112" s="2">
        <v>52289.036999999997</v>
      </c>
      <c r="K112">
        <v>16081</v>
      </c>
    </row>
    <row r="113" spans="1:11" x14ac:dyDescent="0.2">
      <c r="A113">
        <v>81</v>
      </c>
      <c r="B113" t="s">
        <v>305</v>
      </c>
      <c r="C113">
        <v>38</v>
      </c>
      <c r="E113">
        <v>6.16</v>
      </c>
      <c r="F113">
        <v>1029472.25</v>
      </c>
      <c r="G113" s="1">
        <v>16480.004000000001</v>
      </c>
      <c r="H113" s="1">
        <v>62467.961000000003</v>
      </c>
      <c r="I113" s="2">
        <v>61765.305</v>
      </c>
      <c r="K113">
        <v>11515</v>
      </c>
    </row>
    <row r="114" spans="1:11" x14ac:dyDescent="0.2">
      <c r="A114">
        <v>82</v>
      </c>
      <c r="B114" t="s">
        <v>306</v>
      </c>
      <c r="C114">
        <v>38</v>
      </c>
      <c r="E114">
        <v>6.16</v>
      </c>
      <c r="F114">
        <v>1071450.375</v>
      </c>
      <c r="G114" s="1">
        <v>16993.873</v>
      </c>
      <c r="H114" s="1">
        <v>63049.216</v>
      </c>
      <c r="I114" s="2">
        <v>62340.072</v>
      </c>
      <c r="K114">
        <v>8740</v>
      </c>
    </row>
    <row r="115" spans="1:11" x14ac:dyDescent="0.2">
      <c r="A115">
        <v>83</v>
      </c>
      <c r="B115" t="s">
        <v>307</v>
      </c>
      <c r="C115">
        <v>38</v>
      </c>
      <c r="E115">
        <v>6.16</v>
      </c>
      <c r="F115">
        <v>1062455.875</v>
      </c>
      <c r="G115" s="1">
        <v>17163.285</v>
      </c>
      <c r="H115" s="1">
        <v>61902.828000000001</v>
      </c>
      <c r="I115" s="2">
        <v>61206.48</v>
      </c>
      <c r="K115">
        <v>5780</v>
      </c>
    </row>
    <row r="116" spans="1:11" x14ac:dyDescent="0.2">
      <c r="A116">
        <v>87</v>
      </c>
      <c r="B116" t="s">
        <v>311</v>
      </c>
      <c r="C116">
        <v>39</v>
      </c>
      <c r="E116">
        <v>6.15</v>
      </c>
      <c r="F116">
        <v>608689.68799999997</v>
      </c>
      <c r="G116" s="1">
        <v>18827.537</v>
      </c>
      <c r="H116" s="1">
        <v>32329.757000000001</v>
      </c>
      <c r="I116" s="2">
        <v>31963.508999999998</v>
      </c>
      <c r="K116">
        <v>16309</v>
      </c>
    </row>
    <row r="117" spans="1:11" x14ac:dyDescent="0.2">
      <c r="A117">
        <v>88</v>
      </c>
      <c r="B117" t="s">
        <v>312</v>
      </c>
      <c r="C117">
        <v>39</v>
      </c>
      <c r="E117">
        <v>6.15</v>
      </c>
      <c r="F117">
        <v>575031</v>
      </c>
      <c r="G117" s="1">
        <v>17194.937999999998</v>
      </c>
      <c r="H117" s="1">
        <v>33441.877</v>
      </c>
      <c r="I117" s="2">
        <v>33063.214999999997</v>
      </c>
      <c r="K117">
        <v>9529</v>
      </c>
    </row>
    <row r="118" spans="1:11" x14ac:dyDescent="0.2">
      <c r="A118">
        <v>89</v>
      </c>
      <c r="B118" t="s">
        <v>313</v>
      </c>
      <c r="C118">
        <v>39</v>
      </c>
      <c r="E118">
        <v>6.15</v>
      </c>
      <c r="F118">
        <v>548198.68799999997</v>
      </c>
      <c r="G118" s="1">
        <v>18500.990000000002</v>
      </c>
      <c r="H118" s="1">
        <v>29630.776000000002</v>
      </c>
      <c r="I118" s="2">
        <v>29294.653999999999</v>
      </c>
      <c r="K118">
        <v>12297</v>
      </c>
    </row>
    <row r="119" spans="1:11" x14ac:dyDescent="0.2">
      <c r="A119">
        <v>87</v>
      </c>
      <c r="B119" t="s">
        <v>75</v>
      </c>
      <c r="C119">
        <v>40</v>
      </c>
      <c r="E119">
        <v>6.21</v>
      </c>
      <c r="F119" s="1">
        <v>728737.875</v>
      </c>
      <c r="G119" s="1">
        <v>30425.535</v>
      </c>
      <c r="H119" s="1">
        <v>23951.522000000001</v>
      </c>
      <c r="I119" s="2">
        <v>20899.864000000001</v>
      </c>
      <c r="K119">
        <v>3748</v>
      </c>
    </row>
    <row r="120" spans="1:11" x14ac:dyDescent="0.2">
      <c r="A120">
        <v>88</v>
      </c>
      <c r="B120" t="s">
        <v>76</v>
      </c>
      <c r="C120">
        <v>40</v>
      </c>
      <c r="E120">
        <v>6.21</v>
      </c>
      <c r="F120" s="1">
        <v>746452.375</v>
      </c>
      <c r="G120" s="1">
        <v>30065.822</v>
      </c>
      <c r="H120" s="1">
        <v>24827.273000000001</v>
      </c>
      <c r="I120" s="2">
        <v>21664.474999999999</v>
      </c>
      <c r="K120">
        <v>1518</v>
      </c>
    </row>
    <row r="121" spans="1:11" x14ac:dyDescent="0.2">
      <c r="A121">
        <v>89</v>
      </c>
      <c r="B121" t="s">
        <v>77</v>
      </c>
      <c r="C121">
        <v>40</v>
      </c>
      <c r="E121">
        <v>6.2</v>
      </c>
      <c r="F121" s="1">
        <v>738369.75</v>
      </c>
      <c r="G121" s="1">
        <v>27754.023000000001</v>
      </c>
      <c r="H121" s="1">
        <v>26604.062000000002</v>
      </c>
      <c r="I121" s="2">
        <v>23215.773000000001</v>
      </c>
      <c r="K121">
        <v>4502</v>
      </c>
    </row>
    <row r="122" spans="1:11" x14ac:dyDescent="0.2">
      <c r="A122">
        <v>115</v>
      </c>
      <c r="B122" t="s">
        <v>227</v>
      </c>
      <c r="C122">
        <v>41</v>
      </c>
      <c r="E122">
        <v>6.87</v>
      </c>
      <c r="F122">
        <v>469619.78100000002</v>
      </c>
      <c r="G122">
        <v>26145.91</v>
      </c>
      <c r="H122">
        <v>17961.501</v>
      </c>
      <c r="I122" s="3">
        <v>16168.966</v>
      </c>
      <c r="K122">
        <v>2588</v>
      </c>
    </row>
    <row r="123" spans="1:11" x14ac:dyDescent="0.2">
      <c r="A123">
        <v>116</v>
      </c>
      <c r="B123" t="s">
        <v>228</v>
      </c>
      <c r="C123">
        <v>41</v>
      </c>
      <c r="E123">
        <v>6.88</v>
      </c>
      <c r="F123">
        <v>472352.34399999998</v>
      </c>
      <c r="G123">
        <v>26041.592000000001</v>
      </c>
      <c r="H123">
        <v>18138.382000000001</v>
      </c>
      <c r="I123" s="3">
        <v>16328.23</v>
      </c>
      <c r="K123">
        <v>6308</v>
      </c>
    </row>
    <row r="124" spans="1:11" x14ac:dyDescent="0.2">
      <c r="A124">
        <v>117</v>
      </c>
      <c r="B124" t="s">
        <v>229</v>
      </c>
      <c r="C124">
        <v>41</v>
      </c>
      <c r="E124">
        <v>6.88</v>
      </c>
      <c r="F124">
        <v>456326.43800000002</v>
      </c>
      <c r="G124">
        <v>26852.072</v>
      </c>
      <c r="H124">
        <v>16994.087</v>
      </c>
      <c r="I124" s="3">
        <v>15297.903</v>
      </c>
      <c r="K124">
        <v>4524</v>
      </c>
    </row>
    <row r="125" spans="1:11" x14ac:dyDescent="0.2">
      <c r="A125">
        <v>121</v>
      </c>
      <c r="B125" t="s">
        <v>96</v>
      </c>
      <c r="C125">
        <v>42</v>
      </c>
      <c r="E125">
        <v>6.22</v>
      </c>
      <c r="F125" s="1">
        <v>631390.31299999997</v>
      </c>
      <c r="G125" s="1">
        <v>26337.982</v>
      </c>
      <c r="H125" s="1">
        <v>23972.615000000002</v>
      </c>
      <c r="I125" s="2">
        <v>20918.280999999999</v>
      </c>
      <c r="K125">
        <v>2356</v>
      </c>
    </row>
    <row r="126" spans="1:11" x14ac:dyDescent="0.2">
      <c r="A126">
        <v>122</v>
      </c>
      <c r="B126" t="s">
        <v>97</v>
      </c>
      <c r="C126">
        <v>42</v>
      </c>
      <c r="E126">
        <v>6.2</v>
      </c>
      <c r="F126" s="1">
        <v>619005.43799999997</v>
      </c>
      <c r="G126" s="1">
        <v>25273.396000000001</v>
      </c>
      <c r="H126" s="1">
        <v>24492.373</v>
      </c>
      <c r="I126" s="2">
        <v>21372.076000000001</v>
      </c>
      <c r="K126">
        <v>9613</v>
      </c>
    </row>
    <row r="127" spans="1:11" x14ac:dyDescent="0.2">
      <c r="A127">
        <v>123</v>
      </c>
      <c r="B127" t="s">
        <v>98</v>
      </c>
      <c r="C127">
        <v>42</v>
      </c>
      <c r="E127">
        <v>6.21</v>
      </c>
      <c r="F127" s="1">
        <v>650265.93799999997</v>
      </c>
      <c r="G127" s="1">
        <v>26364.506000000001</v>
      </c>
      <c r="H127" s="1">
        <v>24664.446</v>
      </c>
      <c r="I127" s="2">
        <v>21522.312000000002</v>
      </c>
      <c r="K127">
        <v>5680</v>
      </c>
    </row>
    <row r="128" spans="1:11" x14ac:dyDescent="0.2">
      <c r="A128">
        <v>142</v>
      </c>
      <c r="B128" t="s">
        <v>115</v>
      </c>
      <c r="C128">
        <v>43</v>
      </c>
      <c r="E128">
        <v>6.22</v>
      </c>
      <c r="F128" s="1">
        <v>536752</v>
      </c>
      <c r="G128" s="1">
        <v>28932.458999999999</v>
      </c>
      <c r="H128" s="1">
        <v>18551.897000000001</v>
      </c>
      <c r="I128" s="2">
        <v>16185.499</v>
      </c>
      <c r="K128">
        <v>6077</v>
      </c>
    </row>
    <row r="129" spans="1:11" x14ac:dyDescent="0.2">
      <c r="A129">
        <v>143</v>
      </c>
      <c r="B129" t="s">
        <v>116</v>
      </c>
      <c r="C129">
        <v>43</v>
      </c>
      <c r="E129">
        <v>6.21</v>
      </c>
      <c r="F129" s="1">
        <v>501555.25</v>
      </c>
      <c r="G129" s="1">
        <v>27830.263999999999</v>
      </c>
      <c r="H129" s="1">
        <v>18021.936000000002</v>
      </c>
      <c r="I129" s="2">
        <v>15722.795</v>
      </c>
      <c r="K129">
        <v>8165</v>
      </c>
    </row>
    <row r="130" spans="1:11" x14ac:dyDescent="0.2">
      <c r="A130">
        <v>144</v>
      </c>
      <c r="B130" t="s">
        <v>117</v>
      </c>
      <c r="C130">
        <v>43</v>
      </c>
      <c r="E130">
        <v>6.22</v>
      </c>
      <c r="F130" s="1">
        <v>518499.40600000002</v>
      </c>
      <c r="G130" s="1">
        <v>27094.967000000001</v>
      </c>
      <c r="H130" s="1">
        <v>19136.373</v>
      </c>
      <c r="I130" s="2">
        <v>16695.8</v>
      </c>
      <c r="K130">
        <v>118</v>
      </c>
    </row>
    <row r="131" spans="1:11" x14ac:dyDescent="0.2">
      <c r="A131">
        <v>66</v>
      </c>
      <c r="B131" t="s">
        <v>56</v>
      </c>
      <c r="C131">
        <v>44</v>
      </c>
      <c r="E131">
        <v>6.23</v>
      </c>
      <c r="F131" s="1">
        <v>63251.226999999999</v>
      </c>
      <c r="G131" s="1">
        <v>19021.521000000001</v>
      </c>
      <c r="H131" s="1">
        <v>3325.2449999999999</v>
      </c>
      <c r="I131" s="2">
        <v>2891.2440000000001</v>
      </c>
      <c r="K131">
        <v>994</v>
      </c>
    </row>
    <row r="132" spans="1:11" x14ac:dyDescent="0.2">
      <c r="A132">
        <v>67</v>
      </c>
      <c r="B132" t="s">
        <v>57</v>
      </c>
      <c r="C132">
        <v>44</v>
      </c>
      <c r="E132">
        <v>6.23</v>
      </c>
      <c r="F132" s="1">
        <v>66430.077999999994</v>
      </c>
      <c r="G132" s="1">
        <v>19888.428</v>
      </c>
      <c r="H132" s="1">
        <v>3340.1370000000002</v>
      </c>
      <c r="I132" s="2">
        <v>2904.2460000000001</v>
      </c>
      <c r="K132">
        <v>1140</v>
      </c>
    </row>
    <row r="133" spans="1:11" x14ac:dyDescent="0.2">
      <c r="A133">
        <v>68</v>
      </c>
      <c r="B133" t="s">
        <v>58</v>
      </c>
      <c r="C133">
        <v>44</v>
      </c>
      <c r="E133">
        <v>6.23</v>
      </c>
      <c r="F133" s="1">
        <v>64982.366999999998</v>
      </c>
      <c r="G133" s="1">
        <v>20165.120999999999</v>
      </c>
      <c r="H133" s="1">
        <v>3222.5129999999999</v>
      </c>
      <c r="I133" s="2">
        <v>2801.549</v>
      </c>
      <c r="K133">
        <v>1462</v>
      </c>
    </row>
    <row r="134" spans="1:11" x14ac:dyDescent="0.2">
      <c r="A134">
        <v>109</v>
      </c>
      <c r="B134" t="s">
        <v>221</v>
      </c>
      <c r="C134">
        <v>45</v>
      </c>
      <c r="E134">
        <v>6.88</v>
      </c>
      <c r="F134">
        <v>189241.266</v>
      </c>
      <c r="G134">
        <v>20198.638999999999</v>
      </c>
      <c r="H134">
        <v>9369.0110000000004</v>
      </c>
      <c r="I134" s="3">
        <v>8432.2649999999994</v>
      </c>
      <c r="K134">
        <v>2161</v>
      </c>
    </row>
    <row r="135" spans="1:11" x14ac:dyDescent="0.2">
      <c r="A135">
        <v>110</v>
      </c>
      <c r="B135" t="s">
        <v>222</v>
      </c>
      <c r="C135">
        <v>45</v>
      </c>
      <c r="E135">
        <v>6.88</v>
      </c>
      <c r="F135">
        <v>191774.141</v>
      </c>
      <c r="G135">
        <v>19728.303</v>
      </c>
      <c r="H135">
        <v>9720.7620000000006</v>
      </c>
      <c r="I135" s="3">
        <v>8748.9830000000002</v>
      </c>
      <c r="K135">
        <v>2685</v>
      </c>
    </row>
    <row r="136" spans="1:11" x14ac:dyDescent="0.2">
      <c r="A136">
        <v>111</v>
      </c>
      <c r="B136" t="s">
        <v>223</v>
      </c>
      <c r="C136">
        <v>45</v>
      </c>
      <c r="E136">
        <v>6.88</v>
      </c>
      <c r="F136">
        <v>194727.46900000001</v>
      </c>
      <c r="G136">
        <v>19303.914000000001</v>
      </c>
      <c r="H136">
        <v>10087.459999999999</v>
      </c>
      <c r="I136" s="3">
        <v>9079.1589999999997</v>
      </c>
      <c r="K136">
        <v>2338</v>
      </c>
    </row>
    <row r="137" spans="1:11" x14ac:dyDescent="0.2">
      <c r="A137">
        <v>135</v>
      </c>
      <c r="B137" t="s">
        <v>233</v>
      </c>
      <c r="C137">
        <v>46</v>
      </c>
      <c r="E137">
        <v>6.88</v>
      </c>
      <c r="F137">
        <v>297359.65600000002</v>
      </c>
      <c r="G137">
        <v>31589.495999999999</v>
      </c>
      <c r="H137">
        <v>9413.2450000000008</v>
      </c>
      <c r="I137" s="3">
        <v>8472.0930000000008</v>
      </c>
      <c r="K137">
        <v>5895</v>
      </c>
    </row>
    <row r="138" spans="1:11" x14ac:dyDescent="0.2">
      <c r="A138">
        <v>136</v>
      </c>
      <c r="B138" t="s">
        <v>234</v>
      </c>
      <c r="C138">
        <v>46</v>
      </c>
      <c r="E138">
        <v>6.88</v>
      </c>
      <c r="F138">
        <v>282722.53100000002</v>
      </c>
      <c r="G138">
        <v>29808.133000000002</v>
      </c>
      <c r="H138">
        <v>9484.7450000000008</v>
      </c>
      <c r="I138" s="3">
        <v>8536.4719999999998</v>
      </c>
      <c r="K138">
        <v>5537</v>
      </c>
    </row>
    <row r="139" spans="1:11" x14ac:dyDescent="0.2">
      <c r="A139">
        <v>137</v>
      </c>
      <c r="B139" t="s">
        <v>235</v>
      </c>
      <c r="C139">
        <v>46</v>
      </c>
      <c r="E139">
        <v>6.88</v>
      </c>
      <c r="F139">
        <v>299890.59399999998</v>
      </c>
      <c r="G139">
        <v>30118.094000000001</v>
      </c>
      <c r="H139">
        <v>9957.1569999999992</v>
      </c>
      <c r="I139" s="3">
        <v>8961.8330000000005</v>
      </c>
      <c r="K139">
        <v>3541</v>
      </c>
    </row>
    <row r="140" spans="1:11" x14ac:dyDescent="0.2">
      <c r="A140">
        <v>96</v>
      </c>
      <c r="B140" t="s">
        <v>209</v>
      </c>
      <c r="C140">
        <v>47</v>
      </c>
      <c r="E140">
        <v>6.88</v>
      </c>
      <c r="F140">
        <v>275909.71899999998</v>
      </c>
      <c r="G140">
        <v>27387.028999999999</v>
      </c>
      <c r="H140">
        <v>10074.467000000001</v>
      </c>
      <c r="I140" s="3">
        <v>9067.4590000000007</v>
      </c>
      <c r="K140">
        <v>1141</v>
      </c>
    </row>
    <row r="141" spans="1:11" x14ac:dyDescent="0.2">
      <c r="A141">
        <v>97</v>
      </c>
      <c r="B141" t="s">
        <v>210</v>
      </c>
      <c r="C141">
        <v>47</v>
      </c>
      <c r="E141">
        <v>6.88</v>
      </c>
      <c r="F141">
        <v>282103.06300000002</v>
      </c>
      <c r="G141">
        <v>24186.728999999999</v>
      </c>
      <c r="H141">
        <v>11663.548000000001</v>
      </c>
      <c r="I141" s="3">
        <v>10498.272000000001</v>
      </c>
      <c r="K141">
        <v>3210</v>
      </c>
    </row>
    <row r="142" spans="1:11" x14ac:dyDescent="0.2">
      <c r="A142">
        <v>98</v>
      </c>
      <c r="B142" t="s">
        <v>211</v>
      </c>
      <c r="C142">
        <v>47</v>
      </c>
      <c r="E142">
        <v>6.88</v>
      </c>
      <c r="F142">
        <v>268188.03100000002</v>
      </c>
      <c r="G142">
        <v>23932.061000000002</v>
      </c>
      <c r="H142">
        <v>11206.224</v>
      </c>
      <c r="I142" s="3">
        <v>10086.495999999999</v>
      </c>
      <c r="K142">
        <v>4438</v>
      </c>
    </row>
    <row r="143" spans="1:11" x14ac:dyDescent="0.2">
      <c r="A143">
        <v>90</v>
      </c>
      <c r="B143" t="s">
        <v>203</v>
      </c>
      <c r="C143">
        <v>48</v>
      </c>
      <c r="E143">
        <v>6.88</v>
      </c>
      <c r="F143">
        <v>201530.234</v>
      </c>
      <c r="G143">
        <v>7383.6360000000004</v>
      </c>
      <c r="H143">
        <v>27294.171999999999</v>
      </c>
      <c r="I143" s="3">
        <v>24572.128000000001</v>
      </c>
      <c r="K143">
        <v>2598</v>
      </c>
    </row>
    <row r="144" spans="1:11" x14ac:dyDescent="0.2">
      <c r="A144">
        <v>91</v>
      </c>
      <c r="B144" t="s">
        <v>204</v>
      </c>
      <c r="C144">
        <v>48</v>
      </c>
      <c r="E144">
        <v>6.88</v>
      </c>
      <c r="F144">
        <v>211467.28099999999</v>
      </c>
      <c r="G144">
        <v>8841.9089999999997</v>
      </c>
      <c r="H144">
        <v>23916.473000000002</v>
      </c>
      <c r="I144" s="3">
        <v>21530.839</v>
      </c>
      <c r="K144">
        <v>2249</v>
      </c>
    </row>
    <row r="145" spans="1:11" x14ac:dyDescent="0.2">
      <c r="A145">
        <v>92</v>
      </c>
      <c r="B145" t="s">
        <v>205</v>
      </c>
      <c r="C145">
        <v>48</v>
      </c>
      <c r="E145">
        <v>6.88</v>
      </c>
      <c r="F145">
        <v>194224.109</v>
      </c>
      <c r="G145">
        <v>8584.0529999999999</v>
      </c>
      <c r="H145">
        <v>22626.153999999999</v>
      </c>
      <c r="I145" s="3">
        <v>20369.031999999999</v>
      </c>
      <c r="K145">
        <v>2400</v>
      </c>
    </row>
    <row r="146" spans="1:11" x14ac:dyDescent="0.2">
      <c r="A146">
        <v>141</v>
      </c>
      <c r="B146" t="s">
        <v>239</v>
      </c>
      <c r="C146">
        <v>49</v>
      </c>
      <c r="E146">
        <v>6.88</v>
      </c>
      <c r="F146">
        <v>236005.70300000001</v>
      </c>
      <c r="G146">
        <v>10887.724</v>
      </c>
      <c r="H146">
        <v>21676.312000000002</v>
      </c>
      <c r="I146" s="3">
        <v>19513.792000000001</v>
      </c>
      <c r="K146">
        <v>7240</v>
      </c>
    </row>
    <row r="147" spans="1:11" x14ac:dyDescent="0.2">
      <c r="A147">
        <v>142</v>
      </c>
      <c r="B147" t="s">
        <v>240</v>
      </c>
      <c r="C147">
        <v>49</v>
      </c>
      <c r="E147">
        <v>6.88</v>
      </c>
      <c r="F147">
        <v>227155.65599999999</v>
      </c>
      <c r="G147">
        <v>9951.2610000000004</v>
      </c>
      <c r="H147">
        <v>22826.821</v>
      </c>
      <c r="I147" s="3">
        <v>20549.713</v>
      </c>
      <c r="K147">
        <v>3360</v>
      </c>
    </row>
    <row r="148" spans="1:11" x14ac:dyDescent="0.2">
      <c r="A148">
        <v>143</v>
      </c>
      <c r="B148" t="s">
        <v>241</v>
      </c>
      <c r="C148">
        <v>49</v>
      </c>
      <c r="E148">
        <v>6.89</v>
      </c>
      <c r="F148">
        <v>225463.17199999999</v>
      </c>
      <c r="G148">
        <v>10611.038</v>
      </c>
      <c r="H148">
        <v>21247.985000000001</v>
      </c>
      <c r="I148" s="3">
        <v>19128.124</v>
      </c>
      <c r="K148">
        <v>8416</v>
      </c>
    </row>
    <row r="149" spans="1:11" x14ac:dyDescent="0.2">
      <c r="A149">
        <v>43</v>
      </c>
      <c r="B149" t="s">
        <v>281</v>
      </c>
      <c r="C149">
        <v>50</v>
      </c>
      <c r="E149">
        <v>6.14</v>
      </c>
      <c r="F149">
        <v>165877.875</v>
      </c>
      <c r="G149" s="1">
        <v>4382.1970000000001</v>
      </c>
      <c r="H149" s="1">
        <v>37852.673999999999</v>
      </c>
      <c r="I149" s="2">
        <v>37424.777999999998</v>
      </c>
      <c r="K149">
        <v>470</v>
      </c>
    </row>
    <row r="150" spans="1:11" x14ac:dyDescent="0.2">
      <c r="A150">
        <v>44</v>
      </c>
      <c r="B150" t="s">
        <v>282</v>
      </c>
      <c r="C150">
        <v>50</v>
      </c>
      <c r="E150">
        <v>6.14</v>
      </c>
      <c r="F150">
        <v>166813.875</v>
      </c>
      <c r="G150" s="1">
        <v>3763.7489999999998</v>
      </c>
      <c r="H150" s="1">
        <v>44321.201000000001</v>
      </c>
      <c r="I150" s="2">
        <v>43821.101999999999</v>
      </c>
      <c r="K150">
        <v>1759</v>
      </c>
    </row>
    <row r="151" spans="1:11" x14ac:dyDescent="0.2">
      <c r="A151">
        <v>45</v>
      </c>
      <c r="B151" t="s">
        <v>283</v>
      </c>
      <c r="C151">
        <v>50</v>
      </c>
      <c r="E151">
        <v>6.15</v>
      </c>
      <c r="F151">
        <v>164286.234</v>
      </c>
      <c r="G151" s="1">
        <v>4718.1549999999997</v>
      </c>
      <c r="H151" s="1">
        <v>34820.016000000003</v>
      </c>
      <c r="I151" s="2">
        <v>34425.972000000002</v>
      </c>
      <c r="K151">
        <v>742</v>
      </c>
    </row>
    <row r="152" spans="1:11" x14ac:dyDescent="0.2">
      <c r="A152">
        <v>69</v>
      </c>
      <c r="B152" t="s">
        <v>59</v>
      </c>
      <c r="C152">
        <v>51</v>
      </c>
      <c r="E152">
        <v>6.25</v>
      </c>
      <c r="F152" s="1">
        <v>157191.71900000001</v>
      </c>
      <c r="G152" s="1">
        <v>5693.7190000000001</v>
      </c>
      <c r="H152" s="1">
        <v>27607.917000000001</v>
      </c>
      <c r="I152" s="2">
        <v>24092.23</v>
      </c>
      <c r="K152">
        <v>1656</v>
      </c>
    </row>
    <row r="153" spans="1:11" x14ac:dyDescent="0.2">
      <c r="A153">
        <v>70</v>
      </c>
      <c r="B153" t="s">
        <v>60</v>
      </c>
      <c r="C153">
        <v>51</v>
      </c>
      <c r="E153">
        <v>6.23</v>
      </c>
      <c r="F153" s="1">
        <v>148291.875</v>
      </c>
      <c r="G153" s="1">
        <v>5305.4070000000002</v>
      </c>
      <c r="H153" s="1">
        <v>27951.083999999999</v>
      </c>
      <c r="I153" s="2">
        <v>24391.846000000001</v>
      </c>
      <c r="K153">
        <v>3744</v>
      </c>
    </row>
    <row r="154" spans="1:11" x14ac:dyDescent="0.2">
      <c r="A154">
        <v>71</v>
      </c>
      <c r="B154" t="s">
        <v>61</v>
      </c>
      <c r="C154">
        <v>51</v>
      </c>
      <c r="E154">
        <v>6.23</v>
      </c>
      <c r="F154" s="1">
        <v>151337.65599999999</v>
      </c>
      <c r="G154" s="1">
        <v>5167.1099999999997</v>
      </c>
      <c r="H154" s="1">
        <v>29288.646000000001</v>
      </c>
      <c r="I154" s="2">
        <v>25559.66</v>
      </c>
      <c r="K154">
        <v>2248</v>
      </c>
    </row>
    <row r="155" spans="1:11" x14ac:dyDescent="0.2">
      <c r="A155">
        <v>78</v>
      </c>
      <c r="B155" t="s">
        <v>302</v>
      </c>
      <c r="C155">
        <v>52</v>
      </c>
      <c r="E155">
        <v>6.16</v>
      </c>
      <c r="F155">
        <v>6701.8209999999999</v>
      </c>
      <c r="G155" s="1">
        <v>5302.7150000000001</v>
      </c>
      <c r="H155" s="1">
        <v>1263.847</v>
      </c>
      <c r="I155" s="2">
        <v>1244.3620000000001</v>
      </c>
      <c r="K155">
        <v>262</v>
      </c>
    </row>
    <row r="156" spans="1:11" x14ac:dyDescent="0.2">
      <c r="A156">
        <v>79</v>
      </c>
      <c r="B156" t="s">
        <v>303</v>
      </c>
      <c r="C156">
        <v>52</v>
      </c>
      <c r="E156">
        <v>6.16</v>
      </c>
      <c r="F156">
        <v>8302.4950000000008</v>
      </c>
      <c r="G156" s="1">
        <v>5806.7049999999999</v>
      </c>
      <c r="H156" s="1">
        <v>1429.8119999999999</v>
      </c>
      <c r="I156" s="2">
        <v>1408.4739999999999</v>
      </c>
      <c r="K156">
        <v>160</v>
      </c>
    </row>
    <row r="157" spans="1:11" x14ac:dyDescent="0.2">
      <c r="A157">
        <v>80</v>
      </c>
      <c r="B157" t="s">
        <v>304</v>
      </c>
      <c r="C157">
        <v>52</v>
      </c>
      <c r="E157">
        <v>6.15</v>
      </c>
      <c r="F157">
        <v>7237.2669999999998</v>
      </c>
      <c r="G157" s="1">
        <v>5162.8999999999996</v>
      </c>
      <c r="H157" s="1">
        <v>1401.7829999999999</v>
      </c>
      <c r="I157" s="2">
        <v>1380.759</v>
      </c>
      <c r="K157">
        <v>226</v>
      </c>
    </row>
    <row r="158" spans="1:11" x14ac:dyDescent="0.2">
      <c r="A158">
        <v>74</v>
      </c>
      <c r="B158" t="s">
        <v>188</v>
      </c>
      <c r="C158">
        <v>53</v>
      </c>
      <c r="E158">
        <v>6.88</v>
      </c>
      <c r="F158">
        <v>3491.36</v>
      </c>
      <c r="G158">
        <v>6822.7</v>
      </c>
      <c r="H158">
        <v>511.72699999999998</v>
      </c>
      <c r="I158" s="3">
        <v>457.14299999999997</v>
      </c>
      <c r="K158">
        <v>51</v>
      </c>
    </row>
    <row r="159" spans="1:11" x14ac:dyDescent="0.2">
      <c r="A159">
        <v>75</v>
      </c>
      <c r="B159" t="s">
        <v>189</v>
      </c>
      <c r="C159">
        <v>53</v>
      </c>
      <c r="E159">
        <v>6.87</v>
      </c>
      <c r="F159">
        <v>3228.27</v>
      </c>
      <c r="G159">
        <v>7913.7259999999997</v>
      </c>
      <c r="H159">
        <v>407.93299999999999</v>
      </c>
      <c r="I159" s="3">
        <v>363.68599999999998</v>
      </c>
      <c r="K159">
        <v>30</v>
      </c>
    </row>
    <row r="160" spans="1:11" x14ac:dyDescent="0.2">
      <c r="A160">
        <v>76</v>
      </c>
      <c r="B160" t="s">
        <v>190</v>
      </c>
      <c r="C160">
        <v>53</v>
      </c>
      <c r="E160">
        <v>6.89</v>
      </c>
      <c r="F160">
        <v>3783.904</v>
      </c>
      <c r="G160">
        <v>8010.2520000000004</v>
      </c>
      <c r="H160">
        <v>472.38299999999998</v>
      </c>
      <c r="I160" s="3">
        <v>421.71699999999998</v>
      </c>
      <c r="K160">
        <v>64</v>
      </c>
    </row>
    <row r="161" spans="1:11" x14ac:dyDescent="0.2">
      <c r="A161">
        <v>84</v>
      </c>
      <c r="B161" t="s">
        <v>72</v>
      </c>
      <c r="C161">
        <v>54</v>
      </c>
      <c r="E161">
        <v>6.23</v>
      </c>
      <c r="F161" s="1">
        <v>2920.3449999999998</v>
      </c>
      <c r="G161" s="1">
        <v>7156.192</v>
      </c>
      <c r="H161" s="1">
        <v>408.08600000000001</v>
      </c>
      <c r="I161" s="2">
        <v>344.298</v>
      </c>
      <c r="K161">
        <v>54</v>
      </c>
    </row>
    <row r="162" spans="1:11" x14ac:dyDescent="0.2">
      <c r="A162">
        <v>85</v>
      </c>
      <c r="B162" t="s">
        <v>73</v>
      </c>
      <c r="C162">
        <v>54</v>
      </c>
      <c r="E162">
        <v>6.21</v>
      </c>
      <c r="F162" s="1">
        <v>3075.2719999999999</v>
      </c>
      <c r="G162" s="1">
        <v>7499.87</v>
      </c>
      <c r="H162" s="1">
        <v>410.04300000000001</v>
      </c>
      <c r="I162" s="2">
        <v>346.00700000000001</v>
      </c>
      <c r="K162">
        <v>44</v>
      </c>
    </row>
    <row r="163" spans="1:11" x14ac:dyDescent="0.2">
      <c r="A163">
        <v>86</v>
      </c>
      <c r="B163" t="s">
        <v>74</v>
      </c>
      <c r="C163">
        <v>54</v>
      </c>
      <c r="E163">
        <v>6.22</v>
      </c>
      <c r="F163" s="1">
        <v>3102.43</v>
      </c>
      <c r="G163" s="1">
        <v>6933.9570000000003</v>
      </c>
      <c r="H163" s="1">
        <v>447.42599999999999</v>
      </c>
      <c r="I163" s="2">
        <v>378.64499999999998</v>
      </c>
      <c r="K163">
        <v>28</v>
      </c>
    </row>
    <row r="164" spans="1:11" x14ac:dyDescent="0.2">
      <c r="A164">
        <v>55</v>
      </c>
      <c r="B164" t="s">
        <v>182</v>
      </c>
      <c r="C164">
        <v>55</v>
      </c>
      <c r="E164">
        <v>6.88</v>
      </c>
      <c r="F164">
        <v>743.51</v>
      </c>
      <c r="G164">
        <v>4711.0619999999999</v>
      </c>
      <c r="H164">
        <v>157.822</v>
      </c>
      <c r="I164" s="3">
        <v>138.48599999999999</v>
      </c>
      <c r="K164">
        <v>4</v>
      </c>
    </row>
    <row r="165" spans="1:11" x14ac:dyDescent="0.2">
      <c r="A165">
        <v>56</v>
      </c>
      <c r="B165" t="s">
        <v>183</v>
      </c>
      <c r="C165">
        <v>55</v>
      </c>
      <c r="E165">
        <v>6.88</v>
      </c>
      <c r="F165">
        <v>936.26</v>
      </c>
      <c r="G165">
        <v>4784.6559999999999</v>
      </c>
      <c r="H165">
        <v>195.68</v>
      </c>
      <c r="I165" s="3">
        <v>172.57300000000001</v>
      </c>
      <c r="K165">
        <v>8</v>
      </c>
    </row>
    <row r="166" spans="1:11" x14ac:dyDescent="0.2">
      <c r="A166">
        <v>57</v>
      </c>
      <c r="B166" t="s">
        <v>184</v>
      </c>
      <c r="C166">
        <v>55</v>
      </c>
      <c r="E166">
        <v>6.88</v>
      </c>
      <c r="F166">
        <v>772.99900000000002</v>
      </c>
      <c r="G166">
        <v>4353.366</v>
      </c>
      <c r="H166">
        <v>177.56399999999999</v>
      </c>
      <c r="I166" s="3">
        <v>156.261</v>
      </c>
      <c r="K166">
        <v>25</v>
      </c>
    </row>
    <row r="167" spans="1:11" x14ac:dyDescent="0.2">
      <c r="A167">
        <v>132</v>
      </c>
      <c r="B167" t="s">
        <v>230</v>
      </c>
      <c r="C167">
        <v>56</v>
      </c>
      <c r="E167">
        <v>6.88</v>
      </c>
      <c r="F167">
        <v>11807.564</v>
      </c>
      <c r="G167">
        <v>5925.6080000000002</v>
      </c>
      <c r="H167">
        <v>1992.633</v>
      </c>
      <c r="I167" s="3">
        <v>1790.5550000000001</v>
      </c>
      <c r="K167">
        <v>87</v>
      </c>
    </row>
    <row r="168" spans="1:11" x14ac:dyDescent="0.2">
      <c r="A168">
        <v>133</v>
      </c>
      <c r="B168" t="s">
        <v>231</v>
      </c>
      <c r="C168">
        <v>56</v>
      </c>
      <c r="E168">
        <v>6.88</v>
      </c>
      <c r="F168">
        <v>15660.983</v>
      </c>
      <c r="G168">
        <v>6507.0169999999998</v>
      </c>
      <c r="H168">
        <v>2406.7840000000001</v>
      </c>
      <c r="I168" s="3">
        <v>2163.4569999999999</v>
      </c>
      <c r="K168">
        <v>179</v>
      </c>
    </row>
    <row r="169" spans="1:11" x14ac:dyDescent="0.2">
      <c r="A169">
        <v>134</v>
      </c>
      <c r="B169" t="s">
        <v>232</v>
      </c>
      <c r="C169">
        <v>56</v>
      </c>
      <c r="E169">
        <v>6.87</v>
      </c>
      <c r="F169">
        <v>13362.489</v>
      </c>
      <c r="G169">
        <v>5087.1289999999999</v>
      </c>
      <c r="H169">
        <v>2626.7249999999999</v>
      </c>
      <c r="I169" s="3">
        <v>2361.4920000000002</v>
      </c>
      <c r="K169">
        <v>264</v>
      </c>
    </row>
    <row r="170" spans="1:11" x14ac:dyDescent="0.2">
      <c r="A170">
        <v>139</v>
      </c>
      <c r="B170" t="s">
        <v>112</v>
      </c>
      <c r="C170">
        <v>57</v>
      </c>
      <c r="E170">
        <v>6.21</v>
      </c>
      <c r="F170" s="1">
        <v>569.79399999999998</v>
      </c>
      <c r="G170" s="1">
        <v>3193.3139999999999</v>
      </c>
      <c r="H170" s="1">
        <v>178.43299999999999</v>
      </c>
      <c r="I170" s="2">
        <v>143.79</v>
      </c>
      <c r="K170">
        <v>9</v>
      </c>
    </row>
    <row r="171" spans="1:11" x14ac:dyDescent="0.2">
      <c r="A171">
        <v>140</v>
      </c>
      <c r="B171" t="s">
        <v>113</v>
      </c>
      <c r="C171">
        <v>57</v>
      </c>
      <c r="E171">
        <v>6.23</v>
      </c>
      <c r="F171" s="1">
        <v>269.15899999999999</v>
      </c>
      <c r="G171" s="1">
        <v>3420.9110000000001</v>
      </c>
      <c r="H171" s="1">
        <v>78.680999999999997</v>
      </c>
      <c r="I171" s="2">
        <v>56.697000000000003</v>
      </c>
      <c r="K171">
        <v>5</v>
      </c>
    </row>
    <row r="172" spans="1:11" x14ac:dyDescent="0.2">
      <c r="A172">
        <v>141</v>
      </c>
      <c r="B172" t="s">
        <v>114</v>
      </c>
      <c r="C172">
        <v>57</v>
      </c>
      <c r="E172">
        <v>6.21</v>
      </c>
      <c r="F172" s="1">
        <v>436.334</v>
      </c>
      <c r="G172" s="1">
        <v>3581.9369999999999</v>
      </c>
      <c r="H172" s="1">
        <v>121.815</v>
      </c>
      <c r="I172" s="2">
        <v>94.356999999999999</v>
      </c>
      <c r="K172">
        <v>7</v>
      </c>
    </row>
    <row r="173" spans="1:11" x14ac:dyDescent="0.2">
      <c r="A173">
        <v>161</v>
      </c>
      <c r="B173" t="s">
        <v>133</v>
      </c>
      <c r="C173">
        <v>58</v>
      </c>
      <c r="E173">
        <v>6.14</v>
      </c>
      <c r="F173" s="1">
        <v>2487468.25</v>
      </c>
      <c r="G173" s="1">
        <v>21447.809000000001</v>
      </c>
      <c r="H173" s="1">
        <v>115977.732</v>
      </c>
      <c r="I173" s="2">
        <v>101247.137</v>
      </c>
      <c r="K173">
        <v>1606</v>
      </c>
    </row>
    <row r="174" spans="1:11" x14ac:dyDescent="0.2">
      <c r="A174">
        <v>162</v>
      </c>
      <c r="B174" t="s">
        <v>134</v>
      </c>
      <c r="C174">
        <v>58</v>
      </c>
      <c r="E174">
        <v>6.14</v>
      </c>
      <c r="F174" s="1">
        <v>2443221.75</v>
      </c>
      <c r="G174" s="1">
        <v>20965.155999999999</v>
      </c>
      <c r="H174" s="1">
        <v>116537.25599999999</v>
      </c>
      <c r="I174" s="2">
        <v>101735.652</v>
      </c>
      <c r="K174">
        <v>5235</v>
      </c>
    </row>
    <row r="175" spans="1:11" x14ac:dyDescent="0.2">
      <c r="A175">
        <v>163</v>
      </c>
      <c r="B175" t="s">
        <v>135</v>
      </c>
      <c r="C175">
        <v>58</v>
      </c>
      <c r="E175">
        <v>6.15</v>
      </c>
      <c r="F175" s="1">
        <v>2564328</v>
      </c>
      <c r="G175" s="1">
        <v>21352.865000000002</v>
      </c>
      <c r="H175" s="1">
        <v>120092.924</v>
      </c>
      <c r="I175" s="2">
        <v>104840.07399999999</v>
      </c>
      <c r="K175">
        <v>22471</v>
      </c>
    </row>
    <row r="176" spans="1:11" x14ac:dyDescent="0.2">
      <c r="A176">
        <v>48</v>
      </c>
      <c r="B176" t="s">
        <v>176</v>
      </c>
      <c r="C176">
        <v>59</v>
      </c>
      <c r="E176">
        <v>6.87</v>
      </c>
      <c r="F176">
        <v>2798144</v>
      </c>
      <c r="G176">
        <v>21692.33</v>
      </c>
      <c r="H176">
        <v>128992.321</v>
      </c>
      <c r="I176" s="3">
        <v>116141.413</v>
      </c>
      <c r="K176">
        <v>10806</v>
      </c>
    </row>
    <row r="177" spans="1:11" x14ac:dyDescent="0.2">
      <c r="A177">
        <v>49</v>
      </c>
      <c r="B177" t="s">
        <v>177</v>
      </c>
      <c r="C177">
        <v>59</v>
      </c>
      <c r="E177">
        <v>6.88</v>
      </c>
      <c r="F177">
        <v>2032237.625</v>
      </c>
      <c r="G177">
        <v>17113.273000000001</v>
      </c>
      <c r="H177">
        <v>118752.13</v>
      </c>
      <c r="I177" s="3">
        <v>106921.118</v>
      </c>
      <c r="K177">
        <v>14096</v>
      </c>
    </row>
    <row r="178" spans="1:11" x14ac:dyDescent="0.2">
      <c r="A178">
        <v>50</v>
      </c>
      <c r="B178" t="s">
        <v>178</v>
      </c>
      <c r="C178">
        <v>59</v>
      </c>
      <c r="E178">
        <v>6.88</v>
      </c>
      <c r="F178">
        <v>1778317</v>
      </c>
      <c r="G178">
        <v>12549.37</v>
      </c>
      <c r="H178">
        <v>141705.679</v>
      </c>
      <c r="I178" s="3">
        <v>127588.55499999999</v>
      </c>
      <c r="K178">
        <v>15541</v>
      </c>
    </row>
    <row r="179" spans="1:11" x14ac:dyDescent="0.2">
      <c r="A179">
        <v>25</v>
      </c>
      <c r="B179" t="s">
        <v>265</v>
      </c>
      <c r="C179">
        <v>60</v>
      </c>
      <c r="E179">
        <v>6.15</v>
      </c>
      <c r="F179">
        <v>1901144.875</v>
      </c>
      <c r="G179" s="1">
        <v>16277.782999999999</v>
      </c>
      <c r="H179" s="1">
        <v>116793.84600000001</v>
      </c>
      <c r="I179" s="2">
        <v>115484.795</v>
      </c>
      <c r="K179">
        <v>6273</v>
      </c>
    </row>
    <row r="180" spans="1:11" x14ac:dyDescent="0.2">
      <c r="A180">
        <v>26</v>
      </c>
      <c r="B180" t="s">
        <v>266</v>
      </c>
      <c r="C180">
        <v>60</v>
      </c>
      <c r="E180">
        <v>6.16</v>
      </c>
      <c r="F180">
        <v>1792718.375</v>
      </c>
      <c r="G180" s="1">
        <v>14921.727000000001</v>
      </c>
      <c r="H180" s="1">
        <v>120141.481</v>
      </c>
      <c r="I180" s="2">
        <v>118795.06299999999</v>
      </c>
      <c r="K180">
        <v>2004</v>
      </c>
    </row>
    <row r="181" spans="1:11" x14ac:dyDescent="0.2">
      <c r="A181">
        <v>27</v>
      </c>
      <c r="B181" t="s">
        <v>267</v>
      </c>
      <c r="C181">
        <v>60</v>
      </c>
      <c r="E181">
        <v>6.14</v>
      </c>
      <c r="F181">
        <v>1780870.125</v>
      </c>
      <c r="G181" s="1">
        <v>15333.082</v>
      </c>
      <c r="H181" s="1">
        <v>116145.60799999999</v>
      </c>
      <c r="I181" s="2">
        <v>114843.792</v>
      </c>
      <c r="K181">
        <v>7768</v>
      </c>
    </row>
    <row r="182" spans="1:11" x14ac:dyDescent="0.2">
      <c r="A182">
        <v>58</v>
      </c>
      <c r="B182" t="s">
        <v>296</v>
      </c>
      <c r="C182">
        <v>61</v>
      </c>
      <c r="E182">
        <v>6.14</v>
      </c>
      <c r="F182">
        <v>2457854.75</v>
      </c>
      <c r="G182" s="1">
        <v>14879.885</v>
      </c>
      <c r="H182" s="1">
        <v>165179.68700000001</v>
      </c>
      <c r="I182" s="2">
        <v>163330.54500000001</v>
      </c>
      <c r="K182">
        <v>10753</v>
      </c>
    </row>
    <row r="183" spans="1:11" x14ac:dyDescent="0.2">
      <c r="A183">
        <v>59</v>
      </c>
      <c r="B183" t="s">
        <v>297</v>
      </c>
      <c r="C183">
        <v>61</v>
      </c>
      <c r="E183">
        <v>6.13</v>
      </c>
      <c r="F183">
        <v>2345202</v>
      </c>
      <c r="G183" s="1">
        <v>13819.001</v>
      </c>
      <c r="H183" s="1">
        <v>169708.505</v>
      </c>
      <c r="I183" s="2">
        <v>167808.81099999999</v>
      </c>
      <c r="K183">
        <v>2386</v>
      </c>
    </row>
    <row r="184" spans="1:11" x14ac:dyDescent="0.2">
      <c r="A184">
        <v>60</v>
      </c>
      <c r="B184" t="s">
        <v>298</v>
      </c>
      <c r="C184">
        <v>61</v>
      </c>
      <c r="E184">
        <v>6.14</v>
      </c>
      <c r="F184">
        <v>2454747.5</v>
      </c>
      <c r="G184" s="1">
        <v>15225.456</v>
      </c>
      <c r="H184" s="1">
        <v>161226.53400000001</v>
      </c>
      <c r="I184" s="2">
        <v>159421.51699999999</v>
      </c>
      <c r="K184">
        <v>36473</v>
      </c>
    </row>
    <row r="185" spans="1:11" x14ac:dyDescent="0.2">
      <c r="A185">
        <v>87</v>
      </c>
      <c r="B185" t="s">
        <v>200</v>
      </c>
      <c r="C185">
        <v>62</v>
      </c>
      <c r="E185">
        <v>6.87</v>
      </c>
      <c r="F185">
        <v>2076554.875</v>
      </c>
      <c r="G185">
        <v>23073.436000000002</v>
      </c>
      <c r="H185">
        <v>89997.644</v>
      </c>
      <c r="I185" s="3">
        <v>81030.501999999993</v>
      </c>
      <c r="K185">
        <v>35292</v>
      </c>
    </row>
    <row r="186" spans="1:11" x14ac:dyDescent="0.2">
      <c r="A186">
        <v>88</v>
      </c>
      <c r="B186" t="s">
        <v>201</v>
      </c>
      <c r="C186">
        <v>62</v>
      </c>
      <c r="E186">
        <v>6.88</v>
      </c>
      <c r="F186">
        <v>2022055.25</v>
      </c>
      <c r="G186">
        <v>21960.083999999999</v>
      </c>
      <c r="H186">
        <v>92078.665999999997</v>
      </c>
      <c r="I186" s="3">
        <v>82904.259999999995</v>
      </c>
      <c r="K186">
        <v>8664</v>
      </c>
    </row>
    <row r="187" spans="1:11" x14ac:dyDescent="0.2">
      <c r="A187">
        <v>89</v>
      </c>
      <c r="B187" t="s">
        <v>202</v>
      </c>
      <c r="C187">
        <v>62</v>
      </c>
      <c r="E187">
        <v>6.88</v>
      </c>
      <c r="F187">
        <v>1991302.375</v>
      </c>
      <c r="G187">
        <v>22938.851999999999</v>
      </c>
      <c r="H187">
        <v>86809.156000000003</v>
      </c>
      <c r="I187" s="3">
        <v>78159.577999999994</v>
      </c>
      <c r="K187">
        <v>9620</v>
      </c>
    </row>
    <row r="188" spans="1:11" x14ac:dyDescent="0.2">
      <c r="A188">
        <v>84</v>
      </c>
      <c r="B188" t="s">
        <v>308</v>
      </c>
      <c r="C188">
        <v>63</v>
      </c>
      <c r="E188">
        <v>6.15</v>
      </c>
      <c r="F188">
        <v>971906.375</v>
      </c>
      <c r="G188" s="1">
        <v>24260.664000000001</v>
      </c>
      <c r="H188" s="1">
        <v>40060.995999999999</v>
      </c>
      <c r="I188" s="2">
        <v>39608.451000000001</v>
      </c>
      <c r="K188">
        <v>11819</v>
      </c>
    </row>
    <row r="189" spans="1:11" x14ac:dyDescent="0.2">
      <c r="A189">
        <v>85</v>
      </c>
      <c r="B189" t="s">
        <v>309</v>
      </c>
      <c r="C189">
        <v>63</v>
      </c>
      <c r="E189">
        <v>6.15</v>
      </c>
      <c r="F189">
        <v>974247.43799999997</v>
      </c>
      <c r="G189" s="1">
        <v>23910.120999999999</v>
      </c>
      <c r="H189" s="1">
        <v>40746.235999999997</v>
      </c>
      <c r="I189" s="2">
        <v>40286.042000000001</v>
      </c>
      <c r="K189">
        <v>13553</v>
      </c>
    </row>
    <row r="190" spans="1:11" x14ac:dyDescent="0.2">
      <c r="A190">
        <v>86</v>
      </c>
      <c r="B190" t="s">
        <v>310</v>
      </c>
      <c r="C190">
        <v>63</v>
      </c>
      <c r="E190">
        <v>6.15</v>
      </c>
      <c r="F190">
        <v>929392.43799999997</v>
      </c>
      <c r="G190" s="1">
        <v>24503.537</v>
      </c>
      <c r="H190" s="1">
        <v>37928.910000000003</v>
      </c>
      <c r="I190" s="2">
        <v>37500.163</v>
      </c>
      <c r="K190">
        <v>1169</v>
      </c>
    </row>
    <row r="191" spans="1:11" x14ac:dyDescent="0.2">
      <c r="A191">
        <v>81</v>
      </c>
      <c r="B191" t="s">
        <v>69</v>
      </c>
      <c r="C191">
        <v>64</v>
      </c>
      <c r="E191">
        <v>6.22</v>
      </c>
      <c r="F191" s="1">
        <v>1188928.125</v>
      </c>
      <c r="G191" s="1">
        <v>36244.987999999998</v>
      </c>
      <c r="H191" s="1">
        <v>32802.553</v>
      </c>
      <c r="I191" s="2">
        <v>28627.620999999999</v>
      </c>
      <c r="K191">
        <v>10397</v>
      </c>
    </row>
    <row r="192" spans="1:11" x14ac:dyDescent="0.2">
      <c r="A192">
        <v>82</v>
      </c>
      <c r="B192" t="s">
        <v>70</v>
      </c>
      <c r="C192">
        <v>64</v>
      </c>
      <c r="E192">
        <v>6.23</v>
      </c>
      <c r="F192" s="1">
        <v>1287024</v>
      </c>
      <c r="G192" s="1">
        <v>36040.438000000002</v>
      </c>
      <c r="H192" s="1">
        <v>35710.553999999996</v>
      </c>
      <c r="I192" s="2">
        <v>31166.571</v>
      </c>
      <c r="K192">
        <v>6129</v>
      </c>
    </row>
    <row r="193" spans="1:11" x14ac:dyDescent="0.2">
      <c r="A193">
        <v>83</v>
      </c>
      <c r="B193" t="s">
        <v>71</v>
      </c>
      <c r="C193">
        <v>64</v>
      </c>
      <c r="E193">
        <v>6.23</v>
      </c>
      <c r="F193" s="1">
        <v>1237214</v>
      </c>
      <c r="G193" s="1">
        <v>34838.089999999997</v>
      </c>
      <c r="H193" s="1">
        <v>35513.256000000001</v>
      </c>
      <c r="I193" s="2">
        <v>30994.312000000002</v>
      </c>
      <c r="K193">
        <v>6116</v>
      </c>
    </row>
    <row r="194" spans="1:11" x14ac:dyDescent="0.2">
      <c r="A194">
        <v>51</v>
      </c>
      <c r="B194" t="s">
        <v>44</v>
      </c>
      <c r="C194">
        <v>65</v>
      </c>
      <c r="E194">
        <v>6.22</v>
      </c>
      <c r="F194" s="1">
        <v>1037058.25</v>
      </c>
      <c r="G194" s="1">
        <v>31772.65</v>
      </c>
      <c r="H194" s="1">
        <v>32639.967000000001</v>
      </c>
      <c r="I194" s="2">
        <v>28485.669000000002</v>
      </c>
      <c r="K194">
        <v>14142</v>
      </c>
    </row>
    <row r="195" spans="1:11" x14ac:dyDescent="0.2">
      <c r="A195">
        <v>52</v>
      </c>
      <c r="B195" t="s">
        <v>45</v>
      </c>
      <c r="C195">
        <v>65</v>
      </c>
      <c r="E195">
        <v>6.22</v>
      </c>
      <c r="F195" s="1">
        <v>1041704.938</v>
      </c>
      <c r="G195" s="1">
        <v>32086.021000000001</v>
      </c>
      <c r="H195" s="1">
        <v>32466.006000000001</v>
      </c>
      <c r="I195" s="2">
        <v>28333.785</v>
      </c>
      <c r="K195">
        <v>6903</v>
      </c>
    </row>
    <row r="196" spans="1:11" x14ac:dyDescent="0.2">
      <c r="A196">
        <v>53</v>
      </c>
      <c r="B196" t="s">
        <v>46</v>
      </c>
      <c r="C196">
        <v>65</v>
      </c>
      <c r="E196">
        <v>6.22</v>
      </c>
      <c r="F196" s="1">
        <v>1011309.875</v>
      </c>
      <c r="G196" s="1">
        <v>30415.133000000002</v>
      </c>
      <c r="H196" s="1">
        <v>33250.22</v>
      </c>
      <c r="I196" s="2">
        <v>29018.475999999999</v>
      </c>
      <c r="K196">
        <v>398</v>
      </c>
    </row>
    <row r="197" spans="1:11" x14ac:dyDescent="0.2">
      <c r="A197">
        <v>130</v>
      </c>
      <c r="B197" t="s">
        <v>103</v>
      </c>
      <c r="C197">
        <v>66</v>
      </c>
      <c r="E197">
        <v>6.22</v>
      </c>
      <c r="F197" s="1">
        <v>1110104.375</v>
      </c>
      <c r="G197" s="1">
        <v>31770.418000000001</v>
      </c>
      <c r="H197" s="1">
        <v>34941.447</v>
      </c>
      <c r="I197" s="2">
        <v>30495.071</v>
      </c>
      <c r="K197">
        <v>12025</v>
      </c>
    </row>
    <row r="198" spans="1:11" x14ac:dyDescent="0.2">
      <c r="A198">
        <v>131</v>
      </c>
      <c r="B198" t="s">
        <v>104</v>
      </c>
      <c r="C198">
        <v>66</v>
      </c>
      <c r="E198">
        <v>6.21</v>
      </c>
      <c r="F198" s="1">
        <v>1088781.125</v>
      </c>
      <c r="G198" s="1">
        <v>31809.812999999998</v>
      </c>
      <c r="H198" s="1">
        <v>34227.838000000003</v>
      </c>
      <c r="I198" s="2">
        <v>29872.025000000001</v>
      </c>
      <c r="K198">
        <v>4454</v>
      </c>
    </row>
    <row r="199" spans="1:11" x14ac:dyDescent="0.2">
      <c r="A199">
        <v>132</v>
      </c>
      <c r="B199" t="s">
        <v>105</v>
      </c>
      <c r="C199">
        <v>66</v>
      </c>
      <c r="E199">
        <v>6.22</v>
      </c>
      <c r="F199" s="1">
        <v>1043049.25</v>
      </c>
      <c r="G199" s="1">
        <v>31678.828000000001</v>
      </c>
      <c r="H199" s="1">
        <v>32925.752</v>
      </c>
      <c r="I199" s="2">
        <v>28735.186000000002</v>
      </c>
      <c r="K199">
        <v>1987</v>
      </c>
    </row>
    <row r="200" spans="1:11" x14ac:dyDescent="0.2">
      <c r="A200">
        <v>158</v>
      </c>
      <c r="B200" t="s">
        <v>130</v>
      </c>
      <c r="C200">
        <v>67</v>
      </c>
      <c r="E200">
        <v>6.16</v>
      </c>
      <c r="F200" s="1">
        <v>5093.5259999999998</v>
      </c>
      <c r="G200" s="1">
        <v>65022.379000000001</v>
      </c>
      <c r="H200" s="1">
        <v>78.334999999999994</v>
      </c>
      <c r="I200" s="2">
        <f>2*56.395</f>
        <v>112.79</v>
      </c>
      <c r="K200">
        <v>348</v>
      </c>
    </row>
    <row r="201" spans="1:11" x14ac:dyDescent="0.2">
      <c r="A201">
        <v>159</v>
      </c>
      <c r="B201" t="s">
        <v>131</v>
      </c>
      <c r="C201">
        <v>67</v>
      </c>
      <c r="E201">
        <v>6.14</v>
      </c>
      <c r="F201" s="1">
        <v>5626.4139999999998</v>
      </c>
      <c r="G201" s="1">
        <v>73887.835999999996</v>
      </c>
      <c r="H201" s="1">
        <v>76.147999999999996</v>
      </c>
      <c r="I201" s="2">
        <f>2*54.486</f>
        <v>108.97199999999999</v>
      </c>
      <c r="K201">
        <v>107</v>
      </c>
    </row>
    <row r="202" spans="1:11" x14ac:dyDescent="0.2">
      <c r="A202">
        <v>160</v>
      </c>
      <c r="B202" t="s">
        <v>132</v>
      </c>
      <c r="C202">
        <v>67</v>
      </c>
      <c r="E202">
        <v>6.16</v>
      </c>
      <c r="F202" s="1">
        <v>5876.7139999999999</v>
      </c>
      <c r="G202" s="1">
        <v>74706.101999999999</v>
      </c>
      <c r="H202" s="1">
        <v>78.664000000000001</v>
      </c>
      <c r="I202" s="2">
        <f>2*56.683</f>
        <v>113.366</v>
      </c>
      <c r="K202">
        <v>163</v>
      </c>
    </row>
    <row r="203" spans="1:11" x14ac:dyDescent="0.2">
      <c r="A203">
        <v>133</v>
      </c>
      <c r="B203" t="s">
        <v>106</v>
      </c>
      <c r="C203">
        <v>68</v>
      </c>
      <c r="E203">
        <v>6.22</v>
      </c>
      <c r="F203" s="1">
        <v>616980</v>
      </c>
      <c r="G203" s="1">
        <v>58846.745999999999</v>
      </c>
      <c r="H203" s="1">
        <v>10484.522000000001</v>
      </c>
      <c r="I203" s="2">
        <f>20/13*9141.945</f>
        <v>14064.530769230769</v>
      </c>
      <c r="K203">
        <v>2979</v>
      </c>
    </row>
    <row r="204" spans="1:11" x14ac:dyDescent="0.2">
      <c r="A204">
        <v>134</v>
      </c>
      <c r="B204" t="s">
        <v>107</v>
      </c>
      <c r="C204">
        <v>68</v>
      </c>
      <c r="E204">
        <v>6.22</v>
      </c>
      <c r="F204" s="1">
        <v>580352.125</v>
      </c>
      <c r="G204" s="1">
        <v>55841.468999999997</v>
      </c>
      <c r="H204" s="1">
        <v>10392.852000000001</v>
      </c>
      <c r="I204" s="2">
        <f>20/13*9061.909</f>
        <v>13941.398461538462</v>
      </c>
      <c r="K204">
        <v>3654</v>
      </c>
    </row>
    <row r="205" spans="1:11" x14ac:dyDescent="0.2">
      <c r="A205">
        <v>135</v>
      </c>
      <c r="B205" t="s">
        <v>108</v>
      </c>
      <c r="C205">
        <v>68</v>
      </c>
      <c r="E205">
        <v>6.22</v>
      </c>
      <c r="F205" s="1">
        <v>587656.75</v>
      </c>
      <c r="G205" s="1">
        <v>58445.508000000002</v>
      </c>
      <c r="H205" s="1">
        <v>10054.780000000001</v>
      </c>
      <c r="I205" s="2">
        <f>20/13*8766.742</f>
        <v>13487.295384615385</v>
      </c>
      <c r="K205">
        <v>3558</v>
      </c>
    </row>
    <row r="206" spans="1:11" x14ac:dyDescent="0.2">
      <c r="A206">
        <v>19</v>
      </c>
      <c r="B206" t="s">
        <v>259</v>
      </c>
      <c r="C206">
        <v>69</v>
      </c>
      <c r="E206">
        <v>6.16</v>
      </c>
      <c r="F206">
        <v>2681.2370000000001</v>
      </c>
      <c r="G206" s="1">
        <v>28757.373</v>
      </c>
      <c r="H206" s="1">
        <v>93.236999999999995</v>
      </c>
      <c r="I206" s="2">
        <v>86.817999999999998</v>
      </c>
      <c r="K206">
        <v>81</v>
      </c>
    </row>
    <row r="207" spans="1:11" x14ac:dyDescent="0.2">
      <c r="A207">
        <v>20</v>
      </c>
      <c r="B207" t="s">
        <v>260</v>
      </c>
      <c r="C207">
        <v>69</v>
      </c>
      <c r="E207">
        <v>6.15</v>
      </c>
      <c r="F207">
        <v>2698.2109999999998</v>
      </c>
      <c r="G207" s="1">
        <v>27199.511999999999</v>
      </c>
      <c r="H207" s="1">
        <v>99.200999999999993</v>
      </c>
      <c r="I207" s="2">
        <v>92.715999999999994</v>
      </c>
      <c r="K207">
        <v>18</v>
      </c>
    </row>
    <row r="208" spans="1:11" x14ac:dyDescent="0.2">
      <c r="A208">
        <v>21</v>
      </c>
      <c r="B208" t="s">
        <v>261</v>
      </c>
      <c r="C208">
        <v>69</v>
      </c>
      <c r="E208">
        <v>6.14</v>
      </c>
      <c r="F208">
        <v>2428.0940000000001</v>
      </c>
      <c r="G208" s="1">
        <v>27305.008000000002</v>
      </c>
      <c r="H208" s="1">
        <v>88.924999999999997</v>
      </c>
      <c r="I208" s="2">
        <v>82.555000000000007</v>
      </c>
      <c r="K208">
        <v>97</v>
      </c>
    </row>
    <row r="209" spans="1:11" x14ac:dyDescent="0.2">
      <c r="A209">
        <v>40</v>
      </c>
      <c r="B209" t="s">
        <v>278</v>
      </c>
      <c r="C209">
        <v>70</v>
      </c>
      <c r="E209">
        <v>6.14</v>
      </c>
      <c r="F209">
        <v>20299.811000000002</v>
      </c>
      <c r="G209" s="1">
        <v>44690.074000000001</v>
      </c>
      <c r="H209" s="1">
        <v>454.23500000000001</v>
      </c>
      <c r="I209" s="2">
        <v>443.78800000000001</v>
      </c>
      <c r="K209">
        <v>595</v>
      </c>
    </row>
    <row r="210" spans="1:11" x14ac:dyDescent="0.2">
      <c r="A210">
        <v>41</v>
      </c>
      <c r="B210" t="s">
        <v>279</v>
      </c>
      <c r="C210">
        <v>70</v>
      </c>
      <c r="E210">
        <v>6.14</v>
      </c>
      <c r="F210">
        <v>15947.041999999999</v>
      </c>
      <c r="G210" s="1">
        <v>36705.233999999997</v>
      </c>
      <c r="H210" s="1">
        <v>434.46199999999999</v>
      </c>
      <c r="I210" s="2">
        <v>424.23500000000001</v>
      </c>
      <c r="K210">
        <v>768</v>
      </c>
    </row>
    <row r="211" spans="1:11" x14ac:dyDescent="0.2">
      <c r="A211">
        <v>42</v>
      </c>
      <c r="B211" t="s">
        <v>280</v>
      </c>
      <c r="C211">
        <v>70</v>
      </c>
      <c r="E211">
        <v>6.15</v>
      </c>
      <c r="F211">
        <v>17059.664000000001</v>
      </c>
      <c r="G211" s="1">
        <v>36303.383000000002</v>
      </c>
      <c r="H211" s="1">
        <v>469.91899999999998</v>
      </c>
      <c r="I211" s="2">
        <v>459.29700000000003</v>
      </c>
      <c r="K211">
        <v>148</v>
      </c>
    </row>
    <row r="212" spans="1:11" x14ac:dyDescent="0.2">
      <c r="A212">
        <v>55</v>
      </c>
      <c r="B212" t="s">
        <v>293</v>
      </c>
      <c r="C212">
        <v>71</v>
      </c>
      <c r="E212">
        <v>6.14</v>
      </c>
      <c r="F212">
        <v>438683.15600000002</v>
      </c>
      <c r="G212" s="1">
        <v>26391.798999999999</v>
      </c>
      <c r="H212" s="1">
        <v>16621.95</v>
      </c>
      <c r="I212" s="2">
        <v>16431.035</v>
      </c>
      <c r="K212">
        <v>4654</v>
      </c>
    </row>
    <row r="213" spans="1:11" x14ac:dyDescent="0.2">
      <c r="A213">
        <v>56</v>
      </c>
      <c r="B213" t="s">
        <v>294</v>
      </c>
      <c r="C213">
        <v>71</v>
      </c>
      <c r="E213">
        <v>6.14</v>
      </c>
      <c r="F213">
        <v>437722.46899999998</v>
      </c>
      <c r="G213" s="1">
        <v>26264.544999999998</v>
      </c>
      <c r="H213" s="1">
        <v>16665.906999999999</v>
      </c>
      <c r="I213" s="2">
        <v>16474.502</v>
      </c>
      <c r="K213">
        <v>4059</v>
      </c>
    </row>
    <row r="214" spans="1:11" x14ac:dyDescent="0.2">
      <c r="A214">
        <v>57</v>
      </c>
      <c r="B214" t="s">
        <v>295</v>
      </c>
      <c r="C214">
        <v>71</v>
      </c>
      <c r="E214">
        <v>6.14</v>
      </c>
      <c r="F214">
        <v>411486.09399999998</v>
      </c>
      <c r="G214" s="1">
        <v>27088.268</v>
      </c>
      <c r="H214" s="1">
        <v>15190.565000000001</v>
      </c>
      <c r="I214" s="2">
        <v>15015.628000000001</v>
      </c>
      <c r="K214">
        <v>2468</v>
      </c>
    </row>
    <row r="215" spans="1:11" x14ac:dyDescent="0.2">
      <c r="A215">
        <v>48</v>
      </c>
      <c r="B215" t="s">
        <v>41</v>
      </c>
      <c r="C215">
        <v>72</v>
      </c>
      <c r="E215">
        <v>6.23</v>
      </c>
      <c r="F215" s="1">
        <v>148528.78099999999</v>
      </c>
      <c r="G215" s="1">
        <v>32534.530999999999</v>
      </c>
      <c r="H215" s="1">
        <v>4565.2659999999996</v>
      </c>
      <c r="I215" s="2">
        <v>3973.895</v>
      </c>
      <c r="K215">
        <v>962</v>
      </c>
    </row>
    <row r="216" spans="1:11" x14ac:dyDescent="0.2">
      <c r="A216">
        <v>49</v>
      </c>
      <c r="B216" t="s">
        <v>42</v>
      </c>
      <c r="C216">
        <v>72</v>
      </c>
      <c r="E216">
        <v>6.23</v>
      </c>
      <c r="F216" s="1">
        <v>135046.34400000001</v>
      </c>
      <c r="G216" s="1">
        <v>32351.307000000001</v>
      </c>
      <c r="H216" s="1">
        <v>4174.3710000000001</v>
      </c>
      <c r="I216" s="2">
        <v>3632.6080000000002</v>
      </c>
      <c r="K216">
        <v>1763</v>
      </c>
    </row>
    <row r="217" spans="1:11" x14ac:dyDescent="0.2">
      <c r="A217">
        <v>50</v>
      </c>
      <c r="B217" t="s">
        <v>43</v>
      </c>
      <c r="C217">
        <v>72</v>
      </c>
      <c r="E217">
        <v>6.23</v>
      </c>
      <c r="F217" s="1">
        <v>138444.141</v>
      </c>
      <c r="G217" s="1">
        <v>30341.391</v>
      </c>
      <c r="H217" s="1">
        <v>4562.88</v>
      </c>
      <c r="I217" s="2">
        <v>3971.8119999999999</v>
      </c>
      <c r="K217">
        <v>1274</v>
      </c>
    </row>
    <row r="218" spans="1:11" x14ac:dyDescent="0.2">
      <c r="A218">
        <v>2</v>
      </c>
      <c r="B218" t="s">
        <v>9</v>
      </c>
      <c r="C218">
        <v>73</v>
      </c>
      <c r="E218">
        <v>6.23</v>
      </c>
      <c r="F218" s="1">
        <v>412691.06300000002</v>
      </c>
      <c r="G218" s="1">
        <v>29166.59</v>
      </c>
      <c r="H218" s="1">
        <v>14149.445</v>
      </c>
      <c r="I218" s="2">
        <v>12341.757</v>
      </c>
      <c r="K218">
        <v>1087</v>
      </c>
    </row>
    <row r="219" spans="1:11" x14ac:dyDescent="0.2">
      <c r="A219">
        <v>3</v>
      </c>
      <c r="B219" t="s">
        <v>10</v>
      </c>
      <c r="C219">
        <v>73</v>
      </c>
      <c r="E219">
        <v>6.24</v>
      </c>
      <c r="F219" s="1">
        <v>428942.71899999998</v>
      </c>
      <c r="G219" s="1">
        <v>28792.851999999999</v>
      </c>
      <c r="H219" s="1">
        <v>14897.541999999999</v>
      </c>
      <c r="I219" s="2">
        <v>12994.914000000001</v>
      </c>
      <c r="K219">
        <v>4272</v>
      </c>
    </row>
    <row r="220" spans="1:11" x14ac:dyDescent="0.2">
      <c r="A220">
        <v>4</v>
      </c>
      <c r="B220" t="s">
        <v>11</v>
      </c>
      <c r="C220">
        <v>73</v>
      </c>
      <c r="E220">
        <v>6.24</v>
      </c>
      <c r="F220" s="1">
        <v>408497.09399999998</v>
      </c>
      <c r="G220" s="1">
        <v>28177.798999999999</v>
      </c>
      <c r="H220" s="1">
        <v>14497.126</v>
      </c>
      <c r="I220" s="2">
        <v>12645.314</v>
      </c>
      <c r="K220">
        <v>1815</v>
      </c>
    </row>
    <row r="221" spans="1:11" x14ac:dyDescent="0.2">
      <c r="A221">
        <v>158</v>
      </c>
      <c r="B221" t="s">
        <v>252</v>
      </c>
      <c r="C221">
        <v>73</v>
      </c>
      <c r="E221">
        <v>6.88</v>
      </c>
      <c r="F221">
        <v>395511.625</v>
      </c>
      <c r="G221">
        <v>24465.342000000001</v>
      </c>
      <c r="H221">
        <v>16166.200999999999</v>
      </c>
      <c r="I221" s="3">
        <v>14552.472</v>
      </c>
      <c r="K221">
        <v>8231</v>
      </c>
    </row>
    <row r="222" spans="1:11" x14ac:dyDescent="0.2">
      <c r="A222">
        <v>159</v>
      </c>
      <c r="B222" t="s">
        <v>253</v>
      </c>
      <c r="C222">
        <v>73</v>
      </c>
      <c r="E222">
        <v>6.88</v>
      </c>
      <c r="F222">
        <v>388502.40600000002</v>
      </c>
      <c r="G222">
        <v>27201.184000000001</v>
      </c>
      <c r="H222">
        <v>14282.555</v>
      </c>
      <c r="I222" s="3">
        <v>12856.433000000001</v>
      </c>
      <c r="K222">
        <v>6251</v>
      </c>
    </row>
    <row r="223" spans="1:11" x14ac:dyDescent="0.2">
      <c r="A223">
        <v>160</v>
      </c>
      <c r="B223" t="s">
        <v>254</v>
      </c>
      <c r="C223">
        <v>73</v>
      </c>
      <c r="I223" s="3"/>
    </row>
    <row r="224" spans="1:11" x14ac:dyDescent="0.2">
      <c r="A224">
        <v>8</v>
      </c>
      <c r="B224" t="s">
        <v>15</v>
      </c>
      <c r="C224">
        <v>74</v>
      </c>
      <c r="E224">
        <v>6.23</v>
      </c>
      <c r="F224" s="1">
        <v>469416.125</v>
      </c>
      <c r="G224" s="1">
        <v>29317.217000000001</v>
      </c>
      <c r="H224" s="1">
        <v>16011.62</v>
      </c>
      <c r="I224" s="2">
        <v>13967.605</v>
      </c>
      <c r="K224">
        <v>1295</v>
      </c>
    </row>
    <row r="225" spans="1:11" x14ac:dyDescent="0.2">
      <c r="A225">
        <v>9</v>
      </c>
      <c r="B225" t="s">
        <v>16</v>
      </c>
      <c r="C225">
        <v>74</v>
      </c>
      <c r="E225">
        <v>6.23</v>
      </c>
      <c r="F225" s="1">
        <v>455705.71899999998</v>
      </c>
      <c r="G225" s="1">
        <v>29953.276999999998</v>
      </c>
      <c r="H225" s="1">
        <v>15213.885</v>
      </c>
      <c r="I225" s="2">
        <v>13271.111000000001</v>
      </c>
      <c r="K225">
        <v>7356</v>
      </c>
    </row>
    <row r="226" spans="1:11" x14ac:dyDescent="0.2">
      <c r="A226">
        <v>10</v>
      </c>
      <c r="B226" t="s">
        <v>17</v>
      </c>
      <c r="C226">
        <v>74</v>
      </c>
      <c r="E226">
        <v>6.23</v>
      </c>
      <c r="F226" s="1">
        <v>464598</v>
      </c>
      <c r="G226" s="1">
        <v>27618.91</v>
      </c>
      <c r="H226" s="1">
        <v>16821.736000000001</v>
      </c>
      <c r="I226" s="2">
        <v>14674.91</v>
      </c>
      <c r="K226">
        <v>4093</v>
      </c>
    </row>
    <row r="227" spans="1:11" x14ac:dyDescent="0.2">
      <c r="A227">
        <v>26</v>
      </c>
      <c r="B227" t="s">
        <v>32</v>
      </c>
      <c r="C227">
        <v>75</v>
      </c>
      <c r="E227">
        <v>6.23</v>
      </c>
      <c r="F227" s="1">
        <v>441207.875</v>
      </c>
      <c r="G227" s="1">
        <v>28593.77</v>
      </c>
      <c r="H227" s="1">
        <v>15430.21</v>
      </c>
      <c r="I227" s="2">
        <v>13459.982</v>
      </c>
      <c r="K227">
        <v>3075</v>
      </c>
    </row>
    <row r="228" spans="1:11" x14ac:dyDescent="0.2">
      <c r="A228">
        <v>27</v>
      </c>
      <c r="B228" t="s">
        <v>33</v>
      </c>
      <c r="C228">
        <v>75</v>
      </c>
      <c r="E228">
        <v>6.22</v>
      </c>
      <c r="F228" s="1">
        <v>441908.93800000002</v>
      </c>
      <c r="G228" s="1">
        <v>26509.098000000002</v>
      </c>
      <c r="H228" s="1">
        <v>16670.085999999999</v>
      </c>
      <c r="I228" s="2">
        <v>14542.505999999999</v>
      </c>
      <c r="K228">
        <v>2119</v>
      </c>
    </row>
    <row r="229" spans="1:11" x14ac:dyDescent="0.2">
      <c r="A229">
        <v>28</v>
      </c>
      <c r="B229" t="s">
        <v>34</v>
      </c>
      <c r="C229">
        <v>75</v>
      </c>
      <c r="E229">
        <v>6.22</v>
      </c>
      <c r="F229" s="1">
        <v>447970.59399999998</v>
      </c>
      <c r="G229" s="1">
        <v>28422.27</v>
      </c>
      <c r="H229" s="1">
        <v>15761.253000000001</v>
      </c>
      <c r="I229" s="2">
        <v>13749.013000000001</v>
      </c>
      <c r="K229">
        <v>172</v>
      </c>
    </row>
    <row r="230" spans="1:11" x14ac:dyDescent="0.2">
      <c r="A230">
        <v>118</v>
      </c>
      <c r="B230" t="s">
        <v>93</v>
      </c>
      <c r="C230">
        <v>76</v>
      </c>
      <c r="E230">
        <v>6.23</v>
      </c>
      <c r="F230" s="1">
        <v>404229.03100000002</v>
      </c>
      <c r="G230" s="1">
        <v>24352.93</v>
      </c>
      <c r="H230" s="1">
        <v>16598.784</v>
      </c>
      <c r="I230" s="2">
        <v>14480.254000000001</v>
      </c>
      <c r="K230">
        <v>7754</v>
      </c>
    </row>
    <row r="231" spans="1:11" x14ac:dyDescent="0.2">
      <c r="A231">
        <v>119</v>
      </c>
      <c r="B231" t="s">
        <v>94</v>
      </c>
      <c r="C231">
        <v>76</v>
      </c>
      <c r="E231">
        <v>6.22</v>
      </c>
      <c r="F231" s="1">
        <v>393647.875</v>
      </c>
      <c r="G231" s="1">
        <v>27707.008000000002</v>
      </c>
      <c r="H231" s="1">
        <v>14207.52</v>
      </c>
      <c r="I231" s="2">
        <v>12392.462</v>
      </c>
      <c r="K231">
        <v>1394</v>
      </c>
    </row>
    <row r="232" spans="1:11" x14ac:dyDescent="0.2">
      <c r="A232">
        <v>120</v>
      </c>
      <c r="B232" t="s">
        <v>95</v>
      </c>
      <c r="C232">
        <v>76</v>
      </c>
      <c r="E232">
        <v>6.21</v>
      </c>
      <c r="F232" s="1">
        <v>414070.59399999998</v>
      </c>
      <c r="G232" s="1">
        <v>26168.965</v>
      </c>
      <c r="H232" s="1">
        <v>15822.964</v>
      </c>
      <c r="I232" s="2">
        <v>13802.892</v>
      </c>
      <c r="K232">
        <v>2055</v>
      </c>
    </row>
    <row r="233" spans="1:11" x14ac:dyDescent="0.2">
      <c r="A233">
        <v>23</v>
      </c>
      <c r="B233" t="s">
        <v>29</v>
      </c>
      <c r="C233">
        <v>77</v>
      </c>
      <c r="E233">
        <v>6.23</v>
      </c>
      <c r="F233" s="1">
        <v>210924.516</v>
      </c>
      <c r="G233" s="1">
        <v>19026.937999999998</v>
      </c>
      <c r="H233" s="1">
        <v>11085.573</v>
      </c>
      <c r="I233" s="2">
        <v>9666.7180000000008</v>
      </c>
      <c r="K233">
        <v>5183</v>
      </c>
    </row>
    <row r="234" spans="1:11" x14ac:dyDescent="0.2">
      <c r="A234">
        <v>24</v>
      </c>
      <c r="B234" t="s">
        <v>30</v>
      </c>
      <c r="C234">
        <v>77</v>
      </c>
      <c r="E234">
        <v>6.22</v>
      </c>
      <c r="F234" s="1">
        <v>213782.09400000001</v>
      </c>
      <c r="G234" s="1">
        <v>19086.548999999999</v>
      </c>
      <c r="H234" s="1">
        <v>11200.668</v>
      </c>
      <c r="I234" s="2">
        <v>9767.2060000000001</v>
      </c>
      <c r="K234">
        <v>3539</v>
      </c>
    </row>
    <row r="235" spans="1:11" x14ac:dyDescent="0.2">
      <c r="A235">
        <v>25</v>
      </c>
      <c r="B235" t="s">
        <v>31</v>
      </c>
      <c r="C235">
        <v>77</v>
      </c>
      <c r="E235">
        <v>6.22</v>
      </c>
      <c r="F235" s="1">
        <v>228960.25</v>
      </c>
      <c r="G235" s="1">
        <v>21084.932000000001</v>
      </c>
      <c r="H235" s="1">
        <v>10858.950999999999</v>
      </c>
      <c r="I235" s="2">
        <v>9468.8559999999998</v>
      </c>
      <c r="K235">
        <v>3953</v>
      </c>
    </row>
    <row r="236" spans="1:11" x14ac:dyDescent="0.2">
      <c r="A236">
        <v>60</v>
      </c>
      <c r="B236" t="s">
        <v>50</v>
      </c>
      <c r="C236">
        <v>78</v>
      </c>
      <c r="E236">
        <v>6.22</v>
      </c>
      <c r="F236" s="1">
        <v>181902.90599999999</v>
      </c>
      <c r="G236" s="1">
        <v>19715.918000000001</v>
      </c>
      <c r="H236" s="1">
        <v>9226.1949999999997</v>
      </c>
      <c r="I236" s="2">
        <v>8043.3109999999997</v>
      </c>
      <c r="K236">
        <v>1639</v>
      </c>
    </row>
    <row r="237" spans="1:11" x14ac:dyDescent="0.2">
      <c r="A237">
        <v>61</v>
      </c>
      <c r="B237" t="s">
        <v>51</v>
      </c>
      <c r="C237">
        <v>78</v>
      </c>
      <c r="E237">
        <v>6.23</v>
      </c>
      <c r="F237" s="1">
        <v>192091.84400000001</v>
      </c>
      <c r="G237" s="1">
        <v>20656.796999999999</v>
      </c>
      <c r="H237" s="1">
        <v>9299.2080000000005</v>
      </c>
      <c r="I237" s="2">
        <v>8107.058</v>
      </c>
      <c r="K237">
        <v>4268</v>
      </c>
    </row>
    <row r="238" spans="1:11" x14ac:dyDescent="0.2">
      <c r="A238">
        <v>62</v>
      </c>
      <c r="B238" t="s">
        <v>52</v>
      </c>
      <c r="C238">
        <v>78</v>
      </c>
      <c r="E238">
        <v>6.22</v>
      </c>
      <c r="F238" s="1">
        <v>186436.21900000001</v>
      </c>
      <c r="G238" s="1">
        <v>19604.728999999999</v>
      </c>
      <c r="H238" s="1">
        <v>9509.7579999999998</v>
      </c>
      <c r="I238" s="2">
        <v>8290.8870000000006</v>
      </c>
      <c r="K238">
        <v>1453</v>
      </c>
    </row>
    <row r="239" spans="1:11" x14ac:dyDescent="0.2">
      <c r="A239">
        <v>78</v>
      </c>
      <c r="B239" t="s">
        <v>66</v>
      </c>
      <c r="C239">
        <v>79</v>
      </c>
      <c r="E239">
        <v>6.23</v>
      </c>
      <c r="F239" s="1">
        <v>486355.31300000002</v>
      </c>
      <c r="G239" s="1">
        <v>26001.508000000002</v>
      </c>
      <c r="H239" s="1">
        <v>18704.888999999999</v>
      </c>
      <c r="I239" s="2">
        <v>16319.075000000001</v>
      </c>
      <c r="K239">
        <v>215</v>
      </c>
    </row>
    <row r="240" spans="1:11" x14ac:dyDescent="0.2">
      <c r="A240">
        <v>79</v>
      </c>
      <c r="B240" t="s">
        <v>67</v>
      </c>
      <c r="C240">
        <v>79</v>
      </c>
      <c r="E240">
        <v>6.23</v>
      </c>
      <c r="F240" s="1">
        <v>491090</v>
      </c>
      <c r="G240" s="1">
        <v>25596.521000000001</v>
      </c>
      <c r="H240" s="1">
        <v>19185.810000000001</v>
      </c>
      <c r="I240" s="2">
        <v>16738.963</v>
      </c>
      <c r="K240">
        <v>3501</v>
      </c>
    </row>
    <row r="241" spans="1:11" x14ac:dyDescent="0.2">
      <c r="A241">
        <v>80</v>
      </c>
      <c r="B241" t="s">
        <v>68</v>
      </c>
      <c r="C241">
        <v>79</v>
      </c>
      <c r="E241">
        <v>6.23</v>
      </c>
      <c r="F241" s="1">
        <v>470823.75</v>
      </c>
      <c r="G241" s="1">
        <v>27119.723000000002</v>
      </c>
      <c r="H241" s="1">
        <v>17360.935000000001</v>
      </c>
      <c r="I241" s="2">
        <v>15145.681</v>
      </c>
      <c r="K241">
        <v>6323</v>
      </c>
    </row>
    <row r="242" spans="1:11" x14ac:dyDescent="0.2">
      <c r="A242">
        <v>93</v>
      </c>
      <c r="B242" t="s">
        <v>206</v>
      </c>
      <c r="C242">
        <v>80</v>
      </c>
      <c r="E242">
        <v>6.88</v>
      </c>
      <c r="F242">
        <v>343505.125</v>
      </c>
      <c r="G242">
        <v>19217.436000000002</v>
      </c>
      <c r="H242">
        <v>17874.66</v>
      </c>
      <c r="I242" s="3">
        <v>16090.773999999999</v>
      </c>
      <c r="K242">
        <v>2633</v>
      </c>
    </row>
    <row r="243" spans="1:11" x14ac:dyDescent="0.2">
      <c r="A243">
        <v>94</v>
      </c>
      <c r="B243" t="s">
        <v>207</v>
      </c>
      <c r="C243">
        <v>80</v>
      </c>
      <c r="E243">
        <v>6.88</v>
      </c>
      <c r="F243">
        <v>311115.06300000002</v>
      </c>
      <c r="G243">
        <v>19765.615000000002</v>
      </c>
      <c r="H243">
        <v>15740.217000000001</v>
      </c>
      <c r="I243" s="3">
        <v>14168.915000000001</v>
      </c>
      <c r="K243">
        <v>3005</v>
      </c>
    </row>
    <row r="244" spans="1:11" x14ac:dyDescent="0.2">
      <c r="A244">
        <v>95</v>
      </c>
      <c r="B244" t="s">
        <v>208</v>
      </c>
      <c r="C244">
        <v>80</v>
      </c>
      <c r="E244">
        <v>6.88</v>
      </c>
      <c r="F244">
        <v>333471.78100000002</v>
      </c>
      <c r="G244">
        <v>18601.213</v>
      </c>
      <c r="H244">
        <v>17927.420999999998</v>
      </c>
      <c r="I244" s="3">
        <v>16138.28</v>
      </c>
      <c r="K244">
        <v>4575</v>
      </c>
    </row>
    <row r="245" spans="1:11" x14ac:dyDescent="0.2">
      <c r="A245">
        <v>106</v>
      </c>
      <c r="B245" t="s">
        <v>81</v>
      </c>
      <c r="C245">
        <v>81</v>
      </c>
      <c r="E245">
        <v>6.22</v>
      </c>
      <c r="F245" s="1">
        <v>220868.93799999999</v>
      </c>
      <c r="G245" s="1">
        <v>10011.871999999999</v>
      </c>
      <c r="H245" s="1">
        <v>22060.703000000001</v>
      </c>
      <c r="I245" s="2">
        <v>19249.007000000001</v>
      </c>
      <c r="K245">
        <v>230</v>
      </c>
    </row>
    <row r="246" spans="1:11" x14ac:dyDescent="0.2">
      <c r="A246">
        <v>107</v>
      </c>
      <c r="B246" t="s">
        <v>82</v>
      </c>
      <c r="C246">
        <v>81</v>
      </c>
      <c r="E246">
        <v>6.23</v>
      </c>
      <c r="F246" s="1">
        <v>218777.46900000001</v>
      </c>
      <c r="G246" s="1">
        <v>10781.016</v>
      </c>
      <c r="H246" s="1">
        <v>20292.843000000001</v>
      </c>
      <c r="I246" s="2">
        <v>17705.504000000001</v>
      </c>
      <c r="K246">
        <v>1973</v>
      </c>
    </row>
    <row r="247" spans="1:11" x14ac:dyDescent="0.2">
      <c r="A247">
        <v>108</v>
      </c>
      <c r="B247" t="s">
        <v>83</v>
      </c>
      <c r="C247">
        <v>81</v>
      </c>
      <c r="E247">
        <v>6.22</v>
      </c>
      <c r="F247" s="1">
        <v>232189.45300000001</v>
      </c>
      <c r="G247" s="1">
        <v>10900.197</v>
      </c>
      <c r="H247" s="1">
        <v>21301.4</v>
      </c>
      <c r="I247" s="2">
        <v>18586.065999999999</v>
      </c>
      <c r="K247">
        <v>1857</v>
      </c>
    </row>
    <row r="248" spans="1:11" x14ac:dyDescent="0.2">
      <c r="A248">
        <v>115</v>
      </c>
      <c r="B248" t="s">
        <v>90</v>
      </c>
      <c r="C248">
        <v>82</v>
      </c>
      <c r="E248">
        <v>6.23</v>
      </c>
      <c r="F248" s="1">
        <v>258521.42199999999</v>
      </c>
      <c r="G248" s="1">
        <v>25111.391</v>
      </c>
      <c r="H248" s="1">
        <v>10294.986000000001</v>
      </c>
      <c r="I248" s="2">
        <v>8976.4629999999997</v>
      </c>
      <c r="K248">
        <v>3015</v>
      </c>
    </row>
    <row r="249" spans="1:11" x14ac:dyDescent="0.2">
      <c r="A249">
        <v>116</v>
      </c>
      <c r="B249" t="s">
        <v>91</v>
      </c>
      <c r="C249">
        <v>82</v>
      </c>
      <c r="E249">
        <v>6.22</v>
      </c>
      <c r="F249" s="1">
        <v>247092.766</v>
      </c>
      <c r="G249" s="1">
        <v>22515.285</v>
      </c>
      <c r="H249" s="1">
        <v>10974.445</v>
      </c>
      <c r="I249" s="2">
        <v>9569.6929999999993</v>
      </c>
      <c r="K249">
        <v>3584</v>
      </c>
    </row>
    <row r="250" spans="1:11" x14ac:dyDescent="0.2">
      <c r="A250">
        <v>117</v>
      </c>
      <c r="B250" t="s">
        <v>92</v>
      </c>
      <c r="C250">
        <v>82</v>
      </c>
      <c r="E250">
        <v>6.21</v>
      </c>
      <c r="F250" s="1">
        <v>257093.25</v>
      </c>
      <c r="G250" s="1">
        <v>25131.57</v>
      </c>
      <c r="H250" s="1">
        <v>10229.892</v>
      </c>
      <c r="I250" s="2">
        <v>8919.6299999999992</v>
      </c>
      <c r="K250">
        <v>4369</v>
      </c>
    </row>
    <row r="251" spans="1:11" x14ac:dyDescent="0.2">
      <c r="A251">
        <v>149</v>
      </c>
      <c r="B251" t="s">
        <v>121</v>
      </c>
      <c r="C251">
        <v>83</v>
      </c>
      <c r="E251">
        <v>6.23</v>
      </c>
      <c r="F251" s="1">
        <v>373082.93800000002</v>
      </c>
      <c r="G251" s="1">
        <v>23910.188999999998</v>
      </c>
      <c r="H251" s="1">
        <v>15603.513000000001</v>
      </c>
      <c r="I251" s="2">
        <v>13611.290999999999</v>
      </c>
      <c r="K251">
        <v>3344</v>
      </c>
    </row>
    <row r="252" spans="1:11" x14ac:dyDescent="0.2">
      <c r="A252">
        <v>150</v>
      </c>
      <c r="B252" t="s">
        <v>122</v>
      </c>
      <c r="C252">
        <v>83</v>
      </c>
      <c r="E252">
        <v>6.23</v>
      </c>
      <c r="F252" s="1">
        <v>381283.84399999998</v>
      </c>
      <c r="G252" s="1">
        <v>24983.763999999999</v>
      </c>
      <c r="H252" s="1">
        <v>15261.264999999999</v>
      </c>
      <c r="I252" s="2">
        <v>13312.477000000001</v>
      </c>
      <c r="K252">
        <v>2352</v>
      </c>
    </row>
    <row r="253" spans="1:11" x14ac:dyDescent="0.2">
      <c r="A253">
        <v>151</v>
      </c>
      <c r="B253" t="s">
        <v>123</v>
      </c>
      <c r="C253">
        <v>83</v>
      </c>
      <c r="E253">
        <v>6.23</v>
      </c>
      <c r="F253" s="1">
        <v>393156.90600000002</v>
      </c>
      <c r="G253" s="1">
        <v>25859.609</v>
      </c>
      <c r="H253" s="1">
        <v>15203.513000000001</v>
      </c>
      <c r="I253" s="2">
        <v>13262.055</v>
      </c>
      <c r="K253">
        <v>2404</v>
      </c>
    </row>
    <row r="254" spans="1:11" x14ac:dyDescent="0.2">
      <c r="A254">
        <v>112</v>
      </c>
      <c r="B254" t="s">
        <v>224</v>
      </c>
      <c r="C254">
        <v>84</v>
      </c>
      <c r="E254">
        <v>6.88</v>
      </c>
      <c r="F254">
        <v>221446.359</v>
      </c>
      <c r="G254">
        <v>16639.611000000001</v>
      </c>
      <c r="H254">
        <v>13308.386</v>
      </c>
      <c r="I254" s="3">
        <v>11979.288</v>
      </c>
      <c r="K254">
        <v>9992</v>
      </c>
    </row>
    <row r="255" spans="1:11" x14ac:dyDescent="0.2">
      <c r="A255">
        <v>113</v>
      </c>
      <c r="B255" t="s">
        <v>225</v>
      </c>
      <c r="C255">
        <v>84</v>
      </c>
      <c r="E255">
        <v>6.88</v>
      </c>
      <c r="F255">
        <v>197014.53099999999</v>
      </c>
      <c r="G255">
        <v>16335.855</v>
      </c>
      <c r="H255">
        <v>12060.252</v>
      </c>
      <c r="I255" s="3">
        <v>10855.466</v>
      </c>
      <c r="K255">
        <v>2102</v>
      </c>
    </row>
    <row r="256" spans="1:11" x14ac:dyDescent="0.2">
      <c r="A256">
        <v>114</v>
      </c>
      <c r="B256" t="s">
        <v>226</v>
      </c>
      <c r="C256">
        <v>84</v>
      </c>
      <c r="E256">
        <v>6.87</v>
      </c>
      <c r="F256">
        <v>191558.53099999999</v>
      </c>
      <c r="G256">
        <v>14007.621999999999</v>
      </c>
      <c r="H256">
        <v>13675.307000000001</v>
      </c>
      <c r="I256" s="3">
        <v>12309.665000000001</v>
      </c>
      <c r="K256">
        <v>1189</v>
      </c>
    </row>
    <row r="257" spans="1:11" x14ac:dyDescent="0.2">
      <c r="A257">
        <v>31</v>
      </c>
      <c r="B257" t="s">
        <v>271</v>
      </c>
      <c r="C257">
        <v>85</v>
      </c>
      <c r="E257">
        <v>6.14</v>
      </c>
      <c r="F257">
        <v>222628.516</v>
      </c>
      <c r="G257" s="1">
        <v>10103.51</v>
      </c>
      <c r="H257" s="1">
        <v>22034.77</v>
      </c>
      <c r="I257" s="2">
        <v>21783.436000000002</v>
      </c>
      <c r="K257">
        <v>1558</v>
      </c>
    </row>
    <row r="258" spans="1:11" x14ac:dyDescent="0.2">
      <c r="A258">
        <v>32</v>
      </c>
      <c r="B258" t="s">
        <v>272</v>
      </c>
      <c r="C258">
        <v>85</v>
      </c>
      <c r="E258">
        <v>6.15</v>
      </c>
      <c r="F258">
        <v>198949.891</v>
      </c>
      <c r="G258" s="1">
        <v>8421.4549999999999</v>
      </c>
      <c r="H258" s="1">
        <v>23624.170999999998</v>
      </c>
      <c r="I258" s="2">
        <v>23355.096000000001</v>
      </c>
      <c r="K258">
        <v>1698</v>
      </c>
    </row>
    <row r="259" spans="1:11" x14ac:dyDescent="0.2">
      <c r="A259">
        <v>33</v>
      </c>
      <c r="B259" t="s">
        <v>273</v>
      </c>
      <c r="C259">
        <v>85</v>
      </c>
      <c r="E259">
        <v>6.14</v>
      </c>
      <c r="F259">
        <v>206951.359</v>
      </c>
      <c r="G259" s="1">
        <v>8870.973</v>
      </c>
      <c r="H259" s="1">
        <v>23329.047999999999</v>
      </c>
      <c r="I259" s="2">
        <v>23063.268</v>
      </c>
      <c r="K259">
        <v>1630</v>
      </c>
    </row>
    <row r="260" spans="1:11" x14ac:dyDescent="0.2">
      <c r="A260">
        <v>75</v>
      </c>
      <c r="B260" t="s">
        <v>299</v>
      </c>
      <c r="C260">
        <v>87</v>
      </c>
      <c r="E260">
        <v>6.16</v>
      </c>
      <c r="F260">
        <v>254914.46900000001</v>
      </c>
      <c r="G260" s="1">
        <v>10075.245999999999</v>
      </c>
      <c r="H260" s="1">
        <v>25301.065999999999</v>
      </c>
      <c r="I260" s="2">
        <v>25013.274000000001</v>
      </c>
      <c r="K260">
        <v>2673</v>
      </c>
    </row>
    <row r="261" spans="1:11" x14ac:dyDescent="0.2">
      <c r="A261">
        <v>76</v>
      </c>
      <c r="B261" t="s">
        <v>300</v>
      </c>
      <c r="C261">
        <v>87</v>
      </c>
      <c r="E261">
        <v>6.16</v>
      </c>
      <c r="F261">
        <v>228780.625</v>
      </c>
      <c r="G261" s="1">
        <v>8102.375</v>
      </c>
      <c r="H261" s="1">
        <v>28236.241999999998</v>
      </c>
      <c r="I261" s="2">
        <v>27915.687000000002</v>
      </c>
      <c r="K261">
        <v>1829</v>
      </c>
    </row>
    <row r="262" spans="1:11" x14ac:dyDescent="0.2">
      <c r="A262">
        <v>77</v>
      </c>
      <c r="B262" t="s">
        <v>301</v>
      </c>
      <c r="C262">
        <v>87</v>
      </c>
      <c r="E262">
        <v>6.16</v>
      </c>
      <c r="F262">
        <v>233544.57800000001</v>
      </c>
      <c r="G262" s="1">
        <v>9022.2000000000007</v>
      </c>
      <c r="H262" s="1">
        <v>25885.546999999999</v>
      </c>
      <c r="I262" s="2">
        <v>25591.23</v>
      </c>
      <c r="K262">
        <v>2864</v>
      </c>
    </row>
    <row r="263" spans="1:11" x14ac:dyDescent="0.2">
      <c r="A263">
        <v>26</v>
      </c>
      <c r="B263" t="s">
        <v>155</v>
      </c>
      <c r="C263">
        <v>88</v>
      </c>
      <c r="E263">
        <v>6.88</v>
      </c>
      <c r="F263">
        <v>184074.21900000001</v>
      </c>
      <c r="G263">
        <v>9900.2029999999995</v>
      </c>
      <c r="H263">
        <v>18592.973999999998</v>
      </c>
      <c r="I263" s="3">
        <v>16737.545999999998</v>
      </c>
      <c r="K263">
        <v>2085</v>
      </c>
    </row>
    <row r="264" spans="1:11" x14ac:dyDescent="0.2">
      <c r="A264">
        <v>27</v>
      </c>
      <c r="B264" t="s">
        <v>156</v>
      </c>
      <c r="C264">
        <v>88</v>
      </c>
      <c r="E264">
        <v>6.88</v>
      </c>
      <c r="F264">
        <v>200523.92199999999</v>
      </c>
      <c r="G264">
        <v>8696.2540000000008</v>
      </c>
      <c r="H264">
        <v>23058.654999999999</v>
      </c>
      <c r="I264" s="3">
        <v>20758.456999999999</v>
      </c>
      <c r="K264">
        <v>1834</v>
      </c>
    </row>
    <row r="265" spans="1:11" x14ac:dyDescent="0.2">
      <c r="A265">
        <v>28</v>
      </c>
      <c r="B265" t="s">
        <v>157</v>
      </c>
      <c r="C265">
        <v>88</v>
      </c>
      <c r="E265">
        <v>6.88</v>
      </c>
      <c r="F265">
        <v>170088.32800000001</v>
      </c>
      <c r="G265">
        <v>9522.6949999999997</v>
      </c>
      <c r="H265">
        <v>17861.365000000002</v>
      </c>
      <c r="I265" s="3">
        <v>16078.803</v>
      </c>
      <c r="K265">
        <v>2351</v>
      </c>
    </row>
    <row r="266" spans="1:11" x14ac:dyDescent="0.2">
      <c r="A266">
        <v>90</v>
      </c>
      <c r="B266" t="s">
        <v>78</v>
      </c>
      <c r="C266">
        <v>89</v>
      </c>
      <c r="E266">
        <v>6.22</v>
      </c>
      <c r="F266" s="1">
        <v>224159.31299999999</v>
      </c>
      <c r="G266" s="1">
        <v>11313.445</v>
      </c>
      <c r="H266" s="1">
        <v>19813.532999999999</v>
      </c>
      <c r="I266" s="2">
        <v>17287.022000000001</v>
      </c>
      <c r="K266">
        <v>500</v>
      </c>
    </row>
    <row r="267" spans="1:11" x14ac:dyDescent="0.2">
      <c r="A267">
        <v>91</v>
      </c>
      <c r="B267" t="s">
        <v>79</v>
      </c>
      <c r="C267">
        <v>89</v>
      </c>
      <c r="E267">
        <v>6.21</v>
      </c>
      <c r="F267" s="1">
        <v>212891.875</v>
      </c>
      <c r="G267" s="1">
        <v>10371.89</v>
      </c>
      <c r="H267" s="1">
        <v>20525.851999999999</v>
      </c>
      <c r="I267" s="2">
        <v>17908.941999999999</v>
      </c>
      <c r="K267">
        <v>180</v>
      </c>
    </row>
    <row r="268" spans="1:11" x14ac:dyDescent="0.2">
      <c r="A268">
        <v>92</v>
      </c>
      <c r="B268" t="s">
        <v>80</v>
      </c>
      <c r="C268">
        <v>89</v>
      </c>
      <c r="E268">
        <v>6.22</v>
      </c>
      <c r="F268" s="1">
        <v>217010.891</v>
      </c>
      <c r="G268" s="1">
        <v>11125.575999999999</v>
      </c>
      <c r="H268" s="1">
        <v>19505.587</v>
      </c>
      <c r="I268" s="2">
        <v>17018.157999999999</v>
      </c>
      <c r="K268">
        <v>3065</v>
      </c>
    </row>
    <row r="269" spans="1:11" x14ac:dyDescent="0.2">
      <c r="A269">
        <v>52</v>
      </c>
      <c r="B269" t="s">
        <v>179</v>
      </c>
      <c r="C269">
        <v>90</v>
      </c>
      <c r="E269">
        <v>6.88</v>
      </c>
      <c r="F269">
        <v>522258.71899999998</v>
      </c>
      <c r="G269">
        <v>35677.449000000001</v>
      </c>
      <c r="H269">
        <v>14638.343000000001</v>
      </c>
      <c r="I269" s="3">
        <v>13176.785</v>
      </c>
      <c r="K269">
        <v>5675</v>
      </c>
    </row>
    <row r="270" spans="1:11" x14ac:dyDescent="0.2">
      <c r="A270">
        <v>53</v>
      </c>
      <c r="B270" t="s">
        <v>180</v>
      </c>
      <c r="C270">
        <v>90</v>
      </c>
      <c r="E270">
        <v>6.88</v>
      </c>
      <c r="F270">
        <v>467893.03100000002</v>
      </c>
      <c r="G270">
        <v>30638.25</v>
      </c>
      <c r="H270">
        <v>15271.532999999999</v>
      </c>
      <c r="I270" s="3">
        <v>13746.911</v>
      </c>
      <c r="K270">
        <v>6404</v>
      </c>
    </row>
    <row r="271" spans="1:11" x14ac:dyDescent="0.2">
      <c r="A271">
        <v>54</v>
      </c>
      <c r="B271" t="s">
        <v>181</v>
      </c>
      <c r="C271">
        <v>90</v>
      </c>
      <c r="E271">
        <v>6.88</v>
      </c>
      <c r="F271">
        <v>406532.18800000002</v>
      </c>
      <c r="G271">
        <v>24485.673999999999</v>
      </c>
      <c r="H271">
        <v>16602.859</v>
      </c>
      <c r="I271" s="3">
        <v>14945.641</v>
      </c>
      <c r="K271">
        <v>4335</v>
      </c>
    </row>
    <row r="272" spans="1:11" x14ac:dyDescent="0.2">
      <c r="A272">
        <v>145</v>
      </c>
      <c r="B272" t="s">
        <v>118</v>
      </c>
      <c r="C272">
        <v>91</v>
      </c>
      <c r="E272">
        <v>6.21</v>
      </c>
      <c r="F272" s="1">
        <v>223083</v>
      </c>
      <c r="G272" s="1">
        <v>7802.5540000000001</v>
      </c>
      <c r="H272" s="1">
        <v>28591.023000000001</v>
      </c>
      <c r="I272" s="2">
        <v>24950.571</v>
      </c>
      <c r="K272">
        <v>1828</v>
      </c>
    </row>
    <row r="273" spans="1:11" x14ac:dyDescent="0.2">
      <c r="A273">
        <v>146</v>
      </c>
      <c r="B273" t="s">
        <v>119</v>
      </c>
      <c r="C273">
        <v>91</v>
      </c>
      <c r="E273">
        <v>6.23</v>
      </c>
      <c r="F273" s="1">
        <v>213312.141</v>
      </c>
      <c r="G273" s="1">
        <v>7484.7380000000003</v>
      </c>
      <c r="H273" s="1">
        <v>28499.614000000001</v>
      </c>
      <c r="I273" s="2">
        <v>24870.762999999999</v>
      </c>
      <c r="K273">
        <v>5110</v>
      </c>
    </row>
    <row r="274" spans="1:11" x14ac:dyDescent="0.2">
      <c r="A274">
        <v>147</v>
      </c>
      <c r="B274" t="s">
        <v>120</v>
      </c>
      <c r="C274">
        <v>91</v>
      </c>
      <c r="E274">
        <v>6.23</v>
      </c>
      <c r="F274" s="1">
        <v>212019.46900000001</v>
      </c>
      <c r="G274" s="1">
        <v>7275.69</v>
      </c>
      <c r="H274" s="1">
        <v>29140.806</v>
      </c>
      <c r="I274" s="2">
        <v>25430.581999999999</v>
      </c>
      <c r="K274">
        <v>2023</v>
      </c>
    </row>
    <row r="275" spans="1:11" x14ac:dyDescent="0.2">
      <c r="A275">
        <v>23</v>
      </c>
      <c r="B275" t="s">
        <v>152</v>
      </c>
      <c r="C275">
        <v>92</v>
      </c>
      <c r="E275">
        <v>6.87</v>
      </c>
      <c r="F275">
        <v>658425.18799999997</v>
      </c>
      <c r="G275">
        <v>26013.363000000001</v>
      </c>
      <c r="H275">
        <v>25311.037</v>
      </c>
      <c r="I275" s="3">
        <v>22786.508000000002</v>
      </c>
      <c r="K275">
        <v>5610</v>
      </c>
    </row>
    <row r="276" spans="1:11" x14ac:dyDescent="0.2">
      <c r="A276">
        <v>24</v>
      </c>
      <c r="B276" t="s">
        <v>153</v>
      </c>
      <c r="C276">
        <v>92</v>
      </c>
      <c r="E276">
        <v>6.88</v>
      </c>
      <c r="F276">
        <v>472629.5</v>
      </c>
      <c r="G276">
        <v>20703.625</v>
      </c>
      <c r="H276">
        <v>22828.345000000001</v>
      </c>
      <c r="I276" s="3">
        <v>20551.084999999999</v>
      </c>
      <c r="K276">
        <v>2819</v>
      </c>
    </row>
    <row r="277" spans="1:11" x14ac:dyDescent="0.2">
      <c r="A277">
        <v>25</v>
      </c>
      <c r="B277" t="s">
        <v>154</v>
      </c>
      <c r="C277">
        <v>92</v>
      </c>
      <c r="E277">
        <v>6.87</v>
      </c>
      <c r="F277">
        <v>413596.31300000002</v>
      </c>
      <c r="G277">
        <v>18384.648000000001</v>
      </c>
      <c r="H277">
        <v>22496.830999999998</v>
      </c>
      <c r="I277" s="3">
        <v>20252.589</v>
      </c>
      <c r="K277">
        <v>4579</v>
      </c>
    </row>
    <row r="278" spans="1:11" x14ac:dyDescent="0.2">
      <c r="A278">
        <v>63</v>
      </c>
      <c r="B278" t="s">
        <v>53</v>
      </c>
      <c r="C278">
        <v>93</v>
      </c>
      <c r="E278">
        <v>6.24</v>
      </c>
      <c r="F278" s="1">
        <v>164027.07800000001</v>
      </c>
      <c r="G278" s="1">
        <v>6941.8710000000001</v>
      </c>
      <c r="H278" s="1">
        <v>23628.654999999999</v>
      </c>
      <c r="I278" s="2">
        <v>20617.972000000002</v>
      </c>
      <c r="K278">
        <v>506</v>
      </c>
    </row>
    <row r="279" spans="1:11" x14ac:dyDescent="0.2">
      <c r="A279">
        <v>64</v>
      </c>
      <c r="B279" t="s">
        <v>54</v>
      </c>
      <c r="C279">
        <v>93</v>
      </c>
      <c r="E279">
        <v>6.23</v>
      </c>
      <c r="F279" s="1">
        <v>157292.5</v>
      </c>
      <c r="G279" s="1">
        <v>6232.3959999999997</v>
      </c>
      <c r="H279" s="1">
        <v>25237.885999999999</v>
      </c>
      <c r="I279" s="2">
        <v>22022.976999999999</v>
      </c>
      <c r="K279">
        <v>1012</v>
      </c>
    </row>
    <row r="280" spans="1:11" x14ac:dyDescent="0.2">
      <c r="A280">
        <v>65</v>
      </c>
      <c r="B280" t="s">
        <v>55</v>
      </c>
      <c r="C280">
        <v>93</v>
      </c>
      <c r="E280">
        <v>6.23</v>
      </c>
      <c r="F280" s="1">
        <v>164985.859</v>
      </c>
      <c r="G280" s="1">
        <v>6812.47</v>
      </c>
      <c r="H280" s="1">
        <v>24218.214</v>
      </c>
      <c r="I280" s="2">
        <v>21132.710999999999</v>
      </c>
      <c r="K280">
        <v>211</v>
      </c>
    </row>
    <row r="281" spans="1:11" x14ac:dyDescent="0.2">
      <c r="A281">
        <v>34</v>
      </c>
      <c r="B281" t="s">
        <v>274</v>
      </c>
      <c r="C281">
        <v>94</v>
      </c>
      <c r="E281">
        <v>6.14</v>
      </c>
      <c r="F281">
        <v>65280.925999999999</v>
      </c>
      <c r="G281" s="1">
        <v>4701.5810000000001</v>
      </c>
      <c r="H281" s="1">
        <v>13884.888000000001</v>
      </c>
      <c r="I281" s="2">
        <v>13724.525</v>
      </c>
      <c r="K281">
        <v>89</v>
      </c>
    </row>
    <row r="282" spans="1:11" x14ac:dyDescent="0.2">
      <c r="A282">
        <v>35</v>
      </c>
      <c r="B282" t="s">
        <v>275</v>
      </c>
      <c r="C282">
        <v>94</v>
      </c>
      <c r="E282">
        <v>6.14</v>
      </c>
      <c r="F282">
        <v>67753.656000000003</v>
      </c>
      <c r="G282" s="1">
        <v>4142.067</v>
      </c>
      <c r="H282" s="1">
        <v>16357.450999999999</v>
      </c>
      <c r="I282" s="2">
        <v>16169.487999999999</v>
      </c>
      <c r="K282">
        <v>1933</v>
      </c>
    </row>
    <row r="283" spans="1:11" x14ac:dyDescent="0.2">
      <c r="A283">
        <v>36</v>
      </c>
      <c r="B283" t="s">
        <v>276</v>
      </c>
      <c r="C283">
        <v>94</v>
      </c>
      <c r="E283">
        <v>6.14</v>
      </c>
      <c r="F283">
        <v>68988.718999999997</v>
      </c>
      <c r="G283" s="1">
        <v>4495.893</v>
      </c>
      <c r="H283" s="1">
        <v>15344.831</v>
      </c>
      <c r="I283" s="2">
        <v>15168.172</v>
      </c>
      <c r="K283">
        <v>409</v>
      </c>
    </row>
    <row r="284" spans="1:11" x14ac:dyDescent="0.2">
      <c r="A284">
        <v>49</v>
      </c>
      <c r="B284" t="s">
        <v>287</v>
      </c>
      <c r="C284">
        <v>95</v>
      </c>
      <c r="E284">
        <v>6.14</v>
      </c>
      <c r="F284">
        <v>62918.862999999998</v>
      </c>
      <c r="G284" s="1">
        <v>3978.7530000000002</v>
      </c>
      <c r="H284" s="1">
        <v>15813.714</v>
      </c>
      <c r="I284" s="2">
        <v>15631.821</v>
      </c>
      <c r="K284">
        <v>168</v>
      </c>
    </row>
    <row r="285" spans="1:11" x14ac:dyDescent="0.2">
      <c r="A285">
        <v>50</v>
      </c>
      <c r="B285" t="s">
        <v>288</v>
      </c>
      <c r="C285">
        <v>95</v>
      </c>
      <c r="E285">
        <v>6.13</v>
      </c>
      <c r="F285">
        <v>58662.858999999997</v>
      </c>
      <c r="G285" s="1">
        <v>3763.42</v>
      </c>
      <c r="H285" s="1">
        <v>15587.646000000001</v>
      </c>
      <c r="I285" s="2">
        <v>15408.276</v>
      </c>
      <c r="K285">
        <v>811</v>
      </c>
    </row>
    <row r="286" spans="1:11" x14ac:dyDescent="0.2">
      <c r="A286">
        <v>51</v>
      </c>
      <c r="B286" t="s">
        <v>289</v>
      </c>
      <c r="C286">
        <v>95</v>
      </c>
      <c r="E286">
        <v>6.12</v>
      </c>
      <c r="F286">
        <v>55756.608999999997</v>
      </c>
      <c r="G286" s="1">
        <v>4110.1869999999999</v>
      </c>
      <c r="H286" s="1">
        <v>13565.468000000001</v>
      </c>
      <c r="I286" s="2">
        <v>13408.67</v>
      </c>
      <c r="K286">
        <v>1398</v>
      </c>
    </row>
    <row r="287" spans="1:11" x14ac:dyDescent="0.2">
      <c r="A287">
        <v>71</v>
      </c>
      <c r="B287" t="s">
        <v>185</v>
      </c>
      <c r="C287">
        <v>98</v>
      </c>
      <c r="E287">
        <v>6.88</v>
      </c>
      <c r="F287">
        <v>21179.521000000001</v>
      </c>
      <c r="G287">
        <v>15802.53</v>
      </c>
      <c r="H287">
        <v>1340.261</v>
      </c>
      <c r="I287" s="3">
        <v>1203.1569999999999</v>
      </c>
      <c r="K287">
        <v>371</v>
      </c>
    </row>
    <row r="288" spans="1:11" x14ac:dyDescent="0.2">
      <c r="A288">
        <v>72</v>
      </c>
      <c r="B288" t="s">
        <v>186</v>
      </c>
      <c r="C288">
        <v>98</v>
      </c>
      <c r="E288">
        <v>6.88</v>
      </c>
      <c r="F288">
        <v>21736.217000000001</v>
      </c>
      <c r="G288">
        <v>16781.796999999999</v>
      </c>
      <c r="H288">
        <v>1295.2260000000001</v>
      </c>
      <c r="I288" s="3">
        <v>1162.607</v>
      </c>
      <c r="K288">
        <v>719</v>
      </c>
    </row>
    <row r="289" spans="1:11" x14ac:dyDescent="0.2">
      <c r="A289">
        <v>73</v>
      </c>
      <c r="B289" t="s">
        <v>187</v>
      </c>
      <c r="C289">
        <v>98</v>
      </c>
      <c r="E289">
        <v>6.88</v>
      </c>
      <c r="F289">
        <v>24013.061000000002</v>
      </c>
      <c r="G289">
        <v>16855.990000000002</v>
      </c>
      <c r="H289">
        <v>1424.6010000000001</v>
      </c>
      <c r="I289" s="3">
        <v>1279.097</v>
      </c>
      <c r="K289">
        <v>648</v>
      </c>
    </row>
    <row r="290" spans="1:11" x14ac:dyDescent="0.2">
      <c r="A290">
        <v>52</v>
      </c>
      <c r="B290" t="s">
        <v>290</v>
      </c>
      <c r="C290">
        <v>86</v>
      </c>
      <c r="E290">
        <v>6.11</v>
      </c>
      <c r="F290">
        <v>97187.266000000003</v>
      </c>
      <c r="G290" s="1">
        <v>4742.8559999999998</v>
      </c>
      <c r="H290" s="1">
        <v>20491.295999999998</v>
      </c>
      <c r="I290" s="2">
        <v>20257.190999999999</v>
      </c>
      <c r="K290">
        <v>600</v>
      </c>
    </row>
    <row r="291" spans="1:11" x14ac:dyDescent="0.2">
      <c r="A291">
        <v>53</v>
      </c>
      <c r="B291" t="s">
        <v>291</v>
      </c>
      <c r="C291">
        <v>86</v>
      </c>
      <c r="E291">
        <v>6.13</v>
      </c>
      <c r="F291">
        <v>106260.82</v>
      </c>
      <c r="G291" s="1">
        <v>4559.3900000000003</v>
      </c>
      <c r="H291" s="1">
        <v>23305.929</v>
      </c>
      <c r="I291" s="2">
        <v>23040.406999999999</v>
      </c>
      <c r="K291">
        <v>1916</v>
      </c>
    </row>
    <row r="292" spans="1:11" x14ac:dyDescent="0.2">
      <c r="A292">
        <v>54</v>
      </c>
      <c r="B292" t="s">
        <v>292</v>
      </c>
      <c r="C292">
        <v>86</v>
      </c>
      <c r="E292">
        <v>6.14</v>
      </c>
      <c r="F292">
        <v>108113.609</v>
      </c>
      <c r="G292" s="1">
        <v>5239.9960000000001</v>
      </c>
      <c r="H292" s="1">
        <v>20632.383999999998</v>
      </c>
      <c r="I292" s="2">
        <v>20396.704000000002</v>
      </c>
      <c r="K292">
        <v>1753</v>
      </c>
    </row>
    <row r="293" spans="1:11" x14ac:dyDescent="0.2">
      <c r="A293">
        <v>80</v>
      </c>
      <c r="B293" t="s">
        <v>194</v>
      </c>
      <c r="C293">
        <v>99</v>
      </c>
      <c r="E293">
        <v>6.88</v>
      </c>
      <c r="F293">
        <v>718.05100000000004</v>
      </c>
      <c r="G293">
        <v>4985.4489999999996</v>
      </c>
      <c r="H293">
        <v>144.029</v>
      </c>
      <c r="I293" s="3">
        <v>126.06699999999999</v>
      </c>
      <c r="K293">
        <v>4</v>
      </c>
    </row>
    <row r="294" spans="1:11" x14ac:dyDescent="0.2">
      <c r="A294">
        <v>81</v>
      </c>
      <c r="B294" t="s">
        <v>195</v>
      </c>
      <c r="C294">
        <v>99</v>
      </c>
      <c r="E294">
        <v>6.89</v>
      </c>
      <c r="F294">
        <v>1135.501</v>
      </c>
      <c r="G294">
        <v>5020.5259999999998</v>
      </c>
      <c r="H294">
        <v>226.172</v>
      </c>
      <c r="I294" s="3">
        <v>200.02799999999999</v>
      </c>
      <c r="K294">
        <v>26</v>
      </c>
    </row>
    <row r="295" spans="1:11" x14ac:dyDescent="0.2">
      <c r="A295">
        <v>82</v>
      </c>
      <c r="B295" t="s">
        <v>196</v>
      </c>
      <c r="C295">
        <v>99</v>
      </c>
      <c r="E295">
        <v>6.88</v>
      </c>
      <c r="F295">
        <v>1104.53</v>
      </c>
      <c r="G295">
        <v>5387.4170000000004</v>
      </c>
      <c r="H295">
        <v>205.02</v>
      </c>
      <c r="I295" s="3">
        <v>180.983</v>
      </c>
      <c r="K295">
        <v>24</v>
      </c>
    </row>
    <row r="296" spans="1:11" x14ac:dyDescent="0.2">
      <c r="A296">
        <v>99</v>
      </c>
      <c r="B296" t="s">
        <v>212</v>
      </c>
      <c r="C296">
        <v>100</v>
      </c>
      <c r="E296">
        <v>6.89</v>
      </c>
      <c r="F296">
        <v>1894.7619999999999</v>
      </c>
      <c r="G296">
        <v>4374.7349999999997</v>
      </c>
      <c r="H296">
        <v>433.11500000000001</v>
      </c>
      <c r="I296" s="3">
        <v>386.36</v>
      </c>
      <c r="K296">
        <v>13</v>
      </c>
    </row>
    <row r="297" spans="1:11" x14ac:dyDescent="0.2">
      <c r="A297">
        <v>100</v>
      </c>
      <c r="B297" t="s">
        <v>213</v>
      </c>
      <c r="C297">
        <v>100</v>
      </c>
      <c r="E297">
        <v>6.88</v>
      </c>
      <c r="F297">
        <v>1666.3879999999999</v>
      </c>
      <c r="G297">
        <v>4382.2860000000001</v>
      </c>
      <c r="H297">
        <v>380.255</v>
      </c>
      <c r="I297" s="3">
        <v>338.76499999999999</v>
      </c>
      <c r="K297">
        <v>6</v>
      </c>
    </row>
    <row r="298" spans="1:11" x14ac:dyDescent="0.2">
      <c r="A298">
        <v>101</v>
      </c>
      <c r="B298" t="s">
        <v>214</v>
      </c>
      <c r="C298">
        <v>100</v>
      </c>
      <c r="E298">
        <v>6.88</v>
      </c>
      <c r="F298">
        <v>1616.4760000000001</v>
      </c>
      <c r="G298">
        <v>3943.8580000000002</v>
      </c>
      <c r="H298">
        <v>409.87200000000001</v>
      </c>
      <c r="I298" s="3">
        <v>365.43200000000002</v>
      </c>
      <c r="K298">
        <v>13</v>
      </c>
    </row>
    <row r="299" spans="1:11" x14ac:dyDescent="0.2">
      <c r="A299">
        <v>152</v>
      </c>
      <c r="B299" t="s">
        <v>124</v>
      </c>
      <c r="C299">
        <v>101</v>
      </c>
      <c r="E299">
        <v>6.23</v>
      </c>
      <c r="F299" s="1">
        <v>462.98099999999999</v>
      </c>
      <c r="G299" s="1">
        <v>1820.069</v>
      </c>
      <c r="H299" s="1">
        <v>254.376</v>
      </c>
      <c r="I299" s="2">
        <v>210.095</v>
      </c>
      <c r="K299">
        <v>7</v>
      </c>
    </row>
    <row r="300" spans="1:11" x14ac:dyDescent="0.2">
      <c r="A300">
        <v>153</v>
      </c>
      <c r="B300" t="s">
        <v>125</v>
      </c>
      <c r="C300">
        <v>101</v>
      </c>
      <c r="E300">
        <v>6.25</v>
      </c>
      <c r="F300" s="1">
        <v>391.44600000000003</v>
      </c>
      <c r="G300" s="1">
        <v>2208.6320000000001</v>
      </c>
      <c r="H300" s="1">
        <v>177.23500000000001</v>
      </c>
      <c r="I300" s="2">
        <v>142.744</v>
      </c>
      <c r="K300">
        <v>3</v>
      </c>
    </row>
    <row r="301" spans="1:11" x14ac:dyDescent="0.2">
      <c r="A301">
        <v>154</v>
      </c>
      <c r="B301" t="s">
        <v>126</v>
      </c>
      <c r="C301">
        <v>101</v>
      </c>
      <c r="E301">
        <v>6.21</v>
      </c>
      <c r="F301" s="1">
        <v>382.51600000000002</v>
      </c>
      <c r="G301" s="1">
        <v>1358.991</v>
      </c>
      <c r="H301" s="1">
        <v>281.471</v>
      </c>
      <c r="I301" s="2">
        <v>233.751</v>
      </c>
      <c r="K301">
        <v>6</v>
      </c>
    </row>
    <row r="302" spans="1:11" x14ac:dyDescent="0.2">
      <c r="A302">
        <v>155</v>
      </c>
      <c r="B302" t="s">
        <v>127</v>
      </c>
      <c r="C302">
        <v>102</v>
      </c>
      <c r="E302">
        <v>6.14</v>
      </c>
      <c r="F302" s="1">
        <v>727.28200000000004</v>
      </c>
      <c r="G302" s="1">
        <v>5399.0469999999996</v>
      </c>
      <c r="H302" s="1">
        <v>134.70599999999999</v>
      </c>
      <c r="I302" s="2">
        <v>105.61199999999999</v>
      </c>
      <c r="K302">
        <v>10</v>
      </c>
    </row>
    <row r="303" spans="1:11" x14ac:dyDescent="0.2">
      <c r="A303">
        <v>156</v>
      </c>
      <c r="B303" t="s">
        <v>128</v>
      </c>
      <c r="C303">
        <v>102</v>
      </c>
      <c r="E303">
        <v>6.15</v>
      </c>
      <c r="F303" s="1">
        <v>662.36800000000005</v>
      </c>
      <c r="G303" s="1">
        <v>5111.0810000000001</v>
      </c>
      <c r="H303" s="1">
        <v>129.595</v>
      </c>
      <c r="I303" s="2">
        <v>101.149</v>
      </c>
      <c r="K303">
        <v>20</v>
      </c>
    </row>
    <row r="304" spans="1:11" x14ac:dyDescent="0.2">
      <c r="A304">
        <v>157</v>
      </c>
      <c r="B304" t="s">
        <v>129</v>
      </c>
      <c r="C304">
        <v>102</v>
      </c>
      <c r="E304">
        <v>6.15</v>
      </c>
      <c r="F304" s="1">
        <v>670.01900000000001</v>
      </c>
      <c r="G304" s="1">
        <v>5271.9359999999997</v>
      </c>
      <c r="H304" s="1">
        <v>127.092</v>
      </c>
      <c r="I304" s="2">
        <v>98.963999999999999</v>
      </c>
      <c r="K304">
        <v>4</v>
      </c>
    </row>
    <row r="305" spans="1:11" x14ac:dyDescent="0.2">
      <c r="A305">
        <v>155</v>
      </c>
      <c r="B305" t="s">
        <v>249</v>
      </c>
      <c r="C305">
        <v>103</v>
      </c>
      <c r="E305">
        <v>6.87</v>
      </c>
      <c r="F305">
        <v>18595.298999999999</v>
      </c>
      <c r="G305">
        <v>12144.96</v>
      </c>
      <c r="H305">
        <v>1531.1120000000001</v>
      </c>
      <c r="I305" s="3">
        <v>1375</v>
      </c>
      <c r="K305">
        <v>277</v>
      </c>
    </row>
    <row r="306" spans="1:11" x14ac:dyDescent="0.2">
      <c r="A306">
        <v>156</v>
      </c>
      <c r="B306" t="s">
        <v>250</v>
      </c>
      <c r="C306">
        <v>103</v>
      </c>
      <c r="E306">
        <v>6.88</v>
      </c>
      <c r="F306">
        <v>18679.43</v>
      </c>
      <c r="G306">
        <v>11084.353999999999</v>
      </c>
      <c r="H306">
        <v>1685.2070000000001</v>
      </c>
      <c r="I306" s="3">
        <v>1513.7470000000001</v>
      </c>
      <c r="K306">
        <v>184</v>
      </c>
    </row>
    <row r="307" spans="1:11" x14ac:dyDescent="0.2">
      <c r="A307">
        <v>157</v>
      </c>
      <c r="B307" t="s">
        <v>251</v>
      </c>
      <c r="C307">
        <v>103</v>
      </c>
      <c r="E307">
        <v>6.88</v>
      </c>
      <c r="F307">
        <v>19414.745999999999</v>
      </c>
      <c r="G307">
        <v>11539.742</v>
      </c>
      <c r="H307">
        <v>1682.425</v>
      </c>
      <c r="I307" s="3">
        <v>1511.242</v>
      </c>
      <c r="K307">
        <v>935</v>
      </c>
    </row>
    <row r="308" spans="1:11" x14ac:dyDescent="0.2">
      <c r="A308">
        <v>144</v>
      </c>
      <c r="B308" t="s">
        <v>242</v>
      </c>
      <c r="C308">
        <v>104</v>
      </c>
      <c r="E308">
        <v>6.88</v>
      </c>
      <c r="F308">
        <v>5695.39</v>
      </c>
      <c r="G308">
        <v>12289.31</v>
      </c>
      <c r="H308">
        <v>463.44299999999998</v>
      </c>
      <c r="I308" s="3">
        <v>413.66699999999997</v>
      </c>
      <c r="K308">
        <v>144</v>
      </c>
    </row>
    <row r="309" spans="1:11" x14ac:dyDescent="0.2">
      <c r="A309">
        <v>145</v>
      </c>
      <c r="B309" t="s">
        <v>243</v>
      </c>
      <c r="C309">
        <v>104</v>
      </c>
      <c r="E309">
        <v>6.87</v>
      </c>
      <c r="F309">
        <v>6534.625</v>
      </c>
      <c r="G309">
        <v>10760.741</v>
      </c>
      <c r="H309">
        <v>607.26499999999999</v>
      </c>
      <c r="I309" s="3">
        <v>543.16600000000005</v>
      </c>
      <c r="K309">
        <v>65</v>
      </c>
    </row>
    <row r="310" spans="1:11" x14ac:dyDescent="0.2">
      <c r="A310">
        <v>146</v>
      </c>
      <c r="B310" t="s">
        <v>244</v>
      </c>
      <c r="C310">
        <v>104</v>
      </c>
      <c r="E310">
        <v>6.88</v>
      </c>
      <c r="F310">
        <v>5713.7340000000004</v>
      </c>
      <c r="G310">
        <v>11670.195</v>
      </c>
      <c r="H310">
        <v>489.601</v>
      </c>
      <c r="I310" s="3">
        <v>437.22</v>
      </c>
      <c r="K310">
        <v>110</v>
      </c>
    </row>
    <row r="311" spans="1:11" x14ac:dyDescent="0.2">
      <c r="A311">
        <v>167</v>
      </c>
      <c r="B311" t="s">
        <v>137</v>
      </c>
      <c r="C311">
        <v>105</v>
      </c>
      <c r="E311">
        <v>6.15</v>
      </c>
      <c r="F311" s="1">
        <v>603.26599999999996</v>
      </c>
      <c r="G311" s="1">
        <v>3713.2979999999998</v>
      </c>
      <c r="H311" s="1">
        <v>162.46100000000001</v>
      </c>
      <c r="I311" s="2">
        <v>129.845</v>
      </c>
      <c r="K311">
        <v>19</v>
      </c>
    </row>
    <row r="312" spans="1:11" x14ac:dyDescent="0.2">
      <c r="A312">
        <v>168</v>
      </c>
      <c r="B312" t="s">
        <v>138</v>
      </c>
      <c r="C312">
        <v>105</v>
      </c>
      <c r="E312">
        <v>6.16</v>
      </c>
      <c r="F312" s="1">
        <v>740.74699999999996</v>
      </c>
      <c r="G312" s="1">
        <v>4125.0479999999998</v>
      </c>
      <c r="H312" s="1">
        <v>179.57300000000001</v>
      </c>
      <c r="I312" s="2">
        <v>144.785</v>
      </c>
      <c r="K312">
        <v>8</v>
      </c>
    </row>
    <row r="313" spans="1:11" x14ac:dyDescent="0.2">
      <c r="A313">
        <v>169</v>
      </c>
      <c r="B313" t="s">
        <v>139</v>
      </c>
      <c r="C313">
        <v>105</v>
      </c>
      <c r="E313">
        <v>6.16</v>
      </c>
      <c r="F313" s="1">
        <v>474.90600000000001</v>
      </c>
      <c r="G313" s="1">
        <v>3564.931</v>
      </c>
      <c r="H313" s="1">
        <v>133.21600000000001</v>
      </c>
      <c r="I313" s="2">
        <v>104.31100000000001</v>
      </c>
      <c r="K313">
        <v>6</v>
      </c>
    </row>
    <row r="314" spans="1:11" x14ac:dyDescent="0.2">
      <c r="A314">
        <v>3</v>
      </c>
      <c r="B314" t="s">
        <v>257</v>
      </c>
      <c r="C314" t="s">
        <v>258</v>
      </c>
      <c r="E314">
        <v>6.11</v>
      </c>
      <c r="F314">
        <v>3061.3739999999998</v>
      </c>
      <c r="G314" s="1">
        <v>12399.978999999999</v>
      </c>
      <c r="H314" s="1">
        <v>246.88499999999999</v>
      </c>
      <c r="I314" s="2">
        <v>238.75200000000001</v>
      </c>
      <c r="K314">
        <v>86</v>
      </c>
    </row>
    <row r="315" spans="1:11" x14ac:dyDescent="0.2">
      <c r="A315">
        <v>2</v>
      </c>
      <c r="B315" t="s">
        <v>255</v>
      </c>
      <c r="C315" t="s">
        <v>256</v>
      </c>
      <c r="E315">
        <v>6.14</v>
      </c>
      <c r="F315">
        <v>962.83</v>
      </c>
      <c r="G315" s="1">
        <v>6837.28</v>
      </c>
      <c r="H315" s="1">
        <v>140.821</v>
      </c>
      <c r="I315" s="2">
        <v>133.87100000000001</v>
      </c>
      <c r="K315">
        <v>7</v>
      </c>
    </row>
    <row r="316" spans="1:11" x14ac:dyDescent="0.2">
      <c r="A316">
        <v>38</v>
      </c>
      <c r="B316" t="s">
        <v>277</v>
      </c>
      <c r="C316" t="s">
        <v>256</v>
      </c>
      <c r="E316">
        <v>6.14</v>
      </c>
      <c r="F316">
        <v>885.13099999999997</v>
      </c>
      <c r="G316" s="1">
        <v>7112.3310000000001</v>
      </c>
      <c r="H316" s="1">
        <v>124.45</v>
      </c>
      <c r="I316" s="2">
        <v>117.684</v>
      </c>
      <c r="K316">
        <v>20</v>
      </c>
    </row>
    <row r="317" spans="1:11" x14ac:dyDescent="0.2">
      <c r="A317">
        <v>97</v>
      </c>
      <c r="B317" t="s">
        <v>320</v>
      </c>
      <c r="C317" t="s">
        <v>256</v>
      </c>
      <c r="E317">
        <v>6.15</v>
      </c>
      <c r="F317">
        <v>811.18499999999995</v>
      </c>
      <c r="G317" s="1">
        <v>4501.17</v>
      </c>
      <c r="H317" s="1">
        <v>180.21600000000001</v>
      </c>
      <c r="I317" s="2">
        <v>172.827</v>
      </c>
      <c r="K317">
        <v>22</v>
      </c>
    </row>
    <row r="318" spans="1:11" x14ac:dyDescent="0.2">
      <c r="A318">
        <v>12</v>
      </c>
      <c r="B318" t="s">
        <v>18</v>
      </c>
      <c r="C318" t="s">
        <v>19</v>
      </c>
      <c r="E318">
        <v>6.23</v>
      </c>
      <c r="F318" s="1">
        <v>2630.375</v>
      </c>
      <c r="G318" s="1">
        <v>13686.903</v>
      </c>
      <c r="H318" s="1">
        <v>192.18199999999999</v>
      </c>
      <c r="I318" s="2">
        <v>155.79400000000001</v>
      </c>
      <c r="K318">
        <v>45</v>
      </c>
    </row>
    <row r="319" spans="1:11" x14ac:dyDescent="0.2">
      <c r="A319">
        <v>76</v>
      </c>
      <c r="B319" t="s">
        <v>65</v>
      </c>
      <c r="C319" t="s">
        <v>19</v>
      </c>
      <c r="E319">
        <v>6.23</v>
      </c>
      <c r="F319" s="1">
        <v>3233.8809999999999</v>
      </c>
      <c r="G319" s="1">
        <v>12456.710999999999</v>
      </c>
      <c r="H319" s="1">
        <v>259.61</v>
      </c>
      <c r="I319" s="2">
        <v>214.66399999999999</v>
      </c>
      <c r="K319">
        <v>31</v>
      </c>
    </row>
    <row r="320" spans="1:11" x14ac:dyDescent="0.2">
      <c r="A320">
        <v>128</v>
      </c>
      <c r="B320" t="s">
        <v>102</v>
      </c>
      <c r="C320" t="s">
        <v>19</v>
      </c>
      <c r="E320">
        <v>6.21</v>
      </c>
      <c r="F320" s="1">
        <v>2938.0059999999999</v>
      </c>
      <c r="G320" s="1">
        <v>14515.994000000001</v>
      </c>
      <c r="H320" s="1">
        <v>202.398</v>
      </c>
      <c r="I320" s="2">
        <v>164.71299999999999</v>
      </c>
      <c r="K320">
        <v>45</v>
      </c>
    </row>
    <row r="321" spans="1:11" x14ac:dyDescent="0.2">
      <c r="A321">
        <v>165</v>
      </c>
      <c r="B321" t="s">
        <v>136</v>
      </c>
      <c r="C321" t="s">
        <v>19</v>
      </c>
      <c r="E321">
        <v>6.15</v>
      </c>
      <c r="F321" s="1">
        <v>2674.43</v>
      </c>
      <c r="G321" s="1">
        <v>10548.13</v>
      </c>
      <c r="H321" s="1">
        <v>253.54499999999999</v>
      </c>
      <c r="I321" s="2">
        <v>209.37</v>
      </c>
      <c r="K321">
        <v>44</v>
      </c>
    </row>
    <row r="322" spans="1:11" x14ac:dyDescent="0.2">
      <c r="A322">
        <v>5</v>
      </c>
      <c r="B322" t="s">
        <v>147</v>
      </c>
      <c r="C322" t="s">
        <v>148</v>
      </c>
      <c r="E322">
        <v>6.62</v>
      </c>
      <c r="F322" s="1">
        <v>2767.5309999999999</v>
      </c>
      <c r="G322" s="1">
        <v>11720.232</v>
      </c>
      <c r="H322" s="1">
        <v>236.13300000000001</v>
      </c>
      <c r="I322" s="3">
        <v>208.99700000000001</v>
      </c>
      <c r="K322">
        <v>13</v>
      </c>
    </row>
    <row r="323" spans="1:11" x14ac:dyDescent="0.2">
      <c r="A323">
        <v>150</v>
      </c>
      <c r="B323" t="s">
        <v>245</v>
      </c>
      <c r="C323" t="s">
        <v>148</v>
      </c>
      <c r="E323">
        <v>6.88</v>
      </c>
      <c r="F323">
        <v>5184.1549999999997</v>
      </c>
      <c r="G323">
        <v>15651.136</v>
      </c>
      <c r="H323">
        <v>331.23200000000003</v>
      </c>
      <c r="I323" s="3">
        <v>294.62400000000002</v>
      </c>
      <c r="K323">
        <v>49</v>
      </c>
    </row>
  </sheetData>
  <sortState xmlns:xlrd2="http://schemas.microsoft.com/office/spreadsheetml/2017/richdata2" ref="A2:K323">
    <sortCondition ref="C2:C3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23"/>
  <sheetViews>
    <sheetView topLeftCell="A262" workbookViewId="0">
      <selection activeCell="C278" sqref="C278:C280"/>
    </sheetView>
  </sheetViews>
  <sheetFormatPr baseColWidth="10" defaultColWidth="8.83203125" defaultRowHeight="15" x14ac:dyDescent="0.2"/>
  <cols>
    <col min="6" max="6" width="9.5" bestFit="1" customWidth="1"/>
    <col min="7" max="9" width="9.33203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2</v>
      </c>
      <c r="B2" t="s">
        <v>9</v>
      </c>
      <c r="C2">
        <v>73</v>
      </c>
      <c r="E2">
        <v>4.74</v>
      </c>
      <c r="F2" s="1">
        <v>549573.125</v>
      </c>
      <c r="G2" s="1">
        <v>4379.0529999999999</v>
      </c>
      <c r="H2" s="1">
        <v>125500.451</v>
      </c>
      <c r="I2" s="2">
        <v>66442.877999999997</v>
      </c>
      <c r="K2">
        <v>9837</v>
      </c>
    </row>
    <row r="3" spans="1:11" x14ac:dyDescent="0.2">
      <c r="A3">
        <v>3</v>
      </c>
      <c r="B3" t="s">
        <v>10</v>
      </c>
      <c r="C3">
        <v>73</v>
      </c>
      <c r="E3">
        <v>4.75</v>
      </c>
      <c r="F3" s="1">
        <v>568446.81299999997</v>
      </c>
      <c r="G3" s="1">
        <v>5329.3739999999998</v>
      </c>
      <c r="H3" s="1">
        <v>106662.961</v>
      </c>
      <c r="I3" s="2">
        <v>56469.463000000003</v>
      </c>
      <c r="K3">
        <v>9957</v>
      </c>
    </row>
    <row r="4" spans="1:11" x14ac:dyDescent="0.2">
      <c r="A4">
        <v>4</v>
      </c>
      <c r="B4" t="s">
        <v>11</v>
      </c>
      <c r="C4">
        <v>73</v>
      </c>
      <c r="E4">
        <v>4.75</v>
      </c>
      <c r="F4" s="1">
        <v>566309.81299999997</v>
      </c>
      <c r="G4" s="1">
        <v>5014.03</v>
      </c>
      <c r="H4" s="1">
        <v>112945.039</v>
      </c>
      <c r="I4" s="2">
        <v>59795.476999999999</v>
      </c>
      <c r="K4">
        <v>13821</v>
      </c>
    </row>
    <row r="5" spans="1:11" x14ac:dyDescent="0.2">
      <c r="A5">
        <v>5</v>
      </c>
      <c r="B5" t="s">
        <v>12</v>
      </c>
      <c r="C5">
        <v>9</v>
      </c>
      <c r="E5">
        <v>4.74</v>
      </c>
      <c r="F5" s="1">
        <v>2164562.75</v>
      </c>
      <c r="G5" s="1">
        <v>11099.674000000001</v>
      </c>
      <c r="H5" s="1">
        <v>195011.38099999999</v>
      </c>
      <c r="I5" s="2">
        <v>103245.094</v>
      </c>
      <c r="K5">
        <v>9111</v>
      </c>
    </row>
    <row r="6" spans="1:11" x14ac:dyDescent="0.2">
      <c r="A6">
        <v>6</v>
      </c>
      <c r="B6" t="s">
        <v>13</v>
      </c>
      <c r="C6">
        <v>9</v>
      </c>
      <c r="E6">
        <v>4.75</v>
      </c>
      <c r="F6" s="1">
        <v>2189902.25</v>
      </c>
      <c r="G6" s="1">
        <v>10983.04</v>
      </c>
      <c r="H6" s="1">
        <v>199389.44500000001</v>
      </c>
      <c r="I6" s="2">
        <v>105563.039</v>
      </c>
      <c r="K6">
        <v>22309</v>
      </c>
    </row>
    <row r="7" spans="1:11" x14ac:dyDescent="0.2">
      <c r="A7">
        <v>7</v>
      </c>
      <c r="B7" t="s">
        <v>14</v>
      </c>
      <c r="C7">
        <v>9</v>
      </c>
      <c r="E7">
        <v>4.7300000000000004</v>
      </c>
      <c r="F7" s="1">
        <v>2157906</v>
      </c>
      <c r="G7" s="1">
        <v>9802.8019999999997</v>
      </c>
      <c r="H7" s="1">
        <v>220131.55</v>
      </c>
      <c r="I7" s="2">
        <v>116544.84299999999</v>
      </c>
      <c r="K7">
        <v>24940</v>
      </c>
    </row>
    <row r="8" spans="1:11" x14ac:dyDescent="0.2">
      <c r="A8">
        <v>8</v>
      </c>
      <c r="B8" t="s">
        <v>15</v>
      </c>
      <c r="C8">
        <v>74</v>
      </c>
      <c r="E8">
        <v>4.74</v>
      </c>
      <c r="F8" s="1">
        <v>617703.68799999997</v>
      </c>
      <c r="G8" s="1">
        <v>5696.232</v>
      </c>
      <c r="H8" s="1">
        <v>108440.753</v>
      </c>
      <c r="I8" s="2">
        <v>57410.705999999998</v>
      </c>
      <c r="K8">
        <v>13874</v>
      </c>
    </row>
    <row r="9" spans="1:11" x14ac:dyDescent="0.2">
      <c r="A9">
        <v>9</v>
      </c>
      <c r="B9" t="s">
        <v>16</v>
      </c>
      <c r="C9">
        <v>74</v>
      </c>
      <c r="E9">
        <v>4.74</v>
      </c>
      <c r="F9" s="1">
        <v>601415.43799999997</v>
      </c>
      <c r="G9" s="1">
        <v>5063.7979999999998</v>
      </c>
      <c r="H9" s="1">
        <v>118767.66</v>
      </c>
      <c r="I9" s="2">
        <v>62878.235000000001</v>
      </c>
      <c r="K9">
        <v>11238</v>
      </c>
    </row>
    <row r="10" spans="1:11" x14ac:dyDescent="0.2">
      <c r="A10">
        <v>10</v>
      </c>
      <c r="B10" t="s">
        <v>17</v>
      </c>
      <c r="C10">
        <v>74</v>
      </c>
      <c r="E10">
        <v>4.74</v>
      </c>
      <c r="F10" s="1">
        <v>616585.125</v>
      </c>
      <c r="G10" s="1">
        <v>5552.8329999999996</v>
      </c>
      <c r="H10" s="1">
        <v>111039.739</v>
      </c>
      <c r="I10" s="2">
        <v>58786.726000000002</v>
      </c>
      <c r="K10">
        <v>5387</v>
      </c>
    </row>
    <row r="11" spans="1:11" x14ac:dyDescent="0.2">
      <c r="A11">
        <v>12</v>
      </c>
      <c r="B11" t="s">
        <v>18</v>
      </c>
      <c r="C11" t="s">
        <v>19</v>
      </c>
      <c r="E11">
        <v>4.7300000000000004</v>
      </c>
      <c r="F11" s="1">
        <v>533623</v>
      </c>
      <c r="G11" s="1">
        <v>3551.873</v>
      </c>
      <c r="H11" s="1">
        <v>150237.07199999999</v>
      </c>
      <c r="I11" s="2">
        <v>79539.558999999994</v>
      </c>
      <c r="K11">
        <v>2724</v>
      </c>
    </row>
    <row r="12" spans="1:11" x14ac:dyDescent="0.2">
      <c r="A12">
        <v>14</v>
      </c>
      <c r="B12" t="s">
        <v>20</v>
      </c>
      <c r="C12">
        <v>31</v>
      </c>
      <c r="E12">
        <v>4.74</v>
      </c>
      <c r="F12" s="1">
        <v>443840.65600000002</v>
      </c>
      <c r="G12" s="1">
        <v>3354.25</v>
      </c>
      <c r="H12" s="1">
        <v>132321.87700000001</v>
      </c>
      <c r="I12" s="2">
        <v>70054.448000000004</v>
      </c>
      <c r="K12">
        <v>16901</v>
      </c>
    </row>
    <row r="13" spans="1:11" x14ac:dyDescent="0.2">
      <c r="A13">
        <v>15</v>
      </c>
      <c r="B13" t="s">
        <v>21</v>
      </c>
      <c r="C13">
        <v>31</v>
      </c>
      <c r="E13">
        <v>4.74</v>
      </c>
      <c r="F13" s="1">
        <v>434666.28100000002</v>
      </c>
      <c r="G13" s="1">
        <v>3459.502</v>
      </c>
      <c r="H13" s="1">
        <v>125644.177</v>
      </c>
      <c r="I13" s="2">
        <v>66518.972999999998</v>
      </c>
      <c r="K13">
        <v>8584</v>
      </c>
    </row>
    <row r="14" spans="1:11" x14ac:dyDescent="0.2">
      <c r="A14">
        <v>16</v>
      </c>
      <c r="B14" t="s">
        <v>22</v>
      </c>
      <c r="C14">
        <v>31</v>
      </c>
      <c r="E14">
        <v>4.74</v>
      </c>
      <c r="F14" s="1">
        <v>451240.875</v>
      </c>
      <c r="G14" s="1">
        <v>3892.4870000000001</v>
      </c>
      <c r="H14" s="1">
        <v>115926.11</v>
      </c>
      <c r="I14" s="2">
        <v>61373.79</v>
      </c>
      <c r="K14">
        <v>13443</v>
      </c>
    </row>
    <row r="15" spans="1:11" x14ac:dyDescent="0.2">
      <c r="A15">
        <v>17</v>
      </c>
      <c r="B15" t="s">
        <v>23</v>
      </c>
      <c r="C15">
        <v>18</v>
      </c>
      <c r="E15">
        <v>4.7300000000000004</v>
      </c>
      <c r="F15" s="1">
        <v>654365.06299999997</v>
      </c>
      <c r="G15" s="1">
        <v>5288</v>
      </c>
      <c r="H15" s="1">
        <v>123745.284</v>
      </c>
      <c r="I15" s="2">
        <v>65513.614000000001</v>
      </c>
      <c r="K15">
        <v>12227</v>
      </c>
    </row>
    <row r="16" spans="1:11" x14ac:dyDescent="0.2">
      <c r="A16">
        <v>18</v>
      </c>
      <c r="B16" t="s">
        <v>24</v>
      </c>
      <c r="C16">
        <v>18</v>
      </c>
      <c r="E16">
        <v>4.7300000000000004</v>
      </c>
      <c r="F16" s="1">
        <v>667659.43799999997</v>
      </c>
      <c r="G16" s="1">
        <v>5801.4690000000001</v>
      </c>
      <c r="H16" s="1">
        <v>115084.548</v>
      </c>
      <c r="I16" s="2">
        <v>60928.23</v>
      </c>
      <c r="K16">
        <v>9052</v>
      </c>
    </row>
    <row r="17" spans="1:11" x14ac:dyDescent="0.2">
      <c r="A17">
        <v>19</v>
      </c>
      <c r="B17" t="s">
        <v>25</v>
      </c>
      <c r="C17">
        <v>18</v>
      </c>
      <c r="E17">
        <v>4.7300000000000004</v>
      </c>
      <c r="F17" s="1">
        <v>656439.81299999997</v>
      </c>
      <c r="G17" s="1">
        <v>5093.7049999999999</v>
      </c>
      <c r="H17" s="1">
        <v>128872.758</v>
      </c>
      <c r="I17" s="2">
        <v>68228.328999999998</v>
      </c>
      <c r="K17">
        <v>9624</v>
      </c>
    </row>
    <row r="18" spans="1:11" x14ac:dyDescent="0.2">
      <c r="A18">
        <v>20</v>
      </c>
      <c r="B18" t="s">
        <v>26</v>
      </c>
      <c r="C18">
        <v>29</v>
      </c>
      <c r="E18">
        <v>4.74</v>
      </c>
      <c r="F18" s="1">
        <v>620461.875</v>
      </c>
      <c r="G18" s="1">
        <v>4664.42</v>
      </c>
      <c r="H18" s="1">
        <v>133020.15599999999</v>
      </c>
      <c r="I18" s="2">
        <v>70424.148000000001</v>
      </c>
      <c r="K18">
        <v>5851</v>
      </c>
    </row>
    <row r="19" spans="1:11" x14ac:dyDescent="0.2">
      <c r="A19">
        <v>21</v>
      </c>
      <c r="B19" t="s">
        <v>27</v>
      </c>
      <c r="C19">
        <v>29</v>
      </c>
      <c r="E19">
        <v>4.7300000000000004</v>
      </c>
      <c r="F19" s="1">
        <v>649291.875</v>
      </c>
      <c r="G19" s="1">
        <v>4783.58</v>
      </c>
      <c r="H19" s="1">
        <v>135733.462</v>
      </c>
      <c r="I19" s="2">
        <v>71860.695000000007</v>
      </c>
      <c r="K19">
        <v>7832</v>
      </c>
    </row>
    <row r="20" spans="1:11" x14ac:dyDescent="0.2">
      <c r="A20">
        <v>22</v>
      </c>
      <c r="B20" t="s">
        <v>28</v>
      </c>
      <c r="C20">
        <v>29</v>
      </c>
      <c r="E20">
        <v>4.75</v>
      </c>
      <c r="F20" s="1">
        <v>639459.5</v>
      </c>
      <c r="G20" s="1">
        <v>4838.4250000000002</v>
      </c>
      <c r="H20" s="1">
        <v>132162.739</v>
      </c>
      <c r="I20" s="2">
        <v>69970.192999999999</v>
      </c>
      <c r="K20">
        <v>10552</v>
      </c>
    </row>
    <row r="21" spans="1:11" x14ac:dyDescent="0.2">
      <c r="A21">
        <v>23</v>
      </c>
      <c r="B21" t="s">
        <v>29</v>
      </c>
      <c r="C21">
        <v>77</v>
      </c>
      <c r="E21">
        <v>4.75</v>
      </c>
      <c r="F21" s="1">
        <v>672624.25</v>
      </c>
      <c r="G21" s="1">
        <v>5349.61</v>
      </c>
      <c r="H21" s="1">
        <v>125733.32399999999</v>
      </c>
      <c r="I21" s="2">
        <v>66566.172000000006</v>
      </c>
      <c r="K21">
        <v>11079</v>
      </c>
    </row>
    <row r="22" spans="1:11" x14ac:dyDescent="0.2">
      <c r="A22">
        <v>24</v>
      </c>
      <c r="B22" t="s">
        <v>30</v>
      </c>
      <c r="C22">
        <v>77</v>
      </c>
      <c r="E22">
        <v>4.74</v>
      </c>
      <c r="F22" s="1">
        <v>675103</v>
      </c>
      <c r="G22" s="1">
        <v>4756.8450000000003</v>
      </c>
      <c r="H22" s="1">
        <v>141922.43</v>
      </c>
      <c r="I22" s="2">
        <v>75137.413</v>
      </c>
      <c r="K22">
        <v>12348</v>
      </c>
    </row>
    <row r="23" spans="1:11" x14ac:dyDescent="0.2">
      <c r="A23">
        <v>25</v>
      </c>
      <c r="B23" t="s">
        <v>31</v>
      </c>
      <c r="C23">
        <v>77</v>
      </c>
      <c r="E23">
        <v>4.7300000000000004</v>
      </c>
      <c r="F23" s="1">
        <v>680737.56299999997</v>
      </c>
      <c r="G23" s="1">
        <v>4996.3469999999998</v>
      </c>
      <c r="H23" s="1">
        <v>136247.05499999999</v>
      </c>
      <c r="I23" s="2">
        <v>72132.614000000001</v>
      </c>
      <c r="K23">
        <v>14396</v>
      </c>
    </row>
    <row r="24" spans="1:11" x14ac:dyDescent="0.2">
      <c r="A24">
        <v>26</v>
      </c>
      <c r="B24" t="s">
        <v>32</v>
      </c>
      <c r="C24">
        <v>75</v>
      </c>
      <c r="E24">
        <v>4.74</v>
      </c>
      <c r="F24" s="1">
        <v>522472.71899999998</v>
      </c>
      <c r="G24" s="1">
        <v>5771.3019999999997</v>
      </c>
      <c r="H24" s="1">
        <v>90529.437000000005</v>
      </c>
      <c r="I24" s="2">
        <v>47927.648000000001</v>
      </c>
      <c r="K24">
        <v>2712</v>
      </c>
    </row>
    <row r="25" spans="1:11" x14ac:dyDescent="0.2">
      <c r="A25">
        <v>27</v>
      </c>
      <c r="B25" t="s">
        <v>33</v>
      </c>
      <c r="C25">
        <v>75</v>
      </c>
      <c r="E25">
        <v>4.72</v>
      </c>
      <c r="F25" s="1">
        <v>574305.125</v>
      </c>
      <c r="G25" s="1">
        <v>5711.0630000000001</v>
      </c>
      <c r="H25" s="1">
        <v>100560.11</v>
      </c>
      <c r="I25" s="2">
        <v>53238.338000000003</v>
      </c>
      <c r="K25">
        <v>1961</v>
      </c>
    </row>
    <row r="26" spans="1:11" x14ac:dyDescent="0.2">
      <c r="A26">
        <v>28</v>
      </c>
      <c r="B26" t="s">
        <v>34</v>
      </c>
      <c r="C26">
        <v>75</v>
      </c>
      <c r="E26">
        <v>4.7300000000000004</v>
      </c>
      <c r="F26" s="1">
        <v>575046.5</v>
      </c>
      <c r="G26" s="1">
        <v>5529.5230000000001</v>
      </c>
      <c r="H26" s="1">
        <v>103995.679</v>
      </c>
      <c r="I26" s="2">
        <v>55057.283000000003</v>
      </c>
      <c r="K26">
        <v>11879</v>
      </c>
    </row>
    <row r="27" spans="1:11" x14ac:dyDescent="0.2">
      <c r="A27">
        <v>42</v>
      </c>
      <c r="B27" t="s">
        <v>35</v>
      </c>
      <c r="C27">
        <v>21</v>
      </c>
      <c r="E27">
        <v>4.74</v>
      </c>
      <c r="F27" s="1">
        <v>709668.625</v>
      </c>
      <c r="G27" s="1">
        <v>5943.1019999999999</v>
      </c>
      <c r="H27" s="1">
        <v>119410.474</v>
      </c>
      <c r="I27" s="2">
        <v>63218.57</v>
      </c>
      <c r="K27">
        <v>6854</v>
      </c>
    </row>
    <row r="28" spans="1:11" x14ac:dyDescent="0.2">
      <c r="A28">
        <v>43</v>
      </c>
      <c r="B28" t="s">
        <v>36</v>
      </c>
      <c r="C28">
        <v>21</v>
      </c>
      <c r="E28">
        <v>4.75</v>
      </c>
      <c r="F28" s="1">
        <v>724130.43799999997</v>
      </c>
      <c r="G28" s="1">
        <v>6049.3590000000004</v>
      </c>
      <c r="H28" s="1">
        <v>119703.664</v>
      </c>
      <c r="I28" s="2">
        <v>63373.798000000003</v>
      </c>
      <c r="K28">
        <v>6281</v>
      </c>
    </row>
    <row r="29" spans="1:11" x14ac:dyDescent="0.2">
      <c r="A29">
        <v>44</v>
      </c>
      <c r="B29" t="s">
        <v>37</v>
      </c>
      <c r="C29">
        <v>21</v>
      </c>
      <c r="E29">
        <v>4.75</v>
      </c>
      <c r="F29" s="1">
        <v>688026.375</v>
      </c>
      <c r="G29" s="1">
        <v>5608.8239999999996</v>
      </c>
      <c r="H29" s="1">
        <v>122668.56200000001</v>
      </c>
      <c r="I29" s="2">
        <v>64943.548000000003</v>
      </c>
      <c r="K29">
        <v>5154</v>
      </c>
    </row>
    <row r="30" spans="1:11" x14ac:dyDescent="0.2">
      <c r="A30">
        <v>45</v>
      </c>
      <c r="B30" t="s">
        <v>38</v>
      </c>
      <c r="C30">
        <v>23</v>
      </c>
      <c r="E30">
        <v>4.74</v>
      </c>
      <c r="F30" s="1">
        <v>677125.25</v>
      </c>
      <c r="G30" s="1">
        <v>5391.5510000000004</v>
      </c>
      <c r="H30" s="1">
        <v>125590.067</v>
      </c>
      <c r="I30" s="2">
        <v>66490.324999999997</v>
      </c>
      <c r="K30">
        <v>21133</v>
      </c>
    </row>
    <row r="31" spans="1:11" x14ac:dyDescent="0.2">
      <c r="A31">
        <v>46</v>
      </c>
      <c r="B31" t="s">
        <v>39</v>
      </c>
      <c r="C31">
        <v>23</v>
      </c>
      <c r="E31">
        <v>4.74</v>
      </c>
      <c r="F31" s="1">
        <v>654948.93799999997</v>
      </c>
      <c r="G31" s="1">
        <v>5260.4340000000002</v>
      </c>
      <c r="H31" s="1">
        <v>124504.734</v>
      </c>
      <c r="I31" s="2">
        <v>65915.701000000001</v>
      </c>
      <c r="K31">
        <v>5014</v>
      </c>
    </row>
    <row r="32" spans="1:11" x14ac:dyDescent="0.2">
      <c r="A32">
        <v>47</v>
      </c>
      <c r="B32" t="s">
        <v>40</v>
      </c>
      <c r="C32">
        <v>23</v>
      </c>
      <c r="E32">
        <v>4.72</v>
      </c>
      <c r="F32" s="1">
        <v>673632.56299999997</v>
      </c>
      <c r="G32" s="1">
        <v>5575.8090000000002</v>
      </c>
      <c r="H32" s="1">
        <v>120813.42200000001</v>
      </c>
      <c r="I32" s="2">
        <v>63961.353000000003</v>
      </c>
      <c r="K32">
        <v>8671</v>
      </c>
    </row>
    <row r="33" spans="1:11" x14ac:dyDescent="0.2">
      <c r="A33">
        <v>48</v>
      </c>
      <c r="B33" t="s">
        <v>41</v>
      </c>
      <c r="C33">
        <v>72</v>
      </c>
      <c r="E33">
        <v>4.74</v>
      </c>
      <c r="F33" s="1">
        <v>697446.25</v>
      </c>
      <c r="G33" s="1">
        <v>6853.8270000000002</v>
      </c>
      <c r="H33" s="1">
        <v>101760.11900000001</v>
      </c>
      <c r="I33" s="2">
        <v>53873.677000000003</v>
      </c>
      <c r="K33">
        <v>13720</v>
      </c>
    </row>
    <row r="34" spans="1:11" x14ac:dyDescent="0.2">
      <c r="A34">
        <v>49</v>
      </c>
      <c r="B34" t="s">
        <v>42</v>
      </c>
      <c r="C34">
        <v>72</v>
      </c>
      <c r="E34">
        <v>4.74</v>
      </c>
      <c r="F34" s="1">
        <v>697215.5</v>
      </c>
      <c r="G34" s="1">
        <v>6033.5889999999999</v>
      </c>
      <c r="H34" s="1">
        <v>115555.683</v>
      </c>
      <c r="I34" s="2">
        <v>61177.67</v>
      </c>
      <c r="K34">
        <v>2861</v>
      </c>
    </row>
    <row r="35" spans="1:11" x14ac:dyDescent="0.2">
      <c r="A35">
        <v>50</v>
      </c>
      <c r="B35" t="s">
        <v>43</v>
      </c>
      <c r="C35">
        <v>72</v>
      </c>
      <c r="E35">
        <v>4.74</v>
      </c>
      <c r="F35" s="1">
        <v>652294.18799999997</v>
      </c>
      <c r="G35" s="1">
        <v>6553.7790000000005</v>
      </c>
      <c r="H35" s="1">
        <v>99529.475999999995</v>
      </c>
      <c r="I35" s="2">
        <v>52692.673999999999</v>
      </c>
      <c r="K35">
        <v>8155</v>
      </c>
    </row>
    <row r="36" spans="1:11" x14ac:dyDescent="0.2">
      <c r="A36">
        <v>51</v>
      </c>
      <c r="B36" t="s">
        <v>44</v>
      </c>
      <c r="C36">
        <v>65</v>
      </c>
      <c r="E36">
        <v>4.7300000000000004</v>
      </c>
      <c r="F36" s="1">
        <v>1792650.5</v>
      </c>
      <c r="G36" s="1">
        <v>9572.3410000000003</v>
      </c>
      <c r="H36" s="1">
        <v>187273.99100000001</v>
      </c>
      <c r="I36" s="2">
        <v>99148.572</v>
      </c>
      <c r="K36">
        <v>28996</v>
      </c>
    </row>
    <row r="37" spans="1:11" x14ac:dyDescent="0.2">
      <c r="A37">
        <v>52</v>
      </c>
      <c r="B37" t="s">
        <v>45</v>
      </c>
      <c r="C37">
        <v>65</v>
      </c>
      <c r="E37">
        <v>4.7300000000000004</v>
      </c>
      <c r="F37" s="1">
        <v>1730409.75</v>
      </c>
      <c r="G37" s="1">
        <v>9210.0380000000005</v>
      </c>
      <c r="H37" s="1">
        <v>187883.02</v>
      </c>
      <c r="I37" s="2">
        <v>99471.019</v>
      </c>
      <c r="K37">
        <v>15554</v>
      </c>
    </row>
    <row r="38" spans="1:11" x14ac:dyDescent="0.2">
      <c r="A38">
        <v>53</v>
      </c>
      <c r="B38" t="s">
        <v>46</v>
      </c>
      <c r="C38">
        <v>65</v>
      </c>
      <c r="E38">
        <v>4.7300000000000004</v>
      </c>
      <c r="F38" s="1">
        <v>1722710.375</v>
      </c>
      <c r="G38" s="1">
        <v>8434.5059999999994</v>
      </c>
      <c r="H38" s="1">
        <v>204245.557</v>
      </c>
      <c r="I38" s="2">
        <v>108134.083</v>
      </c>
      <c r="K38">
        <v>12016</v>
      </c>
    </row>
    <row r="39" spans="1:11" x14ac:dyDescent="0.2">
      <c r="A39">
        <v>54</v>
      </c>
      <c r="B39" t="s">
        <v>47</v>
      </c>
      <c r="C39">
        <v>34</v>
      </c>
      <c r="E39">
        <v>4.7300000000000004</v>
      </c>
      <c r="F39" s="1">
        <v>640615.625</v>
      </c>
      <c r="G39" s="1">
        <v>5237.8540000000003</v>
      </c>
      <c r="H39" s="1">
        <v>122304.97900000001</v>
      </c>
      <c r="I39" s="2">
        <v>64751.050999999999</v>
      </c>
      <c r="K39">
        <v>9624</v>
      </c>
    </row>
    <row r="40" spans="1:11" x14ac:dyDescent="0.2">
      <c r="A40">
        <v>55</v>
      </c>
      <c r="B40" t="s">
        <v>48</v>
      </c>
      <c r="C40">
        <v>34</v>
      </c>
      <c r="E40">
        <v>4.7300000000000004</v>
      </c>
      <c r="F40" s="1">
        <v>692142.93799999997</v>
      </c>
      <c r="G40" s="1">
        <v>5016.13</v>
      </c>
      <c r="H40" s="1">
        <v>137983.45300000001</v>
      </c>
      <c r="I40" s="2">
        <v>73051.941000000006</v>
      </c>
      <c r="K40">
        <v>8740</v>
      </c>
    </row>
    <row r="41" spans="1:11" x14ac:dyDescent="0.2">
      <c r="A41">
        <v>56</v>
      </c>
      <c r="B41" t="s">
        <v>49</v>
      </c>
      <c r="C41">
        <v>34</v>
      </c>
      <c r="E41">
        <v>4.7300000000000004</v>
      </c>
      <c r="F41" s="1">
        <v>681863.31299999997</v>
      </c>
      <c r="G41" s="1">
        <v>5042.2219999999998</v>
      </c>
      <c r="H41" s="1">
        <v>135230.72</v>
      </c>
      <c r="I41" s="2">
        <v>71594.520999999993</v>
      </c>
      <c r="K41">
        <v>4703</v>
      </c>
    </row>
    <row r="42" spans="1:11" x14ac:dyDescent="0.2">
      <c r="A42">
        <v>60</v>
      </c>
      <c r="B42" t="s">
        <v>50</v>
      </c>
      <c r="C42">
        <v>78</v>
      </c>
      <c r="E42">
        <v>4.7300000000000004</v>
      </c>
      <c r="F42" s="1">
        <v>427652.59399999998</v>
      </c>
      <c r="G42" s="1">
        <v>3529.6590000000001</v>
      </c>
      <c r="H42" s="1">
        <v>121159.74800000001</v>
      </c>
      <c r="I42" s="2">
        <v>64144.714</v>
      </c>
      <c r="K42">
        <v>5995</v>
      </c>
    </row>
    <row r="43" spans="1:11" x14ac:dyDescent="0.2">
      <c r="A43">
        <v>61</v>
      </c>
      <c r="B43" t="s">
        <v>51</v>
      </c>
      <c r="C43">
        <v>78</v>
      </c>
      <c r="E43">
        <v>4.74</v>
      </c>
      <c r="F43" s="1">
        <v>452780.34399999998</v>
      </c>
      <c r="G43" s="1">
        <v>3699.047</v>
      </c>
      <c r="H43" s="1">
        <v>122404.59299999999</v>
      </c>
      <c r="I43" s="2">
        <v>64803.792000000001</v>
      </c>
      <c r="K43">
        <v>5033</v>
      </c>
    </row>
    <row r="44" spans="1:11" x14ac:dyDescent="0.2">
      <c r="A44">
        <v>62</v>
      </c>
      <c r="B44" t="s">
        <v>52</v>
      </c>
      <c r="C44">
        <v>78</v>
      </c>
      <c r="E44">
        <v>4.72</v>
      </c>
      <c r="F44" s="1">
        <v>459025.875</v>
      </c>
      <c r="G44" s="1">
        <v>3754.549</v>
      </c>
      <c r="H44" s="1">
        <v>122258.592</v>
      </c>
      <c r="I44" s="2">
        <v>64726.491999999998</v>
      </c>
      <c r="K44">
        <v>14136</v>
      </c>
    </row>
    <row r="45" spans="1:11" x14ac:dyDescent="0.2">
      <c r="A45">
        <v>63</v>
      </c>
      <c r="B45" t="s">
        <v>53</v>
      </c>
      <c r="C45">
        <v>93</v>
      </c>
      <c r="E45">
        <v>4.7699999999999996</v>
      </c>
      <c r="F45" s="1">
        <v>134701.484</v>
      </c>
      <c r="G45" s="1">
        <v>1233.6210000000001</v>
      </c>
      <c r="H45" s="1">
        <v>109191.951</v>
      </c>
      <c r="I45" s="2">
        <v>57808.423999999999</v>
      </c>
      <c r="K45">
        <v>2361</v>
      </c>
    </row>
    <row r="46" spans="1:11" x14ac:dyDescent="0.2">
      <c r="A46">
        <v>64</v>
      </c>
      <c r="B46" t="s">
        <v>54</v>
      </c>
      <c r="C46">
        <v>93</v>
      </c>
      <c r="E46">
        <v>4.75</v>
      </c>
      <c r="F46" s="1">
        <v>148650.56299999999</v>
      </c>
      <c r="G46" s="1">
        <v>1421.6579999999999</v>
      </c>
      <c r="H46" s="1">
        <v>104561.409</v>
      </c>
      <c r="I46" s="2">
        <v>55356.805999999997</v>
      </c>
      <c r="K46">
        <v>1712</v>
      </c>
    </row>
    <row r="47" spans="1:11" x14ac:dyDescent="0.2">
      <c r="A47">
        <v>65</v>
      </c>
      <c r="B47" t="s">
        <v>55</v>
      </c>
      <c r="C47">
        <v>93</v>
      </c>
      <c r="E47">
        <v>4.76</v>
      </c>
      <c r="F47" s="1">
        <v>149208.734</v>
      </c>
      <c r="G47" s="1">
        <v>1314.627</v>
      </c>
      <c r="H47" s="1">
        <v>113498.912</v>
      </c>
      <c r="I47" s="2">
        <v>60088.722999999998</v>
      </c>
      <c r="K47">
        <v>3681</v>
      </c>
    </row>
    <row r="48" spans="1:11" x14ac:dyDescent="0.2">
      <c r="A48">
        <v>66</v>
      </c>
      <c r="B48" t="s">
        <v>56</v>
      </c>
      <c r="C48">
        <v>44</v>
      </c>
      <c r="E48">
        <v>4.75</v>
      </c>
      <c r="F48" s="1">
        <v>290191.84399999998</v>
      </c>
      <c r="G48" s="1">
        <v>3617.0839999999998</v>
      </c>
      <c r="H48" s="1">
        <v>80228.119000000006</v>
      </c>
      <c r="I48" s="2">
        <v>42473.665999999997</v>
      </c>
      <c r="K48">
        <v>1849</v>
      </c>
    </row>
    <row r="49" spans="1:11" x14ac:dyDescent="0.2">
      <c r="A49">
        <v>67</v>
      </c>
      <c r="B49" t="s">
        <v>57</v>
      </c>
      <c r="C49">
        <v>44</v>
      </c>
      <c r="E49">
        <v>4.75</v>
      </c>
      <c r="F49" s="1">
        <v>313365.15600000002</v>
      </c>
      <c r="G49" s="1">
        <v>4271.3280000000004</v>
      </c>
      <c r="H49" s="1">
        <v>73364.807000000001</v>
      </c>
      <c r="I49" s="2">
        <v>38839.919999999998</v>
      </c>
      <c r="K49">
        <v>554</v>
      </c>
    </row>
    <row r="50" spans="1:11" x14ac:dyDescent="0.2">
      <c r="A50">
        <v>68</v>
      </c>
      <c r="B50" t="s">
        <v>58</v>
      </c>
      <c r="C50">
        <v>44</v>
      </c>
      <c r="E50">
        <v>4.75</v>
      </c>
      <c r="F50" s="1">
        <v>284608.68800000002</v>
      </c>
      <c r="G50" s="1">
        <v>3578.951</v>
      </c>
      <c r="H50" s="1">
        <v>79522.934999999998</v>
      </c>
      <c r="I50" s="2">
        <v>42100.311000000002</v>
      </c>
      <c r="K50">
        <v>6959</v>
      </c>
    </row>
    <row r="51" spans="1:11" x14ac:dyDescent="0.2">
      <c r="A51">
        <v>69</v>
      </c>
      <c r="B51" t="s">
        <v>59</v>
      </c>
      <c r="C51">
        <v>51</v>
      </c>
      <c r="E51">
        <v>4.79</v>
      </c>
      <c r="F51" s="1">
        <v>295041.25</v>
      </c>
      <c r="G51" s="1">
        <v>1510.6210000000001</v>
      </c>
      <c r="H51" s="1">
        <v>195311.23300000001</v>
      </c>
      <c r="I51" s="2">
        <v>103403.85</v>
      </c>
      <c r="K51">
        <v>944</v>
      </c>
    </row>
    <row r="52" spans="1:11" x14ac:dyDescent="0.2">
      <c r="A52">
        <v>70</v>
      </c>
      <c r="B52" t="s">
        <v>60</v>
      </c>
      <c r="C52">
        <v>51</v>
      </c>
      <c r="E52">
        <v>4.75</v>
      </c>
      <c r="F52" s="1">
        <v>330190.31300000002</v>
      </c>
      <c r="G52" s="1">
        <v>1151.45</v>
      </c>
      <c r="H52" s="1">
        <v>286760.44400000002</v>
      </c>
      <c r="I52" s="2">
        <v>151821.18</v>
      </c>
      <c r="K52">
        <v>9906</v>
      </c>
    </row>
    <row r="53" spans="1:11" x14ac:dyDescent="0.2">
      <c r="A53">
        <v>71</v>
      </c>
      <c r="B53" t="s">
        <v>61</v>
      </c>
      <c r="C53">
        <v>51</v>
      </c>
      <c r="E53">
        <v>4.74</v>
      </c>
      <c r="F53" s="1">
        <v>322630.75</v>
      </c>
      <c r="G53" s="1">
        <v>1373.1610000000001</v>
      </c>
      <c r="H53" s="1">
        <v>234954.78700000001</v>
      </c>
      <c r="I53" s="2">
        <v>124392.932</v>
      </c>
      <c r="K53">
        <v>962</v>
      </c>
    </row>
    <row r="54" spans="1:11" x14ac:dyDescent="0.2">
      <c r="A54">
        <v>72</v>
      </c>
      <c r="B54" t="s">
        <v>62</v>
      </c>
      <c r="C54">
        <v>30</v>
      </c>
      <c r="E54">
        <v>4.72</v>
      </c>
      <c r="F54" s="1">
        <v>660981.31299999997</v>
      </c>
      <c r="G54" s="1">
        <v>4987.9840000000004</v>
      </c>
      <c r="H54" s="1">
        <v>132514.72200000001</v>
      </c>
      <c r="I54" s="2">
        <v>70156.548999999999</v>
      </c>
      <c r="K54">
        <v>4214</v>
      </c>
    </row>
    <row r="55" spans="1:11" x14ac:dyDescent="0.2">
      <c r="A55">
        <v>73</v>
      </c>
      <c r="B55" t="s">
        <v>63</v>
      </c>
      <c r="C55">
        <v>30</v>
      </c>
      <c r="E55">
        <v>4.76</v>
      </c>
      <c r="F55" s="1">
        <v>657201.06299999997</v>
      </c>
      <c r="G55" s="1">
        <v>5152.2849999999999</v>
      </c>
      <c r="H55" s="1">
        <v>127555.262</v>
      </c>
      <c r="I55" s="2">
        <v>67530.786999999997</v>
      </c>
      <c r="K55">
        <v>8810</v>
      </c>
    </row>
    <row r="56" spans="1:11" x14ac:dyDescent="0.2">
      <c r="A56">
        <v>74</v>
      </c>
      <c r="B56" t="s">
        <v>64</v>
      </c>
      <c r="C56">
        <v>30</v>
      </c>
      <c r="E56">
        <v>4.76</v>
      </c>
      <c r="F56" s="1">
        <v>654335.625</v>
      </c>
      <c r="G56" s="1">
        <v>5272.2449999999999</v>
      </c>
      <c r="H56" s="1">
        <v>124109.488</v>
      </c>
      <c r="I56" s="2">
        <v>65706.438999999998</v>
      </c>
      <c r="K56">
        <v>495</v>
      </c>
    </row>
    <row r="57" spans="1:11" x14ac:dyDescent="0.2">
      <c r="A57">
        <v>76</v>
      </c>
      <c r="B57" t="s">
        <v>65</v>
      </c>
      <c r="C57" t="s">
        <v>19</v>
      </c>
      <c r="E57">
        <v>4.75</v>
      </c>
      <c r="F57" s="1">
        <v>492980.43800000002</v>
      </c>
      <c r="G57" s="1">
        <v>3042.6010000000001</v>
      </c>
      <c r="H57" s="1">
        <v>162025.99</v>
      </c>
      <c r="I57" s="2">
        <v>85781.142999999996</v>
      </c>
      <c r="K57">
        <v>4535</v>
      </c>
    </row>
    <row r="58" spans="1:11" x14ac:dyDescent="0.2">
      <c r="A58">
        <v>78</v>
      </c>
      <c r="B58" t="s">
        <v>66</v>
      </c>
      <c r="C58">
        <v>79</v>
      </c>
      <c r="E58">
        <v>4.7699999999999996</v>
      </c>
      <c r="F58" s="1">
        <v>762283.68799999997</v>
      </c>
      <c r="G58" s="1">
        <v>6033.8220000000001</v>
      </c>
      <c r="H58" s="1">
        <v>126335.13</v>
      </c>
      <c r="I58" s="2">
        <v>66884.794999999998</v>
      </c>
      <c r="K58">
        <v>132</v>
      </c>
    </row>
    <row r="59" spans="1:11" x14ac:dyDescent="0.2">
      <c r="A59">
        <v>79</v>
      </c>
      <c r="B59" t="s">
        <v>67</v>
      </c>
      <c r="C59">
        <v>79</v>
      </c>
      <c r="E59">
        <v>4.76</v>
      </c>
      <c r="F59" s="1">
        <v>763929.56299999997</v>
      </c>
      <c r="G59" s="1">
        <v>5824.1980000000003</v>
      </c>
      <c r="H59" s="1">
        <v>131164.76500000001</v>
      </c>
      <c r="I59" s="2">
        <v>69441.820999999996</v>
      </c>
      <c r="K59">
        <v>494</v>
      </c>
    </row>
    <row r="60" spans="1:11" x14ac:dyDescent="0.2">
      <c r="A60">
        <v>80</v>
      </c>
      <c r="B60" t="s">
        <v>68</v>
      </c>
      <c r="C60">
        <v>79</v>
      </c>
      <c r="E60">
        <v>4.75</v>
      </c>
      <c r="F60" s="1">
        <v>743095.93799999997</v>
      </c>
      <c r="G60" s="1">
        <v>5598.9430000000002</v>
      </c>
      <c r="H60" s="1">
        <v>132720.75399999999</v>
      </c>
      <c r="I60" s="2">
        <v>70265.631999999998</v>
      </c>
      <c r="K60">
        <v>12873</v>
      </c>
    </row>
    <row r="61" spans="1:11" x14ac:dyDescent="0.2">
      <c r="A61">
        <v>81</v>
      </c>
      <c r="B61" t="s">
        <v>69</v>
      </c>
      <c r="C61">
        <v>64</v>
      </c>
      <c r="E61">
        <v>4.74</v>
      </c>
      <c r="F61" s="1">
        <v>1513162.75</v>
      </c>
      <c r="G61" s="1">
        <v>8551.6509999999998</v>
      </c>
      <c r="H61" s="1">
        <v>176943.932</v>
      </c>
      <c r="I61" s="2">
        <v>93679.373000000007</v>
      </c>
      <c r="K61">
        <v>731</v>
      </c>
    </row>
    <row r="62" spans="1:11" x14ac:dyDescent="0.2">
      <c r="A62">
        <v>82</v>
      </c>
      <c r="B62" t="s">
        <v>70</v>
      </c>
      <c r="C62">
        <v>64</v>
      </c>
      <c r="E62">
        <v>4.75</v>
      </c>
      <c r="F62" s="1">
        <v>1578200.375</v>
      </c>
      <c r="G62" s="1">
        <v>8896.8040000000001</v>
      </c>
      <c r="H62" s="1">
        <v>177389.58600000001</v>
      </c>
      <c r="I62" s="2">
        <v>93915.323000000004</v>
      </c>
      <c r="K62">
        <v>24702</v>
      </c>
    </row>
    <row r="63" spans="1:11" x14ac:dyDescent="0.2">
      <c r="A63">
        <v>83</v>
      </c>
      <c r="B63" t="s">
        <v>71</v>
      </c>
      <c r="C63">
        <v>64</v>
      </c>
      <c r="E63">
        <v>4.7699999999999996</v>
      </c>
      <c r="F63" s="1">
        <v>1672442.75</v>
      </c>
      <c r="G63" s="1">
        <v>9397.5789999999997</v>
      </c>
      <c r="H63" s="1">
        <v>177965.277</v>
      </c>
      <c r="I63" s="2">
        <v>94220.119000000006</v>
      </c>
      <c r="K63">
        <v>22336</v>
      </c>
    </row>
    <row r="64" spans="1:11" x14ac:dyDescent="0.2">
      <c r="A64">
        <v>84</v>
      </c>
      <c r="B64" t="s">
        <v>72</v>
      </c>
      <c r="C64">
        <v>54</v>
      </c>
      <c r="E64">
        <v>4.74</v>
      </c>
      <c r="F64" s="1">
        <v>335564.875</v>
      </c>
      <c r="G64" s="1">
        <v>1883.866</v>
      </c>
      <c r="H64" s="1">
        <v>178125.66</v>
      </c>
      <c r="I64" s="2">
        <v>94305.034</v>
      </c>
      <c r="K64">
        <v>6024</v>
      </c>
    </row>
    <row r="65" spans="1:11" x14ac:dyDescent="0.2">
      <c r="A65">
        <v>85</v>
      </c>
      <c r="B65" t="s">
        <v>73</v>
      </c>
      <c r="C65">
        <v>54</v>
      </c>
      <c r="E65">
        <v>4.72</v>
      </c>
      <c r="F65" s="1">
        <v>342985.59399999998</v>
      </c>
      <c r="G65" s="1">
        <v>1970.5830000000001</v>
      </c>
      <c r="H65" s="1">
        <v>174052.853</v>
      </c>
      <c r="I65" s="2">
        <v>92148.706000000006</v>
      </c>
      <c r="K65">
        <v>4343</v>
      </c>
    </row>
    <row r="66" spans="1:11" x14ac:dyDescent="0.2">
      <c r="A66">
        <v>86</v>
      </c>
      <c r="B66" t="s">
        <v>74</v>
      </c>
      <c r="C66">
        <v>54</v>
      </c>
      <c r="E66">
        <v>4.72</v>
      </c>
      <c r="F66" s="1">
        <v>335086.06300000002</v>
      </c>
      <c r="G66" s="1">
        <v>1847.394</v>
      </c>
      <c r="H66" s="1">
        <v>181383.10699999999</v>
      </c>
      <c r="I66" s="2">
        <v>96029.672000000006</v>
      </c>
      <c r="K66">
        <v>10395</v>
      </c>
    </row>
    <row r="67" spans="1:11" x14ac:dyDescent="0.2">
      <c r="A67">
        <v>87</v>
      </c>
      <c r="B67" t="s">
        <v>75</v>
      </c>
      <c r="C67">
        <v>40</v>
      </c>
      <c r="E67">
        <v>4.72</v>
      </c>
      <c r="F67" s="1">
        <v>1018414.313</v>
      </c>
      <c r="G67" s="1">
        <v>6972.55</v>
      </c>
      <c r="H67" s="1">
        <v>146060.52499999999</v>
      </c>
      <c r="I67" s="2">
        <v>77328.307000000001</v>
      </c>
      <c r="K67">
        <v>36656</v>
      </c>
    </row>
    <row r="68" spans="1:11" x14ac:dyDescent="0.2">
      <c r="A68">
        <v>88</v>
      </c>
      <c r="B68" t="s">
        <v>76</v>
      </c>
      <c r="C68">
        <v>40</v>
      </c>
      <c r="E68">
        <v>4.72</v>
      </c>
      <c r="F68" s="1">
        <v>1013241.688</v>
      </c>
      <c r="G68" s="1">
        <v>7306.1019999999999</v>
      </c>
      <c r="H68" s="1">
        <v>138684.30600000001</v>
      </c>
      <c r="I68" s="2">
        <v>73423.005000000005</v>
      </c>
      <c r="K68">
        <v>6512</v>
      </c>
    </row>
    <row r="69" spans="1:11" x14ac:dyDescent="0.2">
      <c r="A69">
        <v>89</v>
      </c>
      <c r="B69" t="s">
        <v>77</v>
      </c>
      <c r="C69">
        <v>40</v>
      </c>
      <c r="E69">
        <v>4.7</v>
      </c>
      <c r="F69" s="1">
        <v>1006372.125</v>
      </c>
      <c r="G69" s="1">
        <v>6659.5320000000002</v>
      </c>
      <c r="H69" s="1">
        <v>151117.54500000001</v>
      </c>
      <c r="I69" s="2">
        <v>80005.721000000005</v>
      </c>
      <c r="K69">
        <v>16601</v>
      </c>
    </row>
    <row r="70" spans="1:11" x14ac:dyDescent="0.2">
      <c r="A70">
        <v>90</v>
      </c>
      <c r="B70" t="s">
        <v>78</v>
      </c>
      <c r="C70">
        <v>89</v>
      </c>
      <c r="E70">
        <v>4.71</v>
      </c>
      <c r="F70" s="1">
        <v>258827.68799999999</v>
      </c>
      <c r="G70" s="1">
        <v>2208.297</v>
      </c>
      <c r="H70" s="1">
        <v>117206.91899999999</v>
      </c>
      <c r="I70" s="2">
        <v>62051.909</v>
      </c>
      <c r="K70">
        <v>5430</v>
      </c>
    </row>
    <row r="71" spans="1:11" x14ac:dyDescent="0.2">
      <c r="A71">
        <v>91</v>
      </c>
      <c r="B71" t="s">
        <v>79</v>
      </c>
      <c r="C71">
        <v>89</v>
      </c>
      <c r="E71">
        <v>4.71</v>
      </c>
      <c r="F71" s="1">
        <v>266174.71899999998</v>
      </c>
      <c r="G71" s="1">
        <v>2393.06</v>
      </c>
      <c r="H71" s="1">
        <v>111227.76700000001</v>
      </c>
      <c r="I71" s="2">
        <v>58886.275999999998</v>
      </c>
      <c r="K71">
        <v>3424</v>
      </c>
    </row>
    <row r="72" spans="1:11" x14ac:dyDescent="0.2">
      <c r="A72">
        <v>92</v>
      </c>
      <c r="B72" t="s">
        <v>80</v>
      </c>
      <c r="C72">
        <v>89</v>
      </c>
      <c r="E72">
        <v>4.72</v>
      </c>
      <c r="F72" s="1">
        <v>272169.65600000002</v>
      </c>
      <c r="G72" s="1">
        <v>2454.277</v>
      </c>
      <c r="H72" s="1">
        <v>110896.06299999999</v>
      </c>
      <c r="I72" s="2">
        <v>58710.656999999999</v>
      </c>
      <c r="K72">
        <v>3332</v>
      </c>
    </row>
    <row r="73" spans="1:11" x14ac:dyDescent="0.2">
      <c r="A73">
        <v>106</v>
      </c>
      <c r="B73" t="s">
        <v>81</v>
      </c>
      <c r="C73">
        <v>81</v>
      </c>
      <c r="E73">
        <v>4.7</v>
      </c>
      <c r="F73" s="1">
        <v>284151.71899999998</v>
      </c>
      <c r="G73" s="1">
        <v>2191.904</v>
      </c>
      <c r="H73" s="1">
        <v>129636.936</v>
      </c>
      <c r="I73" s="2">
        <v>68632.918999999994</v>
      </c>
      <c r="K73">
        <v>5796</v>
      </c>
    </row>
    <row r="74" spans="1:11" x14ac:dyDescent="0.2">
      <c r="A74">
        <v>107</v>
      </c>
      <c r="B74" t="s">
        <v>82</v>
      </c>
      <c r="C74">
        <v>81</v>
      </c>
      <c r="E74">
        <v>4.71</v>
      </c>
      <c r="F74" s="1">
        <v>296222.81300000002</v>
      </c>
      <c r="G74" s="1">
        <v>2101.819</v>
      </c>
      <c r="H74" s="1">
        <v>140936.405</v>
      </c>
      <c r="I74" s="2">
        <v>74615.366999999998</v>
      </c>
      <c r="K74">
        <v>3499</v>
      </c>
    </row>
    <row r="75" spans="1:11" x14ac:dyDescent="0.2">
      <c r="A75">
        <v>108</v>
      </c>
      <c r="B75" t="s">
        <v>83</v>
      </c>
      <c r="C75">
        <v>81</v>
      </c>
      <c r="E75">
        <v>4.68</v>
      </c>
      <c r="F75" s="1">
        <v>298265.84399999998</v>
      </c>
      <c r="G75" s="1">
        <v>2242.8290000000002</v>
      </c>
      <c r="H75" s="1">
        <v>132986.44</v>
      </c>
      <c r="I75" s="2">
        <v>70406.297999999995</v>
      </c>
      <c r="K75">
        <v>4616</v>
      </c>
    </row>
    <row r="76" spans="1:11" x14ac:dyDescent="0.2">
      <c r="A76">
        <v>109</v>
      </c>
      <c r="B76" t="s">
        <v>84</v>
      </c>
      <c r="C76">
        <v>22</v>
      </c>
      <c r="E76">
        <v>4.6900000000000004</v>
      </c>
      <c r="F76" s="1">
        <v>540693.43799999997</v>
      </c>
      <c r="G76" s="1">
        <v>5109.2820000000002</v>
      </c>
      <c r="H76" s="1">
        <v>105825.71799999999</v>
      </c>
      <c r="I76" s="2">
        <v>56026.188000000002</v>
      </c>
      <c r="K76">
        <v>8659</v>
      </c>
    </row>
    <row r="77" spans="1:11" x14ac:dyDescent="0.2">
      <c r="A77">
        <v>110</v>
      </c>
      <c r="B77" t="s">
        <v>85</v>
      </c>
      <c r="C77">
        <v>22</v>
      </c>
      <c r="E77">
        <v>4.83</v>
      </c>
      <c r="F77" s="1">
        <v>541709.125</v>
      </c>
      <c r="G77" s="1">
        <v>4927.7280000000001</v>
      </c>
      <c r="H77" s="1">
        <v>109930.80899999999</v>
      </c>
      <c r="I77" s="2">
        <v>58199.608</v>
      </c>
      <c r="K77">
        <v>12122</v>
      </c>
    </row>
    <row r="78" spans="1:11" x14ac:dyDescent="0.2">
      <c r="A78">
        <v>111</v>
      </c>
      <c r="B78" t="s">
        <v>86</v>
      </c>
      <c r="C78">
        <v>22</v>
      </c>
      <c r="E78">
        <v>4.7300000000000004</v>
      </c>
      <c r="F78" s="1">
        <v>561200.25</v>
      </c>
      <c r="G78" s="1">
        <v>5185.0420000000004</v>
      </c>
      <c r="H78" s="1">
        <v>108234.466</v>
      </c>
      <c r="I78" s="2">
        <v>57301.487999999998</v>
      </c>
      <c r="K78">
        <v>9214</v>
      </c>
    </row>
    <row r="79" spans="1:11" x14ac:dyDescent="0.2">
      <c r="A79">
        <v>112</v>
      </c>
      <c r="B79" t="s">
        <v>87</v>
      </c>
      <c r="C79">
        <v>12</v>
      </c>
      <c r="E79">
        <v>4.71</v>
      </c>
      <c r="F79" s="1">
        <v>1512032.375</v>
      </c>
      <c r="G79" s="1">
        <v>8167.8050000000003</v>
      </c>
      <c r="H79" s="1">
        <v>185121.01800000001</v>
      </c>
      <c r="I79" s="2">
        <v>98008.691000000006</v>
      </c>
      <c r="K79">
        <v>5494</v>
      </c>
    </row>
    <row r="80" spans="1:11" x14ac:dyDescent="0.2">
      <c r="A80">
        <v>113</v>
      </c>
      <c r="B80" t="s">
        <v>88</v>
      </c>
      <c r="C80">
        <v>12</v>
      </c>
      <c r="E80">
        <v>4.7</v>
      </c>
      <c r="F80" s="1">
        <v>1606165.75</v>
      </c>
      <c r="G80" s="1">
        <v>8869.3130000000001</v>
      </c>
      <c r="H80" s="1">
        <v>181092.465</v>
      </c>
      <c r="I80" s="2">
        <v>95875.793000000005</v>
      </c>
      <c r="K80">
        <v>15275</v>
      </c>
    </row>
    <row r="81" spans="1:11" x14ac:dyDescent="0.2">
      <c r="A81">
        <v>114</v>
      </c>
      <c r="B81" t="s">
        <v>89</v>
      </c>
      <c r="C81">
        <v>12</v>
      </c>
      <c r="E81">
        <v>4.6900000000000004</v>
      </c>
      <c r="F81" s="1">
        <v>1701073.625</v>
      </c>
      <c r="G81" s="1">
        <v>9013.7729999999992</v>
      </c>
      <c r="H81" s="1">
        <v>188719.37700000001</v>
      </c>
      <c r="I81" s="2">
        <v>99913.823999999993</v>
      </c>
      <c r="K81">
        <v>14051</v>
      </c>
    </row>
    <row r="82" spans="1:11" x14ac:dyDescent="0.2">
      <c r="A82">
        <v>115</v>
      </c>
      <c r="B82" t="s">
        <v>90</v>
      </c>
      <c r="C82">
        <v>82</v>
      </c>
      <c r="E82">
        <v>4.75</v>
      </c>
      <c r="F82" s="1">
        <v>517648.03100000002</v>
      </c>
      <c r="G82" s="1">
        <v>4166.8230000000003</v>
      </c>
      <c r="H82" s="1">
        <v>124230.86599999999</v>
      </c>
      <c r="I82" s="2">
        <v>65770.702999999994</v>
      </c>
      <c r="K82">
        <v>18065</v>
      </c>
    </row>
    <row r="83" spans="1:11" x14ac:dyDescent="0.2">
      <c r="A83">
        <v>116</v>
      </c>
      <c r="B83" t="s">
        <v>91</v>
      </c>
      <c r="C83">
        <v>82</v>
      </c>
      <c r="E83">
        <v>4.7300000000000004</v>
      </c>
      <c r="F83" s="1">
        <v>551327.125</v>
      </c>
      <c r="G83" s="1">
        <v>4527.5379999999996</v>
      </c>
      <c r="H83" s="1">
        <v>121771.94899999999</v>
      </c>
      <c r="I83" s="2">
        <v>64468.841</v>
      </c>
      <c r="K83">
        <v>8990</v>
      </c>
    </row>
    <row r="84" spans="1:11" x14ac:dyDescent="0.2">
      <c r="A84">
        <v>117</v>
      </c>
      <c r="B84" t="s">
        <v>92</v>
      </c>
      <c r="C84">
        <v>82</v>
      </c>
      <c r="E84">
        <v>4.7</v>
      </c>
      <c r="F84" s="1">
        <v>552602.18799999997</v>
      </c>
      <c r="G84" s="1">
        <v>4886.6049999999996</v>
      </c>
      <c r="H84" s="1">
        <v>113085.094</v>
      </c>
      <c r="I84" s="2">
        <v>59869.629000000001</v>
      </c>
      <c r="K84">
        <v>5302</v>
      </c>
    </row>
    <row r="85" spans="1:11" x14ac:dyDescent="0.2">
      <c r="A85">
        <v>118</v>
      </c>
      <c r="B85" t="s">
        <v>93</v>
      </c>
      <c r="C85">
        <v>76</v>
      </c>
      <c r="E85">
        <v>4.72</v>
      </c>
      <c r="F85" s="1">
        <v>549355.68799999997</v>
      </c>
      <c r="G85" s="1">
        <v>5067.634</v>
      </c>
      <c r="H85" s="1">
        <v>108404.768</v>
      </c>
      <c r="I85" s="2">
        <v>57391.652999999998</v>
      </c>
      <c r="K85">
        <v>3081</v>
      </c>
    </row>
    <row r="86" spans="1:11" x14ac:dyDescent="0.2">
      <c r="A86">
        <v>119</v>
      </c>
      <c r="B86" t="s">
        <v>94</v>
      </c>
      <c r="C86">
        <v>76</v>
      </c>
      <c r="E86">
        <v>4.71</v>
      </c>
      <c r="F86" s="1">
        <v>603888.625</v>
      </c>
      <c r="G86" s="1">
        <v>5579.1639999999998</v>
      </c>
      <c r="H86" s="1">
        <v>108239.985</v>
      </c>
      <c r="I86" s="2">
        <v>57304.41</v>
      </c>
      <c r="K86">
        <v>342</v>
      </c>
    </row>
    <row r="87" spans="1:11" x14ac:dyDescent="0.2">
      <c r="A87">
        <v>120</v>
      </c>
      <c r="B87" t="s">
        <v>95</v>
      </c>
      <c r="C87">
        <v>76</v>
      </c>
      <c r="E87">
        <v>4.7</v>
      </c>
      <c r="F87" s="1">
        <v>583005.18799999997</v>
      </c>
      <c r="G87" s="1">
        <v>5173.5</v>
      </c>
      <c r="H87" s="1">
        <v>112690.671</v>
      </c>
      <c r="I87" s="2">
        <v>59660.803999999996</v>
      </c>
      <c r="K87">
        <v>5914</v>
      </c>
    </row>
    <row r="88" spans="1:11" x14ac:dyDescent="0.2">
      <c r="A88">
        <v>121</v>
      </c>
      <c r="B88" t="s">
        <v>96</v>
      </c>
      <c r="C88">
        <v>42</v>
      </c>
      <c r="E88">
        <v>4.72</v>
      </c>
      <c r="F88" s="1">
        <v>975847.68799999997</v>
      </c>
      <c r="G88" s="1">
        <v>7336.768</v>
      </c>
      <c r="H88" s="1">
        <v>133007.84299999999</v>
      </c>
      <c r="I88" s="2">
        <v>70417.629000000001</v>
      </c>
      <c r="K88">
        <v>5291</v>
      </c>
    </row>
    <row r="89" spans="1:11" x14ac:dyDescent="0.2">
      <c r="A89">
        <v>122</v>
      </c>
      <c r="B89" t="s">
        <v>97</v>
      </c>
      <c r="C89">
        <v>42</v>
      </c>
      <c r="E89">
        <v>4.6900000000000004</v>
      </c>
      <c r="F89" s="1">
        <v>914993.625</v>
      </c>
      <c r="G89" s="1">
        <v>6352.7510000000002</v>
      </c>
      <c r="H89" s="1">
        <v>144031.08600000001</v>
      </c>
      <c r="I89" s="2">
        <v>76253.831000000006</v>
      </c>
      <c r="K89">
        <v>7150</v>
      </c>
    </row>
    <row r="90" spans="1:11" x14ac:dyDescent="0.2">
      <c r="A90">
        <v>123</v>
      </c>
      <c r="B90" t="s">
        <v>98</v>
      </c>
      <c r="C90">
        <v>42</v>
      </c>
      <c r="E90">
        <v>4.6900000000000004</v>
      </c>
      <c r="F90" s="1">
        <v>973529.875</v>
      </c>
      <c r="G90" s="1">
        <v>6867.81</v>
      </c>
      <c r="H90" s="1">
        <v>141752.59299999999</v>
      </c>
      <c r="I90" s="2">
        <v>75047.494000000006</v>
      </c>
      <c r="K90">
        <v>15643</v>
      </c>
    </row>
    <row r="91" spans="1:11" x14ac:dyDescent="0.2">
      <c r="A91">
        <v>124</v>
      </c>
      <c r="B91" t="s">
        <v>99</v>
      </c>
      <c r="C91">
        <v>32</v>
      </c>
      <c r="E91">
        <v>4.6900000000000004</v>
      </c>
      <c r="F91" s="1">
        <v>705047.56299999997</v>
      </c>
      <c r="G91" s="1">
        <v>4703.3909999999996</v>
      </c>
      <c r="H91" s="1">
        <v>149901.967</v>
      </c>
      <c r="I91" s="2">
        <v>79362.138999999996</v>
      </c>
      <c r="K91">
        <v>11872</v>
      </c>
    </row>
    <row r="92" spans="1:11" x14ac:dyDescent="0.2">
      <c r="A92">
        <v>125</v>
      </c>
      <c r="B92" t="s">
        <v>100</v>
      </c>
      <c r="C92">
        <v>32</v>
      </c>
      <c r="E92">
        <v>4.7</v>
      </c>
      <c r="F92" s="1">
        <v>679673.56299999997</v>
      </c>
      <c r="G92" s="1">
        <v>4288.1490000000003</v>
      </c>
      <c r="H92" s="1">
        <v>158500.454</v>
      </c>
      <c r="I92" s="2">
        <v>83914.566000000006</v>
      </c>
      <c r="K92">
        <v>6210</v>
      </c>
    </row>
    <row r="93" spans="1:11" x14ac:dyDescent="0.2">
      <c r="A93">
        <v>126</v>
      </c>
      <c r="B93" t="s">
        <v>101</v>
      </c>
      <c r="C93">
        <v>32</v>
      </c>
      <c r="E93">
        <v>4.7</v>
      </c>
      <c r="F93" s="1">
        <v>670219.375</v>
      </c>
      <c r="G93" s="1">
        <v>4280.5649999999996</v>
      </c>
      <c r="H93" s="1">
        <v>156572.64300000001</v>
      </c>
      <c r="I93" s="2">
        <v>82893.895999999993</v>
      </c>
      <c r="K93">
        <v>234</v>
      </c>
    </row>
    <row r="94" spans="1:11" x14ac:dyDescent="0.2">
      <c r="A94">
        <v>128</v>
      </c>
      <c r="B94" t="s">
        <v>102</v>
      </c>
      <c r="C94" t="s">
        <v>19</v>
      </c>
      <c r="E94">
        <v>4.6900000000000004</v>
      </c>
      <c r="F94" s="1">
        <v>495392.875</v>
      </c>
      <c r="G94" s="1">
        <v>3121.799</v>
      </c>
      <c r="H94" s="1">
        <v>158688.26800000001</v>
      </c>
      <c r="I94" s="2">
        <v>84014.002999999997</v>
      </c>
      <c r="K94">
        <v>7115</v>
      </c>
    </row>
    <row r="95" spans="1:11" x14ac:dyDescent="0.2">
      <c r="A95">
        <v>130</v>
      </c>
      <c r="B95" t="s">
        <v>103</v>
      </c>
      <c r="C95">
        <v>66</v>
      </c>
      <c r="E95">
        <v>4.6900000000000004</v>
      </c>
      <c r="F95" s="1">
        <v>1593823.25</v>
      </c>
      <c r="G95" s="1">
        <v>9518.4989999999998</v>
      </c>
      <c r="H95" s="1">
        <v>167444.80900000001</v>
      </c>
      <c r="I95" s="2">
        <v>88650.11</v>
      </c>
      <c r="K95">
        <v>156</v>
      </c>
    </row>
    <row r="96" spans="1:11" x14ac:dyDescent="0.2">
      <c r="A96">
        <v>131</v>
      </c>
      <c r="B96" t="s">
        <v>104</v>
      </c>
      <c r="C96">
        <v>66</v>
      </c>
      <c r="E96">
        <v>4.6900000000000004</v>
      </c>
      <c r="F96" s="1">
        <v>1518247</v>
      </c>
      <c r="G96" s="1">
        <v>8360.99</v>
      </c>
      <c r="H96" s="1">
        <v>181586.989</v>
      </c>
      <c r="I96" s="2">
        <v>96137.616999999998</v>
      </c>
      <c r="K96">
        <v>13765</v>
      </c>
    </row>
    <row r="97" spans="1:11" x14ac:dyDescent="0.2">
      <c r="A97">
        <v>132</v>
      </c>
      <c r="B97" t="s">
        <v>105</v>
      </c>
      <c r="C97">
        <v>66</v>
      </c>
      <c r="E97">
        <v>4.71</v>
      </c>
      <c r="F97" s="1">
        <v>1613517.125</v>
      </c>
      <c r="G97" s="1">
        <v>8998.2900000000009</v>
      </c>
      <c r="H97" s="1">
        <v>179313.75</v>
      </c>
      <c r="I97" s="2">
        <v>94934.062000000005</v>
      </c>
      <c r="K97">
        <v>25084</v>
      </c>
    </row>
    <row r="98" spans="1:11" x14ac:dyDescent="0.2">
      <c r="A98">
        <v>133</v>
      </c>
      <c r="B98" t="s">
        <v>106</v>
      </c>
      <c r="C98">
        <v>68</v>
      </c>
      <c r="E98">
        <v>4.6900000000000004</v>
      </c>
      <c r="F98" s="1">
        <v>662301.875</v>
      </c>
      <c r="G98" s="1">
        <v>9506.0419999999995</v>
      </c>
      <c r="H98" s="1">
        <v>69671.676000000007</v>
      </c>
      <c r="I98" s="2">
        <f>20/13*36884.61</f>
        <v>56745.553846153853</v>
      </c>
      <c r="K98">
        <v>4024</v>
      </c>
    </row>
    <row r="99" spans="1:11" x14ac:dyDescent="0.2">
      <c r="A99">
        <v>134</v>
      </c>
      <c r="B99" t="s">
        <v>107</v>
      </c>
      <c r="C99">
        <v>68</v>
      </c>
      <c r="E99">
        <v>4.71</v>
      </c>
      <c r="F99" s="1">
        <v>662495.93799999997</v>
      </c>
      <c r="G99" s="1">
        <v>10874.049000000001</v>
      </c>
      <c r="H99" s="1">
        <v>60924.493999999999</v>
      </c>
      <c r="I99" s="2">
        <f>20/13*32253.459</f>
        <v>49620.706153846157</v>
      </c>
      <c r="K99">
        <v>10880</v>
      </c>
    </row>
    <row r="100" spans="1:11" x14ac:dyDescent="0.2">
      <c r="A100">
        <v>135</v>
      </c>
      <c r="B100" t="s">
        <v>108</v>
      </c>
      <c r="C100">
        <v>68</v>
      </c>
      <c r="E100">
        <v>4.7</v>
      </c>
      <c r="F100" s="1">
        <v>650798.75</v>
      </c>
      <c r="G100" s="1">
        <v>9146.5580000000009</v>
      </c>
      <c r="H100" s="1">
        <v>71152.312000000005</v>
      </c>
      <c r="I100" s="2">
        <f>20/13*37668.526</f>
        <v>57951.578461538462</v>
      </c>
      <c r="K100">
        <v>7535</v>
      </c>
    </row>
    <row r="101" spans="1:11" x14ac:dyDescent="0.2">
      <c r="A101">
        <v>136</v>
      </c>
      <c r="B101" t="s">
        <v>109</v>
      </c>
      <c r="C101">
        <v>13</v>
      </c>
      <c r="E101">
        <v>4.6900000000000004</v>
      </c>
      <c r="F101" s="1">
        <v>2345998.75</v>
      </c>
      <c r="G101" s="1">
        <v>8919.2890000000007</v>
      </c>
      <c r="H101" s="1">
        <v>263025.31</v>
      </c>
      <c r="I101" s="2">
        <v>139254.731</v>
      </c>
      <c r="K101">
        <v>47563</v>
      </c>
    </row>
    <row r="102" spans="1:11" x14ac:dyDescent="0.2">
      <c r="A102">
        <v>137</v>
      </c>
      <c r="B102" t="s">
        <v>110</v>
      </c>
      <c r="C102">
        <v>13</v>
      </c>
      <c r="E102">
        <v>4.71</v>
      </c>
      <c r="F102" s="1">
        <v>2364932.75</v>
      </c>
      <c r="G102" s="1">
        <v>9005.4369999999999</v>
      </c>
      <c r="H102" s="1">
        <v>262611.65899999999</v>
      </c>
      <c r="I102" s="2">
        <v>139035.726</v>
      </c>
      <c r="K102">
        <v>14777</v>
      </c>
    </row>
    <row r="103" spans="1:11" x14ac:dyDescent="0.2">
      <c r="A103">
        <v>138</v>
      </c>
      <c r="B103" t="s">
        <v>111</v>
      </c>
      <c r="C103">
        <v>13</v>
      </c>
      <c r="E103">
        <v>4.71</v>
      </c>
      <c r="F103" s="1">
        <v>2052811.25</v>
      </c>
      <c r="G103" s="1">
        <v>8368.5619999999999</v>
      </c>
      <c r="H103" s="1">
        <v>245300.35699999999</v>
      </c>
      <c r="I103" s="2">
        <v>129870.34299999999</v>
      </c>
      <c r="K103">
        <v>11107</v>
      </c>
    </row>
    <row r="104" spans="1:11" x14ac:dyDescent="0.2">
      <c r="A104">
        <v>139</v>
      </c>
      <c r="B104" t="s">
        <v>112</v>
      </c>
      <c r="C104">
        <v>57</v>
      </c>
      <c r="E104">
        <v>4.6900000000000004</v>
      </c>
      <c r="F104" s="1">
        <v>232856.18799999999</v>
      </c>
      <c r="G104" s="1">
        <v>1315.346</v>
      </c>
      <c r="H104" s="1">
        <v>177030.36900000001</v>
      </c>
      <c r="I104" s="2">
        <v>93725.137000000002</v>
      </c>
      <c r="K104">
        <v>2748</v>
      </c>
    </row>
    <row r="105" spans="1:11" x14ac:dyDescent="0.2">
      <c r="A105">
        <v>140</v>
      </c>
      <c r="B105" t="s">
        <v>113</v>
      </c>
      <c r="C105">
        <v>57</v>
      </c>
      <c r="E105">
        <v>4.72</v>
      </c>
      <c r="F105" s="1">
        <v>238387.68799999999</v>
      </c>
      <c r="G105" s="1">
        <v>1391.4970000000001</v>
      </c>
      <c r="H105" s="1">
        <v>171317.429</v>
      </c>
      <c r="I105" s="2">
        <v>90700.448999999993</v>
      </c>
      <c r="K105">
        <v>4702</v>
      </c>
    </row>
    <row r="106" spans="1:11" x14ac:dyDescent="0.2">
      <c r="A106">
        <v>141</v>
      </c>
      <c r="B106" t="s">
        <v>114</v>
      </c>
      <c r="C106">
        <v>57</v>
      </c>
      <c r="E106">
        <v>4.6900000000000004</v>
      </c>
      <c r="F106" s="1">
        <v>236710.29699999999</v>
      </c>
      <c r="G106" s="1">
        <v>1235.654</v>
      </c>
      <c r="H106" s="1">
        <v>191566.81200000001</v>
      </c>
      <c r="I106" s="2">
        <v>101421.38400000001</v>
      </c>
      <c r="K106">
        <v>3556</v>
      </c>
    </row>
    <row r="107" spans="1:11" x14ac:dyDescent="0.2">
      <c r="A107">
        <v>142</v>
      </c>
      <c r="B107" t="s">
        <v>115</v>
      </c>
      <c r="C107">
        <v>43</v>
      </c>
      <c r="E107">
        <v>4.6900000000000004</v>
      </c>
      <c r="F107" s="1">
        <v>728252.875</v>
      </c>
      <c r="G107" s="1">
        <v>5737.7539999999999</v>
      </c>
      <c r="H107" s="1">
        <v>126922.98699999999</v>
      </c>
      <c r="I107" s="2">
        <v>67196.032000000007</v>
      </c>
      <c r="K107">
        <v>204</v>
      </c>
    </row>
    <row r="108" spans="1:11" x14ac:dyDescent="0.2">
      <c r="A108">
        <v>143</v>
      </c>
      <c r="B108" t="s">
        <v>116</v>
      </c>
      <c r="C108">
        <v>43</v>
      </c>
      <c r="E108">
        <v>4.68</v>
      </c>
      <c r="F108" s="1">
        <v>758115.56299999997</v>
      </c>
      <c r="G108" s="1">
        <v>6262.72</v>
      </c>
      <c r="H108" s="1">
        <v>121052.125</v>
      </c>
      <c r="I108" s="2">
        <v>64087.733999999997</v>
      </c>
      <c r="K108">
        <v>20363</v>
      </c>
    </row>
    <row r="109" spans="1:11" x14ac:dyDescent="0.2">
      <c r="A109">
        <v>144</v>
      </c>
      <c r="B109" t="s">
        <v>117</v>
      </c>
      <c r="C109">
        <v>43</v>
      </c>
      <c r="E109">
        <v>4.6900000000000004</v>
      </c>
      <c r="F109" s="1">
        <v>791412.375</v>
      </c>
      <c r="G109" s="1">
        <v>6617.366</v>
      </c>
      <c r="H109" s="1">
        <v>119596.283</v>
      </c>
      <c r="I109" s="2">
        <v>63316.945</v>
      </c>
      <c r="K109">
        <v>10075</v>
      </c>
    </row>
    <row r="110" spans="1:11" x14ac:dyDescent="0.2">
      <c r="A110">
        <v>145</v>
      </c>
      <c r="B110" t="s">
        <v>118</v>
      </c>
      <c r="C110">
        <v>91</v>
      </c>
      <c r="E110">
        <v>4.6900000000000004</v>
      </c>
      <c r="F110" s="1">
        <v>201545.17199999999</v>
      </c>
      <c r="G110" s="1">
        <v>1611.316</v>
      </c>
      <c r="H110" s="1">
        <v>125081.09600000001</v>
      </c>
      <c r="I110" s="2">
        <v>66220.853000000003</v>
      </c>
      <c r="K110">
        <v>2456</v>
      </c>
    </row>
    <row r="111" spans="1:11" x14ac:dyDescent="0.2">
      <c r="A111">
        <v>146</v>
      </c>
      <c r="B111" t="s">
        <v>119</v>
      </c>
      <c r="C111">
        <v>91</v>
      </c>
      <c r="E111">
        <v>4.72</v>
      </c>
      <c r="F111" s="1">
        <v>193463.43799999999</v>
      </c>
      <c r="G111" s="1">
        <v>1576.558</v>
      </c>
      <c r="H111" s="1">
        <v>122712.541</v>
      </c>
      <c r="I111" s="2">
        <v>64966.832999999999</v>
      </c>
      <c r="K111">
        <v>2656</v>
      </c>
    </row>
    <row r="112" spans="1:11" x14ac:dyDescent="0.2">
      <c r="A112">
        <v>147</v>
      </c>
      <c r="B112" t="s">
        <v>120</v>
      </c>
      <c r="C112">
        <v>91</v>
      </c>
      <c r="E112">
        <v>4.72</v>
      </c>
      <c r="F112" s="1">
        <v>189143.31299999999</v>
      </c>
      <c r="G112" s="1">
        <v>1708.8720000000001</v>
      </c>
      <c r="H112" s="1">
        <v>110683.137</v>
      </c>
      <c r="I112" s="2">
        <v>58597.923999999999</v>
      </c>
      <c r="K112">
        <v>8684</v>
      </c>
    </row>
    <row r="113" spans="1:11" x14ac:dyDescent="0.2">
      <c r="A113">
        <v>149</v>
      </c>
      <c r="B113" t="s">
        <v>121</v>
      </c>
      <c r="C113">
        <v>83</v>
      </c>
      <c r="E113">
        <v>4.72</v>
      </c>
      <c r="F113" s="1">
        <v>610911.75</v>
      </c>
      <c r="G113" s="1">
        <v>5199.473</v>
      </c>
      <c r="H113" s="1">
        <v>117494.93700000001</v>
      </c>
      <c r="I113" s="2">
        <v>62204.398000000001</v>
      </c>
      <c r="K113">
        <v>2306</v>
      </c>
    </row>
    <row r="114" spans="1:11" x14ac:dyDescent="0.2">
      <c r="A114">
        <v>150</v>
      </c>
      <c r="B114" t="s">
        <v>122</v>
      </c>
      <c r="C114">
        <v>83</v>
      </c>
      <c r="E114">
        <v>4.72</v>
      </c>
      <c r="F114" s="1">
        <v>633199.31299999997</v>
      </c>
      <c r="G114" s="1">
        <v>4693.3040000000001</v>
      </c>
      <c r="H114" s="1">
        <v>134915.47</v>
      </c>
      <c r="I114" s="2">
        <v>71427.612999999998</v>
      </c>
      <c r="K114">
        <v>8167</v>
      </c>
    </row>
    <row r="115" spans="1:11" x14ac:dyDescent="0.2">
      <c r="A115">
        <v>151</v>
      </c>
      <c r="B115" t="s">
        <v>123</v>
      </c>
      <c r="C115">
        <v>83</v>
      </c>
      <c r="E115">
        <v>4.72</v>
      </c>
      <c r="F115" s="1">
        <v>617793.125</v>
      </c>
      <c r="G115" s="1">
        <v>4585.5079999999998</v>
      </c>
      <c r="H115" s="1">
        <v>134727.30300000001</v>
      </c>
      <c r="I115" s="2">
        <v>71327.989000000001</v>
      </c>
      <c r="K115">
        <v>5343</v>
      </c>
    </row>
    <row r="116" spans="1:11" x14ac:dyDescent="0.2">
      <c r="A116">
        <v>152</v>
      </c>
      <c r="B116" t="s">
        <v>124</v>
      </c>
      <c r="C116">
        <v>101</v>
      </c>
      <c r="E116">
        <v>4.71</v>
      </c>
      <c r="F116" s="1">
        <v>311630.06300000002</v>
      </c>
      <c r="G116" s="1">
        <v>2890.0520000000001</v>
      </c>
      <c r="H116" s="1">
        <v>107828.531</v>
      </c>
      <c r="I116" s="2">
        <v>57086.567999999999</v>
      </c>
      <c r="K116">
        <v>2017</v>
      </c>
    </row>
    <row r="117" spans="1:11" x14ac:dyDescent="0.2">
      <c r="A117">
        <v>153</v>
      </c>
      <c r="B117" t="s">
        <v>125</v>
      </c>
      <c r="C117">
        <v>101</v>
      </c>
      <c r="E117">
        <v>4.72</v>
      </c>
      <c r="F117" s="1">
        <v>363361.75</v>
      </c>
      <c r="G117" s="1">
        <v>2930.7310000000002</v>
      </c>
      <c r="H117" s="1">
        <v>123983.317</v>
      </c>
      <c r="I117" s="2">
        <v>65639.638999999996</v>
      </c>
      <c r="K117">
        <v>11085</v>
      </c>
    </row>
    <row r="118" spans="1:11" x14ac:dyDescent="0.2">
      <c r="A118">
        <v>154</v>
      </c>
      <c r="B118" t="s">
        <v>126</v>
      </c>
      <c r="C118">
        <v>101</v>
      </c>
      <c r="E118">
        <v>4.68</v>
      </c>
      <c r="F118" s="1">
        <v>359871.56300000002</v>
      </c>
      <c r="G118" s="1">
        <v>2674.24</v>
      </c>
      <c r="H118" s="1">
        <v>134569.658</v>
      </c>
      <c r="I118" s="2">
        <v>71244.524999999994</v>
      </c>
      <c r="K118">
        <v>10844</v>
      </c>
    </row>
    <row r="119" spans="1:11" x14ac:dyDescent="0.2">
      <c r="A119">
        <v>155</v>
      </c>
      <c r="B119" t="s">
        <v>127</v>
      </c>
      <c r="C119">
        <v>102</v>
      </c>
      <c r="E119">
        <v>4.57</v>
      </c>
      <c r="F119" s="1">
        <v>549145.875</v>
      </c>
      <c r="G119" s="1">
        <v>3490.1590000000001</v>
      </c>
      <c r="H119" s="1">
        <v>157341.22</v>
      </c>
      <c r="I119" s="2">
        <v>83300.815000000002</v>
      </c>
      <c r="K119">
        <v>462</v>
      </c>
    </row>
    <row r="120" spans="1:11" x14ac:dyDescent="0.2">
      <c r="A120">
        <v>156</v>
      </c>
      <c r="B120" t="s">
        <v>128</v>
      </c>
      <c r="C120">
        <v>102</v>
      </c>
      <c r="E120">
        <v>4.59</v>
      </c>
      <c r="F120" s="1">
        <v>544651.56299999997</v>
      </c>
      <c r="G120" s="1">
        <v>3540.1120000000001</v>
      </c>
      <c r="H120" s="1">
        <v>153851.50599999999</v>
      </c>
      <c r="I120" s="2">
        <v>81453.202999999994</v>
      </c>
      <c r="K120">
        <v>10584</v>
      </c>
    </row>
    <row r="121" spans="1:11" x14ac:dyDescent="0.2">
      <c r="A121">
        <v>157</v>
      </c>
      <c r="B121" t="s">
        <v>129</v>
      </c>
      <c r="C121">
        <v>102</v>
      </c>
      <c r="E121">
        <v>4.57</v>
      </c>
      <c r="F121" s="1">
        <v>555720.43799999997</v>
      </c>
      <c r="G121" s="1">
        <v>3349.24</v>
      </c>
      <c r="H121" s="1">
        <v>165924.34</v>
      </c>
      <c r="I121" s="2">
        <v>87845.104999999996</v>
      </c>
      <c r="K121">
        <v>19946</v>
      </c>
    </row>
    <row r="122" spans="1:11" x14ac:dyDescent="0.2">
      <c r="A122">
        <v>158</v>
      </c>
      <c r="B122" t="s">
        <v>130</v>
      </c>
      <c r="C122">
        <v>67</v>
      </c>
      <c r="E122">
        <v>4.5999999999999996</v>
      </c>
      <c r="F122" s="1">
        <v>317459.375</v>
      </c>
      <c r="G122" s="1">
        <v>8531.24</v>
      </c>
      <c r="H122" s="1">
        <v>37211.398999999998</v>
      </c>
      <c r="I122" s="2">
        <f>2*19698.678</f>
        <v>39397.356</v>
      </c>
      <c r="K122">
        <v>6861</v>
      </c>
    </row>
    <row r="123" spans="1:11" x14ac:dyDescent="0.2">
      <c r="A123">
        <v>159</v>
      </c>
      <c r="B123" t="s">
        <v>131</v>
      </c>
      <c r="C123">
        <v>67</v>
      </c>
      <c r="E123">
        <v>4.58</v>
      </c>
      <c r="F123" s="1">
        <v>340503.56300000002</v>
      </c>
      <c r="G123" s="1">
        <v>9356.15</v>
      </c>
      <c r="H123" s="1">
        <v>36393.555</v>
      </c>
      <c r="I123" s="2">
        <f>2*19265.675</f>
        <v>38531.35</v>
      </c>
      <c r="K123">
        <v>4582</v>
      </c>
    </row>
    <row r="124" spans="1:11" x14ac:dyDescent="0.2">
      <c r="A124">
        <v>160</v>
      </c>
      <c r="B124" t="s">
        <v>132</v>
      </c>
      <c r="C124">
        <v>67</v>
      </c>
      <c r="E124">
        <v>4.6100000000000003</v>
      </c>
      <c r="F124" s="1">
        <v>325558.81300000002</v>
      </c>
      <c r="G124" s="1">
        <v>8848.6959999999999</v>
      </c>
      <c r="H124" s="1">
        <v>36791.728000000003</v>
      </c>
      <c r="I124" s="2">
        <f>2*19476.485</f>
        <v>38952.97</v>
      </c>
      <c r="K124">
        <v>6754</v>
      </c>
    </row>
    <row r="125" spans="1:11" x14ac:dyDescent="0.2">
      <c r="A125">
        <v>161</v>
      </c>
      <c r="B125" t="s">
        <v>133</v>
      </c>
      <c r="C125">
        <v>58</v>
      </c>
      <c r="E125">
        <v>4.57</v>
      </c>
      <c r="F125" s="1">
        <v>1627330.5</v>
      </c>
      <c r="G125" s="1">
        <v>8784.5789999999997</v>
      </c>
      <c r="H125" s="1">
        <v>185248.54699999999</v>
      </c>
      <c r="I125" s="2">
        <v>98076.210999999996</v>
      </c>
      <c r="K125">
        <v>19314</v>
      </c>
    </row>
    <row r="126" spans="1:11" x14ac:dyDescent="0.2">
      <c r="A126">
        <v>162</v>
      </c>
      <c r="B126" t="s">
        <v>134</v>
      </c>
      <c r="C126">
        <v>58</v>
      </c>
      <c r="E126">
        <v>4.57</v>
      </c>
      <c r="F126" s="1">
        <v>1607957.875</v>
      </c>
      <c r="G126" s="1">
        <v>8179.4359999999997</v>
      </c>
      <c r="H126" s="1">
        <v>196585.42199999999</v>
      </c>
      <c r="I126" s="2">
        <v>104078.463</v>
      </c>
      <c r="K126">
        <v>12684</v>
      </c>
    </row>
    <row r="127" spans="1:11" x14ac:dyDescent="0.2">
      <c r="A127">
        <v>163</v>
      </c>
      <c r="B127" t="s">
        <v>135</v>
      </c>
      <c r="C127">
        <v>58</v>
      </c>
      <c r="E127">
        <v>4.59</v>
      </c>
      <c r="F127" s="1">
        <v>1521174.375</v>
      </c>
      <c r="G127" s="1">
        <v>7679.4949999999999</v>
      </c>
      <c r="H127" s="1">
        <v>198082.60500000001</v>
      </c>
      <c r="I127" s="2">
        <v>104871.139</v>
      </c>
      <c r="K127">
        <v>26738</v>
      </c>
    </row>
    <row r="128" spans="1:11" x14ac:dyDescent="0.2">
      <c r="A128">
        <v>165</v>
      </c>
      <c r="B128" t="s">
        <v>136</v>
      </c>
      <c r="C128" t="s">
        <v>19</v>
      </c>
      <c r="E128">
        <v>4.58</v>
      </c>
      <c r="F128" s="1">
        <v>396857.625</v>
      </c>
      <c r="G128" s="1">
        <v>2738.183</v>
      </c>
      <c r="H128" s="1">
        <v>144934.66099999999</v>
      </c>
      <c r="I128" s="2">
        <v>76732.224000000002</v>
      </c>
      <c r="K128">
        <v>4077</v>
      </c>
    </row>
    <row r="129" spans="1:11" x14ac:dyDescent="0.2">
      <c r="A129">
        <v>167</v>
      </c>
      <c r="B129" t="s">
        <v>137</v>
      </c>
      <c r="C129">
        <v>105</v>
      </c>
      <c r="E129">
        <v>4.57</v>
      </c>
      <c r="F129" s="1">
        <v>550060.18799999997</v>
      </c>
      <c r="G129" s="1">
        <v>3293.8719999999998</v>
      </c>
      <c r="H129" s="1">
        <v>166995.01</v>
      </c>
      <c r="I129" s="2">
        <v>88411.966</v>
      </c>
      <c r="K129">
        <v>5757</v>
      </c>
    </row>
    <row r="130" spans="1:11" x14ac:dyDescent="0.2">
      <c r="A130">
        <v>168</v>
      </c>
      <c r="B130" t="s">
        <v>138</v>
      </c>
      <c r="C130">
        <v>105</v>
      </c>
      <c r="E130">
        <v>4.58</v>
      </c>
      <c r="F130" s="1">
        <v>502531.78100000002</v>
      </c>
      <c r="G130" s="1">
        <v>3245.7449999999999</v>
      </c>
      <c r="H130" s="1">
        <v>154827.86900000001</v>
      </c>
      <c r="I130" s="2">
        <v>81970.134000000005</v>
      </c>
      <c r="K130">
        <v>8841</v>
      </c>
    </row>
    <row r="131" spans="1:11" x14ac:dyDescent="0.2">
      <c r="A131">
        <v>169</v>
      </c>
      <c r="B131" t="s">
        <v>139</v>
      </c>
      <c r="C131">
        <v>105</v>
      </c>
      <c r="E131">
        <v>4.59</v>
      </c>
      <c r="F131" s="1">
        <v>536271.81299999997</v>
      </c>
      <c r="G131" s="1">
        <v>3524.549</v>
      </c>
      <c r="H131" s="1">
        <v>152153.315</v>
      </c>
      <c r="I131" s="2">
        <v>80554.104000000007</v>
      </c>
      <c r="K131">
        <v>3840</v>
      </c>
    </row>
    <row r="132" spans="1:11" x14ac:dyDescent="0.2">
      <c r="A132">
        <v>170</v>
      </c>
      <c r="B132" t="s">
        <v>140</v>
      </c>
      <c r="C132">
        <v>24</v>
      </c>
      <c r="E132">
        <v>4.57</v>
      </c>
      <c r="F132" s="1">
        <v>787524.31299999997</v>
      </c>
      <c r="G132" s="1">
        <v>6511.2079999999996</v>
      </c>
      <c r="H132" s="1">
        <v>120949.033</v>
      </c>
      <c r="I132" s="2">
        <v>64033.152000000002</v>
      </c>
      <c r="K132">
        <v>14980</v>
      </c>
    </row>
    <row r="133" spans="1:11" x14ac:dyDescent="0.2">
      <c r="A133">
        <v>171</v>
      </c>
      <c r="B133" t="s">
        <v>141</v>
      </c>
      <c r="C133">
        <v>24</v>
      </c>
      <c r="E133">
        <v>4.58</v>
      </c>
      <c r="F133" s="1">
        <v>774232.06299999997</v>
      </c>
      <c r="G133" s="1">
        <v>6783.2</v>
      </c>
      <c r="H133" s="1">
        <v>114139.648</v>
      </c>
      <c r="I133" s="2">
        <v>60427.957000000002</v>
      </c>
      <c r="K133">
        <v>6156</v>
      </c>
    </row>
    <row r="134" spans="1:11" x14ac:dyDescent="0.2">
      <c r="A134">
        <v>172</v>
      </c>
      <c r="B134" t="s">
        <v>142</v>
      </c>
      <c r="C134">
        <v>24</v>
      </c>
      <c r="E134">
        <v>4.58</v>
      </c>
      <c r="F134" s="1">
        <v>751220.625</v>
      </c>
      <c r="G134" s="1">
        <v>5882.7460000000001</v>
      </c>
      <c r="H134" s="1">
        <v>127698.973</v>
      </c>
      <c r="I134" s="2">
        <v>67606.875</v>
      </c>
      <c r="K134">
        <v>11632</v>
      </c>
    </row>
    <row r="135" spans="1:11" x14ac:dyDescent="0.2">
      <c r="A135">
        <v>173</v>
      </c>
      <c r="B135" t="s">
        <v>143</v>
      </c>
      <c r="C135">
        <v>15</v>
      </c>
      <c r="E135">
        <v>4.63</v>
      </c>
      <c r="F135" s="1">
        <v>1751314.75</v>
      </c>
      <c r="G135" s="1">
        <v>6276.2780000000002</v>
      </c>
      <c r="H135" s="1">
        <v>279037.15399999998</v>
      </c>
      <c r="I135" s="2">
        <v>147732.12299999999</v>
      </c>
      <c r="K135">
        <v>9486</v>
      </c>
    </row>
    <row r="136" spans="1:11" x14ac:dyDescent="0.2">
      <c r="A136">
        <v>174</v>
      </c>
      <c r="B136" t="s">
        <v>144</v>
      </c>
      <c r="C136">
        <v>15</v>
      </c>
      <c r="E136">
        <v>4.6100000000000003</v>
      </c>
      <c r="F136" s="1">
        <v>1767121</v>
      </c>
      <c r="G136" s="1">
        <v>5567.2380000000003</v>
      </c>
      <c r="H136" s="1">
        <v>317414.30800000002</v>
      </c>
      <c r="I136" s="2">
        <v>168050.71599999999</v>
      </c>
      <c r="K136">
        <v>9527</v>
      </c>
    </row>
    <row r="137" spans="1:11" x14ac:dyDescent="0.2">
      <c r="A137">
        <v>175</v>
      </c>
      <c r="B137" t="s">
        <v>145</v>
      </c>
      <c r="C137">
        <v>15</v>
      </c>
      <c r="E137">
        <v>4.6100000000000003</v>
      </c>
      <c r="F137" s="1">
        <v>1767628</v>
      </c>
      <c r="G137" s="1">
        <v>5883.54</v>
      </c>
      <c r="H137" s="1">
        <v>300436.13199999998</v>
      </c>
      <c r="I137" s="2">
        <v>159061.70499999999</v>
      </c>
      <c r="K137">
        <v>559</v>
      </c>
    </row>
    <row r="138" spans="1:11" x14ac:dyDescent="0.2">
      <c r="A138">
        <v>5</v>
      </c>
      <c r="B138" t="s">
        <v>147</v>
      </c>
      <c r="C138" t="s">
        <v>148</v>
      </c>
      <c r="E138">
        <v>5.65</v>
      </c>
      <c r="F138">
        <v>12622.513999999999</v>
      </c>
      <c r="G138">
        <v>187.92599999999999</v>
      </c>
      <c r="H138">
        <v>67167.47</v>
      </c>
      <c r="I138" s="3">
        <v>46492.786999999997</v>
      </c>
      <c r="K138">
        <v>30</v>
      </c>
    </row>
    <row r="139" spans="1:11" x14ac:dyDescent="0.2">
      <c r="A139">
        <v>20</v>
      </c>
      <c r="B139" t="s">
        <v>149</v>
      </c>
      <c r="C139">
        <v>14</v>
      </c>
      <c r="E139">
        <v>5.55</v>
      </c>
      <c r="F139">
        <v>1121350.375</v>
      </c>
      <c r="G139">
        <v>7860.5370000000003</v>
      </c>
      <c r="H139">
        <v>142655.696</v>
      </c>
      <c r="I139" s="3">
        <v>98749.45</v>
      </c>
      <c r="K139">
        <v>9427</v>
      </c>
    </row>
    <row r="140" spans="1:11" x14ac:dyDescent="0.2">
      <c r="A140">
        <v>21</v>
      </c>
      <c r="B140" t="s">
        <v>150</v>
      </c>
      <c r="C140">
        <v>14</v>
      </c>
      <c r="E140">
        <v>5.56</v>
      </c>
      <c r="F140">
        <v>847458.75</v>
      </c>
      <c r="G140">
        <v>6167.4759999999997</v>
      </c>
      <c r="H140">
        <v>137407.709</v>
      </c>
      <c r="I140" s="3">
        <v>95116.535999999993</v>
      </c>
      <c r="K140">
        <v>5073</v>
      </c>
    </row>
    <row r="141" spans="1:11" x14ac:dyDescent="0.2">
      <c r="A141">
        <v>22</v>
      </c>
      <c r="B141" t="s">
        <v>151</v>
      </c>
      <c r="C141">
        <v>14</v>
      </c>
      <c r="E141">
        <v>5.55</v>
      </c>
      <c r="F141">
        <v>712540.06299999997</v>
      </c>
      <c r="G141">
        <v>4623.5379999999996</v>
      </c>
      <c r="H141">
        <v>154111.432</v>
      </c>
      <c r="I141" s="3">
        <v>106679.675</v>
      </c>
      <c r="K141">
        <v>4461</v>
      </c>
    </row>
    <row r="142" spans="1:11" x14ac:dyDescent="0.2">
      <c r="A142">
        <v>23</v>
      </c>
      <c r="B142" t="s">
        <v>152</v>
      </c>
      <c r="C142">
        <v>92</v>
      </c>
      <c r="E142">
        <v>5.55</v>
      </c>
      <c r="F142">
        <v>416155.68800000002</v>
      </c>
      <c r="G142">
        <v>3457.6959999999999</v>
      </c>
      <c r="H142">
        <v>120356.355</v>
      </c>
      <c r="I142" s="3">
        <v>83312.75</v>
      </c>
      <c r="K142">
        <v>5891</v>
      </c>
    </row>
    <row r="143" spans="1:11" x14ac:dyDescent="0.2">
      <c r="A143">
        <v>24</v>
      </c>
      <c r="B143" t="s">
        <v>153</v>
      </c>
      <c r="C143">
        <v>92</v>
      </c>
      <c r="E143">
        <v>5.55</v>
      </c>
      <c r="F143">
        <v>308740.96899999998</v>
      </c>
      <c r="G143">
        <v>2556.4699999999998</v>
      </c>
      <c r="H143">
        <v>120768.469</v>
      </c>
      <c r="I143" s="3">
        <v>83598.035999999993</v>
      </c>
      <c r="K143">
        <v>3481</v>
      </c>
    </row>
    <row r="144" spans="1:11" x14ac:dyDescent="0.2">
      <c r="A144">
        <v>25</v>
      </c>
      <c r="B144" t="s">
        <v>154</v>
      </c>
      <c r="C144">
        <v>92</v>
      </c>
      <c r="E144">
        <v>5.55</v>
      </c>
      <c r="F144">
        <v>218294.234</v>
      </c>
      <c r="G144">
        <v>2162.643</v>
      </c>
      <c r="H144">
        <v>100938.636</v>
      </c>
      <c r="I144" s="3">
        <v>69870.849000000002</v>
      </c>
      <c r="K144">
        <v>3849</v>
      </c>
    </row>
    <row r="145" spans="1:11" x14ac:dyDescent="0.2">
      <c r="A145">
        <v>26</v>
      </c>
      <c r="B145" t="s">
        <v>155</v>
      </c>
      <c r="C145">
        <v>88</v>
      </c>
      <c r="E145">
        <v>5.54</v>
      </c>
      <c r="F145">
        <v>107683.594</v>
      </c>
      <c r="G145">
        <v>1224.1489999999999</v>
      </c>
      <c r="H145">
        <v>87966.084000000003</v>
      </c>
      <c r="I145" s="3">
        <v>60890.610999999997</v>
      </c>
      <c r="K145">
        <v>807</v>
      </c>
    </row>
    <row r="146" spans="1:11" x14ac:dyDescent="0.2">
      <c r="A146">
        <v>27</v>
      </c>
      <c r="B146" t="s">
        <v>156</v>
      </c>
      <c r="C146">
        <v>88</v>
      </c>
      <c r="E146">
        <v>5.54</v>
      </c>
      <c r="F146">
        <v>108097.648</v>
      </c>
      <c r="G146">
        <v>1095.952</v>
      </c>
      <c r="H146">
        <v>98633.561000000002</v>
      </c>
      <c r="I146" s="3">
        <v>68275.163</v>
      </c>
      <c r="K146">
        <v>1342</v>
      </c>
    </row>
    <row r="147" spans="1:11" x14ac:dyDescent="0.2">
      <c r="A147">
        <v>28</v>
      </c>
      <c r="B147" t="s">
        <v>157</v>
      </c>
      <c r="C147">
        <v>88</v>
      </c>
      <c r="E147">
        <v>5.55</v>
      </c>
      <c r="F147">
        <v>98955.187999999995</v>
      </c>
      <c r="G147">
        <v>869.99900000000002</v>
      </c>
      <c r="H147">
        <v>113741.726</v>
      </c>
      <c r="I147" s="3">
        <v>78733.778000000006</v>
      </c>
      <c r="K147">
        <v>1715</v>
      </c>
    </row>
    <row r="148" spans="1:11" x14ac:dyDescent="0.2">
      <c r="A148">
        <v>29</v>
      </c>
      <c r="B148" t="s">
        <v>158</v>
      </c>
      <c r="C148">
        <v>6</v>
      </c>
      <c r="E148">
        <v>5.54</v>
      </c>
      <c r="F148">
        <v>859221.56299999997</v>
      </c>
      <c r="G148">
        <v>6944.482</v>
      </c>
      <c r="H148">
        <v>123727.236</v>
      </c>
      <c r="I148" s="3">
        <v>85646.239000000001</v>
      </c>
      <c r="K148">
        <v>7873</v>
      </c>
    </row>
    <row r="149" spans="1:11" x14ac:dyDescent="0.2">
      <c r="A149">
        <v>30</v>
      </c>
      <c r="B149" t="s">
        <v>159</v>
      </c>
      <c r="C149">
        <v>6</v>
      </c>
      <c r="E149">
        <v>5.54</v>
      </c>
      <c r="F149">
        <v>528476.56299999997</v>
      </c>
      <c r="G149">
        <v>4323.8419999999996</v>
      </c>
      <c r="H149">
        <v>122223.838</v>
      </c>
      <c r="I149" s="3">
        <v>84605.513000000006</v>
      </c>
      <c r="K149">
        <v>5056</v>
      </c>
    </row>
    <row r="150" spans="1:11" x14ac:dyDescent="0.2">
      <c r="A150">
        <v>31</v>
      </c>
      <c r="B150" t="s">
        <v>160</v>
      </c>
      <c r="C150">
        <v>6</v>
      </c>
      <c r="E150">
        <v>5.54</v>
      </c>
      <c r="F150">
        <v>436383.15600000002</v>
      </c>
      <c r="G150">
        <v>3377.5839999999998</v>
      </c>
      <c r="H150">
        <v>129199.79399999999</v>
      </c>
      <c r="I150" s="3">
        <v>89434.612999999998</v>
      </c>
      <c r="K150">
        <v>7666</v>
      </c>
    </row>
    <row r="151" spans="1:11" x14ac:dyDescent="0.2">
      <c r="A151">
        <v>32</v>
      </c>
      <c r="B151" t="s">
        <v>161</v>
      </c>
      <c r="C151">
        <v>5</v>
      </c>
      <c r="E151">
        <v>5.54</v>
      </c>
      <c r="F151">
        <v>1770028.25</v>
      </c>
      <c r="G151">
        <v>9666.7530000000006</v>
      </c>
      <c r="H151">
        <v>183104.73499999999</v>
      </c>
      <c r="I151" s="3">
        <v>126750.265</v>
      </c>
      <c r="K151">
        <v>10776</v>
      </c>
    </row>
    <row r="152" spans="1:11" x14ac:dyDescent="0.2">
      <c r="A152">
        <v>33</v>
      </c>
      <c r="B152" t="s">
        <v>162</v>
      </c>
      <c r="C152">
        <v>5</v>
      </c>
      <c r="E152">
        <v>5.54</v>
      </c>
      <c r="F152">
        <v>1086884.875</v>
      </c>
      <c r="G152">
        <v>6877.058</v>
      </c>
      <c r="H152">
        <v>158045.035</v>
      </c>
      <c r="I152" s="3">
        <v>109402.708</v>
      </c>
      <c r="K152">
        <v>5610</v>
      </c>
    </row>
    <row r="153" spans="1:11" x14ac:dyDescent="0.2">
      <c r="A153">
        <v>34</v>
      </c>
      <c r="B153" t="s">
        <v>163</v>
      </c>
      <c r="C153">
        <v>5</v>
      </c>
      <c r="E153">
        <v>5.54</v>
      </c>
      <c r="F153">
        <v>796156.875</v>
      </c>
      <c r="G153">
        <v>5085.192</v>
      </c>
      <c r="H153">
        <v>156563.77900000001</v>
      </c>
      <c r="I153" s="3">
        <v>108377.31</v>
      </c>
      <c r="K153">
        <v>8460</v>
      </c>
    </row>
    <row r="154" spans="1:11" x14ac:dyDescent="0.2">
      <c r="A154">
        <v>36</v>
      </c>
      <c r="B154" t="s">
        <v>164</v>
      </c>
      <c r="C154">
        <v>4</v>
      </c>
      <c r="E154">
        <v>5.54</v>
      </c>
      <c r="F154">
        <v>1047138.438</v>
      </c>
      <c r="G154">
        <v>6609.7039999999997</v>
      </c>
      <c r="H154">
        <v>158424.40700000001</v>
      </c>
      <c r="I154" s="3">
        <v>109665.32799999999</v>
      </c>
      <c r="K154">
        <v>4637</v>
      </c>
    </row>
    <row r="155" spans="1:11" x14ac:dyDescent="0.2">
      <c r="A155">
        <v>37</v>
      </c>
      <c r="B155" t="s">
        <v>165</v>
      </c>
      <c r="C155">
        <v>4</v>
      </c>
      <c r="E155">
        <v>5.54</v>
      </c>
      <c r="F155">
        <v>703186.31299999997</v>
      </c>
      <c r="G155">
        <v>4552.0889999999999</v>
      </c>
      <c r="H155">
        <v>154475.519</v>
      </c>
      <c r="I155" s="3">
        <v>106931.71400000001</v>
      </c>
      <c r="K155">
        <v>7123</v>
      </c>
    </row>
    <row r="156" spans="1:11" x14ac:dyDescent="0.2">
      <c r="A156">
        <v>38</v>
      </c>
      <c r="B156" t="s">
        <v>166</v>
      </c>
      <c r="C156">
        <v>4</v>
      </c>
      <c r="E156">
        <v>5.54</v>
      </c>
      <c r="F156">
        <v>558749.43799999997</v>
      </c>
      <c r="G156">
        <v>3242.5309999999999</v>
      </c>
      <c r="H156">
        <v>172318.91899999999</v>
      </c>
      <c r="I156" s="3">
        <v>119283.79300000001</v>
      </c>
      <c r="K156">
        <v>2884</v>
      </c>
    </row>
    <row r="157" spans="1:11" x14ac:dyDescent="0.2">
      <c r="A157">
        <v>39</v>
      </c>
      <c r="B157" t="s">
        <v>167</v>
      </c>
      <c r="C157">
        <v>3</v>
      </c>
      <c r="E157">
        <v>5.54</v>
      </c>
      <c r="F157">
        <v>1367654.5</v>
      </c>
      <c r="G157">
        <v>8137.52</v>
      </c>
      <c r="H157">
        <v>168067.728</v>
      </c>
      <c r="I157" s="3">
        <v>116340.909</v>
      </c>
      <c r="K157">
        <v>6155</v>
      </c>
    </row>
    <row r="158" spans="1:11" x14ac:dyDescent="0.2">
      <c r="A158">
        <v>40</v>
      </c>
      <c r="B158" t="s">
        <v>168</v>
      </c>
      <c r="C158">
        <v>3</v>
      </c>
      <c r="E158">
        <v>5.53</v>
      </c>
      <c r="F158">
        <v>746388</v>
      </c>
      <c r="G158">
        <v>4436.7719999999999</v>
      </c>
      <c r="H158">
        <v>168227.71100000001</v>
      </c>
      <c r="I158" s="3">
        <v>116451.658</v>
      </c>
      <c r="K158">
        <v>3133</v>
      </c>
    </row>
    <row r="159" spans="1:11" x14ac:dyDescent="0.2">
      <c r="A159">
        <v>41</v>
      </c>
      <c r="B159" t="s">
        <v>169</v>
      </c>
      <c r="C159">
        <v>3</v>
      </c>
      <c r="E159">
        <v>5.53</v>
      </c>
      <c r="F159">
        <v>618598.625</v>
      </c>
      <c r="G159">
        <v>3964.66</v>
      </c>
      <c r="H159">
        <v>156028.16500000001</v>
      </c>
      <c r="I159" s="3">
        <v>108006.531</v>
      </c>
      <c r="K159">
        <v>3710</v>
      </c>
    </row>
    <row r="160" spans="1:11" x14ac:dyDescent="0.2">
      <c r="A160">
        <v>42</v>
      </c>
      <c r="B160" t="s">
        <v>170</v>
      </c>
      <c r="C160">
        <v>2</v>
      </c>
      <c r="E160">
        <v>5.54</v>
      </c>
      <c r="F160">
        <v>915160.56299999997</v>
      </c>
      <c r="G160">
        <v>6845.0069999999996</v>
      </c>
      <c r="H160">
        <v>133697.535</v>
      </c>
      <c r="I160" s="3">
        <v>92548.171000000002</v>
      </c>
      <c r="K160">
        <v>1287</v>
      </c>
    </row>
    <row r="161" spans="1:11" x14ac:dyDescent="0.2">
      <c r="A161">
        <v>43</v>
      </c>
      <c r="B161" t="s">
        <v>171</v>
      </c>
      <c r="C161">
        <v>2</v>
      </c>
      <c r="E161">
        <v>5.54</v>
      </c>
      <c r="F161">
        <v>607371.43799999997</v>
      </c>
      <c r="G161">
        <v>4890.1949999999997</v>
      </c>
      <c r="H161">
        <v>124201.88499999999</v>
      </c>
      <c r="I161" s="3">
        <v>85974.815000000002</v>
      </c>
      <c r="K161">
        <v>950</v>
      </c>
    </row>
    <row r="162" spans="1:11" x14ac:dyDescent="0.2">
      <c r="A162">
        <v>44</v>
      </c>
      <c r="B162" t="s">
        <v>172</v>
      </c>
      <c r="C162">
        <v>2</v>
      </c>
      <c r="E162">
        <v>5.54</v>
      </c>
      <c r="F162">
        <v>429144.68800000002</v>
      </c>
      <c r="G162">
        <v>3412.5770000000002</v>
      </c>
      <c r="H162">
        <v>125753.848</v>
      </c>
      <c r="I162" s="3">
        <v>87049.16</v>
      </c>
      <c r="K162">
        <v>4016</v>
      </c>
    </row>
    <row r="163" spans="1:11" x14ac:dyDescent="0.2">
      <c r="A163">
        <v>45</v>
      </c>
      <c r="B163" t="s">
        <v>173</v>
      </c>
      <c r="C163">
        <v>1</v>
      </c>
      <c r="E163">
        <v>5.54</v>
      </c>
      <c r="F163">
        <v>1087814.25</v>
      </c>
      <c r="G163">
        <v>7709.0069999999996</v>
      </c>
      <c r="H163">
        <v>141109.516</v>
      </c>
      <c r="I163" s="3">
        <v>97679.108999999997</v>
      </c>
      <c r="K163">
        <v>8598</v>
      </c>
    </row>
    <row r="164" spans="1:11" x14ac:dyDescent="0.2">
      <c r="A164">
        <v>46</v>
      </c>
      <c r="B164" t="s">
        <v>174</v>
      </c>
      <c r="C164">
        <v>1</v>
      </c>
      <c r="E164">
        <v>5.54</v>
      </c>
      <c r="F164">
        <v>938458.25</v>
      </c>
      <c r="G164">
        <v>6807.8890000000001</v>
      </c>
      <c r="H164">
        <v>137848.641</v>
      </c>
      <c r="I164" s="3">
        <v>95421.770999999993</v>
      </c>
      <c r="K164">
        <v>6631</v>
      </c>
    </row>
    <row r="165" spans="1:11" x14ac:dyDescent="0.2">
      <c r="A165">
        <v>47</v>
      </c>
      <c r="B165" t="s">
        <v>175</v>
      </c>
      <c r="C165">
        <v>1</v>
      </c>
      <c r="E165">
        <v>5.54</v>
      </c>
      <c r="F165">
        <v>778440.375</v>
      </c>
      <c r="G165">
        <v>5834.2430000000004</v>
      </c>
      <c r="H165">
        <v>133426.11499999999</v>
      </c>
      <c r="I165" s="3">
        <v>92360.28</v>
      </c>
      <c r="K165">
        <v>7708</v>
      </c>
    </row>
    <row r="166" spans="1:11" x14ac:dyDescent="0.2">
      <c r="A166">
        <v>48</v>
      </c>
      <c r="B166" t="s">
        <v>176</v>
      </c>
      <c r="C166">
        <v>59</v>
      </c>
      <c r="E166">
        <v>5.54</v>
      </c>
      <c r="F166">
        <v>1157533.25</v>
      </c>
      <c r="G166">
        <v>6932.5649999999996</v>
      </c>
      <c r="H166">
        <v>166970.41399999999</v>
      </c>
      <c r="I166" s="3">
        <v>115581.295</v>
      </c>
      <c r="K166">
        <v>16912</v>
      </c>
    </row>
    <row r="167" spans="1:11" x14ac:dyDescent="0.2">
      <c r="A167">
        <v>49</v>
      </c>
      <c r="B167" t="s">
        <v>177</v>
      </c>
      <c r="C167">
        <v>59</v>
      </c>
      <c r="E167">
        <v>5.54</v>
      </c>
      <c r="F167">
        <v>679249.81299999997</v>
      </c>
      <c r="G167">
        <v>4488.424</v>
      </c>
      <c r="H167">
        <v>151333.70000000001</v>
      </c>
      <c r="I167" s="3">
        <v>104756.792</v>
      </c>
      <c r="K167">
        <v>2935</v>
      </c>
    </row>
    <row r="168" spans="1:11" x14ac:dyDescent="0.2">
      <c r="A168">
        <v>50</v>
      </c>
      <c r="B168" t="s">
        <v>178</v>
      </c>
      <c r="C168">
        <v>59</v>
      </c>
      <c r="E168">
        <v>5.54</v>
      </c>
      <c r="F168">
        <v>558973.31299999997</v>
      </c>
      <c r="G168">
        <v>3182.6669999999999</v>
      </c>
      <c r="H168">
        <v>175630.47399999999</v>
      </c>
      <c r="I168" s="3">
        <v>121576.21400000001</v>
      </c>
      <c r="K168">
        <v>5384</v>
      </c>
    </row>
    <row r="169" spans="1:11" x14ac:dyDescent="0.2">
      <c r="A169">
        <v>52</v>
      </c>
      <c r="B169" t="s">
        <v>179</v>
      </c>
      <c r="C169">
        <v>90</v>
      </c>
      <c r="E169">
        <v>5.54</v>
      </c>
      <c r="F169">
        <v>284244.56300000002</v>
      </c>
      <c r="G169">
        <v>3445.98</v>
      </c>
      <c r="H169">
        <v>82485.842000000004</v>
      </c>
      <c r="I169" s="3">
        <v>57096.917999999998</v>
      </c>
      <c r="K169">
        <v>2472</v>
      </c>
    </row>
    <row r="170" spans="1:11" x14ac:dyDescent="0.2">
      <c r="A170">
        <v>53</v>
      </c>
      <c r="B170" t="s">
        <v>180</v>
      </c>
      <c r="C170">
        <v>90</v>
      </c>
      <c r="E170">
        <v>5.54</v>
      </c>
      <c r="F170">
        <v>223459.859</v>
      </c>
      <c r="G170">
        <v>2820.4270000000001</v>
      </c>
      <c r="H170">
        <v>79229.088000000003</v>
      </c>
      <c r="I170" s="3">
        <v>54842.432999999997</v>
      </c>
      <c r="K170">
        <v>4525</v>
      </c>
    </row>
    <row r="171" spans="1:11" x14ac:dyDescent="0.2">
      <c r="A171">
        <v>54</v>
      </c>
      <c r="B171" t="s">
        <v>181</v>
      </c>
      <c r="C171">
        <v>90</v>
      </c>
      <c r="E171">
        <v>5.54</v>
      </c>
      <c r="F171">
        <v>167812.82800000001</v>
      </c>
      <c r="G171">
        <v>2123.4340000000002</v>
      </c>
      <c r="H171">
        <v>79028.982000000004</v>
      </c>
      <c r="I171" s="3">
        <v>54703.91</v>
      </c>
      <c r="K171">
        <v>1198</v>
      </c>
    </row>
    <row r="172" spans="1:11" x14ac:dyDescent="0.2">
      <c r="A172">
        <v>55</v>
      </c>
      <c r="B172" t="s">
        <v>182</v>
      </c>
      <c r="C172">
        <v>55</v>
      </c>
      <c r="E172">
        <v>5.54</v>
      </c>
      <c r="F172">
        <v>92822.914000000004</v>
      </c>
      <c r="G172">
        <v>849.33199999999999</v>
      </c>
      <c r="H172">
        <v>109289.317</v>
      </c>
      <c r="I172" s="3">
        <v>75651.601999999999</v>
      </c>
      <c r="K172">
        <v>2767</v>
      </c>
    </row>
    <row r="173" spans="1:11" x14ac:dyDescent="0.2">
      <c r="A173">
        <v>56</v>
      </c>
      <c r="B173" t="s">
        <v>183</v>
      </c>
      <c r="C173">
        <v>55</v>
      </c>
      <c r="E173">
        <v>5.54</v>
      </c>
      <c r="F173">
        <v>89197.531000000003</v>
      </c>
      <c r="G173">
        <v>967.42899999999997</v>
      </c>
      <c r="H173">
        <v>92200.596999999994</v>
      </c>
      <c r="I173" s="3">
        <v>63821.949000000001</v>
      </c>
      <c r="K173">
        <v>868</v>
      </c>
    </row>
    <row r="174" spans="1:11" x14ac:dyDescent="0.2">
      <c r="A174">
        <v>57</v>
      </c>
      <c r="B174" t="s">
        <v>184</v>
      </c>
      <c r="C174">
        <v>55</v>
      </c>
      <c r="E174">
        <v>5.54</v>
      </c>
      <c r="F174">
        <v>90160.57</v>
      </c>
      <c r="G174">
        <v>852.11400000000003</v>
      </c>
      <c r="H174">
        <v>105808.10799999999</v>
      </c>
      <c r="I174" s="3">
        <v>73241.737999999998</v>
      </c>
      <c r="K174">
        <v>5925</v>
      </c>
    </row>
    <row r="175" spans="1:11" x14ac:dyDescent="0.2">
      <c r="A175">
        <v>71</v>
      </c>
      <c r="B175" t="s">
        <v>185</v>
      </c>
      <c r="C175">
        <v>98</v>
      </c>
      <c r="E175">
        <v>5.54</v>
      </c>
      <c r="F175">
        <v>233021.32800000001</v>
      </c>
      <c r="G175">
        <v>1688.87</v>
      </c>
      <c r="H175">
        <v>137974.698</v>
      </c>
      <c r="I175" s="3">
        <v>95509.032999999996</v>
      </c>
      <c r="K175">
        <v>1441</v>
      </c>
    </row>
    <row r="176" spans="1:11" x14ac:dyDescent="0.2">
      <c r="A176">
        <v>72</v>
      </c>
      <c r="B176" t="s">
        <v>186</v>
      </c>
      <c r="C176">
        <v>98</v>
      </c>
      <c r="E176">
        <v>5.54</v>
      </c>
      <c r="F176">
        <v>210678.45300000001</v>
      </c>
      <c r="G176">
        <v>1457.4680000000001</v>
      </c>
      <c r="H176">
        <v>144550.997</v>
      </c>
      <c r="I176" s="3">
        <v>100061.47100000001</v>
      </c>
      <c r="K176">
        <v>1806</v>
      </c>
    </row>
    <row r="177" spans="1:11" x14ac:dyDescent="0.2">
      <c r="A177">
        <v>73</v>
      </c>
      <c r="B177" t="s">
        <v>187</v>
      </c>
      <c r="C177">
        <v>98</v>
      </c>
      <c r="E177">
        <v>5.54</v>
      </c>
      <c r="F177">
        <v>219238.71900000001</v>
      </c>
      <c r="G177">
        <v>1550.932</v>
      </c>
      <c r="H177">
        <v>141359.337</v>
      </c>
      <c r="I177" s="3">
        <v>97852.047000000006</v>
      </c>
      <c r="K177">
        <v>1856</v>
      </c>
    </row>
    <row r="178" spans="1:11" x14ac:dyDescent="0.2">
      <c r="A178">
        <v>74</v>
      </c>
      <c r="B178" t="s">
        <v>188</v>
      </c>
      <c r="C178">
        <v>53</v>
      </c>
      <c r="E178">
        <v>5.53</v>
      </c>
      <c r="F178">
        <v>314698.875</v>
      </c>
      <c r="G178">
        <v>1311.8879999999999</v>
      </c>
      <c r="H178">
        <v>239882.42499999999</v>
      </c>
      <c r="I178" s="3">
        <v>166054.57500000001</v>
      </c>
      <c r="K178">
        <v>1994</v>
      </c>
    </row>
    <row r="179" spans="1:11" x14ac:dyDescent="0.2">
      <c r="A179">
        <v>75</v>
      </c>
      <c r="B179" t="s">
        <v>189</v>
      </c>
      <c r="C179">
        <v>53</v>
      </c>
      <c r="E179">
        <v>5.54</v>
      </c>
      <c r="F179">
        <v>308442</v>
      </c>
      <c r="G179">
        <v>1384.6890000000001</v>
      </c>
      <c r="H179">
        <v>222751.82399999999</v>
      </c>
      <c r="I179" s="3">
        <v>154195.93</v>
      </c>
      <c r="K179">
        <v>3501</v>
      </c>
    </row>
    <row r="180" spans="1:11" x14ac:dyDescent="0.2">
      <c r="A180">
        <v>76</v>
      </c>
      <c r="B180" t="s">
        <v>190</v>
      </c>
      <c r="C180">
        <v>53</v>
      </c>
      <c r="E180">
        <v>5.54</v>
      </c>
      <c r="F180">
        <v>321932.71899999998</v>
      </c>
      <c r="G180">
        <v>1395.4760000000001</v>
      </c>
      <c r="H180">
        <v>230697.424</v>
      </c>
      <c r="I180" s="3">
        <v>159696.266</v>
      </c>
      <c r="K180">
        <v>1537</v>
      </c>
    </row>
    <row r="181" spans="1:11" x14ac:dyDescent="0.2">
      <c r="A181">
        <v>77</v>
      </c>
      <c r="B181" t="s">
        <v>191</v>
      </c>
      <c r="C181">
        <v>7</v>
      </c>
      <c r="E181">
        <v>5.54</v>
      </c>
      <c r="F181">
        <v>1019874.563</v>
      </c>
      <c r="G181">
        <v>6743.27</v>
      </c>
      <c r="H181">
        <v>151243.323</v>
      </c>
      <c r="I181" s="3">
        <v>104694.228</v>
      </c>
      <c r="K181">
        <v>3260</v>
      </c>
    </row>
    <row r="182" spans="1:11" x14ac:dyDescent="0.2">
      <c r="A182">
        <v>78</v>
      </c>
      <c r="B182" t="s">
        <v>192</v>
      </c>
      <c r="C182">
        <v>7</v>
      </c>
      <c r="E182">
        <v>5.54</v>
      </c>
      <c r="F182">
        <v>1073607.125</v>
      </c>
      <c r="G182">
        <v>7558.2179999999998</v>
      </c>
      <c r="H182">
        <v>142045.00700000001</v>
      </c>
      <c r="I182" s="3">
        <v>98326.701000000001</v>
      </c>
      <c r="K182">
        <v>7200</v>
      </c>
    </row>
    <row r="183" spans="1:11" x14ac:dyDescent="0.2">
      <c r="A183">
        <v>79</v>
      </c>
      <c r="B183" t="s">
        <v>193</v>
      </c>
      <c r="C183">
        <v>7</v>
      </c>
      <c r="E183">
        <v>5.53</v>
      </c>
      <c r="F183">
        <v>1029077.75</v>
      </c>
      <c r="G183">
        <v>7057.893</v>
      </c>
      <c r="H183">
        <v>145805.23499999999</v>
      </c>
      <c r="I183" s="3">
        <v>100929.717</v>
      </c>
      <c r="K183">
        <v>961</v>
      </c>
    </row>
    <row r="184" spans="1:11" x14ac:dyDescent="0.2">
      <c r="A184">
        <v>80</v>
      </c>
      <c r="B184" t="s">
        <v>194</v>
      </c>
      <c r="C184">
        <v>99</v>
      </c>
      <c r="E184">
        <v>5.54</v>
      </c>
      <c r="F184">
        <v>198278.234</v>
      </c>
      <c r="G184">
        <v>1732.6669999999999</v>
      </c>
      <c r="H184">
        <v>114435.28</v>
      </c>
      <c r="I184" s="3">
        <v>79213.891000000003</v>
      </c>
      <c r="K184">
        <v>3681</v>
      </c>
    </row>
    <row r="185" spans="1:11" x14ac:dyDescent="0.2">
      <c r="A185">
        <v>81</v>
      </c>
      <c r="B185" t="s">
        <v>195</v>
      </c>
      <c r="C185">
        <v>99</v>
      </c>
      <c r="E185">
        <v>5.54</v>
      </c>
      <c r="F185">
        <v>196482.70300000001</v>
      </c>
      <c r="G185">
        <v>1654.1590000000001</v>
      </c>
      <c r="H185">
        <v>118781.026</v>
      </c>
      <c r="I185" s="3">
        <v>82222.23</v>
      </c>
      <c r="K185">
        <v>2683</v>
      </c>
    </row>
    <row r="186" spans="1:11" x14ac:dyDescent="0.2">
      <c r="A186">
        <v>82</v>
      </c>
      <c r="B186" t="s">
        <v>196</v>
      </c>
      <c r="C186">
        <v>99</v>
      </c>
      <c r="E186">
        <v>5.54</v>
      </c>
      <c r="F186">
        <v>189312.34400000001</v>
      </c>
      <c r="G186">
        <v>1736.1769999999999</v>
      </c>
      <c r="H186">
        <v>109039.772</v>
      </c>
      <c r="I186" s="3">
        <v>75478.854000000007</v>
      </c>
      <c r="K186">
        <v>688</v>
      </c>
    </row>
    <row r="187" spans="1:11" x14ac:dyDescent="0.2">
      <c r="A187">
        <v>83</v>
      </c>
      <c r="B187" t="s">
        <v>197</v>
      </c>
      <c r="C187">
        <v>20</v>
      </c>
      <c r="E187">
        <v>5.53</v>
      </c>
      <c r="F187">
        <v>205989.71900000001</v>
      </c>
      <c r="G187">
        <v>1969.162</v>
      </c>
      <c r="H187">
        <v>104607.807</v>
      </c>
      <c r="I187" s="3">
        <v>72410.83</v>
      </c>
      <c r="K187">
        <v>1039</v>
      </c>
    </row>
    <row r="188" spans="1:11" x14ac:dyDescent="0.2">
      <c r="A188">
        <v>84</v>
      </c>
      <c r="B188" t="s">
        <v>198</v>
      </c>
      <c r="C188">
        <v>20</v>
      </c>
      <c r="E188">
        <v>5.54</v>
      </c>
      <c r="F188">
        <v>202933.266</v>
      </c>
      <c r="G188">
        <v>2196.8200000000002</v>
      </c>
      <c r="H188">
        <v>92375.918999999994</v>
      </c>
      <c r="I188" s="3">
        <v>63943.315999999999</v>
      </c>
      <c r="K188">
        <v>1035</v>
      </c>
    </row>
    <row r="189" spans="1:11" x14ac:dyDescent="0.2">
      <c r="A189">
        <v>85</v>
      </c>
      <c r="B189" t="s">
        <v>199</v>
      </c>
      <c r="C189">
        <v>20</v>
      </c>
      <c r="E189">
        <v>5.54</v>
      </c>
      <c r="F189">
        <v>207895.891</v>
      </c>
      <c r="G189">
        <v>2433.0140000000001</v>
      </c>
      <c r="H189">
        <v>85447.880999999994</v>
      </c>
      <c r="I189" s="3">
        <v>59147.387000000002</v>
      </c>
      <c r="K189">
        <v>836</v>
      </c>
    </row>
    <row r="190" spans="1:11" x14ac:dyDescent="0.2">
      <c r="A190">
        <v>87</v>
      </c>
      <c r="B190" t="s">
        <v>200</v>
      </c>
      <c r="C190">
        <v>62</v>
      </c>
      <c r="E190">
        <v>5.54</v>
      </c>
      <c r="F190">
        <v>1014193.5</v>
      </c>
      <c r="G190">
        <v>6688.1180000000004</v>
      </c>
      <c r="H190">
        <v>151641.08900000001</v>
      </c>
      <c r="I190" s="3">
        <v>104969.58199999999</v>
      </c>
      <c r="K190">
        <v>7883</v>
      </c>
    </row>
    <row r="191" spans="1:11" x14ac:dyDescent="0.2">
      <c r="A191">
        <v>88</v>
      </c>
      <c r="B191" t="s">
        <v>201</v>
      </c>
      <c r="C191">
        <v>62</v>
      </c>
      <c r="E191">
        <v>5.55</v>
      </c>
      <c r="F191">
        <v>986671.375</v>
      </c>
      <c r="G191">
        <v>6536.1610000000001</v>
      </c>
      <c r="H191">
        <v>150955.79399999999</v>
      </c>
      <c r="I191" s="3">
        <v>104495.18700000001</v>
      </c>
      <c r="K191">
        <v>3674</v>
      </c>
    </row>
    <row r="192" spans="1:11" x14ac:dyDescent="0.2">
      <c r="A192">
        <v>89</v>
      </c>
      <c r="B192" t="s">
        <v>202</v>
      </c>
      <c r="C192">
        <v>62</v>
      </c>
      <c r="E192">
        <v>5.54</v>
      </c>
      <c r="F192">
        <v>956983.625</v>
      </c>
      <c r="G192">
        <v>5765.4539999999997</v>
      </c>
      <c r="H192">
        <v>165985.823</v>
      </c>
      <c r="I192" s="3">
        <v>114899.712</v>
      </c>
      <c r="K192">
        <v>8906</v>
      </c>
    </row>
    <row r="193" spans="1:11" x14ac:dyDescent="0.2">
      <c r="A193">
        <v>90</v>
      </c>
      <c r="B193" t="s">
        <v>203</v>
      </c>
      <c r="C193">
        <v>48</v>
      </c>
      <c r="E193">
        <v>5.54</v>
      </c>
      <c r="F193">
        <v>225153.68799999999</v>
      </c>
      <c r="G193">
        <v>1053.4639999999999</v>
      </c>
      <c r="H193">
        <v>213726.98800000001</v>
      </c>
      <c r="I193" s="3">
        <v>147948.495</v>
      </c>
      <c r="K193">
        <v>1458</v>
      </c>
    </row>
    <row r="194" spans="1:11" x14ac:dyDescent="0.2">
      <c r="A194">
        <v>91</v>
      </c>
      <c r="B194" t="s">
        <v>204</v>
      </c>
      <c r="C194">
        <v>48</v>
      </c>
      <c r="E194">
        <v>5.55</v>
      </c>
      <c r="F194">
        <v>215585.234</v>
      </c>
      <c r="G194">
        <v>924.529</v>
      </c>
      <c r="H194">
        <v>233183.853</v>
      </c>
      <c r="I194" s="3">
        <v>161417.49400000001</v>
      </c>
      <c r="K194">
        <v>2751</v>
      </c>
    </row>
    <row r="195" spans="1:11" x14ac:dyDescent="0.2">
      <c r="A195">
        <v>92</v>
      </c>
      <c r="B195" t="s">
        <v>205</v>
      </c>
      <c r="C195">
        <v>48</v>
      </c>
      <c r="E195">
        <v>5.54</v>
      </c>
      <c r="F195">
        <v>212917.06299999999</v>
      </c>
      <c r="G195">
        <v>837.12699999999995</v>
      </c>
      <c r="H195">
        <v>254342.606</v>
      </c>
      <c r="I195" s="3">
        <v>176064.62400000001</v>
      </c>
      <c r="K195">
        <v>3187</v>
      </c>
    </row>
    <row r="196" spans="1:11" x14ac:dyDescent="0.2">
      <c r="A196">
        <v>93</v>
      </c>
      <c r="B196" t="s">
        <v>206</v>
      </c>
      <c r="C196">
        <v>80</v>
      </c>
      <c r="E196">
        <v>5.54</v>
      </c>
      <c r="F196">
        <v>226491.875</v>
      </c>
      <c r="G196">
        <v>1709.0540000000001</v>
      </c>
      <c r="H196">
        <v>132524.704</v>
      </c>
      <c r="I196" s="3">
        <v>91736.278999999995</v>
      </c>
      <c r="K196">
        <v>2901</v>
      </c>
    </row>
    <row r="197" spans="1:11" x14ac:dyDescent="0.2">
      <c r="A197">
        <v>94</v>
      </c>
      <c r="B197" t="s">
        <v>207</v>
      </c>
      <c r="C197">
        <v>80</v>
      </c>
      <c r="E197">
        <v>5.54</v>
      </c>
      <c r="F197">
        <v>216249.016</v>
      </c>
      <c r="G197">
        <v>2181.2939999999999</v>
      </c>
      <c r="H197">
        <v>99137.95</v>
      </c>
      <c r="I197" s="3">
        <v>68624.326000000001</v>
      </c>
      <c r="K197">
        <v>1084</v>
      </c>
    </row>
    <row r="198" spans="1:11" x14ac:dyDescent="0.2">
      <c r="A198">
        <v>95</v>
      </c>
      <c r="B198" t="s">
        <v>208</v>
      </c>
      <c r="C198">
        <v>80</v>
      </c>
      <c r="E198">
        <v>5.54</v>
      </c>
      <c r="F198">
        <v>222269.609</v>
      </c>
      <c r="G198">
        <v>2082.9580000000001</v>
      </c>
      <c r="H198">
        <v>106708.637</v>
      </c>
      <c r="I198" s="3">
        <v>73865.127999999997</v>
      </c>
      <c r="K198">
        <v>1091</v>
      </c>
    </row>
    <row r="199" spans="1:11" x14ac:dyDescent="0.2">
      <c r="A199">
        <v>96</v>
      </c>
      <c r="B199" t="s">
        <v>209</v>
      </c>
      <c r="C199">
        <v>47</v>
      </c>
      <c r="E199">
        <v>5.54</v>
      </c>
      <c r="F199">
        <v>191930.17199999999</v>
      </c>
      <c r="G199">
        <v>2809.9810000000002</v>
      </c>
      <c r="H199">
        <v>68303.013999999996</v>
      </c>
      <c r="I199" s="3">
        <v>47278.866999999998</v>
      </c>
      <c r="K199">
        <v>3341</v>
      </c>
    </row>
    <row r="200" spans="1:11" x14ac:dyDescent="0.2">
      <c r="A200">
        <v>97</v>
      </c>
      <c r="B200" t="s">
        <v>210</v>
      </c>
      <c r="C200">
        <v>47</v>
      </c>
      <c r="E200">
        <v>5.54</v>
      </c>
      <c r="F200">
        <v>191005.92199999999</v>
      </c>
      <c r="G200">
        <v>2564.5189999999998</v>
      </c>
      <c r="H200">
        <v>74480.213000000003</v>
      </c>
      <c r="I200" s="3">
        <v>51555.027999999998</v>
      </c>
      <c r="K200">
        <v>1338</v>
      </c>
    </row>
    <row r="201" spans="1:11" x14ac:dyDescent="0.2">
      <c r="A201">
        <v>98</v>
      </c>
      <c r="B201" t="s">
        <v>211</v>
      </c>
      <c r="C201">
        <v>47</v>
      </c>
      <c r="E201">
        <v>5.54</v>
      </c>
      <c r="F201">
        <v>184111.68799999999</v>
      </c>
      <c r="G201">
        <v>2774.4490000000001</v>
      </c>
      <c r="H201">
        <v>66359.731</v>
      </c>
      <c r="I201" s="3">
        <v>45933.63</v>
      </c>
      <c r="K201">
        <v>2491</v>
      </c>
    </row>
    <row r="202" spans="1:11" x14ac:dyDescent="0.2">
      <c r="A202">
        <v>99</v>
      </c>
      <c r="B202" t="s">
        <v>212</v>
      </c>
      <c r="C202">
        <v>100</v>
      </c>
      <c r="E202">
        <v>5.54</v>
      </c>
      <c r="F202">
        <v>368585.75</v>
      </c>
      <c r="G202">
        <v>1361.6949999999999</v>
      </c>
      <c r="H202">
        <v>270681.57699999999</v>
      </c>
      <c r="I202" s="3">
        <v>187375.26300000001</v>
      </c>
      <c r="K202">
        <v>1948</v>
      </c>
    </row>
    <row r="203" spans="1:11" x14ac:dyDescent="0.2">
      <c r="A203">
        <v>100</v>
      </c>
      <c r="B203" t="s">
        <v>213</v>
      </c>
      <c r="C203">
        <v>100</v>
      </c>
      <c r="E203">
        <v>5.54</v>
      </c>
      <c r="F203">
        <v>366908.71899999998</v>
      </c>
      <c r="G203">
        <v>1858.211</v>
      </c>
      <c r="H203">
        <v>197452.66800000001</v>
      </c>
      <c r="I203" s="3">
        <v>136682.60999999999</v>
      </c>
      <c r="K203">
        <v>2640</v>
      </c>
    </row>
    <row r="204" spans="1:11" x14ac:dyDescent="0.2">
      <c r="A204">
        <v>101</v>
      </c>
      <c r="B204" t="s">
        <v>214</v>
      </c>
      <c r="C204">
        <v>100</v>
      </c>
      <c r="E204">
        <v>5.54</v>
      </c>
      <c r="F204">
        <v>385992.93800000002</v>
      </c>
      <c r="G204">
        <v>1138.2940000000001</v>
      </c>
      <c r="H204">
        <v>339097.75300000003</v>
      </c>
      <c r="I204" s="3">
        <v>234736.30600000001</v>
      </c>
      <c r="K204">
        <v>2564</v>
      </c>
    </row>
    <row r="205" spans="1:11" x14ac:dyDescent="0.2">
      <c r="A205">
        <v>103</v>
      </c>
      <c r="B205" t="s">
        <v>215</v>
      </c>
      <c r="C205">
        <v>36</v>
      </c>
      <c r="E205">
        <v>5.55</v>
      </c>
      <c r="F205">
        <v>151507.21900000001</v>
      </c>
      <c r="G205">
        <v>2184.9899999999998</v>
      </c>
      <c r="H205">
        <v>69340.005999999994</v>
      </c>
      <c r="I205" s="3">
        <v>47996.722999999998</v>
      </c>
      <c r="K205">
        <v>3492</v>
      </c>
    </row>
    <row r="206" spans="1:11" x14ac:dyDescent="0.2">
      <c r="A206">
        <v>104</v>
      </c>
      <c r="B206" t="s">
        <v>216</v>
      </c>
      <c r="C206">
        <v>36</v>
      </c>
      <c r="E206">
        <v>5.54</v>
      </c>
      <c r="F206">
        <v>149061.31299999999</v>
      </c>
      <c r="G206">
        <v>2050.1979999999999</v>
      </c>
      <c r="H206">
        <v>72705.812999999995</v>
      </c>
      <c r="I206" s="3">
        <v>50326.701000000001</v>
      </c>
      <c r="K206">
        <v>4256</v>
      </c>
    </row>
    <row r="207" spans="1:11" x14ac:dyDescent="0.2">
      <c r="A207">
        <v>105</v>
      </c>
      <c r="B207" t="s">
        <v>217</v>
      </c>
      <c r="C207">
        <v>36</v>
      </c>
      <c r="E207">
        <v>5.55</v>
      </c>
      <c r="F207">
        <v>146674.609</v>
      </c>
      <c r="G207">
        <v>1879.752</v>
      </c>
      <c r="H207">
        <v>78028.702000000005</v>
      </c>
      <c r="I207" s="3">
        <v>54011.466999999997</v>
      </c>
      <c r="K207">
        <v>1404</v>
      </c>
    </row>
    <row r="208" spans="1:11" x14ac:dyDescent="0.2">
      <c r="A208">
        <v>106</v>
      </c>
      <c r="B208" t="s">
        <v>218</v>
      </c>
      <c r="C208">
        <v>26</v>
      </c>
      <c r="E208">
        <v>5.54</v>
      </c>
      <c r="F208">
        <v>202849.42199999999</v>
      </c>
      <c r="G208">
        <v>1947.4780000000001</v>
      </c>
      <c r="H208">
        <v>104160.058</v>
      </c>
      <c r="I208" s="3">
        <v>72100.876999999993</v>
      </c>
      <c r="K208">
        <v>1943</v>
      </c>
    </row>
    <row r="209" spans="1:11" x14ac:dyDescent="0.2">
      <c r="A209">
        <v>107</v>
      </c>
      <c r="B209" t="s">
        <v>219</v>
      </c>
      <c r="C209">
        <v>26</v>
      </c>
      <c r="E209">
        <v>5.55</v>
      </c>
      <c r="F209">
        <v>214663.29699999999</v>
      </c>
      <c r="G209">
        <v>1846.518</v>
      </c>
      <c r="H209">
        <v>116253.022</v>
      </c>
      <c r="I209" s="3">
        <v>80472.221000000005</v>
      </c>
      <c r="K209">
        <v>5961</v>
      </c>
    </row>
    <row r="210" spans="1:11" x14ac:dyDescent="0.2">
      <c r="A210">
        <v>108</v>
      </c>
      <c r="B210" t="s">
        <v>220</v>
      </c>
      <c r="C210">
        <v>26</v>
      </c>
      <c r="E210">
        <v>5.54</v>
      </c>
      <c r="F210">
        <v>207252.875</v>
      </c>
      <c r="G210">
        <v>1728.4359999999999</v>
      </c>
      <c r="H210">
        <v>119907.75199999999</v>
      </c>
      <c r="I210" s="3">
        <v>83002.205000000002</v>
      </c>
      <c r="K210">
        <v>1962</v>
      </c>
    </row>
    <row r="211" spans="1:11" x14ac:dyDescent="0.2">
      <c r="A211">
        <v>109</v>
      </c>
      <c r="B211" t="s">
        <v>221</v>
      </c>
      <c r="C211">
        <v>45</v>
      </c>
      <c r="E211">
        <v>5.55</v>
      </c>
      <c r="F211">
        <v>174499.04699999999</v>
      </c>
      <c r="G211">
        <v>1881.578</v>
      </c>
      <c r="H211">
        <v>92740.798999999999</v>
      </c>
      <c r="I211" s="3">
        <v>64195.904000000002</v>
      </c>
      <c r="K211">
        <v>5108</v>
      </c>
    </row>
    <row r="212" spans="1:11" x14ac:dyDescent="0.2">
      <c r="A212">
        <v>110</v>
      </c>
      <c r="B212" t="s">
        <v>222</v>
      </c>
      <c r="C212">
        <v>45</v>
      </c>
      <c r="E212">
        <v>5.55</v>
      </c>
      <c r="F212">
        <v>191249.984</v>
      </c>
      <c r="G212">
        <v>1953.3620000000001</v>
      </c>
      <c r="H212">
        <v>97908.111000000004</v>
      </c>
      <c r="I212" s="3">
        <v>67772.971000000005</v>
      </c>
      <c r="K212">
        <v>4016</v>
      </c>
    </row>
    <row r="213" spans="1:11" x14ac:dyDescent="0.2">
      <c r="A213">
        <v>111</v>
      </c>
      <c r="B213" t="s">
        <v>223</v>
      </c>
      <c r="C213">
        <v>45</v>
      </c>
      <c r="E213">
        <v>5.55</v>
      </c>
      <c r="F213">
        <v>178330.82800000001</v>
      </c>
      <c r="G213">
        <v>2294.8710000000001</v>
      </c>
      <c r="H213">
        <v>77708.432000000001</v>
      </c>
      <c r="I213" s="3">
        <v>53789.760000000002</v>
      </c>
      <c r="K213">
        <v>1049</v>
      </c>
    </row>
    <row r="214" spans="1:11" x14ac:dyDescent="0.2">
      <c r="A214">
        <v>112</v>
      </c>
      <c r="B214" t="s">
        <v>224</v>
      </c>
      <c r="C214">
        <v>84</v>
      </c>
      <c r="E214">
        <v>5.56</v>
      </c>
      <c r="F214">
        <v>168565.21900000001</v>
      </c>
      <c r="G214">
        <v>2019.4269999999999</v>
      </c>
      <c r="H214">
        <v>83471.805999999997</v>
      </c>
      <c r="I214" s="3">
        <v>57779.451000000001</v>
      </c>
      <c r="K214">
        <v>760</v>
      </c>
    </row>
    <row r="215" spans="1:11" x14ac:dyDescent="0.2">
      <c r="A215">
        <v>113</v>
      </c>
      <c r="B215" t="s">
        <v>225</v>
      </c>
      <c r="C215">
        <v>84</v>
      </c>
      <c r="E215">
        <v>5.55</v>
      </c>
      <c r="F215">
        <v>167889.641</v>
      </c>
      <c r="G215">
        <v>1955.5889999999999</v>
      </c>
      <c r="H215">
        <v>85851.188999999998</v>
      </c>
      <c r="I215" s="3">
        <v>59426.576999999997</v>
      </c>
      <c r="K215">
        <v>1593</v>
      </c>
    </row>
    <row r="216" spans="1:11" x14ac:dyDescent="0.2">
      <c r="A216">
        <v>114</v>
      </c>
      <c r="B216" t="s">
        <v>226</v>
      </c>
      <c r="C216">
        <v>84</v>
      </c>
      <c r="E216">
        <v>5.54</v>
      </c>
      <c r="F216">
        <v>160285.32800000001</v>
      </c>
      <c r="G216">
        <v>1994.212</v>
      </c>
      <c r="H216">
        <v>80375.27</v>
      </c>
      <c r="I216" s="3">
        <v>55635.875999999997</v>
      </c>
      <c r="K216">
        <v>2442</v>
      </c>
    </row>
    <row r="217" spans="1:11" x14ac:dyDescent="0.2">
      <c r="A217">
        <v>115</v>
      </c>
      <c r="B217" t="s">
        <v>227</v>
      </c>
      <c r="C217">
        <v>41</v>
      </c>
      <c r="E217">
        <v>5.54</v>
      </c>
      <c r="F217">
        <v>265566.09399999998</v>
      </c>
      <c r="G217">
        <v>2705.0749999999998</v>
      </c>
      <c r="H217">
        <v>98173.282999999996</v>
      </c>
      <c r="I217" s="3">
        <v>67956.535999999993</v>
      </c>
      <c r="K217">
        <v>3112</v>
      </c>
    </row>
    <row r="218" spans="1:11" x14ac:dyDescent="0.2">
      <c r="A218">
        <v>116</v>
      </c>
      <c r="B218" t="s">
        <v>228</v>
      </c>
      <c r="C218">
        <v>41</v>
      </c>
      <c r="E218">
        <v>5.54</v>
      </c>
      <c r="F218">
        <v>268133.43800000002</v>
      </c>
      <c r="G218">
        <v>2708.2440000000001</v>
      </c>
      <c r="H218">
        <v>99006.380999999994</v>
      </c>
      <c r="I218" s="3">
        <v>68533.248000000007</v>
      </c>
      <c r="K218">
        <v>36</v>
      </c>
    </row>
    <row r="219" spans="1:11" x14ac:dyDescent="0.2">
      <c r="A219">
        <v>117</v>
      </c>
      <c r="B219" t="s">
        <v>229</v>
      </c>
      <c r="C219">
        <v>41</v>
      </c>
      <c r="E219">
        <v>5.54</v>
      </c>
      <c r="F219">
        <v>267504.28100000002</v>
      </c>
      <c r="G219">
        <v>2959.2979999999998</v>
      </c>
      <c r="H219">
        <v>90394.505999999994</v>
      </c>
      <c r="I219" s="3">
        <v>62571.684000000001</v>
      </c>
      <c r="K219">
        <v>2726</v>
      </c>
    </row>
    <row r="220" spans="1:11" x14ac:dyDescent="0.2">
      <c r="A220">
        <v>132</v>
      </c>
      <c r="B220" t="s">
        <v>230</v>
      </c>
      <c r="C220">
        <v>56</v>
      </c>
      <c r="E220">
        <v>5.54</v>
      </c>
      <c r="F220">
        <v>102023.54700000001</v>
      </c>
      <c r="G220">
        <v>704.83299999999997</v>
      </c>
      <c r="H220">
        <v>144748.53899999999</v>
      </c>
      <c r="I220" s="3">
        <v>100198.219</v>
      </c>
      <c r="K220">
        <v>1405</v>
      </c>
    </row>
    <row r="221" spans="1:11" x14ac:dyDescent="0.2">
      <c r="A221">
        <v>133</v>
      </c>
      <c r="B221" t="s">
        <v>231</v>
      </c>
      <c r="C221">
        <v>56</v>
      </c>
      <c r="E221">
        <v>5.54</v>
      </c>
      <c r="F221">
        <v>107738.914</v>
      </c>
      <c r="G221">
        <v>669.029</v>
      </c>
      <c r="H221">
        <v>161037.734</v>
      </c>
      <c r="I221" s="3">
        <v>111474.401</v>
      </c>
      <c r="K221">
        <v>2881</v>
      </c>
    </row>
    <row r="222" spans="1:11" x14ac:dyDescent="0.2">
      <c r="A222">
        <v>134</v>
      </c>
      <c r="B222" t="s">
        <v>232</v>
      </c>
      <c r="C222">
        <v>56</v>
      </c>
      <c r="E222">
        <v>5.53</v>
      </c>
      <c r="F222">
        <v>103779.984</v>
      </c>
      <c r="G222">
        <v>686.03499999999997</v>
      </c>
      <c r="H222">
        <v>151275.057</v>
      </c>
      <c r="I222" s="3">
        <v>104716.197</v>
      </c>
      <c r="K222">
        <v>633</v>
      </c>
    </row>
    <row r="223" spans="1:11" x14ac:dyDescent="0.2">
      <c r="A223">
        <v>135</v>
      </c>
      <c r="B223" t="s">
        <v>233</v>
      </c>
      <c r="C223">
        <v>46</v>
      </c>
      <c r="E223">
        <v>5.54</v>
      </c>
      <c r="F223">
        <v>240686.516</v>
      </c>
      <c r="G223">
        <v>2861.86</v>
      </c>
      <c r="H223">
        <v>84101.429000000004</v>
      </c>
      <c r="I223" s="3">
        <v>58215.307000000001</v>
      </c>
      <c r="K223">
        <v>1515</v>
      </c>
    </row>
    <row r="224" spans="1:11" x14ac:dyDescent="0.2">
      <c r="A224">
        <v>136</v>
      </c>
      <c r="B224" t="s">
        <v>234</v>
      </c>
      <c r="C224">
        <v>46</v>
      </c>
      <c r="E224">
        <v>5.54</v>
      </c>
      <c r="F224">
        <v>233148.43799999999</v>
      </c>
      <c r="G224">
        <v>2802.5390000000002</v>
      </c>
      <c r="H224">
        <v>83191.861999999994</v>
      </c>
      <c r="I224" s="3">
        <v>57585.66</v>
      </c>
      <c r="K224">
        <v>2327</v>
      </c>
    </row>
    <row r="225" spans="1:11" x14ac:dyDescent="0.2">
      <c r="A225">
        <v>137</v>
      </c>
      <c r="B225" t="s">
        <v>235</v>
      </c>
      <c r="C225">
        <v>46</v>
      </c>
      <c r="E225">
        <v>5.54</v>
      </c>
      <c r="F225">
        <v>231913.75</v>
      </c>
      <c r="G225">
        <v>2752.7440000000001</v>
      </c>
      <c r="H225">
        <v>84248.207999999999</v>
      </c>
      <c r="I225" s="3">
        <v>58316.915000000001</v>
      </c>
      <c r="K225">
        <v>4233</v>
      </c>
    </row>
    <row r="226" spans="1:11" x14ac:dyDescent="0.2">
      <c r="A226">
        <v>138</v>
      </c>
      <c r="B226" t="s">
        <v>236</v>
      </c>
      <c r="C226">
        <v>11</v>
      </c>
      <c r="E226">
        <v>5.54</v>
      </c>
      <c r="F226">
        <v>757751.625</v>
      </c>
      <c r="G226">
        <v>5868.38</v>
      </c>
      <c r="H226">
        <v>129124.499</v>
      </c>
      <c r="I226" s="3">
        <v>89382.49</v>
      </c>
      <c r="K226">
        <v>3788</v>
      </c>
    </row>
    <row r="227" spans="1:11" x14ac:dyDescent="0.2">
      <c r="A227">
        <v>139</v>
      </c>
      <c r="B227" t="s">
        <v>237</v>
      </c>
      <c r="C227">
        <v>11</v>
      </c>
      <c r="E227">
        <v>5.54</v>
      </c>
      <c r="F227">
        <v>745132.375</v>
      </c>
      <c r="G227">
        <v>5728.3649999999998</v>
      </c>
      <c r="H227">
        <v>130077.671</v>
      </c>
      <c r="I227" s="3">
        <v>90042.323000000004</v>
      </c>
      <c r="K227">
        <v>1610</v>
      </c>
    </row>
    <row r="228" spans="1:11" x14ac:dyDescent="0.2">
      <c r="A228">
        <v>140</v>
      </c>
      <c r="B228" t="s">
        <v>238</v>
      </c>
      <c r="C228">
        <v>11</v>
      </c>
      <c r="E228">
        <v>5.54</v>
      </c>
      <c r="F228">
        <v>712422.81299999997</v>
      </c>
      <c r="G228">
        <v>5994.3950000000004</v>
      </c>
      <c r="H228">
        <v>118848.159</v>
      </c>
      <c r="I228" s="3">
        <v>82268.702999999994</v>
      </c>
      <c r="K228">
        <v>2109</v>
      </c>
    </row>
    <row r="229" spans="1:11" x14ac:dyDescent="0.2">
      <c r="A229">
        <v>141</v>
      </c>
      <c r="B229" t="s">
        <v>239</v>
      </c>
      <c r="C229">
        <v>49</v>
      </c>
      <c r="E229">
        <v>5.54</v>
      </c>
      <c r="F229">
        <v>202943.609</v>
      </c>
      <c r="G229">
        <v>1322.864</v>
      </c>
      <c r="H229">
        <v>153412.29999999999</v>
      </c>
      <c r="I229" s="3">
        <v>106195.701</v>
      </c>
      <c r="K229">
        <v>2375</v>
      </c>
    </row>
    <row r="230" spans="1:11" x14ac:dyDescent="0.2">
      <c r="A230">
        <v>142</v>
      </c>
      <c r="B230" t="s">
        <v>240</v>
      </c>
      <c r="C230">
        <v>49</v>
      </c>
      <c r="E230">
        <v>5.54</v>
      </c>
      <c r="F230">
        <v>188240.93799999999</v>
      </c>
      <c r="G230">
        <v>1348.423</v>
      </c>
      <c r="H230">
        <v>139600.80600000001</v>
      </c>
      <c r="I230" s="3">
        <v>96634.706000000006</v>
      </c>
      <c r="K230">
        <v>2095</v>
      </c>
    </row>
    <row r="231" spans="1:11" x14ac:dyDescent="0.2">
      <c r="A231">
        <v>143</v>
      </c>
      <c r="B231" t="s">
        <v>241</v>
      </c>
      <c r="C231">
        <v>49</v>
      </c>
      <c r="E231">
        <v>5.55</v>
      </c>
      <c r="F231">
        <v>199323.78099999999</v>
      </c>
      <c r="G231">
        <v>1186.9390000000001</v>
      </c>
      <c r="H231">
        <v>167930.93900000001</v>
      </c>
      <c r="I231" s="3">
        <v>116246.217</v>
      </c>
      <c r="K231">
        <v>639</v>
      </c>
    </row>
    <row r="232" spans="1:11" x14ac:dyDescent="0.2">
      <c r="A232">
        <v>144</v>
      </c>
      <c r="B232" t="s">
        <v>242</v>
      </c>
      <c r="C232">
        <v>104</v>
      </c>
      <c r="E232">
        <v>5.54</v>
      </c>
      <c r="F232">
        <v>245784.625</v>
      </c>
      <c r="G232">
        <v>1384.8389999999999</v>
      </c>
      <c r="H232">
        <v>177482.45499999999</v>
      </c>
      <c r="I232" s="3">
        <v>122858.246</v>
      </c>
      <c r="K232">
        <v>3052</v>
      </c>
    </row>
    <row r="233" spans="1:11" x14ac:dyDescent="0.2">
      <c r="A233">
        <v>145</v>
      </c>
      <c r="B233" t="s">
        <v>243</v>
      </c>
      <c r="C233">
        <v>104</v>
      </c>
      <c r="E233">
        <v>5.54</v>
      </c>
      <c r="F233">
        <v>241670.95300000001</v>
      </c>
      <c r="G233">
        <v>1589.972</v>
      </c>
      <c r="H233">
        <v>151996.98699999999</v>
      </c>
      <c r="I233" s="3">
        <v>105215.952</v>
      </c>
      <c r="K233">
        <v>830</v>
      </c>
    </row>
    <row r="234" spans="1:11" x14ac:dyDescent="0.2">
      <c r="A234">
        <v>146</v>
      </c>
      <c r="B234" t="s">
        <v>244</v>
      </c>
      <c r="C234">
        <v>104</v>
      </c>
      <c r="E234">
        <v>5.54</v>
      </c>
      <c r="F234">
        <v>230460.90599999999</v>
      </c>
      <c r="G234">
        <v>1633.8679999999999</v>
      </c>
      <c r="H234">
        <v>141052.34099999999</v>
      </c>
      <c r="I234" s="3">
        <v>97639.528999999995</v>
      </c>
      <c r="K234">
        <v>1713</v>
      </c>
    </row>
    <row r="235" spans="1:11" x14ac:dyDescent="0.2">
      <c r="A235">
        <v>150</v>
      </c>
      <c r="B235" t="s">
        <v>245</v>
      </c>
      <c r="C235" t="s">
        <v>148</v>
      </c>
      <c r="E235">
        <v>5.54</v>
      </c>
      <c r="F235">
        <v>254819.65599999999</v>
      </c>
      <c r="G235">
        <v>1958.02</v>
      </c>
      <c r="H235">
        <v>130141.49800000001</v>
      </c>
      <c r="I235" s="3">
        <v>90086.506999999998</v>
      </c>
      <c r="K235">
        <v>1137</v>
      </c>
    </row>
    <row r="236" spans="1:11" x14ac:dyDescent="0.2">
      <c r="A236">
        <v>152</v>
      </c>
      <c r="B236" t="s">
        <v>246</v>
      </c>
      <c r="C236">
        <v>33</v>
      </c>
      <c r="E236">
        <v>5.54</v>
      </c>
      <c r="F236">
        <v>149229.03099999999</v>
      </c>
      <c r="G236">
        <v>1599.327</v>
      </c>
      <c r="H236">
        <v>93307.392000000007</v>
      </c>
      <c r="I236" s="3">
        <v>64588.127</v>
      </c>
      <c r="K236">
        <v>1768</v>
      </c>
    </row>
    <row r="237" spans="1:11" x14ac:dyDescent="0.2">
      <c r="A237">
        <v>153</v>
      </c>
      <c r="B237" t="s">
        <v>247</v>
      </c>
      <c r="C237">
        <v>33</v>
      </c>
      <c r="E237">
        <v>5.54</v>
      </c>
      <c r="F237">
        <v>155765.46900000001</v>
      </c>
      <c r="G237">
        <v>1643.865</v>
      </c>
      <c r="H237">
        <v>94755.633000000002</v>
      </c>
      <c r="I237" s="3">
        <v>65590.671000000002</v>
      </c>
      <c r="K237">
        <v>2275</v>
      </c>
    </row>
    <row r="238" spans="1:11" x14ac:dyDescent="0.2">
      <c r="A238">
        <v>154</v>
      </c>
      <c r="B238" t="s">
        <v>248</v>
      </c>
      <c r="C238">
        <v>33</v>
      </c>
      <c r="E238">
        <v>5.54</v>
      </c>
      <c r="F238">
        <v>151583.04699999999</v>
      </c>
      <c r="G238">
        <v>1423.8330000000001</v>
      </c>
      <c r="H238">
        <v>106461.254</v>
      </c>
      <c r="I238" s="3">
        <v>73693.877999999997</v>
      </c>
      <c r="K238">
        <v>691</v>
      </c>
    </row>
    <row r="239" spans="1:11" x14ac:dyDescent="0.2">
      <c r="A239">
        <v>155</v>
      </c>
      <c r="B239" t="s">
        <v>249</v>
      </c>
      <c r="C239">
        <v>103</v>
      </c>
      <c r="E239">
        <v>5.54</v>
      </c>
      <c r="F239">
        <v>162339.5</v>
      </c>
      <c r="G239">
        <v>1086.1869999999999</v>
      </c>
      <c r="H239">
        <v>149458.15</v>
      </c>
      <c r="I239" s="3">
        <v>103458.444</v>
      </c>
      <c r="K239">
        <v>3591</v>
      </c>
    </row>
    <row r="240" spans="1:11" x14ac:dyDescent="0.2">
      <c r="A240">
        <v>156</v>
      </c>
      <c r="B240" t="s">
        <v>250</v>
      </c>
      <c r="C240">
        <v>103</v>
      </c>
      <c r="E240">
        <v>5.54</v>
      </c>
      <c r="F240">
        <v>161127.56299999999</v>
      </c>
      <c r="G240">
        <v>1233.17</v>
      </c>
      <c r="H240">
        <v>130661.274</v>
      </c>
      <c r="I240" s="3">
        <v>90446.322</v>
      </c>
      <c r="K240">
        <v>1646</v>
      </c>
    </row>
    <row r="241" spans="1:11" x14ac:dyDescent="0.2">
      <c r="A241">
        <v>157</v>
      </c>
      <c r="B241" t="s">
        <v>251</v>
      </c>
      <c r="C241">
        <v>103</v>
      </c>
      <c r="E241">
        <v>5.54</v>
      </c>
      <c r="F241">
        <v>161489.875</v>
      </c>
      <c r="G241">
        <v>1220.7159999999999</v>
      </c>
      <c r="H241">
        <v>132291.10999999999</v>
      </c>
      <c r="I241" s="3">
        <v>91574.574999999997</v>
      </c>
      <c r="K241">
        <v>1137</v>
      </c>
    </row>
    <row r="242" spans="1:11" x14ac:dyDescent="0.2">
      <c r="A242">
        <v>158</v>
      </c>
      <c r="B242" t="s">
        <v>252</v>
      </c>
      <c r="C242">
        <v>73</v>
      </c>
      <c r="E242">
        <v>5.54</v>
      </c>
      <c r="F242">
        <v>227879.81299999999</v>
      </c>
      <c r="G242">
        <v>2742.6579999999999</v>
      </c>
      <c r="H242">
        <v>83087.214000000007</v>
      </c>
      <c r="I242" s="3">
        <v>57513.216999999997</v>
      </c>
      <c r="K242">
        <v>755</v>
      </c>
    </row>
    <row r="243" spans="1:11" x14ac:dyDescent="0.2">
      <c r="A243">
        <v>159</v>
      </c>
      <c r="B243" t="s">
        <v>253</v>
      </c>
      <c r="C243">
        <v>73</v>
      </c>
      <c r="E243">
        <v>5.54</v>
      </c>
      <c r="F243">
        <v>221210.891</v>
      </c>
      <c r="G243">
        <v>2959.357</v>
      </c>
      <c r="H243">
        <v>74749.646999999997</v>
      </c>
      <c r="I243" s="3">
        <v>51741.542999999998</v>
      </c>
      <c r="K243">
        <v>3398</v>
      </c>
    </row>
    <row r="244" spans="1:11" x14ac:dyDescent="0.2">
      <c r="A244">
        <v>160</v>
      </c>
      <c r="B244" t="s">
        <v>254</v>
      </c>
      <c r="C244">
        <v>73</v>
      </c>
      <c r="G244">
        <v>2493.2869999999998</v>
      </c>
      <c r="I244" s="3"/>
    </row>
    <row r="245" spans="1:11" x14ac:dyDescent="0.2">
      <c r="A245">
        <v>2</v>
      </c>
      <c r="B245" t="s">
        <v>255</v>
      </c>
      <c r="C245" t="s">
        <v>256</v>
      </c>
      <c r="E245">
        <v>4.57</v>
      </c>
      <c r="F245">
        <v>260662.71900000001</v>
      </c>
      <c r="G245" s="1">
        <v>1502.991</v>
      </c>
      <c r="H245" s="1">
        <v>173429.32800000001</v>
      </c>
      <c r="I245" s="2">
        <v>103592.8</v>
      </c>
      <c r="K245">
        <v>3729</v>
      </c>
    </row>
    <row r="246" spans="1:11" x14ac:dyDescent="0.2">
      <c r="A246">
        <v>3</v>
      </c>
      <c r="B246" t="s">
        <v>257</v>
      </c>
      <c r="C246" t="s">
        <v>258</v>
      </c>
      <c r="E246">
        <v>4.58</v>
      </c>
      <c r="F246">
        <v>502965.21899999998</v>
      </c>
      <c r="G246" s="1">
        <v>3073.511</v>
      </c>
      <c r="H246" s="1">
        <v>163645.166</v>
      </c>
      <c r="I246" s="2">
        <v>97748.714000000007</v>
      </c>
      <c r="K246">
        <v>440</v>
      </c>
    </row>
    <row r="247" spans="1:11" x14ac:dyDescent="0.2">
      <c r="A247">
        <v>19</v>
      </c>
      <c r="B247" t="s">
        <v>259</v>
      </c>
      <c r="C247">
        <v>69</v>
      </c>
      <c r="E247">
        <v>4.58</v>
      </c>
      <c r="F247">
        <v>359540.5</v>
      </c>
      <c r="G247" s="1">
        <v>4625.549</v>
      </c>
      <c r="H247" s="1">
        <v>77729.259999999995</v>
      </c>
      <c r="I247" s="2">
        <v>46431.087</v>
      </c>
      <c r="K247">
        <v>5725</v>
      </c>
    </row>
    <row r="248" spans="1:11" x14ac:dyDescent="0.2">
      <c r="A248">
        <v>20</v>
      </c>
      <c r="B248" t="s">
        <v>260</v>
      </c>
      <c r="C248">
        <v>69</v>
      </c>
      <c r="E248">
        <v>4.5599999999999996</v>
      </c>
      <c r="F248">
        <v>343779.56300000002</v>
      </c>
      <c r="G248" s="1">
        <v>3785.2170000000001</v>
      </c>
      <c r="H248" s="1">
        <v>90821.626000000004</v>
      </c>
      <c r="I248" s="2">
        <v>54251.165999999997</v>
      </c>
      <c r="K248">
        <v>1316</v>
      </c>
    </row>
    <row r="249" spans="1:11" x14ac:dyDescent="0.2">
      <c r="A249">
        <v>21</v>
      </c>
      <c r="B249" t="s">
        <v>261</v>
      </c>
      <c r="C249">
        <v>69</v>
      </c>
      <c r="E249">
        <v>4.57</v>
      </c>
      <c r="F249">
        <v>335062.56300000002</v>
      </c>
      <c r="G249" s="1">
        <v>3613.1990000000001</v>
      </c>
      <c r="H249" s="1">
        <v>92732.938999999998</v>
      </c>
      <c r="I249" s="2">
        <v>55392.794000000002</v>
      </c>
      <c r="K249">
        <v>1696</v>
      </c>
    </row>
    <row r="250" spans="1:11" x14ac:dyDescent="0.2">
      <c r="A250">
        <v>22</v>
      </c>
      <c r="B250" t="s">
        <v>262</v>
      </c>
      <c r="C250">
        <v>35</v>
      </c>
      <c r="E250">
        <v>4.5599999999999996</v>
      </c>
      <c r="F250">
        <v>509652.06300000002</v>
      </c>
      <c r="G250" s="1">
        <v>5069.585</v>
      </c>
      <c r="H250" s="1">
        <v>100531.318</v>
      </c>
      <c r="I250" s="2">
        <v>60050.771000000001</v>
      </c>
      <c r="K250">
        <v>4317</v>
      </c>
    </row>
    <row r="251" spans="1:11" x14ac:dyDescent="0.2">
      <c r="A251">
        <v>23</v>
      </c>
      <c r="B251" t="s">
        <v>263</v>
      </c>
      <c r="C251">
        <v>35</v>
      </c>
      <c r="E251">
        <v>4.5599999999999996</v>
      </c>
      <c r="F251">
        <v>491712.5</v>
      </c>
      <c r="G251" s="1">
        <v>5075.348</v>
      </c>
      <c r="H251" s="1">
        <v>96882.519</v>
      </c>
      <c r="I251" s="2">
        <v>57871.341</v>
      </c>
      <c r="K251">
        <v>5459</v>
      </c>
    </row>
    <row r="252" spans="1:11" x14ac:dyDescent="0.2">
      <c r="A252">
        <v>24</v>
      </c>
      <c r="B252" t="s">
        <v>264</v>
      </c>
      <c r="C252">
        <v>35</v>
      </c>
      <c r="E252">
        <v>4.57</v>
      </c>
      <c r="F252">
        <v>468870.96899999998</v>
      </c>
      <c r="G252" s="1">
        <v>4595.6059999999998</v>
      </c>
      <c r="H252" s="1">
        <v>102025.928</v>
      </c>
      <c r="I252" s="2">
        <v>60943.502999999997</v>
      </c>
      <c r="K252">
        <v>4829</v>
      </c>
    </row>
    <row r="253" spans="1:11" x14ac:dyDescent="0.2">
      <c r="A253">
        <v>25</v>
      </c>
      <c r="B253" t="s">
        <v>265</v>
      </c>
      <c r="C253">
        <v>60</v>
      </c>
      <c r="E253">
        <v>4.57</v>
      </c>
      <c r="F253">
        <v>1225809</v>
      </c>
      <c r="G253" s="1">
        <v>5311.6319999999996</v>
      </c>
      <c r="H253" s="1">
        <v>230778.22399999999</v>
      </c>
      <c r="I253" s="2">
        <v>137847.33300000001</v>
      </c>
      <c r="K253">
        <v>26167</v>
      </c>
    </row>
    <row r="254" spans="1:11" x14ac:dyDescent="0.2">
      <c r="A254">
        <v>26</v>
      </c>
      <c r="B254" t="s">
        <v>266</v>
      </c>
      <c r="C254">
        <v>60</v>
      </c>
      <c r="E254">
        <v>4.57</v>
      </c>
      <c r="F254">
        <v>1180414.375</v>
      </c>
      <c r="G254" s="1">
        <v>5154.0379999999996</v>
      </c>
      <c r="H254" s="1">
        <v>229027.1</v>
      </c>
      <c r="I254" s="2">
        <v>136801.38500000001</v>
      </c>
      <c r="K254">
        <v>15323</v>
      </c>
    </row>
    <row r="255" spans="1:11" x14ac:dyDescent="0.2">
      <c r="A255">
        <v>27</v>
      </c>
      <c r="B255" t="s">
        <v>267</v>
      </c>
      <c r="C255">
        <v>60</v>
      </c>
      <c r="E255">
        <v>4.57</v>
      </c>
      <c r="F255">
        <v>1119495.875</v>
      </c>
      <c r="G255" s="1">
        <v>4815.1210000000001</v>
      </c>
      <c r="H255" s="1">
        <v>232495.897</v>
      </c>
      <c r="I255" s="2">
        <v>138873.29999999999</v>
      </c>
      <c r="K255">
        <v>5868</v>
      </c>
    </row>
    <row r="256" spans="1:11" x14ac:dyDescent="0.2">
      <c r="A256">
        <v>28</v>
      </c>
      <c r="B256" t="s">
        <v>268</v>
      </c>
      <c r="C256">
        <v>25</v>
      </c>
      <c r="E256">
        <v>4.5599999999999996</v>
      </c>
      <c r="F256">
        <v>676039</v>
      </c>
      <c r="G256" s="1">
        <v>5075.7479999999996</v>
      </c>
      <c r="H256" s="1">
        <v>133190.024</v>
      </c>
      <c r="I256" s="2">
        <v>79557.838000000003</v>
      </c>
      <c r="K256">
        <v>2905</v>
      </c>
    </row>
    <row r="257" spans="1:11" x14ac:dyDescent="0.2">
      <c r="A257">
        <v>29</v>
      </c>
      <c r="B257" t="s">
        <v>269</v>
      </c>
      <c r="C257">
        <v>25</v>
      </c>
      <c r="E257">
        <v>4.57</v>
      </c>
      <c r="F257">
        <v>581687.31299999997</v>
      </c>
      <c r="G257" s="1">
        <v>4089.7849999999999</v>
      </c>
      <c r="H257" s="1">
        <v>142229.31400000001</v>
      </c>
      <c r="I257" s="2">
        <v>84957.010999999999</v>
      </c>
      <c r="K257">
        <v>1942</v>
      </c>
    </row>
    <row r="258" spans="1:11" x14ac:dyDescent="0.2">
      <c r="A258">
        <v>30</v>
      </c>
      <c r="B258" t="s">
        <v>270</v>
      </c>
      <c r="C258">
        <v>25</v>
      </c>
      <c r="E258">
        <v>4.5599999999999996</v>
      </c>
      <c r="F258">
        <v>541816.75</v>
      </c>
      <c r="G258" s="1">
        <v>3983.7350000000001</v>
      </c>
      <c r="H258" s="1">
        <v>136007.22700000001</v>
      </c>
      <c r="I258" s="2">
        <v>81240.554999999993</v>
      </c>
      <c r="K258">
        <v>10329</v>
      </c>
    </row>
    <row r="259" spans="1:11" x14ac:dyDescent="0.2">
      <c r="A259">
        <v>31</v>
      </c>
      <c r="B259" t="s">
        <v>271</v>
      </c>
      <c r="C259">
        <v>85</v>
      </c>
      <c r="E259">
        <v>4.57</v>
      </c>
      <c r="F259">
        <v>302576.875</v>
      </c>
      <c r="G259" s="1">
        <v>1833.192</v>
      </c>
      <c r="H259" s="1">
        <v>165054.65599999999</v>
      </c>
      <c r="I259" s="2">
        <v>98590.603000000003</v>
      </c>
      <c r="K259">
        <v>8573</v>
      </c>
    </row>
    <row r="260" spans="1:11" x14ac:dyDescent="0.2">
      <c r="A260">
        <v>32</v>
      </c>
      <c r="B260" t="s">
        <v>272</v>
      </c>
      <c r="C260">
        <v>85</v>
      </c>
      <c r="E260">
        <v>4.57</v>
      </c>
      <c r="F260">
        <v>310883.18800000002</v>
      </c>
      <c r="G260" s="1">
        <v>1801.33</v>
      </c>
      <c r="H260" s="1">
        <v>172585.361</v>
      </c>
      <c r="I260" s="2">
        <v>103088.698</v>
      </c>
      <c r="K260">
        <v>3509</v>
      </c>
    </row>
    <row r="261" spans="1:11" x14ac:dyDescent="0.2">
      <c r="A261">
        <v>33</v>
      </c>
      <c r="B261" t="s">
        <v>273</v>
      </c>
      <c r="C261">
        <v>85</v>
      </c>
      <c r="E261">
        <v>4.5599999999999996</v>
      </c>
      <c r="F261">
        <v>289257.75</v>
      </c>
      <c r="G261" s="1">
        <v>1654.098</v>
      </c>
      <c r="H261" s="1">
        <v>174873.405</v>
      </c>
      <c r="I261" s="2">
        <v>104455.348</v>
      </c>
      <c r="K261">
        <v>5109</v>
      </c>
    </row>
    <row r="262" spans="1:11" x14ac:dyDescent="0.2">
      <c r="A262">
        <v>34</v>
      </c>
      <c r="B262" t="s">
        <v>274</v>
      </c>
      <c r="C262">
        <v>94</v>
      </c>
      <c r="E262">
        <v>4.5599999999999996</v>
      </c>
      <c r="F262">
        <v>125243.625</v>
      </c>
      <c r="G262" s="1">
        <v>1271.28</v>
      </c>
      <c r="H262" s="1">
        <v>98517.733999999997</v>
      </c>
      <c r="I262" s="2">
        <v>58848.055999999997</v>
      </c>
      <c r="K262">
        <v>2157</v>
      </c>
    </row>
    <row r="263" spans="1:11" x14ac:dyDescent="0.2">
      <c r="A263">
        <v>35</v>
      </c>
      <c r="B263" t="s">
        <v>275</v>
      </c>
      <c r="C263">
        <v>94</v>
      </c>
      <c r="E263">
        <v>4.5599999999999996</v>
      </c>
      <c r="F263">
        <v>129011.773</v>
      </c>
      <c r="G263" s="1">
        <v>1226.1079999999999</v>
      </c>
      <c r="H263" s="1">
        <v>105220.56200000001</v>
      </c>
      <c r="I263" s="2">
        <v>62851.66</v>
      </c>
      <c r="K263">
        <v>2864</v>
      </c>
    </row>
    <row r="264" spans="1:11" x14ac:dyDescent="0.2">
      <c r="A264">
        <v>36</v>
      </c>
      <c r="B264" t="s">
        <v>276</v>
      </c>
      <c r="C264">
        <v>94</v>
      </c>
      <c r="E264">
        <v>4.55</v>
      </c>
      <c r="F264">
        <v>117736.398</v>
      </c>
      <c r="G264" s="1">
        <v>1072.548</v>
      </c>
      <c r="H264" s="1">
        <v>109772.614</v>
      </c>
      <c r="I264" s="2">
        <v>65570.603000000003</v>
      </c>
      <c r="K264">
        <v>1443</v>
      </c>
    </row>
    <row r="265" spans="1:11" x14ac:dyDescent="0.2">
      <c r="A265">
        <v>38</v>
      </c>
      <c r="B265" t="s">
        <v>277</v>
      </c>
      <c r="C265" t="s">
        <v>256</v>
      </c>
      <c r="E265">
        <v>4.5599999999999996</v>
      </c>
      <c r="F265">
        <v>240894.859</v>
      </c>
      <c r="G265" s="1">
        <v>1493.41</v>
      </c>
      <c r="H265" s="1">
        <v>161305.24</v>
      </c>
      <c r="I265" s="2">
        <v>96351.073999999993</v>
      </c>
      <c r="K265">
        <v>3372</v>
      </c>
    </row>
    <row r="266" spans="1:11" x14ac:dyDescent="0.2">
      <c r="A266">
        <v>40</v>
      </c>
      <c r="B266" t="s">
        <v>278</v>
      </c>
      <c r="C266">
        <v>70</v>
      </c>
      <c r="E266">
        <v>4.5599999999999996</v>
      </c>
      <c r="F266">
        <v>364795.31300000002</v>
      </c>
      <c r="G266" s="1">
        <v>4637.4359999999997</v>
      </c>
      <c r="H266" s="1">
        <v>78663.148000000001</v>
      </c>
      <c r="I266" s="2">
        <v>46988.898999999998</v>
      </c>
      <c r="K266">
        <v>3425</v>
      </c>
    </row>
    <row r="267" spans="1:11" x14ac:dyDescent="0.2">
      <c r="A267">
        <v>41</v>
      </c>
      <c r="B267" t="s">
        <v>279</v>
      </c>
      <c r="C267">
        <v>70</v>
      </c>
      <c r="E267">
        <v>4.55</v>
      </c>
      <c r="F267">
        <v>361221.09399999998</v>
      </c>
      <c r="G267" s="1">
        <v>4006.2959999999998</v>
      </c>
      <c r="H267" s="1">
        <v>90163.356</v>
      </c>
      <c r="I267" s="2">
        <v>53857.981</v>
      </c>
      <c r="K267">
        <v>2402</v>
      </c>
    </row>
    <row r="268" spans="1:11" x14ac:dyDescent="0.2">
      <c r="A268">
        <v>42</v>
      </c>
      <c r="B268" t="s">
        <v>280</v>
      </c>
      <c r="C268">
        <v>70</v>
      </c>
      <c r="E268">
        <v>4.57</v>
      </c>
      <c r="F268">
        <v>338782.96899999998</v>
      </c>
      <c r="G268" s="1">
        <v>4061.5360000000001</v>
      </c>
      <c r="H268" s="1">
        <v>83412.524000000005</v>
      </c>
      <c r="I268" s="2">
        <v>49825.703999999998</v>
      </c>
      <c r="K268">
        <v>5301</v>
      </c>
    </row>
    <row r="269" spans="1:11" x14ac:dyDescent="0.2">
      <c r="A269">
        <v>43</v>
      </c>
      <c r="B269" t="s">
        <v>281</v>
      </c>
      <c r="C269">
        <v>50</v>
      </c>
      <c r="E269">
        <v>4.55</v>
      </c>
      <c r="F269">
        <v>491203.46899999998</v>
      </c>
      <c r="G269" s="1">
        <v>1396.778</v>
      </c>
      <c r="H269" s="1">
        <v>351668.962</v>
      </c>
      <c r="I269" s="2">
        <v>210055.44899999999</v>
      </c>
      <c r="K269">
        <v>1156</v>
      </c>
    </row>
    <row r="270" spans="1:11" x14ac:dyDescent="0.2">
      <c r="A270">
        <v>44</v>
      </c>
      <c r="B270" t="s">
        <v>282</v>
      </c>
      <c r="C270">
        <v>50</v>
      </c>
      <c r="E270">
        <v>4.55</v>
      </c>
      <c r="F270">
        <v>454351.15600000002</v>
      </c>
      <c r="G270" s="1">
        <v>1027.0730000000001</v>
      </c>
      <c r="H270" s="1">
        <v>442374.745</v>
      </c>
      <c r="I270" s="2">
        <v>264234.071</v>
      </c>
      <c r="K270">
        <v>16380</v>
      </c>
    </row>
    <row r="271" spans="1:11" x14ac:dyDescent="0.2">
      <c r="A271">
        <v>45</v>
      </c>
      <c r="B271" t="s">
        <v>283</v>
      </c>
      <c r="C271">
        <v>50</v>
      </c>
      <c r="E271">
        <v>4.5599999999999996</v>
      </c>
      <c r="F271">
        <v>467662.25</v>
      </c>
      <c r="G271" s="1">
        <v>1109.106</v>
      </c>
      <c r="H271" s="1">
        <v>421656.94699999999</v>
      </c>
      <c r="I271" s="2">
        <v>251859.318</v>
      </c>
      <c r="K271">
        <v>3688</v>
      </c>
    </row>
    <row r="272" spans="1:11" x14ac:dyDescent="0.2">
      <c r="A272">
        <v>46</v>
      </c>
      <c r="B272" t="s">
        <v>284</v>
      </c>
      <c r="C272">
        <v>37</v>
      </c>
      <c r="E272">
        <v>4.54</v>
      </c>
      <c r="F272">
        <v>396617.43800000002</v>
      </c>
      <c r="G272" s="1">
        <v>3366.6089999999999</v>
      </c>
      <c r="H272" s="1">
        <v>117809.178</v>
      </c>
      <c r="I272" s="2">
        <v>70370.847999999998</v>
      </c>
      <c r="K272">
        <v>2539</v>
      </c>
    </row>
    <row r="273" spans="1:11" x14ac:dyDescent="0.2">
      <c r="A273">
        <v>47</v>
      </c>
      <c r="B273" t="s">
        <v>285</v>
      </c>
      <c r="C273">
        <v>37</v>
      </c>
      <c r="E273">
        <v>4.55</v>
      </c>
      <c r="F273">
        <v>411197.40600000002</v>
      </c>
      <c r="G273" s="1">
        <v>3778.4749999999999</v>
      </c>
      <c r="H273" s="1">
        <v>108826.287</v>
      </c>
      <c r="I273" s="2">
        <v>65005.362000000001</v>
      </c>
      <c r="K273">
        <v>4408</v>
      </c>
    </row>
    <row r="274" spans="1:11" x14ac:dyDescent="0.2">
      <c r="A274">
        <v>48</v>
      </c>
      <c r="B274" t="s">
        <v>286</v>
      </c>
      <c r="C274">
        <v>37</v>
      </c>
      <c r="E274">
        <v>4.5599999999999996</v>
      </c>
      <c r="F274">
        <v>403316.15600000002</v>
      </c>
      <c r="G274" s="1">
        <v>3198.8510000000001</v>
      </c>
      <c r="H274" s="1">
        <v>126081.57</v>
      </c>
      <c r="I274" s="2">
        <v>75311.952999999994</v>
      </c>
      <c r="K274">
        <v>2503</v>
      </c>
    </row>
    <row r="275" spans="1:11" x14ac:dyDescent="0.2">
      <c r="A275">
        <v>49</v>
      </c>
      <c r="B275" t="s">
        <v>287</v>
      </c>
      <c r="C275">
        <v>95</v>
      </c>
      <c r="E275">
        <v>4.55</v>
      </c>
      <c r="F275">
        <v>120237.219</v>
      </c>
      <c r="G275" s="1">
        <v>918.72799999999995</v>
      </c>
      <c r="H275" s="1">
        <v>130873.576</v>
      </c>
      <c r="I275" s="2">
        <v>78174.221999999994</v>
      </c>
      <c r="K275">
        <v>2292</v>
      </c>
    </row>
    <row r="276" spans="1:11" x14ac:dyDescent="0.2">
      <c r="A276">
        <v>50</v>
      </c>
      <c r="B276" t="s">
        <v>288</v>
      </c>
      <c r="C276">
        <v>95</v>
      </c>
      <c r="E276">
        <v>4.54</v>
      </c>
      <c r="F276">
        <v>115417.20299999999</v>
      </c>
      <c r="G276" s="1">
        <v>744.76400000000001</v>
      </c>
      <c r="H276" s="1">
        <v>154971.51199999999</v>
      </c>
      <c r="I276" s="2">
        <v>92567.933999999994</v>
      </c>
      <c r="K276">
        <v>3889</v>
      </c>
    </row>
    <row r="277" spans="1:11" x14ac:dyDescent="0.2">
      <c r="A277">
        <v>51</v>
      </c>
      <c r="B277" t="s">
        <v>289</v>
      </c>
      <c r="C277">
        <v>95</v>
      </c>
      <c r="E277">
        <v>4.53</v>
      </c>
      <c r="F277">
        <v>116570.81299999999</v>
      </c>
      <c r="G277" s="1">
        <v>841.94399999999996</v>
      </c>
      <c r="H277" s="1">
        <v>138454.35399999999</v>
      </c>
      <c r="I277" s="2">
        <v>82702.225000000006</v>
      </c>
      <c r="K277">
        <v>2959</v>
      </c>
    </row>
    <row r="278" spans="1:11" x14ac:dyDescent="0.2">
      <c r="A278">
        <v>52</v>
      </c>
      <c r="B278" t="s">
        <v>290</v>
      </c>
      <c r="C278">
        <v>86</v>
      </c>
      <c r="E278">
        <v>4.5199999999999996</v>
      </c>
      <c r="F278">
        <v>127378.641</v>
      </c>
      <c r="G278" s="1">
        <v>1013.4</v>
      </c>
      <c r="H278" s="1">
        <v>125694.337</v>
      </c>
      <c r="I278" s="2">
        <v>75080.659</v>
      </c>
      <c r="K278">
        <v>881</v>
      </c>
    </row>
    <row r="279" spans="1:11" x14ac:dyDescent="0.2">
      <c r="A279">
        <v>53</v>
      </c>
      <c r="B279" t="s">
        <v>291</v>
      </c>
      <c r="C279">
        <v>86</v>
      </c>
      <c r="E279">
        <v>4.53</v>
      </c>
      <c r="F279">
        <v>128440.336</v>
      </c>
      <c r="G279" s="1">
        <v>1241.346</v>
      </c>
      <c r="H279" s="1">
        <v>103468.603</v>
      </c>
      <c r="I279" s="2">
        <v>61805.213000000003</v>
      </c>
      <c r="K279">
        <v>2551</v>
      </c>
    </row>
    <row r="280" spans="1:11" x14ac:dyDescent="0.2">
      <c r="A280">
        <v>54</v>
      </c>
      <c r="B280" t="s">
        <v>292</v>
      </c>
      <c r="C280">
        <v>86</v>
      </c>
      <c r="E280">
        <v>4.54</v>
      </c>
      <c r="F280">
        <v>122153.641</v>
      </c>
      <c r="G280" s="1">
        <v>903.14099999999996</v>
      </c>
      <c r="H280" s="1">
        <v>135254.231</v>
      </c>
      <c r="I280" s="2">
        <v>80790.789000000004</v>
      </c>
      <c r="K280">
        <v>2426</v>
      </c>
    </row>
    <row r="281" spans="1:11" x14ac:dyDescent="0.2">
      <c r="A281">
        <v>55</v>
      </c>
      <c r="B281" t="s">
        <v>293</v>
      </c>
      <c r="C281">
        <v>71</v>
      </c>
      <c r="E281">
        <v>4.54</v>
      </c>
      <c r="F281">
        <v>329431.03100000002</v>
      </c>
      <c r="G281" s="1">
        <v>3703.4380000000001</v>
      </c>
      <c r="H281" s="1">
        <v>88952.76</v>
      </c>
      <c r="I281" s="2">
        <v>53134.891000000003</v>
      </c>
      <c r="K281">
        <v>11035</v>
      </c>
    </row>
    <row r="282" spans="1:11" x14ac:dyDescent="0.2">
      <c r="A282">
        <v>56</v>
      </c>
      <c r="B282" t="s">
        <v>294</v>
      </c>
      <c r="C282">
        <v>71</v>
      </c>
      <c r="E282">
        <v>4.55</v>
      </c>
      <c r="F282">
        <v>411534.5</v>
      </c>
      <c r="G282" s="1">
        <v>3982.0050000000001</v>
      </c>
      <c r="H282" s="1">
        <v>103348.564</v>
      </c>
      <c r="I282" s="2">
        <v>61733.514000000003</v>
      </c>
      <c r="K282">
        <v>3496</v>
      </c>
    </row>
    <row r="283" spans="1:11" x14ac:dyDescent="0.2">
      <c r="A283">
        <v>57</v>
      </c>
      <c r="B283" t="s">
        <v>295</v>
      </c>
      <c r="C283">
        <v>71</v>
      </c>
      <c r="E283">
        <v>4.5599999999999996</v>
      </c>
      <c r="F283">
        <v>405371.09399999998</v>
      </c>
      <c r="G283" s="1">
        <v>3879.5680000000002</v>
      </c>
      <c r="H283" s="1">
        <v>104488.72</v>
      </c>
      <c r="I283" s="2">
        <v>62414.53</v>
      </c>
      <c r="K283">
        <v>8549</v>
      </c>
    </row>
    <row r="284" spans="1:11" x14ac:dyDescent="0.2">
      <c r="A284">
        <v>58</v>
      </c>
      <c r="B284" t="s">
        <v>296</v>
      </c>
      <c r="C284">
        <v>61</v>
      </c>
      <c r="E284">
        <v>4.5599999999999996</v>
      </c>
      <c r="F284">
        <v>1330613</v>
      </c>
      <c r="G284" s="1">
        <v>5622.1369999999997</v>
      </c>
      <c r="H284" s="1">
        <v>236673.88399999999</v>
      </c>
      <c r="I284" s="2">
        <v>141368.81400000001</v>
      </c>
      <c r="K284">
        <v>5195</v>
      </c>
    </row>
    <row r="285" spans="1:11" x14ac:dyDescent="0.2">
      <c r="A285">
        <v>59</v>
      </c>
      <c r="B285" t="s">
        <v>297</v>
      </c>
      <c r="C285">
        <v>61</v>
      </c>
      <c r="E285">
        <v>4.54</v>
      </c>
      <c r="F285">
        <v>1227103.375</v>
      </c>
      <c r="G285" s="1">
        <v>5150.201</v>
      </c>
      <c r="H285" s="1">
        <v>238263.201</v>
      </c>
      <c r="I285" s="2">
        <v>142318.114</v>
      </c>
      <c r="K285">
        <v>5759</v>
      </c>
    </row>
    <row r="286" spans="1:11" x14ac:dyDescent="0.2">
      <c r="A286">
        <v>60</v>
      </c>
      <c r="B286" t="s">
        <v>298</v>
      </c>
      <c r="C286">
        <v>61</v>
      </c>
      <c r="E286">
        <v>4.54</v>
      </c>
      <c r="F286">
        <v>1276613.125</v>
      </c>
      <c r="G286" s="1">
        <v>4709.4139999999998</v>
      </c>
      <c r="H286" s="1">
        <v>271076.853</v>
      </c>
      <c r="I286" s="2">
        <v>161917.73000000001</v>
      </c>
      <c r="K286">
        <v>14600</v>
      </c>
    </row>
    <row r="287" spans="1:11" x14ac:dyDescent="0.2">
      <c r="A287">
        <v>75</v>
      </c>
      <c r="B287" t="s">
        <v>299</v>
      </c>
      <c r="C287">
        <v>87</v>
      </c>
      <c r="E287">
        <v>4.6399999999999997</v>
      </c>
      <c r="F287">
        <v>293721.59399999998</v>
      </c>
      <c r="G287" s="1">
        <v>2045.1890000000001</v>
      </c>
      <c r="H287" s="1">
        <v>143615.86799999999</v>
      </c>
      <c r="I287" s="2">
        <v>85785.201000000001</v>
      </c>
      <c r="K287">
        <v>6123</v>
      </c>
    </row>
    <row r="288" spans="1:11" x14ac:dyDescent="0.2">
      <c r="A288">
        <v>76</v>
      </c>
      <c r="B288" t="s">
        <v>300</v>
      </c>
      <c r="C288">
        <v>87</v>
      </c>
      <c r="E288">
        <v>4.6500000000000004</v>
      </c>
      <c r="F288">
        <v>292530.21899999998</v>
      </c>
      <c r="G288" s="1">
        <v>1894.991</v>
      </c>
      <c r="H288" s="1">
        <v>154370.242</v>
      </c>
      <c r="I288" s="2">
        <v>92208.794999999998</v>
      </c>
      <c r="K288">
        <v>8206</v>
      </c>
    </row>
    <row r="289" spans="1:11" x14ac:dyDescent="0.2">
      <c r="A289">
        <v>77</v>
      </c>
      <c r="B289" t="s">
        <v>301</v>
      </c>
      <c r="C289">
        <v>87</v>
      </c>
      <c r="E289">
        <v>4.6399999999999997</v>
      </c>
      <c r="F289">
        <v>281376.15600000002</v>
      </c>
      <c r="G289" s="1">
        <v>1543.8009999999999</v>
      </c>
      <c r="H289" s="1">
        <v>182261.93400000001</v>
      </c>
      <c r="I289" s="2">
        <v>108868.52099999999</v>
      </c>
      <c r="K289">
        <v>4279</v>
      </c>
    </row>
    <row r="290" spans="1:11" x14ac:dyDescent="0.2">
      <c r="A290">
        <v>78</v>
      </c>
      <c r="B290" t="s">
        <v>302</v>
      </c>
      <c r="C290">
        <v>52</v>
      </c>
      <c r="E290">
        <v>4.6399999999999997</v>
      </c>
      <c r="F290">
        <v>185298.78099999999</v>
      </c>
      <c r="G290" s="1">
        <v>1424.413</v>
      </c>
      <c r="H290" s="1">
        <v>130087.819</v>
      </c>
      <c r="I290" s="2">
        <v>77704.888999999996</v>
      </c>
      <c r="K290">
        <v>3881</v>
      </c>
    </row>
    <row r="291" spans="1:11" x14ac:dyDescent="0.2">
      <c r="A291">
        <v>79</v>
      </c>
      <c r="B291" t="s">
        <v>303</v>
      </c>
      <c r="C291">
        <v>52</v>
      </c>
      <c r="E291">
        <v>4.6500000000000004</v>
      </c>
      <c r="F291">
        <v>190846.016</v>
      </c>
      <c r="G291" s="1">
        <v>1256.1320000000001</v>
      </c>
      <c r="H291" s="1">
        <v>151931.49799999999</v>
      </c>
      <c r="I291" s="2">
        <v>90752.131999999998</v>
      </c>
      <c r="K291">
        <v>5268</v>
      </c>
    </row>
    <row r="292" spans="1:11" x14ac:dyDescent="0.2">
      <c r="A292">
        <v>80</v>
      </c>
      <c r="B292" t="s">
        <v>304</v>
      </c>
      <c r="C292">
        <v>52</v>
      </c>
      <c r="E292">
        <v>4.63</v>
      </c>
      <c r="F292">
        <v>177219.42199999999</v>
      </c>
      <c r="G292" s="1">
        <v>1343.338</v>
      </c>
      <c r="H292" s="1">
        <v>131924.67000000001</v>
      </c>
      <c r="I292" s="2">
        <v>78802.039999999994</v>
      </c>
      <c r="K292">
        <v>3401</v>
      </c>
    </row>
    <row r="293" spans="1:11" x14ac:dyDescent="0.2">
      <c r="A293">
        <v>81</v>
      </c>
      <c r="B293" t="s">
        <v>305</v>
      </c>
      <c r="C293">
        <v>38</v>
      </c>
      <c r="E293">
        <v>4.6399999999999997</v>
      </c>
      <c r="F293">
        <v>684308.81299999997</v>
      </c>
      <c r="G293" s="1">
        <v>4242.9210000000003</v>
      </c>
      <c r="H293" s="1">
        <v>161282.478</v>
      </c>
      <c r="I293" s="2">
        <v>96337.478000000003</v>
      </c>
      <c r="K293">
        <v>19399</v>
      </c>
    </row>
    <row r="294" spans="1:11" x14ac:dyDescent="0.2">
      <c r="A294">
        <v>82</v>
      </c>
      <c r="B294" t="s">
        <v>306</v>
      </c>
      <c r="C294">
        <v>38</v>
      </c>
      <c r="E294">
        <v>4.6399999999999997</v>
      </c>
      <c r="F294">
        <v>663544.81299999997</v>
      </c>
      <c r="G294" s="1">
        <v>4763.6779999999999</v>
      </c>
      <c r="H294" s="1">
        <v>139292.541</v>
      </c>
      <c r="I294" s="2">
        <v>83202.875</v>
      </c>
      <c r="K294">
        <v>13438</v>
      </c>
    </row>
    <row r="295" spans="1:11" x14ac:dyDescent="0.2">
      <c r="A295">
        <v>83</v>
      </c>
      <c r="B295" t="s">
        <v>307</v>
      </c>
      <c r="C295">
        <v>38</v>
      </c>
      <c r="E295">
        <v>4.6500000000000004</v>
      </c>
      <c r="F295">
        <v>664572.43799999997</v>
      </c>
      <c r="G295" s="1">
        <v>4270.1019999999999</v>
      </c>
      <c r="H295" s="1">
        <v>155633.856</v>
      </c>
      <c r="I295" s="2">
        <v>92963.553</v>
      </c>
      <c r="K295">
        <v>11674</v>
      </c>
    </row>
    <row r="296" spans="1:11" x14ac:dyDescent="0.2">
      <c r="A296">
        <v>84</v>
      </c>
      <c r="B296" t="s">
        <v>308</v>
      </c>
      <c r="C296">
        <v>63</v>
      </c>
      <c r="E296">
        <v>4.6399999999999997</v>
      </c>
      <c r="F296">
        <v>1564847</v>
      </c>
      <c r="G296" s="1">
        <v>7008.3630000000003</v>
      </c>
      <c r="H296" s="1">
        <v>223282.81200000001</v>
      </c>
      <c r="I296" s="2">
        <v>133370.318</v>
      </c>
      <c r="K296">
        <v>26621</v>
      </c>
    </row>
    <row r="297" spans="1:11" x14ac:dyDescent="0.2">
      <c r="A297">
        <v>85</v>
      </c>
      <c r="B297" t="s">
        <v>309</v>
      </c>
      <c r="C297">
        <v>63</v>
      </c>
      <c r="E297">
        <v>4.6399999999999997</v>
      </c>
      <c r="F297">
        <v>1587516</v>
      </c>
      <c r="G297" s="1">
        <v>5845.5730000000003</v>
      </c>
      <c r="H297" s="1">
        <v>271575.772</v>
      </c>
      <c r="I297" s="2">
        <v>162215.734</v>
      </c>
      <c r="K297">
        <v>6557</v>
      </c>
    </row>
    <row r="298" spans="1:11" x14ac:dyDescent="0.2">
      <c r="A298">
        <v>86</v>
      </c>
      <c r="B298" t="s">
        <v>310</v>
      </c>
      <c r="C298">
        <v>63</v>
      </c>
      <c r="E298">
        <v>4.63</v>
      </c>
      <c r="F298">
        <v>1533818.375</v>
      </c>
      <c r="G298" s="1">
        <v>6705.5079999999998</v>
      </c>
      <c r="H298" s="1">
        <v>228740.071</v>
      </c>
      <c r="I298" s="2">
        <v>136629.94200000001</v>
      </c>
      <c r="K298">
        <v>13237</v>
      </c>
    </row>
    <row r="299" spans="1:11" x14ac:dyDescent="0.2">
      <c r="A299">
        <v>87</v>
      </c>
      <c r="B299" t="s">
        <v>311</v>
      </c>
      <c r="C299">
        <v>39</v>
      </c>
      <c r="E299">
        <v>4.63</v>
      </c>
      <c r="F299">
        <v>427778.59399999998</v>
      </c>
      <c r="G299" s="1">
        <v>3595.37</v>
      </c>
      <c r="H299" s="1">
        <v>118980.409</v>
      </c>
      <c r="I299" s="2">
        <v>71070.425000000003</v>
      </c>
      <c r="K299">
        <v>6092</v>
      </c>
    </row>
    <row r="300" spans="1:11" x14ac:dyDescent="0.2">
      <c r="A300">
        <v>88</v>
      </c>
      <c r="B300" t="s">
        <v>312</v>
      </c>
      <c r="C300">
        <v>39</v>
      </c>
      <c r="E300">
        <v>4.6399999999999997</v>
      </c>
      <c r="F300">
        <v>422003.5</v>
      </c>
      <c r="G300" s="1">
        <v>3449.1869999999999</v>
      </c>
      <c r="H300" s="1">
        <v>122348.68700000001</v>
      </c>
      <c r="I300" s="2">
        <v>73082.3</v>
      </c>
      <c r="K300">
        <v>3514</v>
      </c>
    </row>
    <row r="301" spans="1:11" x14ac:dyDescent="0.2">
      <c r="A301">
        <v>89</v>
      </c>
      <c r="B301" t="s">
        <v>313</v>
      </c>
      <c r="C301">
        <v>39</v>
      </c>
      <c r="E301">
        <v>4.6399999999999997</v>
      </c>
      <c r="F301">
        <v>403476.96899999998</v>
      </c>
      <c r="G301" s="1">
        <v>3125.48</v>
      </c>
      <c r="H301" s="1">
        <v>129092.80100000001</v>
      </c>
      <c r="I301" s="2">
        <v>77110.563999999998</v>
      </c>
      <c r="K301">
        <v>5088</v>
      </c>
    </row>
    <row r="302" spans="1:11" x14ac:dyDescent="0.2">
      <c r="A302">
        <v>90</v>
      </c>
      <c r="B302" t="s">
        <v>314</v>
      </c>
      <c r="C302">
        <v>17</v>
      </c>
      <c r="E302">
        <v>4.63</v>
      </c>
      <c r="F302">
        <v>525662.56299999997</v>
      </c>
      <c r="G302" s="1">
        <v>4093.5120000000002</v>
      </c>
      <c r="H302" s="1">
        <v>128413.588</v>
      </c>
      <c r="I302" s="2">
        <v>76704.869000000006</v>
      </c>
      <c r="K302">
        <v>14134</v>
      </c>
    </row>
    <row r="303" spans="1:11" x14ac:dyDescent="0.2">
      <c r="A303">
        <v>91</v>
      </c>
      <c r="B303" t="s">
        <v>315</v>
      </c>
      <c r="C303">
        <v>17</v>
      </c>
      <c r="E303">
        <v>4.63</v>
      </c>
      <c r="F303">
        <v>506549.40600000002</v>
      </c>
      <c r="G303" s="1">
        <v>3953.9740000000002</v>
      </c>
      <c r="H303" s="1">
        <v>128111.466</v>
      </c>
      <c r="I303" s="2">
        <v>76524.410999999993</v>
      </c>
      <c r="K303">
        <v>7451</v>
      </c>
    </row>
    <row r="304" spans="1:11" x14ac:dyDescent="0.2">
      <c r="A304">
        <v>92</v>
      </c>
      <c r="B304" t="s">
        <v>316</v>
      </c>
      <c r="C304">
        <v>17</v>
      </c>
      <c r="E304">
        <v>4.6399999999999997</v>
      </c>
      <c r="F304">
        <v>512410.34399999998</v>
      </c>
      <c r="G304" s="1">
        <v>4180.6909999999998</v>
      </c>
      <c r="H304" s="1">
        <v>122565.94500000001</v>
      </c>
      <c r="I304" s="2">
        <v>73212.067999999999</v>
      </c>
      <c r="K304">
        <v>3907</v>
      </c>
    </row>
    <row r="305" spans="1:11" x14ac:dyDescent="0.2">
      <c r="A305">
        <v>93</v>
      </c>
      <c r="B305" t="s">
        <v>317</v>
      </c>
      <c r="C305">
        <v>16</v>
      </c>
      <c r="E305">
        <v>4.6399999999999997</v>
      </c>
      <c r="F305">
        <v>1573247.875</v>
      </c>
      <c r="G305" s="1">
        <v>6283.5050000000001</v>
      </c>
      <c r="H305" s="1">
        <v>250377.43700000001</v>
      </c>
      <c r="I305" s="2">
        <v>149553.95499999999</v>
      </c>
      <c r="K305">
        <v>29165</v>
      </c>
    </row>
    <row r="306" spans="1:11" x14ac:dyDescent="0.2">
      <c r="A306">
        <v>94</v>
      </c>
      <c r="B306" t="s">
        <v>318</v>
      </c>
      <c r="C306">
        <v>16</v>
      </c>
      <c r="E306">
        <v>4.63</v>
      </c>
      <c r="F306">
        <v>1597638.75</v>
      </c>
      <c r="G306" s="1">
        <v>6504.8950000000004</v>
      </c>
      <c r="H306" s="1">
        <v>245605.617</v>
      </c>
      <c r="I306" s="2">
        <v>146703.74400000001</v>
      </c>
      <c r="K306">
        <v>12672</v>
      </c>
    </row>
    <row r="307" spans="1:11" x14ac:dyDescent="0.2">
      <c r="A307">
        <v>95</v>
      </c>
      <c r="B307" t="s">
        <v>319</v>
      </c>
      <c r="C307">
        <v>16</v>
      </c>
      <c r="E307">
        <v>4.6399999999999997</v>
      </c>
      <c r="F307">
        <v>1600321.75</v>
      </c>
      <c r="G307" s="1">
        <v>5927.4889999999996</v>
      </c>
      <c r="H307" s="1">
        <v>269983.08199999999</v>
      </c>
      <c r="I307" s="2">
        <v>161264.42000000001</v>
      </c>
      <c r="K307">
        <v>14320</v>
      </c>
    </row>
    <row r="308" spans="1:11" x14ac:dyDescent="0.2">
      <c r="A308">
        <v>97</v>
      </c>
      <c r="B308" t="s">
        <v>320</v>
      </c>
      <c r="C308" t="s">
        <v>256</v>
      </c>
      <c r="E308">
        <v>4.6399999999999997</v>
      </c>
      <c r="F308">
        <v>255991.71900000001</v>
      </c>
      <c r="G308" s="1">
        <v>1374.048</v>
      </c>
      <c r="H308" s="1">
        <v>186304.78599999999</v>
      </c>
      <c r="I308" s="2">
        <v>111283.319</v>
      </c>
      <c r="K308">
        <v>6488</v>
      </c>
    </row>
    <row r="309" spans="1:11" x14ac:dyDescent="0.2">
      <c r="A309">
        <v>99</v>
      </c>
      <c r="B309" t="s">
        <v>321</v>
      </c>
      <c r="C309">
        <v>27</v>
      </c>
      <c r="E309">
        <v>4.6500000000000004</v>
      </c>
      <c r="F309">
        <v>530273.125</v>
      </c>
      <c r="G309" s="1">
        <v>4330.0290000000005</v>
      </c>
      <c r="H309" s="1">
        <v>122464.105</v>
      </c>
      <c r="I309" s="2">
        <v>73151.239000000001</v>
      </c>
      <c r="K309">
        <v>8196</v>
      </c>
    </row>
    <row r="310" spans="1:11" x14ac:dyDescent="0.2">
      <c r="A310">
        <v>100</v>
      </c>
      <c r="B310" t="s">
        <v>322</v>
      </c>
      <c r="C310">
        <v>27</v>
      </c>
      <c r="E310">
        <v>4.63</v>
      </c>
      <c r="F310">
        <v>534389.875</v>
      </c>
      <c r="G310" s="1">
        <v>4027.3690000000001</v>
      </c>
      <c r="H310" s="1">
        <v>132689.57399999999</v>
      </c>
      <c r="I310" s="2">
        <v>79258.918000000005</v>
      </c>
      <c r="K310">
        <v>7547</v>
      </c>
    </row>
    <row r="311" spans="1:11" x14ac:dyDescent="0.2">
      <c r="A311">
        <v>101</v>
      </c>
      <c r="B311" t="s">
        <v>323</v>
      </c>
      <c r="C311">
        <v>27</v>
      </c>
      <c r="E311">
        <v>4.63</v>
      </c>
      <c r="F311">
        <v>521986.625</v>
      </c>
      <c r="G311" s="1">
        <v>3967.9479999999999</v>
      </c>
      <c r="H311" s="1">
        <v>131550.77299999999</v>
      </c>
      <c r="I311" s="2">
        <v>78578.710999999996</v>
      </c>
      <c r="K311">
        <v>15673</v>
      </c>
    </row>
    <row r="312" spans="1:11" x14ac:dyDescent="0.2">
      <c r="A312">
        <v>102</v>
      </c>
      <c r="B312" t="s">
        <v>324</v>
      </c>
      <c r="C312">
        <v>28</v>
      </c>
      <c r="E312">
        <v>4.63</v>
      </c>
      <c r="F312">
        <v>463237.53100000002</v>
      </c>
      <c r="G312" s="1">
        <v>3524.7280000000001</v>
      </c>
      <c r="H312" s="1">
        <v>131425.04399999999</v>
      </c>
      <c r="I312" s="2">
        <v>78503.612999999998</v>
      </c>
      <c r="K312">
        <v>12107</v>
      </c>
    </row>
    <row r="313" spans="1:11" x14ac:dyDescent="0.2">
      <c r="A313">
        <v>103</v>
      </c>
      <c r="B313" t="s">
        <v>325</v>
      </c>
      <c r="C313">
        <v>28</v>
      </c>
      <c r="E313">
        <v>4.63</v>
      </c>
      <c r="F313">
        <v>474357.21899999998</v>
      </c>
      <c r="G313" s="1">
        <v>3713.5160000000001</v>
      </c>
      <c r="H313" s="1">
        <v>127738.03</v>
      </c>
      <c r="I313" s="2">
        <v>76301.357999999993</v>
      </c>
      <c r="K313">
        <v>3132</v>
      </c>
    </row>
    <row r="314" spans="1:11" x14ac:dyDescent="0.2">
      <c r="A314">
        <v>104</v>
      </c>
      <c r="B314" t="s">
        <v>326</v>
      </c>
      <c r="C314">
        <v>28</v>
      </c>
      <c r="E314">
        <v>4.63</v>
      </c>
      <c r="F314">
        <v>447828</v>
      </c>
      <c r="G314" s="1">
        <v>3819.4580000000001</v>
      </c>
      <c r="H314" s="1">
        <v>117249.09699999999</v>
      </c>
      <c r="I314" s="2">
        <v>70036.311000000002</v>
      </c>
      <c r="K314">
        <v>7283</v>
      </c>
    </row>
    <row r="315" spans="1:11" x14ac:dyDescent="0.2">
      <c r="A315">
        <v>105</v>
      </c>
      <c r="B315" t="s">
        <v>327</v>
      </c>
      <c r="C315">
        <v>8</v>
      </c>
      <c r="E315">
        <v>4.63</v>
      </c>
      <c r="F315">
        <v>1243950.5</v>
      </c>
      <c r="G315" s="1">
        <v>6113.0389999999998</v>
      </c>
      <c r="H315" s="1">
        <v>203491.34</v>
      </c>
      <c r="I315" s="2">
        <v>121548.859</v>
      </c>
      <c r="K315">
        <v>23405</v>
      </c>
    </row>
    <row r="316" spans="1:11" x14ac:dyDescent="0.2">
      <c r="A316">
        <v>106</v>
      </c>
      <c r="B316" t="s">
        <v>328</v>
      </c>
      <c r="C316">
        <v>8</v>
      </c>
      <c r="E316">
        <v>4.66</v>
      </c>
      <c r="F316">
        <v>1270078.5</v>
      </c>
      <c r="G316" s="1">
        <v>6101.6319999999996</v>
      </c>
      <c r="H316" s="1">
        <v>208153.9</v>
      </c>
      <c r="I316" s="2">
        <v>124333.80899999999</v>
      </c>
      <c r="K316">
        <v>23558</v>
      </c>
    </row>
    <row r="317" spans="1:11" x14ac:dyDescent="0.2">
      <c r="A317">
        <v>107</v>
      </c>
      <c r="B317" t="s">
        <v>329</v>
      </c>
      <c r="C317">
        <v>8</v>
      </c>
      <c r="E317">
        <v>4.6399999999999997</v>
      </c>
      <c r="F317">
        <v>1151217.375</v>
      </c>
      <c r="G317" s="1">
        <v>5300.4530000000004</v>
      </c>
      <c r="H317" s="1">
        <v>217192.26199999999</v>
      </c>
      <c r="I317" s="2">
        <v>129732.428</v>
      </c>
      <c r="K317">
        <v>21089</v>
      </c>
    </row>
    <row r="318" spans="1:11" x14ac:dyDescent="0.2">
      <c r="A318">
        <v>108</v>
      </c>
      <c r="B318" t="s">
        <v>330</v>
      </c>
      <c r="C318">
        <v>19</v>
      </c>
      <c r="E318">
        <v>4.63</v>
      </c>
      <c r="F318">
        <v>294354.15600000002</v>
      </c>
      <c r="G318" s="1">
        <v>1898.982</v>
      </c>
      <c r="H318" s="1">
        <v>155006.291</v>
      </c>
      <c r="I318" s="2">
        <v>92588.707999999999</v>
      </c>
      <c r="K318">
        <v>2084</v>
      </c>
    </row>
    <row r="319" spans="1:11" x14ac:dyDescent="0.2">
      <c r="A319">
        <v>109</v>
      </c>
      <c r="B319" t="s">
        <v>331</v>
      </c>
      <c r="C319">
        <v>19</v>
      </c>
      <c r="E319">
        <v>4.63</v>
      </c>
      <c r="F319">
        <v>283272.56300000002</v>
      </c>
      <c r="G319" s="1">
        <v>1923.749</v>
      </c>
      <c r="H319" s="1">
        <v>147250.272</v>
      </c>
      <c r="I319" s="2">
        <v>87956.032000000007</v>
      </c>
      <c r="K319">
        <v>8112</v>
      </c>
    </row>
    <row r="320" spans="1:11" x14ac:dyDescent="0.2">
      <c r="A320">
        <v>110</v>
      </c>
      <c r="B320" t="s">
        <v>332</v>
      </c>
      <c r="C320">
        <v>19</v>
      </c>
      <c r="E320">
        <v>4.63</v>
      </c>
      <c r="F320">
        <v>294637.96899999998</v>
      </c>
      <c r="G320" s="1">
        <v>2081.9679999999998</v>
      </c>
      <c r="H320" s="1">
        <v>141518.97099999999</v>
      </c>
      <c r="I320" s="2">
        <v>84532.722999999998</v>
      </c>
      <c r="K320">
        <v>2806</v>
      </c>
    </row>
    <row r="321" spans="1:11" x14ac:dyDescent="0.2">
      <c r="A321">
        <v>111</v>
      </c>
      <c r="B321" t="s">
        <v>333</v>
      </c>
      <c r="C321">
        <v>10</v>
      </c>
      <c r="E321">
        <v>4.63</v>
      </c>
      <c r="F321">
        <v>855660.06299999997</v>
      </c>
      <c r="G321" s="1">
        <v>4622.2749999999996</v>
      </c>
      <c r="H321" s="1">
        <v>185116.65</v>
      </c>
      <c r="I321" s="2">
        <v>110573.645</v>
      </c>
      <c r="K321">
        <v>13953</v>
      </c>
    </row>
    <row r="322" spans="1:11" x14ac:dyDescent="0.2">
      <c r="A322">
        <v>112</v>
      </c>
      <c r="B322" t="s">
        <v>334</v>
      </c>
      <c r="C322">
        <v>10</v>
      </c>
      <c r="E322">
        <v>4.63</v>
      </c>
      <c r="F322">
        <v>849534.25</v>
      </c>
      <c r="G322" s="1">
        <v>4513.9089999999997</v>
      </c>
      <c r="H322" s="1">
        <v>188203.67199999999</v>
      </c>
      <c r="I322" s="2">
        <v>112417.52499999999</v>
      </c>
      <c r="K322">
        <v>4257</v>
      </c>
    </row>
    <row r="323" spans="1:11" x14ac:dyDescent="0.2">
      <c r="A323">
        <v>113</v>
      </c>
      <c r="B323" t="s">
        <v>335</v>
      </c>
      <c r="C323">
        <v>10</v>
      </c>
      <c r="E323">
        <v>4.63</v>
      </c>
      <c r="F323">
        <v>808919.43799999997</v>
      </c>
      <c r="G323" s="1">
        <v>4566.6629999999996</v>
      </c>
      <c r="H323" s="1">
        <v>177135.78599999999</v>
      </c>
      <c r="I323" s="2">
        <v>105806.66899999999</v>
      </c>
      <c r="K323">
        <v>25445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3"/>
  <sheetViews>
    <sheetView topLeftCell="A262" workbookViewId="0">
      <selection activeCell="C278" sqref="C278:C280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2</v>
      </c>
      <c r="B2" t="s">
        <v>9</v>
      </c>
      <c r="C2">
        <v>73</v>
      </c>
      <c r="E2">
        <v>9.1</v>
      </c>
      <c r="F2" s="1">
        <v>65569.383000000002</v>
      </c>
      <c r="G2" s="1">
        <v>94961.608999999997</v>
      </c>
      <c r="H2" s="1">
        <v>345.24200000000002</v>
      </c>
      <c r="I2" s="2">
        <v>879.63199999999995</v>
      </c>
      <c r="K2">
        <v>1709</v>
      </c>
    </row>
    <row r="3" spans="1:11" x14ac:dyDescent="0.2">
      <c r="A3">
        <v>3</v>
      </c>
      <c r="B3" t="s">
        <v>10</v>
      </c>
      <c r="C3">
        <v>73</v>
      </c>
      <c r="E3">
        <v>9.1199999999999992</v>
      </c>
      <c r="F3" s="1">
        <v>68131.108999999997</v>
      </c>
      <c r="G3" s="1">
        <v>97952.476999999999</v>
      </c>
      <c r="H3" s="1">
        <v>347.77600000000001</v>
      </c>
      <c r="I3" s="2">
        <v>886.07799999999997</v>
      </c>
      <c r="K3">
        <v>432</v>
      </c>
    </row>
    <row r="4" spans="1:11" x14ac:dyDescent="0.2">
      <c r="A4">
        <v>4</v>
      </c>
      <c r="B4" t="s">
        <v>11</v>
      </c>
      <c r="C4">
        <v>73</v>
      </c>
      <c r="E4">
        <v>9.1199999999999992</v>
      </c>
      <c r="F4" s="1">
        <v>67172.202999999994</v>
      </c>
      <c r="G4" s="1">
        <v>99521.187999999995</v>
      </c>
      <c r="H4" s="1">
        <v>337.47699999999998</v>
      </c>
      <c r="I4" s="2">
        <v>859.88800000000003</v>
      </c>
      <c r="K4">
        <v>853</v>
      </c>
    </row>
    <row r="5" spans="1:11" x14ac:dyDescent="0.2">
      <c r="A5">
        <v>5</v>
      </c>
      <c r="B5" t="s">
        <v>12</v>
      </c>
      <c r="C5">
        <v>9</v>
      </c>
      <c r="E5">
        <v>9.1</v>
      </c>
      <c r="F5" s="1">
        <v>98655.108999999997</v>
      </c>
      <c r="G5" s="1">
        <v>288128.25</v>
      </c>
      <c r="H5" s="1">
        <v>171.2</v>
      </c>
      <c r="I5" s="2">
        <v>437.06400000000002</v>
      </c>
      <c r="K5">
        <v>860</v>
      </c>
    </row>
    <row r="6" spans="1:11" x14ac:dyDescent="0.2">
      <c r="A6">
        <v>6</v>
      </c>
      <c r="B6" t="s">
        <v>13</v>
      </c>
      <c r="C6">
        <v>9</v>
      </c>
      <c r="E6">
        <v>9.11</v>
      </c>
      <c r="F6" s="1">
        <v>105506.07</v>
      </c>
      <c r="G6" s="1">
        <v>291782.18800000002</v>
      </c>
      <c r="H6" s="1">
        <v>180.79599999999999</v>
      </c>
      <c r="I6" s="2">
        <v>461.46499999999997</v>
      </c>
      <c r="K6">
        <v>1407</v>
      </c>
    </row>
    <row r="7" spans="1:11" x14ac:dyDescent="0.2">
      <c r="A7">
        <v>7</v>
      </c>
      <c r="B7" t="s">
        <v>14</v>
      </c>
      <c r="C7">
        <v>9</v>
      </c>
      <c r="E7">
        <v>9.11</v>
      </c>
      <c r="F7" s="1">
        <v>106635.148</v>
      </c>
      <c r="G7" s="1">
        <v>315688.65600000002</v>
      </c>
      <c r="H7" s="1">
        <v>168.893</v>
      </c>
      <c r="I7" s="2">
        <v>431.197</v>
      </c>
      <c r="K7">
        <v>1263</v>
      </c>
    </row>
    <row r="8" spans="1:11" x14ac:dyDescent="0.2">
      <c r="A8">
        <v>8</v>
      </c>
      <c r="B8" t="s">
        <v>15</v>
      </c>
      <c r="C8">
        <v>74</v>
      </c>
      <c r="E8">
        <v>9.1</v>
      </c>
      <c r="F8" s="1">
        <v>56832.285000000003</v>
      </c>
      <c r="G8" s="1">
        <v>69876</v>
      </c>
      <c r="H8" s="1">
        <v>406.66500000000002</v>
      </c>
      <c r="I8" s="2">
        <v>1035.826</v>
      </c>
      <c r="K8">
        <v>677</v>
      </c>
    </row>
    <row r="9" spans="1:11" x14ac:dyDescent="0.2">
      <c r="A9">
        <v>9</v>
      </c>
      <c r="B9" t="s">
        <v>16</v>
      </c>
      <c r="C9">
        <v>74</v>
      </c>
      <c r="E9">
        <v>9.11</v>
      </c>
      <c r="F9" s="1">
        <v>49361.281000000003</v>
      </c>
      <c r="G9" s="1">
        <v>60306.690999999999</v>
      </c>
      <c r="H9" s="1">
        <v>409.25200000000001</v>
      </c>
      <c r="I9" s="2">
        <v>1042.404</v>
      </c>
      <c r="K9">
        <v>688</v>
      </c>
    </row>
    <row r="10" spans="1:11" x14ac:dyDescent="0.2">
      <c r="A10">
        <v>10</v>
      </c>
      <c r="B10" t="s">
        <v>17</v>
      </c>
      <c r="C10">
        <v>74</v>
      </c>
      <c r="E10">
        <v>9.1</v>
      </c>
      <c r="F10" s="1">
        <v>52193.898000000001</v>
      </c>
      <c r="G10" s="1">
        <v>69748.601999999999</v>
      </c>
      <c r="H10" s="1">
        <v>374.15699999999998</v>
      </c>
      <c r="I10" s="2">
        <v>953.16200000000003</v>
      </c>
      <c r="K10">
        <v>852</v>
      </c>
    </row>
    <row r="11" spans="1:11" x14ac:dyDescent="0.2">
      <c r="A11">
        <v>12</v>
      </c>
      <c r="B11" t="s">
        <v>18</v>
      </c>
      <c r="C11" t="s">
        <v>19</v>
      </c>
      <c r="E11">
        <v>9.11</v>
      </c>
      <c r="F11" s="1">
        <v>3130.0740000000001</v>
      </c>
      <c r="G11" s="1">
        <v>19917.030999999999</v>
      </c>
      <c r="H11" s="1">
        <v>78.578000000000003</v>
      </c>
      <c r="I11" s="2">
        <v>201.536</v>
      </c>
      <c r="K11">
        <v>32</v>
      </c>
    </row>
    <row r="12" spans="1:11" x14ac:dyDescent="0.2">
      <c r="A12">
        <v>14</v>
      </c>
      <c r="B12" t="s">
        <v>20</v>
      </c>
      <c r="C12">
        <v>31</v>
      </c>
      <c r="E12">
        <v>9.08</v>
      </c>
      <c r="F12" s="1">
        <v>82543.812999999995</v>
      </c>
      <c r="G12" s="1">
        <v>30953.963</v>
      </c>
      <c r="H12" s="1">
        <v>1333.3320000000001</v>
      </c>
      <c r="I12" s="2">
        <v>3392.2379999999998</v>
      </c>
      <c r="K12">
        <v>1131</v>
      </c>
    </row>
    <row r="13" spans="1:11" x14ac:dyDescent="0.2">
      <c r="A13">
        <v>15</v>
      </c>
      <c r="B13" t="s">
        <v>21</v>
      </c>
      <c r="C13">
        <v>31</v>
      </c>
      <c r="E13">
        <v>9.07</v>
      </c>
      <c r="F13" s="1">
        <v>74052.445000000007</v>
      </c>
      <c r="G13" s="1">
        <v>27583.243999999999</v>
      </c>
      <c r="H13" s="1">
        <v>1342.345</v>
      </c>
      <c r="I13" s="2">
        <v>3415.1570000000002</v>
      </c>
      <c r="K13">
        <v>61</v>
      </c>
    </row>
    <row r="14" spans="1:11" x14ac:dyDescent="0.2">
      <c r="A14">
        <v>16</v>
      </c>
      <c r="B14" t="s">
        <v>22</v>
      </c>
      <c r="C14">
        <v>31</v>
      </c>
      <c r="E14">
        <v>9.09</v>
      </c>
      <c r="F14" s="1">
        <v>75092.741999999998</v>
      </c>
      <c r="G14" s="1">
        <v>28600.572</v>
      </c>
      <c r="H14" s="1">
        <v>1312.7840000000001</v>
      </c>
      <c r="I14" s="2">
        <v>3339.9870000000001</v>
      </c>
      <c r="K14">
        <v>962</v>
      </c>
    </row>
    <row r="15" spans="1:11" x14ac:dyDescent="0.2">
      <c r="A15">
        <v>17</v>
      </c>
      <c r="B15" t="s">
        <v>23</v>
      </c>
      <c r="C15">
        <v>18</v>
      </c>
      <c r="E15">
        <v>9.1</v>
      </c>
      <c r="F15" s="1">
        <v>141670.79699999999</v>
      </c>
      <c r="G15" s="1">
        <v>82099.304999999993</v>
      </c>
      <c r="H15" s="1">
        <v>862.80100000000004</v>
      </c>
      <c r="I15" s="2">
        <v>2195.7310000000002</v>
      </c>
      <c r="K15">
        <v>633</v>
      </c>
    </row>
    <row r="16" spans="1:11" x14ac:dyDescent="0.2">
      <c r="A16">
        <v>18</v>
      </c>
      <c r="B16" t="s">
        <v>24</v>
      </c>
      <c r="C16">
        <v>18</v>
      </c>
      <c r="E16">
        <v>9.1</v>
      </c>
      <c r="F16" s="1">
        <v>139077.32800000001</v>
      </c>
      <c r="G16" s="1">
        <v>78708.327999999994</v>
      </c>
      <c r="H16" s="1">
        <v>883.49800000000005</v>
      </c>
      <c r="I16" s="2">
        <v>2248.36</v>
      </c>
      <c r="K16">
        <v>486</v>
      </c>
    </row>
    <row r="17" spans="1:11" x14ac:dyDescent="0.2">
      <c r="A17">
        <v>19</v>
      </c>
      <c r="B17" t="s">
        <v>25</v>
      </c>
      <c r="C17">
        <v>18</v>
      </c>
      <c r="E17">
        <v>9.08</v>
      </c>
      <c r="F17" s="1">
        <v>127060.008</v>
      </c>
      <c r="G17" s="1">
        <v>73826.523000000001</v>
      </c>
      <c r="H17" s="1">
        <v>860.53099999999995</v>
      </c>
      <c r="I17" s="2">
        <v>2189.9569999999999</v>
      </c>
      <c r="K17">
        <v>2125</v>
      </c>
    </row>
    <row r="18" spans="1:11" x14ac:dyDescent="0.2">
      <c r="A18">
        <v>20</v>
      </c>
      <c r="B18" t="s">
        <v>26</v>
      </c>
      <c r="C18">
        <v>29</v>
      </c>
      <c r="E18">
        <v>9.09</v>
      </c>
      <c r="F18" s="1">
        <v>122551.664</v>
      </c>
      <c r="G18" s="1">
        <v>53818.277000000002</v>
      </c>
      <c r="H18" s="1">
        <v>1138.569</v>
      </c>
      <c r="I18" s="2">
        <v>2896.9780000000001</v>
      </c>
      <c r="K18">
        <v>1974</v>
      </c>
    </row>
    <row r="19" spans="1:11" x14ac:dyDescent="0.2">
      <c r="A19">
        <v>21</v>
      </c>
      <c r="B19" t="s">
        <v>27</v>
      </c>
      <c r="C19">
        <v>29</v>
      </c>
      <c r="E19">
        <v>9.08</v>
      </c>
      <c r="F19" s="1">
        <v>123443.57</v>
      </c>
      <c r="G19" s="1">
        <v>53011.796999999999</v>
      </c>
      <c r="H19" s="1">
        <v>1164.3030000000001</v>
      </c>
      <c r="I19" s="2">
        <v>2962.4160000000002</v>
      </c>
      <c r="K19">
        <v>2506</v>
      </c>
    </row>
    <row r="20" spans="1:11" x14ac:dyDescent="0.2">
      <c r="A20">
        <v>22</v>
      </c>
      <c r="B20" t="s">
        <v>28</v>
      </c>
      <c r="C20">
        <v>29</v>
      </c>
      <c r="E20">
        <v>9.09</v>
      </c>
      <c r="F20" s="1">
        <v>125265.898</v>
      </c>
      <c r="G20" s="1">
        <v>54998.766000000003</v>
      </c>
      <c r="H20" s="1">
        <v>1138.806</v>
      </c>
      <c r="I20" s="2">
        <v>2897.5810000000001</v>
      </c>
      <c r="K20">
        <v>1822</v>
      </c>
    </row>
    <row r="21" spans="1:11" x14ac:dyDescent="0.2">
      <c r="A21">
        <v>23</v>
      </c>
      <c r="B21" t="s">
        <v>29</v>
      </c>
      <c r="C21">
        <v>77</v>
      </c>
      <c r="E21">
        <v>9.1</v>
      </c>
      <c r="F21" s="1">
        <v>44281.008000000002</v>
      </c>
      <c r="G21" s="1">
        <v>58551.266000000003</v>
      </c>
      <c r="H21" s="1">
        <v>378.13900000000001</v>
      </c>
      <c r="I21" s="2">
        <v>963.28599999999994</v>
      </c>
      <c r="K21">
        <v>401</v>
      </c>
    </row>
    <row r="22" spans="1:11" x14ac:dyDescent="0.2">
      <c r="A22">
        <v>24</v>
      </c>
      <c r="B22" t="s">
        <v>30</v>
      </c>
      <c r="C22">
        <v>77</v>
      </c>
      <c r="E22">
        <v>9.09</v>
      </c>
      <c r="F22" s="1">
        <v>44591.472999999998</v>
      </c>
      <c r="G22" s="1">
        <v>53424.976999999999</v>
      </c>
      <c r="H22" s="1">
        <v>417.32799999999997</v>
      </c>
      <c r="I22" s="2">
        <v>1062.94</v>
      </c>
      <c r="K22">
        <v>111</v>
      </c>
    </row>
    <row r="23" spans="1:11" x14ac:dyDescent="0.2">
      <c r="A23">
        <v>25</v>
      </c>
      <c r="B23" t="s">
        <v>31</v>
      </c>
      <c r="C23">
        <v>77</v>
      </c>
      <c r="E23">
        <v>9.1</v>
      </c>
      <c r="F23" s="1">
        <v>46502.133000000002</v>
      </c>
      <c r="G23" s="1">
        <v>59508.565999999999</v>
      </c>
      <c r="H23" s="1">
        <v>390.71800000000002</v>
      </c>
      <c r="I23" s="2">
        <v>995.274</v>
      </c>
      <c r="K23">
        <v>344</v>
      </c>
    </row>
    <row r="24" spans="1:11" x14ac:dyDescent="0.2">
      <c r="A24">
        <v>26</v>
      </c>
      <c r="B24" t="s">
        <v>32</v>
      </c>
      <c r="C24">
        <v>75</v>
      </c>
      <c r="E24">
        <v>9.09</v>
      </c>
      <c r="F24" s="1">
        <v>77722.835999999996</v>
      </c>
      <c r="G24" s="1">
        <v>71167.273000000001</v>
      </c>
      <c r="H24" s="1">
        <v>546.05700000000002</v>
      </c>
      <c r="I24" s="2">
        <v>1390.2850000000001</v>
      </c>
      <c r="K24">
        <v>2136</v>
      </c>
    </row>
    <row r="25" spans="1:11" x14ac:dyDescent="0.2">
      <c r="A25">
        <v>27</v>
      </c>
      <c r="B25" t="s">
        <v>33</v>
      </c>
      <c r="C25">
        <v>75</v>
      </c>
      <c r="E25">
        <v>9.08</v>
      </c>
      <c r="F25" s="1">
        <v>78482.241999999998</v>
      </c>
      <c r="G25" s="1">
        <v>71697.656000000003</v>
      </c>
      <c r="H25" s="1">
        <v>547.31399999999996</v>
      </c>
      <c r="I25" s="2">
        <v>1393.48</v>
      </c>
      <c r="K25">
        <v>306</v>
      </c>
    </row>
    <row r="26" spans="1:11" x14ac:dyDescent="0.2">
      <c r="A26">
        <v>28</v>
      </c>
      <c r="B26" t="s">
        <v>34</v>
      </c>
      <c r="C26">
        <v>75</v>
      </c>
      <c r="E26">
        <v>9.1</v>
      </c>
      <c r="F26" s="1">
        <v>76801.906000000003</v>
      </c>
      <c r="G26" s="1">
        <v>70679.008000000002</v>
      </c>
      <c r="H26" s="1">
        <v>543.31500000000005</v>
      </c>
      <c r="I26" s="2">
        <v>1383.3109999999999</v>
      </c>
      <c r="K26">
        <v>333</v>
      </c>
    </row>
    <row r="27" spans="1:11" x14ac:dyDescent="0.2">
      <c r="A27">
        <v>42</v>
      </c>
      <c r="B27" t="s">
        <v>35</v>
      </c>
      <c r="C27">
        <v>21</v>
      </c>
      <c r="E27">
        <v>9.09</v>
      </c>
      <c r="F27" s="1">
        <v>88188.937999999995</v>
      </c>
      <c r="G27" s="1">
        <v>73722.577999999994</v>
      </c>
      <c r="H27" s="1">
        <v>598.11300000000006</v>
      </c>
      <c r="I27" s="2">
        <v>1522.6579999999999</v>
      </c>
      <c r="K27">
        <v>184</v>
      </c>
    </row>
    <row r="28" spans="1:11" x14ac:dyDescent="0.2">
      <c r="A28">
        <v>43</v>
      </c>
      <c r="B28" t="s">
        <v>36</v>
      </c>
      <c r="C28">
        <v>21</v>
      </c>
      <c r="E28">
        <v>9.08</v>
      </c>
      <c r="F28" s="1">
        <v>75801.429999999993</v>
      </c>
      <c r="G28" s="1">
        <v>64636.887000000002</v>
      </c>
      <c r="H28" s="1">
        <v>586.36400000000003</v>
      </c>
      <c r="I28" s="2">
        <v>1492.779</v>
      </c>
      <c r="K28">
        <v>1486</v>
      </c>
    </row>
    <row r="29" spans="1:11" x14ac:dyDescent="0.2">
      <c r="A29">
        <v>44</v>
      </c>
      <c r="B29" t="s">
        <v>37</v>
      </c>
      <c r="C29">
        <v>21</v>
      </c>
      <c r="E29">
        <v>9.09</v>
      </c>
      <c r="F29" s="1">
        <v>74503.108999999997</v>
      </c>
      <c r="G29" s="1">
        <v>65287.34</v>
      </c>
      <c r="H29" s="1">
        <v>570.57899999999995</v>
      </c>
      <c r="I29" s="2">
        <v>1452.64</v>
      </c>
      <c r="K29">
        <v>1196</v>
      </c>
    </row>
    <row r="30" spans="1:11" x14ac:dyDescent="0.2">
      <c r="A30">
        <v>45</v>
      </c>
      <c r="B30" t="s">
        <v>38</v>
      </c>
      <c r="C30">
        <v>23</v>
      </c>
      <c r="E30">
        <v>9.08</v>
      </c>
      <c r="F30" s="1">
        <v>124672.25</v>
      </c>
      <c r="G30" s="1">
        <v>43551.394999999997</v>
      </c>
      <c r="H30" s="1">
        <v>1431.3230000000001</v>
      </c>
      <c r="I30" s="2">
        <v>3641.4189999999999</v>
      </c>
      <c r="K30">
        <v>588</v>
      </c>
    </row>
    <row r="31" spans="1:11" x14ac:dyDescent="0.2">
      <c r="A31">
        <v>46</v>
      </c>
      <c r="B31" t="s">
        <v>39</v>
      </c>
      <c r="C31">
        <v>23</v>
      </c>
      <c r="E31">
        <v>9.09</v>
      </c>
      <c r="F31" s="1">
        <v>128482.586</v>
      </c>
      <c r="G31" s="1">
        <v>45876.116999999998</v>
      </c>
      <c r="H31" s="1">
        <v>1400.3209999999999</v>
      </c>
      <c r="I31" s="2">
        <v>3562.5839999999998</v>
      </c>
      <c r="K31">
        <v>857</v>
      </c>
    </row>
    <row r="32" spans="1:11" x14ac:dyDescent="0.2">
      <c r="A32">
        <v>47</v>
      </c>
      <c r="B32" t="s">
        <v>40</v>
      </c>
      <c r="C32">
        <v>23</v>
      </c>
      <c r="E32">
        <v>9.08</v>
      </c>
      <c r="F32" s="1">
        <v>132806.31299999999</v>
      </c>
      <c r="G32" s="1">
        <v>48330.836000000003</v>
      </c>
      <c r="H32" s="1">
        <v>1373.9290000000001</v>
      </c>
      <c r="I32" s="2">
        <v>3495.473</v>
      </c>
      <c r="K32">
        <v>283</v>
      </c>
    </row>
    <row r="33" spans="1:11" x14ac:dyDescent="0.2">
      <c r="A33">
        <v>48</v>
      </c>
      <c r="B33" t="s">
        <v>41</v>
      </c>
      <c r="C33">
        <v>72</v>
      </c>
      <c r="E33">
        <v>9.1</v>
      </c>
      <c r="F33" s="1">
        <v>132095.92199999999</v>
      </c>
      <c r="G33" s="1">
        <v>76416.445000000007</v>
      </c>
      <c r="H33" s="1">
        <v>864.31600000000003</v>
      </c>
      <c r="I33" s="2">
        <v>2199.5819999999999</v>
      </c>
      <c r="K33">
        <v>1135</v>
      </c>
    </row>
    <row r="34" spans="1:11" x14ac:dyDescent="0.2">
      <c r="A34">
        <v>49</v>
      </c>
      <c r="B34" t="s">
        <v>42</v>
      </c>
      <c r="C34">
        <v>72</v>
      </c>
      <c r="E34">
        <v>9.09</v>
      </c>
      <c r="F34" s="1">
        <v>163389.625</v>
      </c>
      <c r="G34" s="1">
        <v>98765.047000000006</v>
      </c>
      <c r="H34" s="1">
        <v>827.16300000000001</v>
      </c>
      <c r="I34" s="2">
        <v>2105.1060000000002</v>
      </c>
      <c r="K34">
        <v>2419</v>
      </c>
    </row>
    <row r="35" spans="1:11" x14ac:dyDescent="0.2">
      <c r="A35">
        <v>50</v>
      </c>
      <c r="B35" t="s">
        <v>43</v>
      </c>
      <c r="C35">
        <v>72</v>
      </c>
      <c r="E35">
        <v>9.09</v>
      </c>
      <c r="F35" s="1">
        <v>163041.766</v>
      </c>
      <c r="G35" s="1">
        <v>97672.476999999999</v>
      </c>
      <c r="H35" s="1">
        <v>834.63499999999999</v>
      </c>
      <c r="I35" s="2">
        <v>2124.107</v>
      </c>
      <c r="K35">
        <v>3038</v>
      </c>
    </row>
    <row r="36" spans="1:11" x14ac:dyDescent="0.2">
      <c r="A36">
        <v>51</v>
      </c>
      <c r="B36" t="s">
        <v>44</v>
      </c>
      <c r="C36">
        <v>65</v>
      </c>
      <c r="E36">
        <v>9.1</v>
      </c>
      <c r="F36" s="1">
        <v>113861.859</v>
      </c>
      <c r="G36" s="1">
        <v>204036.766</v>
      </c>
      <c r="H36" s="1">
        <v>279.02300000000002</v>
      </c>
      <c r="I36" s="2">
        <v>711.24599999999998</v>
      </c>
      <c r="K36">
        <v>528</v>
      </c>
    </row>
    <row r="37" spans="1:11" x14ac:dyDescent="0.2">
      <c r="A37">
        <v>52</v>
      </c>
      <c r="B37" t="s">
        <v>45</v>
      </c>
      <c r="C37">
        <v>65</v>
      </c>
      <c r="E37">
        <v>9.1</v>
      </c>
      <c r="F37" s="1">
        <v>121339.477</v>
      </c>
      <c r="G37" s="1">
        <v>213143.141</v>
      </c>
      <c r="H37" s="1">
        <v>284.64299999999997</v>
      </c>
      <c r="I37" s="2">
        <v>725.53700000000003</v>
      </c>
      <c r="K37">
        <v>1122</v>
      </c>
    </row>
    <row r="38" spans="1:11" x14ac:dyDescent="0.2">
      <c r="A38">
        <v>53</v>
      </c>
      <c r="B38" t="s">
        <v>46</v>
      </c>
      <c r="C38">
        <v>65</v>
      </c>
      <c r="E38">
        <v>9.09</v>
      </c>
      <c r="F38" s="1">
        <v>126311.656</v>
      </c>
      <c r="G38" s="1">
        <v>224762.18799999999</v>
      </c>
      <c r="H38" s="1">
        <v>280.99</v>
      </c>
      <c r="I38" s="2">
        <v>716.24699999999996</v>
      </c>
      <c r="K38">
        <v>2284</v>
      </c>
    </row>
    <row r="39" spans="1:11" x14ac:dyDescent="0.2">
      <c r="A39">
        <v>54</v>
      </c>
      <c r="B39" t="s">
        <v>47</v>
      </c>
      <c r="C39">
        <v>34</v>
      </c>
      <c r="E39">
        <v>9.1</v>
      </c>
      <c r="F39" s="1">
        <v>105068.992</v>
      </c>
      <c r="G39" s="1">
        <v>59777.862999999998</v>
      </c>
      <c r="H39" s="1">
        <v>878.82899999999995</v>
      </c>
      <c r="I39" s="2">
        <v>2236.4859999999999</v>
      </c>
      <c r="K39">
        <v>2066</v>
      </c>
    </row>
    <row r="40" spans="1:11" x14ac:dyDescent="0.2">
      <c r="A40">
        <v>55</v>
      </c>
      <c r="B40" t="s">
        <v>48</v>
      </c>
      <c r="C40">
        <v>34</v>
      </c>
      <c r="E40">
        <v>9.1</v>
      </c>
      <c r="F40" s="1">
        <v>107544.336</v>
      </c>
      <c r="G40" s="1">
        <v>59661.133000000002</v>
      </c>
      <c r="H40" s="1">
        <v>901.29300000000001</v>
      </c>
      <c r="I40" s="2">
        <v>2293.6109999999999</v>
      </c>
      <c r="K40">
        <v>1726</v>
      </c>
    </row>
    <row r="41" spans="1:11" x14ac:dyDescent="0.2">
      <c r="A41">
        <v>56</v>
      </c>
      <c r="B41" t="s">
        <v>49</v>
      </c>
      <c r="C41">
        <v>34</v>
      </c>
      <c r="E41">
        <v>9.1</v>
      </c>
      <c r="F41" s="1">
        <v>101024.359</v>
      </c>
      <c r="G41" s="1">
        <v>57436.237999999998</v>
      </c>
      <c r="H41" s="1">
        <v>879.44799999999998</v>
      </c>
      <c r="I41" s="2">
        <v>2238.0610000000001</v>
      </c>
      <c r="K41">
        <v>130</v>
      </c>
    </row>
    <row r="42" spans="1:11" x14ac:dyDescent="0.2">
      <c r="A42">
        <v>60</v>
      </c>
      <c r="B42" t="s">
        <v>50</v>
      </c>
      <c r="C42">
        <v>78</v>
      </c>
      <c r="E42">
        <v>9.1</v>
      </c>
      <c r="F42" s="1">
        <v>37926.531000000003</v>
      </c>
      <c r="G42" s="1">
        <v>43573.101999999999</v>
      </c>
      <c r="H42" s="1">
        <v>435.20600000000002</v>
      </c>
      <c r="I42" s="2">
        <v>1108.402</v>
      </c>
      <c r="K42">
        <v>681</v>
      </c>
    </row>
    <row r="43" spans="1:11" x14ac:dyDescent="0.2">
      <c r="A43">
        <v>61</v>
      </c>
      <c r="B43" t="s">
        <v>51</v>
      </c>
      <c r="C43">
        <v>78</v>
      </c>
      <c r="E43">
        <v>9.11</v>
      </c>
      <c r="F43" s="1">
        <v>38129.309000000001</v>
      </c>
      <c r="G43" s="1">
        <v>43460.781000000003</v>
      </c>
      <c r="H43" s="1">
        <v>438.66300000000001</v>
      </c>
      <c r="I43" s="2">
        <v>1117.194</v>
      </c>
      <c r="K43">
        <v>318</v>
      </c>
    </row>
    <row r="44" spans="1:11" x14ac:dyDescent="0.2">
      <c r="A44">
        <v>62</v>
      </c>
      <c r="B44" t="s">
        <v>52</v>
      </c>
      <c r="C44">
        <v>78</v>
      </c>
      <c r="E44">
        <v>9.06</v>
      </c>
      <c r="F44" s="1">
        <v>36733.241999999998</v>
      </c>
      <c r="G44" s="1">
        <v>43858.851999999999</v>
      </c>
      <c r="H44" s="1">
        <v>418.767</v>
      </c>
      <c r="I44" s="2">
        <v>1066.598</v>
      </c>
      <c r="K44">
        <v>803</v>
      </c>
    </row>
    <row r="45" spans="1:11" x14ac:dyDescent="0.2">
      <c r="A45">
        <v>63</v>
      </c>
      <c r="B45" t="s">
        <v>53</v>
      </c>
      <c r="C45">
        <v>93</v>
      </c>
      <c r="E45">
        <v>9.1</v>
      </c>
      <c r="F45" s="1">
        <v>1635.8019999999999</v>
      </c>
      <c r="G45" s="1">
        <v>5902.9170000000004</v>
      </c>
      <c r="H45" s="1">
        <v>138.559</v>
      </c>
      <c r="I45" s="2">
        <v>354.06099999999998</v>
      </c>
      <c r="K45">
        <v>46</v>
      </c>
    </row>
    <row r="46" spans="1:11" x14ac:dyDescent="0.2">
      <c r="A46">
        <v>64</v>
      </c>
      <c r="B46" t="s">
        <v>54</v>
      </c>
      <c r="C46">
        <v>93</v>
      </c>
      <c r="E46">
        <v>9.1</v>
      </c>
      <c r="F46" s="1">
        <v>1531.796</v>
      </c>
      <c r="G46" s="1">
        <v>5818.085</v>
      </c>
      <c r="H46" s="1">
        <v>131.64099999999999</v>
      </c>
      <c r="I46" s="2">
        <v>336.46899999999999</v>
      </c>
      <c r="K46">
        <v>58</v>
      </c>
    </row>
    <row r="47" spans="1:11" x14ac:dyDescent="0.2">
      <c r="A47">
        <v>65</v>
      </c>
      <c r="B47" t="s">
        <v>55</v>
      </c>
      <c r="C47">
        <v>93</v>
      </c>
      <c r="E47">
        <v>9.11</v>
      </c>
      <c r="F47" s="1">
        <v>1225.7439999999999</v>
      </c>
      <c r="G47" s="1">
        <v>5473.2120000000004</v>
      </c>
      <c r="H47" s="1">
        <v>111.977</v>
      </c>
      <c r="I47" s="2">
        <v>286.46499999999997</v>
      </c>
      <c r="K47">
        <v>22</v>
      </c>
    </row>
    <row r="48" spans="1:11" x14ac:dyDescent="0.2">
      <c r="A48">
        <v>66</v>
      </c>
      <c r="B48" t="s">
        <v>56</v>
      </c>
      <c r="C48">
        <v>44</v>
      </c>
      <c r="E48">
        <v>9.09</v>
      </c>
      <c r="F48" s="1">
        <v>67757.156000000003</v>
      </c>
      <c r="G48" s="1">
        <v>47023.112999999998</v>
      </c>
      <c r="H48" s="1">
        <v>720.46699999999998</v>
      </c>
      <c r="I48" s="2">
        <v>1833.788</v>
      </c>
      <c r="K48">
        <v>244</v>
      </c>
    </row>
    <row r="49" spans="1:11" x14ac:dyDescent="0.2">
      <c r="A49">
        <v>67</v>
      </c>
      <c r="B49" t="s">
        <v>57</v>
      </c>
      <c r="C49">
        <v>44</v>
      </c>
      <c r="E49">
        <v>9.09</v>
      </c>
      <c r="F49" s="1">
        <v>71415.148000000001</v>
      </c>
      <c r="G49" s="1">
        <v>49929.347999999998</v>
      </c>
      <c r="H49" s="1">
        <v>715.16200000000003</v>
      </c>
      <c r="I49" s="2">
        <v>1820.3</v>
      </c>
      <c r="K49">
        <v>928</v>
      </c>
    </row>
    <row r="50" spans="1:11" x14ac:dyDescent="0.2">
      <c r="A50">
        <v>68</v>
      </c>
      <c r="B50" t="s">
        <v>58</v>
      </c>
      <c r="C50">
        <v>44</v>
      </c>
      <c r="E50">
        <v>9.08</v>
      </c>
      <c r="F50" s="1">
        <v>69680.866999999998</v>
      </c>
      <c r="G50" s="1">
        <v>49283.879000000001</v>
      </c>
      <c r="H50" s="1">
        <v>706.93399999999997</v>
      </c>
      <c r="I50" s="2">
        <v>1799.376</v>
      </c>
      <c r="K50">
        <v>1348</v>
      </c>
    </row>
    <row r="51" spans="1:11" x14ac:dyDescent="0.2">
      <c r="A51">
        <v>69</v>
      </c>
      <c r="B51" t="s">
        <v>59</v>
      </c>
      <c r="C51">
        <v>51</v>
      </c>
      <c r="E51">
        <v>9.08</v>
      </c>
      <c r="F51" s="1">
        <v>1844.4280000000001</v>
      </c>
      <c r="G51" s="1">
        <v>4650.3440000000001</v>
      </c>
      <c r="H51" s="1">
        <v>198.31100000000001</v>
      </c>
      <c r="I51" s="2">
        <v>506.00400000000002</v>
      </c>
      <c r="K51">
        <v>51</v>
      </c>
    </row>
    <row r="52" spans="1:11" x14ac:dyDescent="0.2">
      <c r="A52">
        <v>70</v>
      </c>
      <c r="B52" t="s">
        <v>60</v>
      </c>
      <c r="C52">
        <v>51</v>
      </c>
      <c r="E52">
        <v>9.09</v>
      </c>
      <c r="F52" s="1">
        <v>1997.4590000000001</v>
      </c>
      <c r="G52" s="1">
        <v>4576.6390000000001</v>
      </c>
      <c r="H52" s="1">
        <v>218.22300000000001</v>
      </c>
      <c r="I52" s="2">
        <v>556.63900000000001</v>
      </c>
      <c r="K52">
        <v>70</v>
      </c>
    </row>
    <row r="53" spans="1:11" x14ac:dyDescent="0.2">
      <c r="A53">
        <v>71</v>
      </c>
      <c r="B53" t="s">
        <v>61</v>
      </c>
      <c r="C53">
        <v>51</v>
      </c>
      <c r="E53">
        <v>9.09</v>
      </c>
      <c r="F53" s="1">
        <v>1942.981</v>
      </c>
      <c r="G53" s="1">
        <v>4184.0079999999998</v>
      </c>
      <c r="H53" s="1">
        <v>232.191</v>
      </c>
      <c r="I53" s="2">
        <v>592.15800000000002</v>
      </c>
      <c r="K53">
        <v>22</v>
      </c>
    </row>
    <row r="54" spans="1:11" x14ac:dyDescent="0.2">
      <c r="A54">
        <v>72</v>
      </c>
      <c r="B54" t="s">
        <v>62</v>
      </c>
      <c r="C54">
        <v>30</v>
      </c>
      <c r="E54">
        <v>9.08</v>
      </c>
      <c r="F54" s="1">
        <v>116769.484</v>
      </c>
      <c r="G54" s="1">
        <v>60843.105000000003</v>
      </c>
      <c r="H54" s="1">
        <v>959.59500000000003</v>
      </c>
      <c r="I54" s="2">
        <v>2441.866</v>
      </c>
      <c r="K54">
        <v>893</v>
      </c>
    </row>
    <row r="55" spans="1:11" x14ac:dyDescent="0.2">
      <c r="A55">
        <v>73</v>
      </c>
      <c r="B55" t="s">
        <v>63</v>
      </c>
      <c r="C55">
        <v>30</v>
      </c>
      <c r="E55">
        <v>9.07</v>
      </c>
      <c r="F55" s="1">
        <v>115016.43</v>
      </c>
      <c r="G55" s="1">
        <v>57354.167999999998</v>
      </c>
      <c r="H55" s="1">
        <v>1002.686</v>
      </c>
      <c r="I55" s="2">
        <v>2551.4409999999998</v>
      </c>
      <c r="K55">
        <v>536</v>
      </c>
    </row>
    <row r="56" spans="1:11" x14ac:dyDescent="0.2">
      <c r="A56">
        <v>74</v>
      </c>
      <c r="B56" t="s">
        <v>64</v>
      </c>
      <c r="C56">
        <v>30</v>
      </c>
      <c r="E56">
        <v>9.08</v>
      </c>
      <c r="F56" s="1">
        <v>119939.109</v>
      </c>
      <c r="G56" s="1">
        <v>58432.851999999999</v>
      </c>
      <c r="H56" s="1">
        <v>1026.299</v>
      </c>
      <c r="I56" s="2">
        <v>2611.4859999999999</v>
      </c>
      <c r="K56">
        <v>953</v>
      </c>
    </row>
    <row r="57" spans="1:11" x14ac:dyDescent="0.2">
      <c r="A57">
        <v>76</v>
      </c>
      <c r="B57" t="s">
        <v>65</v>
      </c>
      <c r="C57" t="s">
        <v>19</v>
      </c>
      <c r="E57">
        <v>9.09</v>
      </c>
      <c r="F57" s="1">
        <v>3581.9940000000001</v>
      </c>
      <c r="G57" s="1">
        <v>20369.463</v>
      </c>
      <c r="H57" s="1">
        <v>87.926000000000002</v>
      </c>
      <c r="I57" s="2">
        <v>225.30600000000001</v>
      </c>
      <c r="K57">
        <v>87</v>
      </c>
    </row>
    <row r="58" spans="1:11" x14ac:dyDescent="0.2">
      <c r="A58">
        <v>78</v>
      </c>
      <c r="B58" t="s">
        <v>66</v>
      </c>
      <c r="C58">
        <v>79</v>
      </c>
      <c r="E58">
        <v>9.08</v>
      </c>
      <c r="F58" s="1">
        <v>83123.460999999996</v>
      </c>
      <c r="G58" s="1">
        <v>57541.207000000002</v>
      </c>
      <c r="H58" s="1">
        <v>722.29499999999996</v>
      </c>
      <c r="I58" s="2">
        <v>1838.4380000000001</v>
      </c>
      <c r="K58">
        <v>1079</v>
      </c>
    </row>
    <row r="59" spans="1:11" x14ac:dyDescent="0.2">
      <c r="A59">
        <v>79</v>
      </c>
      <c r="B59" t="s">
        <v>67</v>
      </c>
      <c r="C59">
        <v>79</v>
      </c>
      <c r="E59">
        <v>9.08</v>
      </c>
      <c r="F59" s="1">
        <v>84059.508000000002</v>
      </c>
      <c r="G59" s="1">
        <v>59096.91</v>
      </c>
      <c r="H59" s="1">
        <v>711.20100000000002</v>
      </c>
      <c r="I59" s="2">
        <v>1810.2260000000001</v>
      </c>
      <c r="K59">
        <v>932</v>
      </c>
    </row>
    <row r="60" spans="1:11" x14ac:dyDescent="0.2">
      <c r="A60">
        <v>80</v>
      </c>
      <c r="B60" t="s">
        <v>68</v>
      </c>
      <c r="C60">
        <v>79</v>
      </c>
      <c r="E60">
        <v>9.08</v>
      </c>
      <c r="F60" s="1">
        <v>86018.108999999997</v>
      </c>
      <c r="G60" s="1">
        <v>60508.788999999997</v>
      </c>
      <c r="H60" s="1">
        <v>710.79</v>
      </c>
      <c r="I60" s="2">
        <v>1809.183</v>
      </c>
      <c r="K60">
        <v>1281</v>
      </c>
    </row>
    <row r="61" spans="1:11" x14ac:dyDescent="0.2">
      <c r="A61">
        <v>81</v>
      </c>
      <c r="B61" t="s">
        <v>69</v>
      </c>
      <c r="C61">
        <v>64</v>
      </c>
      <c r="E61">
        <v>9.08</v>
      </c>
      <c r="F61" s="1">
        <v>72161.452999999994</v>
      </c>
      <c r="G61" s="1">
        <v>283581.28100000002</v>
      </c>
      <c r="H61" s="1">
        <v>127.232</v>
      </c>
      <c r="I61" s="2">
        <v>325.25900000000001</v>
      </c>
      <c r="K61">
        <v>749</v>
      </c>
    </row>
    <row r="62" spans="1:11" x14ac:dyDescent="0.2">
      <c r="A62">
        <v>82</v>
      </c>
      <c r="B62" t="s">
        <v>70</v>
      </c>
      <c r="C62">
        <v>64</v>
      </c>
      <c r="E62">
        <v>9.07</v>
      </c>
      <c r="F62" s="1">
        <v>69519.960999999996</v>
      </c>
      <c r="G62" s="1">
        <v>287874.06300000002</v>
      </c>
      <c r="H62" s="1">
        <v>120.747</v>
      </c>
      <c r="I62" s="2">
        <v>308.76799999999997</v>
      </c>
      <c r="K62">
        <v>1077</v>
      </c>
    </row>
    <row r="63" spans="1:11" x14ac:dyDescent="0.2">
      <c r="A63">
        <v>83</v>
      </c>
      <c r="B63" t="s">
        <v>71</v>
      </c>
      <c r="C63">
        <v>64</v>
      </c>
      <c r="E63">
        <v>9.08</v>
      </c>
      <c r="F63" s="1">
        <v>71311.383000000002</v>
      </c>
      <c r="G63" s="1">
        <v>294913.75</v>
      </c>
      <c r="H63" s="1">
        <v>120.902</v>
      </c>
      <c r="I63" s="2">
        <v>309.16199999999998</v>
      </c>
      <c r="K63">
        <v>315</v>
      </c>
    </row>
    <row r="64" spans="1:11" x14ac:dyDescent="0.2">
      <c r="A64">
        <v>84</v>
      </c>
      <c r="B64" t="s">
        <v>72</v>
      </c>
      <c r="C64">
        <v>54</v>
      </c>
      <c r="E64">
        <v>9.11</v>
      </c>
      <c r="F64" s="1">
        <v>3434.6880000000001</v>
      </c>
      <c r="G64" s="1">
        <v>8128.0510000000004</v>
      </c>
      <c r="H64" s="1">
        <v>211.286</v>
      </c>
      <c r="I64" s="2">
        <v>538.99800000000005</v>
      </c>
      <c r="K64">
        <v>55</v>
      </c>
    </row>
    <row r="65" spans="1:11" x14ac:dyDescent="0.2">
      <c r="A65">
        <v>85</v>
      </c>
      <c r="B65" t="s">
        <v>73</v>
      </c>
      <c r="C65">
        <v>54</v>
      </c>
      <c r="E65">
        <v>9.09</v>
      </c>
      <c r="F65" s="1">
        <v>3245.6419999999998</v>
      </c>
      <c r="G65" s="1">
        <v>7786.5820000000003</v>
      </c>
      <c r="H65" s="1">
        <v>208.41200000000001</v>
      </c>
      <c r="I65" s="2">
        <v>531.69100000000003</v>
      </c>
      <c r="K65">
        <v>101</v>
      </c>
    </row>
    <row r="66" spans="1:11" x14ac:dyDescent="0.2">
      <c r="A66">
        <v>86</v>
      </c>
      <c r="B66" t="s">
        <v>74</v>
      </c>
      <c r="C66">
        <v>54</v>
      </c>
      <c r="E66">
        <v>9.1</v>
      </c>
      <c r="F66" s="1">
        <v>2938.5790000000002</v>
      </c>
      <c r="G66" s="1">
        <v>7446.5460000000003</v>
      </c>
      <c r="H66" s="1">
        <v>197.31200000000001</v>
      </c>
      <c r="I66" s="2">
        <v>503.46199999999999</v>
      </c>
      <c r="K66">
        <v>133</v>
      </c>
    </row>
    <row r="67" spans="1:11" x14ac:dyDescent="0.2">
      <c r="A67">
        <v>87</v>
      </c>
      <c r="B67" t="s">
        <v>75</v>
      </c>
      <c r="C67">
        <v>40</v>
      </c>
      <c r="E67">
        <v>9.1</v>
      </c>
      <c r="F67" s="1">
        <v>116511.82799999999</v>
      </c>
      <c r="G67" s="1">
        <v>93113.233999999997</v>
      </c>
      <c r="H67" s="1">
        <v>625.64599999999996</v>
      </c>
      <c r="I67" s="2">
        <v>1592.67</v>
      </c>
      <c r="K67">
        <v>1926</v>
      </c>
    </row>
    <row r="68" spans="1:11" x14ac:dyDescent="0.2">
      <c r="A68">
        <v>88</v>
      </c>
      <c r="B68" t="s">
        <v>76</v>
      </c>
      <c r="C68">
        <v>40</v>
      </c>
      <c r="E68">
        <v>9.11</v>
      </c>
      <c r="F68" s="1">
        <v>112975.44500000001</v>
      </c>
      <c r="G68" s="1">
        <v>92044.25</v>
      </c>
      <c r="H68" s="1">
        <v>613.702</v>
      </c>
      <c r="I68" s="2">
        <v>1562.297</v>
      </c>
      <c r="K68">
        <v>413</v>
      </c>
    </row>
    <row r="69" spans="1:11" x14ac:dyDescent="0.2">
      <c r="A69">
        <v>89</v>
      </c>
      <c r="B69" t="s">
        <v>77</v>
      </c>
      <c r="C69">
        <v>40</v>
      </c>
      <c r="E69">
        <v>9.09</v>
      </c>
      <c r="F69" s="1">
        <v>114399.227</v>
      </c>
      <c r="G69" s="1">
        <v>93938.641000000003</v>
      </c>
      <c r="H69" s="1">
        <v>608.904</v>
      </c>
      <c r="I69" s="2">
        <v>1550.097</v>
      </c>
      <c r="K69">
        <v>3066</v>
      </c>
    </row>
    <row r="70" spans="1:11" x14ac:dyDescent="0.2">
      <c r="A70">
        <v>90</v>
      </c>
      <c r="B70" t="s">
        <v>78</v>
      </c>
      <c r="C70">
        <v>89</v>
      </c>
      <c r="E70">
        <v>9.1199999999999992</v>
      </c>
      <c r="F70" s="1">
        <v>2463.7910000000002</v>
      </c>
      <c r="G70" s="1">
        <v>9973.1880000000001</v>
      </c>
      <c r="H70" s="1">
        <v>123.521</v>
      </c>
      <c r="I70" s="2">
        <v>315.82100000000003</v>
      </c>
      <c r="K70">
        <v>40</v>
      </c>
    </row>
    <row r="71" spans="1:11" x14ac:dyDescent="0.2">
      <c r="A71">
        <v>91</v>
      </c>
      <c r="B71" t="s">
        <v>79</v>
      </c>
      <c r="C71">
        <v>89</v>
      </c>
      <c r="E71">
        <v>9.11</v>
      </c>
      <c r="F71" s="1">
        <v>2112.6610000000001</v>
      </c>
      <c r="G71" s="1">
        <v>8784.9599999999991</v>
      </c>
      <c r="H71" s="1">
        <v>120.24299999999999</v>
      </c>
      <c r="I71" s="2">
        <v>307.48599999999999</v>
      </c>
      <c r="K71">
        <v>112</v>
      </c>
    </row>
    <row r="72" spans="1:11" x14ac:dyDescent="0.2">
      <c r="A72">
        <v>92</v>
      </c>
      <c r="B72" t="s">
        <v>80</v>
      </c>
      <c r="C72">
        <v>89</v>
      </c>
      <c r="E72">
        <v>9.11</v>
      </c>
      <c r="F72" s="1">
        <v>2391.9340000000002</v>
      </c>
      <c r="G72" s="1">
        <v>9448.1190000000006</v>
      </c>
      <c r="H72" s="1">
        <v>126.583</v>
      </c>
      <c r="I72" s="2">
        <v>323.60599999999999</v>
      </c>
      <c r="K72">
        <v>27</v>
      </c>
    </row>
    <row r="73" spans="1:11" x14ac:dyDescent="0.2">
      <c r="A73">
        <v>106</v>
      </c>
      <c r="B73" t="s">
        <v>81</v>
      </c>
      <c r="C73">
        <v>81</v>
      </c>
      <c r="E73">
        <v>9.18</v>
      </c>
      <c r="F73" s="1">
        <v>7926.3209999999999</v>
      </c>
      <c r="G73" s="1">
        <v>10092.549000000001</v>
      </c>
      <c r="H73" s="1">
        <v>392.68200000000002</v>
      </c>
      <c r="I73" s="2">
        <v>1000.268</v>
      </c>
      <c r="K73">
        <v>62</v>
      </c>
    </row>
    <row r="74" spans="1:11" x14ac:dyDescent="0.2">
      <c r="A74">
        <v>107</v>
      </c>
      <c r="B74" t="s">
        <v>82</v>
      </c>
      <c r="C74">
        <v>81</v>
      </c>
      <c r="E74">
        <v>9.17</v>
      </c>
      <c r="F74" s="1">
        <v>7438.4859999999999</v>
      </c>
      <c r="G74" s="1">
        <v>11110.960999999999</v>
      </c>
      <c r="H74" s="1">
        <v>334.73599999999999</v>
      </c>
      <c r="I74" s="2">
        <v>852.91899999999998</v>
      </c>
      <c r="K74">
        <v>27</v>
      </c>
    </row>
    <row r="75" spans="1:11" x14ac:dyDescent="0.2">
      <c r="A75">
        <v>108</v>
      </c>
      <c r="B75" t="s">
        <v>83</v>
      </c>
      <c r="C75">
        <v>81</v>
      </c>
      <c r="E75">
        <v>9.14</v>
      </c>
      <c r="F75" s="1">
        <v>6301.3069999999998</v>
      </c>
      <c r="G75" s="1">
        <v>11667.288</v>
      </c>
      <c r="H75" s="1">
        <v>270.04199999999997</v>
      </c>
      <c r="I75" s="2">
        <v>688.40700000000004</v>
      </c>
      <c r="K75">
        <v>36</v>
      </c>
    </row>
    <row r="76" spans="1:11" x14ac:dyDescent="0.2">
      <c r="A76">
        <v>109</v>
      </c>
      <c r="B76" t="s">
        <v>84</v>
      </c>
      <c r="C76">
        <v>22</v>
      </c>
      <c r="E76">
        <v>9.1300000000000008</v>
      </c>
      <c r="F76" s="1">
        <v>132541.25</v>
      </c>
      <c r="G76" s="1">
        <v>60616.105000000003</v>
      </c>
      <c r="H76" s="1">
        <v>1093.2840000000001</v>
      </c>
      <c r="I76" s="2">
        <v>2781.8229999999999</v>
      </c>
      <c r="K76">
        <v>2059</v>
      </c>
    </row>
    <row r="77" spans="1:11" x14ac:dyDescent="0.2">
      <c r="A77">
        <v>110</v>
      </c>
      <c r="B77" t="s">
        <v>85</v>
      </c>
      <c r="C77">
        <v>22</v>
      </c>
      <c r="E77">
        <v>9.11</v>
      </c>
      <c r="F77" s="1">
        <v>128189.367</v>
      </c>
      <c r="G77" s="1">
        <v>62438.875</v>
      </c>
      <c r="H77" s="1">
        <v>1026.519</v>
      </c>
      <c r="I77" s="2">
        <v>2612.0459999999998</v>
      </c>
      <c r="K77">
        <v>2238</v>
      </c>
    </row>
    <row r="78" spans="1:11" x14ac:dyDescent="0.2">
      <c r="A78">
        <v>111</v>
      </c>
      <c r="B78" t="s">
        <v>86</v>
      </c>
      <c r="C78">
        <v>22</v>
      </c>
      <c r="E78">
        <v>9.1</v>
      </c>
      <c r="F78" s="1">
        <v>114153.375</v>
      </c>
      <c r="G78" s="1">
        <v>55135.313000000002</v>
      </c>
      <c r="H78" s="1">
        <v>1035.211</v>
      </c>
      <c r="I78" s="2">
        <v>2634.1489999999999</v>
      </c>
      <c r="K78">
        <v>868</v>
      </c>
    </row>
    <row r="79" spans="1:11" x14ac:dyDescent="0.2">
      <c r="A79">
        <v>112</v>
      </c>
      <c r="B79" t="s">
        <v>87</v>
      </c>
      <c r="C79">
        <v>12</v>
      </c>
      <c r="E79">
        <v>9.1</v>
      </c>
      <c r="F79" s="1">
        <v>84279.375</v>
      </c>
      <c r="G79" s="1">
        <v>280207.03100000002</v>
      </c>
      <c r="H79" s="1">
        <v>150.38800000000001</v>
      </c>
      <c r="I79" s="2">
        <v>384.14</v>
      </c>
      <c r="K79">
        <v>385</v>
      </c>
    </row>
    <row r="80" spans="1:11" x14ac:dyDescent="0.2">
      <c r="A80">
        <v>113</v>
      </c>
      <c r="B80" t="s">
        <v>88</v>
      </c>
      <c r="C80">
        <v>12</v>
      </c>
      <c r="E80">
        <v>9.11</v>
      </c>
      <c r="F80" s="1">
        <v>82752.929999999993</v>
      </c>
      <c r="G80" s="1">
        <v>279733.90600000002</v>
      </c>
      <c r="H80" s="1">
        <v>147.91399999999999</v>
      </c>
      <c r="I80" s="2">
        <v>377.84899999999999</v>
      </c>
      <c r="K80">
        <v>1527</v>
      </c>
    </row>
    <row r="81" spans="1:11" x14ac:dyDescent="0.2">
      <c r="A81">
        <v>114</v>
      </c>
      <c r="B81" t="s">
        <v>89</v>
      </c>
      <c r="C81">
        <v>12</v>
      </c>
      <c r="E81">
        <v>9.07</v>
      </c>
      <c r="F81" s="1">
        <v>81949.039000000004</v>
      </c>
      <c r="G81" s="1">
        <v>268395.90600000002</v>
      </c>
      <c r="H81" s="1">
        <v>152.66399999999999</v>
      </c>
      <c r="I81" s="2">
        <v>389.93</v>
      </c>
      <c r="K81">
        <v>116</v>
      </c>
    </row>
    <row r="82" spans="1:11" x14ac:dyDescent="0.2">
      <c r="A82">
        <v>115</v>
      </c>
      <c r="B82" t="s">
        <v>90</v>
      </c>
      <c r="C82">
        <v>82</v>
      </c>
      <c r="E82">
        <v>9.1</v>
      </c>
      <c r="F82" s="1">
        <v>99473.375</v>
      </c>
      <c r="G82" s="1">
        <v>44270.313000000002</v>
      </c>
      <c r="H82" s="1">
        <v>1123.4770000000001</v>
      </c>
      <c r="I82" s="2">
        <v>2858.6010000000001</v>
      </c>
      <c r="K82">
        <v>1387</v>
      </c>
    </row>
    <row r="83" spans="1:11" x14ac:dyDescent="0.2">
      <c r="A83">
        <v>116</v>
      </c>
      <c r="B83" t="s">
        <v>91</v>
      </c>
      <c r="C83">
        <v>82</v>
      </c>
      <c r="E83">
        <v>9.11</v>
      </c>
      <c r="F83" s="1">
        <v>100299.461</v>
      </c>
      <c r="G83" s="1">
        <v>42226.241999999998</v>
      </c>
      <c r="H83" s="1">
        <v>1187.644</v>
      </c>
      <c r="I83" s="2">
        <v>3021.7689999999998</v>
      </c>
      <c r="K83">
        <v>443</v>
      </c>
    </row>
    <row r="84" spans="1:11" x14ac:dyDescent="0.2">
      <c r="A84">
        <v>117</v>
      </c>
      <c r="B84" t="s">
        <v>92</v>
      </c>
      <c r="C84">
        <v>82</v>
      </c>
      <c r="E84">
        <v>9.1</v>
      </c>
      <c r="F84" s="1">
        <v>101289.07799999999</v>
      </c>
      <c r="G84" s="1">
        <v>44376.055</v>
      </c>
      <c r="H84" s="1">
        <v>1141.258</v>
      </c>
      <c r="I84" s="2">
        <v>2903.8159999999998</v>
      </c>
      <c r="K84">
        <v>1126</v>
      </c>
    </row>
    <row r="85" spans="1:11" x14ac:dyDescent="0.2">
      <c r="A85">
        <v>118</v>
      </c>
      <c r="B85" t="s">
        <v>93</v>
      </c>
      <c r="C85">
        <v>76</v>
      </c>
      <c r="E85">
        <v>9.11</v>
      </c>
      <c r="F85" s="1">
        <v>72891.797000000006</v>
      </c>
      <c r="G85" s="1">
        <v>75041.577999999994</v>
      </c>
      <c r="H85" s="1">
        <v>485.67599999999999</v>
      </c>
      <c r="I85" s="2">
        <v>1236.742</v>
      </c>
      <c r="K85">
        <v>1277</v>
      </c>
    </row>
    <row r="86" spans="1:11" x14ac:dyDescent="0.2">
      <c r="A86">
        <v>119</v>
      </c>
      <c r="B86" t="s">
        <v>94</v>
      </c>
      <c r="C86">
        <v>76</v>
      </c>
      <c r="E86">
        <v>9.11</v>
      </c>
      <c r="F86" s="1">
        <v>73494.047000000006</v>
      </c>
      <c r="G86" s="1">
        <v>73729.820000000007</v>
      </c>
      <c r="H86" s="1">
        <v>498.40100000000001</v>
      </c>
      <c r="I86" s="2">
        <v>1269.0999999999999</v>
      </c>
      <c r="K86">
        <v>1711</v>
      </c>
    </row>
    <row r="87" spans="1:11" x14ac:dyDescent="0.2">
      <c r="A87">
        <v>120</v>
      </c>
      <c r="B87" t="s">
        <v>95</v>
      </c>
      <c r="C87">
        <v>76</v>
      </c>
      <c r="E87">
        <v>9.11</v>
      </c>
      <c r="F87" s="1">
        <v>74411.851999999999</v>
      </c>
      <c r="G87" s="1">
        <v>72916.835999999996</v>
      </c>
      <c r="H87" s="1">
        <v>510.25200000000001</v>
      </c>
      <c r="I87" s="2">
        <v>1299.2349999999999</v>
      </c>
      <c r="K87">
        <v>106</v>
      </c>
    </row>
    <row r="88" spans="1:11" x14ac:dyDescent="0.2">
      <c r="A88">
        <v>121</v>
      </c>
      <c r="B88" t="s">
        <v>96</v>
      </c>
      <c r="C88">
        <v>42</v>
      </c>
      <c r="E88">
        <v>9.11</v>
      </c>
      <c r="F88" s="1">
        <v>95682.68</v>
      </c>
      <c r="G88" s="1">
        <v>83239.031000000003</v>
      </c>
      <c r="H88" s="1">
        <v>574.74599999999998</v>
      </c>
      <c r="I88" s="2">
        <v>1463.2380000000001</v>
      </c>
      <c r="K88">
        <v>465</v>
      </c>
    </row>
    <row r="89" spans="1:11" x14ac:dyDescent="0.2">
      <c r="A89">
        <v>122</v>
      </c>
      <c r="B89" t="s">
        <v>97</v>
      </c>
      <c r="C89">
        <v>42</v>
      </c>
      <c r="E89">
        <v>9.1</v>
      </c>
      <c r="F89" s="1">
        <v>93762.523000000001</v>
      </c>
      <c r="G89" s="1">
        <v>80457.914000000004</v>
      </c>
      <c r="H89" s="1">
        <v>582.68100000000004</v>
      </c>
      <c r="I89" s="2">
        <v>1483.414</v>
      </c>
      <c r="K89">
        <v>943</v>
      </c>
    </row>
    <row r="90" spans="1:11" x14ac:dyDescent="0.2">
      <c r="A90">
        <v>123</v>
      </c>
      <c r="B90" t="s">
        <v>98</v>
      </c>
      <c r="C90">
        <v>42</v>
      </c>
      <c r="E90">
        <v>9.1</v>
      </c>
      <c r="F90" s="1">
        <v>94887.633000000002</v>
      </c>
      <c r="G90" s="1">
        <v>80729.093999999997</v>
      </c>
      <c r="H90" s="1">
        <v>587.69200000000001</v>
      </c>
      <c r="I90" s="2">
        <v>1496.1559999999999</v>
      </c>
      <c r="K90">
        <v>1714</v>
      </c>
    </row>
    <row r="91" spans="1:11" x14ac:dyDescent="0.2">
      <c r="A91">
        <v>124</v>
      </c>
      <c r="B91" t="s">
        <v>99</v>
      </c>
      <c r="C91">
        <v>32</v>
      </c>
      <c r="E91">
        <v>9.1</v>
      </c>
      <c r="F91" s="1">
        <v>182410.75</v>
      </c>
      <c r="G91" s="1">
        <v>37062.961000000003</v>
      </c>
      <c r="H91" s="1">
        <v>2460.8229999999999</v>
      </c>
      <c r="I91" s="2">
        <v>6259.3239999999996</v>
      </c>
      <c r="K91">
        <v>2169</v>
      </c>
    </row>
    <row r="92" spans="1:11" x14ac:dyDescent="0.2">
      <c r="A92">
        <v>125</v>
      </c>
      <c r="B92" t="s">
        <v>100</v>
      </c>
      <c r="C92">
        <v>32</v>
      </c>
      <c r="E92">
        <v>9.1199999999999992</v>
      </c>
      <c r="F92" s="1">
        <v>185506.06299999999</v>
      </c>
      <c r="G92" s="1">
        <v>36821.258000000002</v>
      </c>
      <c r="H92" s="1">
        <v>2519.0079999999998</v>
      </c>
      <c r="I92" s="2">
        <v>6407.2820000000002</v>
      </c>
      <c r="K92">
        <v>2958</v>
      </c>
    </row>
    <row r="93" spans="1:11" x14ac:dyDescent="0.2">
      <c r="A93">
        <v>126</v>
      </c>
      <c r="B93" t="s">
        <v>101</v>
      </c>
      <c r="C93">
        <v>32</v>
      </c>
      <c r="E93">
        <v>9.11</v>
      </c>
      <c r="F93" s="1">
        <v>184419.766</v>
      </c>
      <c r="G93" s="1">
        <v>35936.866999999998</v>
      </c>
      <c r="H93" s="1">
        <v>2565.8850000000002</v>
      </c>
      <c r="I93" s="2">
        <v>6526.4870000000001</v>
      </c>
      <c r="K93">
        <v>1237</v>
      </c>
    </row>
    <row r="94" spans="1:11" x14ac:dyDescent="0.2">
      <c r="A94">
        <v>128</v>
      </c>
      <c r="B94" t="s">
        <v>102</v>
      </c>
      <c r="C94" t="s">
        <v>19</v>
      </c>
      <c r="E94">
        <v>9.1199999999999992</v>
      </c>
      <c r="F94" s="1">
        <v>4068.299</v>
      </c>
      <c r="G94" s="1">
        <v>18276.535</v>
      </c>
      <c r="H94" s="1">
        <v>111.298</v>
      </c>
      <c r="I94" s="2">
        <v>284.74099999999999</v>
      </c>
      <c r="K94">
        <v>140</v>
      </c>
    </row>
    <row r="95" spans="1:11" x14ac:dyDescent="0.2">
      <c r="A95">
        <v>130</v>
      </c>
      <c r="B95" t="s">
        <v>103</v>
      </c>
      <c r="C95">
        <v>66</v>
      </c>
      <c r="E95">
        <v>9.1300000000000008</v>
      </c>
      <c r="F95" s="1">
        <v>147169.766</v>
      </c>
      <c r="G95" s="1">
        <v>213559.59400000001</v>
      </c>
      <c r="H95" s="1">
        <v>344.56400000000002</v>
      </c>
      <c r="I95" s="2">
        <v>877.90899999999999</v>
      </c>
      <c r="K95">
        <v>1884</v>
      </c>
    </row>
    <row r="96" spans="1:11" x14ac:dyDescent="0.2">
      <c r="A96">
        <v>131</v>
      </c>
      <c r="B96" t="s">
        <v>104</v>
      </c>
      <c r="C96">
        <v>66</v>
      </c>
      <c r="E96">
        <v>9.1199999999999992</v>
      </c>
      <c r="F96" s="1">
        <v>145602.59400000001</v>
      </c>
      <c r="G96" s="1">
        <v>213999.359</v>
      </c>
      <c r="H96" s="1">
        <v>340.19400000000002</v>
      </c>
      <c r="I96" s="2">
        <v>866.79700000000003</v>
      </c>
      <c r="K96">
        <v>288</v>
      </c>
    </row>
    <row r="97" spans="1:11" x14ac:dyDescent="0.2">
      <c r="A97">
        <v>132</v>
      </c>
      <c r="B97" t="s">
        <v>105</v>
      </c>
      <c r="C97">
        <v>66</v>
      </c>
      <c r="E97">
        <v>9.1300000000000008</v>
      </c>
      <c r="F97" s="1">
        <v>150743.625</v>
      </c>
      <c r="G97" s="1">
        <v>218623.67199999999</v>
      </c>
      <c r="H97" s="1">
        <v>344.75599999999997</v>
      </c>
      <c r="I97" s="2">
        <v>878.39800000000002</v>
      </c>
      <c r="K97">
        <v>1987</v>
      </c>
    </row>
    <row r="98" spans="1:11" x14ac:dyDescent="0.2">
      <c r="A98">
        <v>133</v>
      </c>
      <c r="B98" t="s">
        <v>106</v>
      </c>
      <c r="C98">
        <v>68</v>
      </c>
      <c r="E98">
        <v>9.11</v>
      </c>
      <c r="F98" s="1">
        <v>219430.82800000001</v>
      </c>
      <c r="G98" s="1">
        <v>180991.984</v>
      </c>
      <c r="H98" s="1">
        <v>606.18899999999996</v>
      </c>
      <c r="I98" s="2">
        <f>20/13*1543.194</f>
        <v>2374.1446153846155</v>
      </c>
      <c r="K98">
        <v>1432</v>
      </c>
    </row>
    <row r="99" spans="1:11" x14ac:dyDescent="0.2">
      <c r="A99">
        <v>134</v>
      </c>
      <c r="B99" t="s">
        <v>107</v>
      </c>
      <c r="C99">
        <v>68</v>
      </c>
      <c r="E99">
        <v>9.11</v>
      </c>
      <c r="F99" s="1">
        <v>227239.43799999999</v>
      </c>
      <c r="G99" s="1">
        <v>183368.016</v>
      </c>
      <c r="H99" s="1">
        <v>619.62699999999995</v>
      </c>
      <c r="I99" s="2">
        <f>20/13*1577.364</f>
        <v>2426.7138461538461</v>
      </c>
      <c r="K99">
        <v>2082</v>
      </c>
    </row>
    <row r="100" spans="1:11" x14ac:dyDescent="0.2">
      <c r="A100">
        <v>135</v>
      </c>
      <c r="B100" t="s">
        <v>108</v>
      </c>
      <c r="C100">
        <v>68</v>
      </c>
      <c r="E100">
        <v>9.1</v>
      </c>
      <c r="F100" s="1">
        <v>230116.70300000001</v>
      </c>
      <c r="G100" s="1">
        <v>190722.45300000001</v>
      </c>
      <c r="H100" s="1">
        <v>603.27599999999995</v>
      </c>
      <c r="I100" s="2">
        <f>20/13*1535.787</f>
        <v>2362.749230769231</v>
      </c>
      <c r="K100">
        <v>3866</v>
      </c>
    </row>
    <row r="101" spans="1:11" x14ac:dyDescent="0.2">
      <c r="A101">
        <v>136</v>
      </c>
      <c r="B101" t="s">
        <v>109</v>
      </c>
      <c r="C101">
        <v>13</v>
      </c>
      <c r="E101">
        <v>9.1</v>
      </c>
      <c r="F101" s="1">
        <v>95755.758000000002</v>
      </c>
      <c r="G101" s="1">
        <v>243411.65599999999</v>
      </c>
      <c r="H101" s="1">
        <v>196.69499999999999</v>
      </c>
      <c r="I101" s="2">
        <v>501.89499999999998</v>
      </c>
      <c r="K101">
        <v>1165</v>
      </c>
    </row>
    <row r="102" spans="1:11" x14ac:dyDescent="0.2">
      <c r="A102">
        <v>137</v>
      </c>
      <c r="B102" t="s">
        <v>110</v>
      </c>
      <c r="C102">
        <v>13</v>
      </c>
      <c r="E102">
        <v>9.1199999999999992</v>
      </c>
      <c r="F102" s="1">
        <v>94136.226999999999</v>
      </c>
      <c r="G102" s="1">
        <v>237918.18799999999</v>
      </c>
      <c r="H102" s="1">
        <v>197.833</v>
      </c>
      <c r="I102" s="2">
        <v>504.78899999999999</v>
      </c>
      <c r="K102">
        <v>3024</v>
      </c>
    </row>
    <row r="103" spans="1:11" x14ac:dyDescent="0.2">
      <c r="A103">
        <v>138</v>
      </c>
      <c r="B103" t="s">
        <v>111</v>
      </c>
      <c r="C103">
        <v>13</v>
      </c>
      <c r="E103">
        <v>9.11</v>
      </c>
      <c r="F103" s="1">
        <v>97640.343999999997</v>
      </c>
      <c r="G103" s="1">
        <v>244626.04699999999</v>
      </c>
      <c r="H103" s="1">
        <v>199.571</v>
      </c>
      <c r="I103" s="2">
        <v>509.20699999999999</v>
      </c>
      <c r="K103">
        <v>568</v>
      </c>
    </row>
    <row r="104" spans="1:11" x14ac:dyDescent="0.2">
      <c r="A104">
        <v>139</v>
      </c>
      <c r="B104" t="s">
        <v>112</v>
      </c>
      <c r="C104">
        <v>57</v>
      </c>
      <c r="E104">
        <v>9.11</v>
      </c>
      <c r="F104" s="1">
        <v>4005.1689999999999</v>
      </c>
      <c r="G104" s="1">
        <v>4426.567</v>
      </c>
      <c r="H104" s="1">
        <v>452.40100000000001</v>
      </c>
      <c r="I104" s="2">
        <v>1152.1279999999999</v>
      </c>
      <c r="K104">
        <v>30</v>
      </c>
    </row>
    <row r="105" spans="1:11" x14ac:dyDescent="0.2">
      <c r="A105">
        <v>140</v>
      </c>
      <c r="B105" t="s">
        <v>113</v>
      </c>
      <c r="C105">
        <v>57</v>
      </c>
      <c r="E105">
        <v>9.1199999999999992</v>
      </c>
      <c r="F105" s="1">
        <v>3827.4059999999999</v>
      </c>
      <c r="G105" s="1">
        <v>4342.5379999999996</v>
      </c>
      <c r="H105" s="1">
        <v>440.68799999999999</v>
      </c>
      <c r="I105" s="2">
        <v>1122.3409999999999</v>
      </c>
      <c r="K105">
        <v>110</v>
      </c>
    </row>
    <row r="106" spans="1:11" x14ac:dyDescent="0.2">
      <c r="A106">
        <v>141</v>
      </c>
      <c r="B106" t="s">
        <v>114</v>
      </c>
      <c r="C106">
        <v>57</v>
      </c>
      <c r="E106">
        <v>9.1199999999999992</v>
      </c>
      <c r="F106" s="1">
        <v>3902.3220000000001</v>
      </c>
      <c r="G106" s="1">
        <v>4424.22</v>
      </c>
      <c r="H106" s="1">
        <v>441.01799999999997</v>
      </c>
      <c r="I106" s="2">
        <v>1123.182</v>
      </c>
      <c r="K106">
        <v>89</v>
      </c>
    </row>
    <row r="107" spans="1:11" x14ac:dyDescent="0.2">
      <c r="A107">
        <v>142</v>
      </c>
      <c r="B107" t="s">
        <v>115</v>
      </c>
      <c r="C107">
        <v>43</v>
      </c>
      <c r="E107">
        <v>9.1300000000000008</v>
      </c>
      <c r="F107" s="1">
        <v>116042.031</v>
      </c>
      <c r="G107" s="1">
        <v>71520.577999999994</v>
      </c>
      <c r="H107" s="1">
        <v>811.24900000000002</v>
      </c>
      <c r="I107" s="2">
        <v>2064.6390000000001</v>
      </c>
      <c r="K107">
        <v>1339</v>
      </c>
    </row>
    <row r="108" spans="1:11" x14ac:dyDescent="0.2">
      <c r="A108">
        <v>143</v>
      </c>
      <c r="B108" t="s">
        <v>116</v>
      </c>
      <c r="C108">
        <v>43</v>
      </c>
      <c r="E108">
        <v>9.1199999999999992</v>
      </c>
      <c r="F108" s="1">
        <v>129904.742</v>
      </c>
      <c r="G108" s="1">
        <v>78056.741999999998</v>
      </c>
      <c r="H108" s="1">
        <v>832.11699999999996</v>
      </c>
      <c r="I108" s="2">
        <v>2117.7040000000002</v>
      </c>
      <c r="K108">
        <v>438</v>
      </c>
    </row>
    <row r="109" spans="1:11" x14ac:dyDescent="0.2">
      <c r="A109">
        <v>144</v>
      </c>
      <c r="B109" t="s">
        <v>117</v>
      </c>
      <c r="C109">
        <v>43</v>
      </c>
      <c r="E109">
        <v>9.14</v>
      </c>
      <c r="F109" s="1">
        <v>129316.711</v>
      </c>
      <c r="G109" s="1">
        <v>77693.172000000006</v>
      </c>
      <c r="H109" s="1">
        <v>832.22699999999998</v>
      </c>
      <c r="I109" s="2">
        <v>2117.9830000000002</v>
      </c>
      <c r="K109">
        <v>244</v>
      </c>
    </row>
    <row r="110" spans="1:11" x14ac:dyDescent="0.2">
      <c r="A110">
        <v>145</v>
      </c>
      <c r="B110" t="s">
        <v>118</v>
      </c>
      <c r="C110">
        <v>91</v>
      </c>
      <c r="E110">
        <v>9.11</v>
      </c>
      <c r="F110" s="1">
        <v>5097.8059999999996</v>
      </c>
      <c r="G110" s="1">
        <v>6293.8630000000003</v>
      </c>
      <c r="H110" s="1">
        <v>404.98200000000003</v>
      </c>
      <c r="I110" s="2">
        <v>1031.546</v>
      </c>
      <c r="K110">
        <v>33</v>
      </c>
    </row>
    <row r="111" spans="1:11" x14ac:dyDescent="0.2">
      <c r="A111">
        <v>146</v>
      </c>
      <c r="B111" t="s">
        <v>119</v>
      </c>
      <c r="C111">
        <v>91</v>
      </c>
      <c r="E111">
        <v>9.11</v>
      </c>
      <c r="F111" s="1">
        <v>5215.5339999999997</v>
      </c>
      <c r="G111" s="1">
        <v>6423.9359999999997</v>
      </c>
      <c r="H111" s="1">
        <v>405.94499999999999</v>
      </c>
      <c r="I111" s="2">
        <v>1033.9949999999999</v>
      </c>
      <c r="K111">
        <v>15</v>
      </c>
    </row>
    <row r="112" spans="1:11" x14ac:dyDescent="0.2">
      <c r="A112">
        <v>147</v>
      </c>
      <c r="B112" t="s">
        <v>120</v>
      </c>
      <c r="C112">
        <v>91</v>
      </c>
      <c r="E112">
        <v>9.1300000000000008</v>
      </c>
      <c r="F112" s="1">
        <v>4875.7389999999996</v>
      </c>
      <c r="G112" s="1">
        <v>6166.3710000000001</v>
      </c>
      <c r="H112" s="1">
        <v>395.34899999999999</v>
      </c>
      <c r="I112" s="2">
        <v>1007.05</v>
      </c>
      <c r="K112">
        <v>152</v>
      </c>
    </row>
    <row r="113" spans="1:11" x14ac:dyDescent="0.2">
      <c r="A113">
        <v>149</v>
      </c>
      <c r="B113" t="s">
        <v>121</v>
      </c>
      <c r="C113">
        <v>83</v>
      </c>
      <c r="E113">
        <v>9.1300000000000008</v>
      </c>
      <c r="F113" s="1">
        <v>159764.53099999999</v>
      </c>
      <c r="G113" s="1">
        <v>55302.48</v>
      </c>
      <c r="H113" s="1">
        <v>1444.461</v>
      </c>
      <c r="I113" s="2">
        <v>3674.8270000000002</v>
      </c>
      <c r="K113">
        <v>1694</v>
      </c>
    </row>
    <row r="114" spans="1:11" x14ac:dyDescent="0.2">
      <c r="A114">
        <v>150</v>
      </c>
      <c r="B114" t="s">
        <v>122</v>
      </c>
      <c r="C114">
        <v>83</v>
      </c>
      <c r="E114">
        <v>9.14</v>
      </c>
      <c r="F114" s="1">
        <v>159829.609</v>
      </c>
      <c r="G114" s="1">
        <v>56416.707000000002</v>
      </c>
      <c r="H114" s="1">
        <v>1416.51</v>
      </c>
      <c r="I114" s="2">
        <v>3603.75</v>
      </c>
      <c r="K114">
        <v>3289</v>
      </c>
    </row>
    <row r="115" spans="1:11" x14ac:dyDescent="0.2">
      <c r="A115">
        <v>151</v>
      </c>
      <c r="B115" t="s">
        <v>123</v>
      </c>
      <c r="C115">
        <v>83</v>
      </c>
      <c r="E115">
        <v>9.14</v>
      </c>
      <c r="F115" s="1">
        <v>160011.15599999999</v>
      </c>
      <c r="G115" s="1">
        <v>54929.976999999999</v>
      </c>
      <c r="H115" s="1">
        <v>1456.501</v>
      </c>
      <c r="I115" s="2">
        <v>3705.444</v>
      </c>
      <c r="K115">
        <v>1861</v>
      </c>
    </row>
    <row r="116" spans="1:11" x14ac:dyDescent="0.2">
      <c r="A116">
        <v>152</v>
      </c>
      <c r="B116" t="s">
        <v>124</v>
      </c>
      <c r="C116">
        <v>101</v>
      </c>
      <c r="E116">
        <v>9.14</v>
      </c>
      <c r="F116" s="1">
        <v>5307.21</v>
      </c>
      <c r="G116" s="1">
        <v>14609.103999999999</v>
      </c>
      <c r="H116" s="1">
        <v>181.64099999999999</v>
      </c>
      <c r="I116" s="2">
        <v>463.613</v>
      </c>
      <c r="K116">
        <v>83</v>
      </c>
    </row>
    <row r="117" spans="1:11" x14ac:dyDescent="0.2">
      <c r="A117">
        <v>153</v>
      </c>
      <c r="B117" t="s">
        <v>125</v>
      </c>
      <c r="C117">
        <v>101</v>
      </c>
      <c r="E117">
        <v>9.14</v>
      </c>
      <c r="F117" s="1">
        <v>4345.9380000000001</v>
      </c>
      <c r="G117" s="1">
        <v>14784.799000000001</v>
      </c>
      <c r="H117" s="1">
        <v>146.97300000000001</v>
      </c>
      <c r="I117" s="2">
        <v>375.45800000000003</v>
      </c>
      <c r="K117">
        <v>214</v>
      </c>
    </row>
    <row r="118" spans="1:11" x14ac:dyDescent="0.2">
      <c r="A118">
        <v>154</v>
      </c>
      <c r="B118" t="s">
        <v>126</v>
      </c>
      <c r="C118">
        <v>101</v>
      </c>
      <c r="E118">
        <v>9.08</v>
      </c>
      <c r="F118" s="1">
        <v>5393.0640000000003</v>
      </c>
      <c r="G118" s="1">
        <v>15931.847</v>
      </c>
      <c r="H118" s="1">
        <v>169.25399999999999</v>
      </c>
      <c r="I118" s="2">
        <v>432.11599999999999</v>
      </c>
      <c r="K118">
        <v>65</v>
      </c>
    </row>
    <row r="119" spans="1:11" x14ac:dyDescent="0.2">
      <c r="A119">
        <v>155</v>
      </c>
      <c r="B119" t="s">
        <v>127</v>
      </c>
      <c r="C119">
        <v>102</v>
      </c>
      <c r="E119">
        <v>9.08</v>
      </c>
      <c r="F119" s="1">
        <v>5700.9719999999998</v>
      </c>
      <c r="G119" s="1">
        <v>20936.636999999999</v>
      </c>
      <c r="H119" s="1">
        <v>136.148</v>
      </c>
      <c r="I119" s="2">
        <v>347.93099999999998</v>
      </c>
      <c r="K119">
        <v>132</v>
      </c>
    </row>
    <row r="120" spans="1:11" x14ac:dyDescent="0.2">
      <c r="A120">
        <v>156</v>
      </c>
      <c r="B120" t="s">
        <v>128</v>
      </c>
      <c r="C120">
        <v>102</v>
      </c>
      <c r="E120">
        <v>9.07</v>
      </c>
      <c r="F120" s="1">
        <v>5634.884</v>
      </c>
      <c r="G120" s="1">
        <v>18326.379000000001</v>
      </c>
      <c r="H120" s="1">
        <v>153.73699999999999</v>
      </c>
      <c r="I120" s="2">
        <v>392.65699999999998</v>
      </c>
      <c r="K120">
        <v>208</v>
      </c>
    </row>
    <row r="121" spans="1:11" x14ac:dyDescent="0.2">
      <c r="A121">
        <v>157</v>
      </c>
      <c r="B121" t="s">
        <v>129</v>
      </c>
      <c r="C121">
        <v>102</v>
      </c>
      <c r="E121">
        <v>9.06</v>
      </c>
      <c r="F121" s="1">
        <v>5148.2640000000001</v>
      </c>
      <c r="G121" s="1">
        <v>19281.418000000001</v>
      </c>
      <c r="H121" s="1">
        <v>133.50299999999999</v>
      </c>
      <c r="I121" s="2">
        <v>341.20499999999998</v>
      </c>
      <c r="K121">
        <v>435</v>
      </c>
    </row>
    <row r="122" spans="1:11" x14ac:dyDescent="0.2">
      <c r="A122">
        <v>158</v>
      </c>
      <c r="B122" t="s">
        <v>130</v>
      </c>
      <c r="C122">
        <v>67</v>
      </c>
      <c r="E122">
        <v>9.07</v>
      </c>
      <c r="F122" s="1">
        <v>146917.04699999999</v>
      </c>
      <c r="G122" s="1">
        <v>221964.20300000001</v>
      </c>
      <c r="H122" s="1">
        <v>330.94799999999998</v>
      </c>
      <c r="I122" s="2">
        <f>2*843.284</f>
        <v>1686.568</v>
      </c>
      <c r="K122">
        <v>130</v>
      </c>
    </row>
    <row r="123" spans="1:11" x14ac:dyDescent="0.2">
      <c r="A123">
        <v>159</v>
      </c>
      <c r="B123" t="s">
        <v>131</v>
      </c>
      <c r="C123">
        <v>67</v>
      </c>
      <c r="E123">
        <v>9.07</v>
      </c>
      <c r="F123" s="1">
        <v>145985.25</v>
      </c>
      <c r="G123" s="1">
        <v>220105.81299999999</v>
      </c>
      <c r="H123" s="1">
        <v>331.625</v>
      </c>
      <c r="I123" s="2">
        <f>2*845.007</f>
        <v>1690.0139999999999</v>
      </c>
      <c r="K123">
        <v>1586</v>
      </c>
    </row>
    <row r="124" spans="1:11" x14ac:dyDescent="0.2">
      <c r="A124">
        <v>160</v>
      </c>
      <c r="B124" t="s">
        <v>132</v>
      </c>
      <c r="C124">
        <v>67</v>
      </c>
      <c r="E124">
        <v>9.07</v>
      </c>
      <c r="F124" s="1">
        <v>139865.93799999999</v>
      </c>
      <c r="G124" s="1">
        <v>217321.04699999999</v>
      </c>
      <c r="H124" s="1">
        <v>321.79599999999999</v>
      </c>
      <c r="I124" s="2">
        <f>2*820.012</f>
        <v>1640.0239999999999</v>
      </c>
      <c r="K124">
        <v>1441</v>
      </c>
    </row>
    <row r="125" spans="1:11" x14ac:dyDescent="0.2">
      <c r="A125">
        <v>161</v>
      </c>
      <c r="B125" t="s">
        <v>133</v>
      </c>
      <c r="C125">
        <v>58</v>
      </c>
      <c r="E125">
        <v>9.08</v>
      </c>
      <c r="F125" s="1">
        <v>154979.70300000001</v>
      </c>
      <c r="G125" s="1">
        <v>198511.484</v>
      </c>
      <c r="H125" s="1">
        <v>390.35500000000002</v>
      </c>
      <c r="I125" s="2">
        <v>994.35</v>
      </c>
      <c r="K125">
        <v>3469</v>
      </c>
    </row>
    <row r="126" spans="1:11" x14ac:dyDescent="0.2">
      <c r="A126">
        <v>162</v>
      </c>
      <c r="B126" t="s">
        <v>134</v>
      </c>
      <c r="C126">
        <v>58</v>
      </c>
      <c r="E126">
        <v>9.06</v>
      </c>
      <c r="F126" s="1">
        <v>174633.03099999999</v>
      </c>
      <c r="G126" s="1">
        <v>210991.03099999999</v>
      </c>
      <c r="H126" s="1">
        <v>413.84</v>
      </c>
      <c r="I126" s="2">
        <v>1054.0709999999999</v>
      </c>
      <c r="K126">
        <v>1454</v>
      </c>
    </row>
    <row r="127" spans="1:11" x14ac:dyDescent="0.2">
      <c r="A127">
        <v>163</v>
      </c>
      <c r="B127" t="s">
        <v>135</v>
      </c>
      <c r="C127">
        <v>58</v>
      </c>
      <c r="E127">
        <v>9.08</v>
      </c>
      <c r="F127" s="1">
        <v>168517.65599999999</v>
      </c>
      <c r="G127" s="1">
        <v>209612.71900000001</v>
      </c>
      <c r="H127" s="1">
        <v>401.97399999999999</v>
      </c>
      <c r="I127" s="2">
        <v>1023.896</v>
      </c>
      <c r="K127">
        <v>982</v>
      </c>
    </row>
    <row r="128" spans="1:11" x14ac:dyDescent="0.2">
      <c r="A128">
        <v>165</v>
      </c>
      <c r="B128" t="s">
        <v>136</v>
      </c>
      <c r="C128" t="s">
        <v>19</v>
      </c>
      <c r="E128">
        <v>9.11</v>
      </c>
      <c r="F128" s="1">
        <v>4207.1189999999997</v>
      </c>
      <c r="G128" s="1">
        <v>16982.664000000001</v>
      </c>
      <c r="H128" s="1">
        <v>123.86499999999999</v>
      </c>
      <c r="I128" s="2">
        <v>316.69600000000003</v>
      </c>
      <c r="K128">
        <v>152</v>
      </c>
    </row>
    <row r="129" spans="1:11" x14ac:dyDescent="0.2">
      <c r="A129">
        <v>167</v>
      </c>
      <c r="B129" t="s">
        <v>137</v>
      </c>
      <c r="C129">
        <v>105</v>
      </c>
      <c r="E129">
        <v>9.08</v>
      </c>
      <c r="F129" s="1">
        <v>6392.5110000000004</v>
      </c>
      <c r="G129" s="1">
        <v>26353.252</v>
      </c>
      <c r="H129" s="1">
        <v>121.285</v>
      </c>
      <c r="I129" s="2">
        <v>310.13499999999999</v>
      </c>
      <c r="K129">
        <v>117</v>
      </c>
    </row>
    <row r="130" spans="1:11" x14ac:dyDescent="0.2">
      <c r="A130">
        <v>168</v>
      </c>
      <c r="B130" t="s">
        <v>138</v>
      </c>
      <c r="C130">
        <v>105</v>
      </c>
      <c r="E130">
        <v>9.08</v>
      </c>
      <c r="F130" s="1">
        <v>6253.5039999999999</v>
      </c>
      <c r="G130" s="1">
        <v>25519.34</v>
      </c>
      <c r="H130" s="1">
        <v>122.52500000000001</v>
      </c>
      <c r="I130" s="2">
        <v>313.28800000000001</v>
      </c>
      <c r="K130">
        <v>79</v>
      </c>
    </row>
    <row r="131" spans="1:11" x14ac:dyDescent="0.2">
      <c r="A131">
        <v>169</v>
      </c>
      <c r="B131" t="s">
        <v>139</v>
      </c>
      <c r="C131">
        <v>105</v>
      </c>
      <c r="E131">
        <v>9.07</v>
      </c>
      <c r="F131" s="1">
        <v>6874.1170000000002</v>
      </c>
      <c r="G131" s="1">
        <v>25431.907999999999</v>
      </c>
      <c r="H131" s="1">
        <v>135.14699999999999</v>
      </c>
      <c r="I131" s="2">
        <v>345.38600000000002</v>
      </c>
      <c r="K131">
        <v>48</v>
      </c>
    </row>
    <row r="132" spans="1:11" x14ac:dyDescent="0.2">
      <c r="A132">
        <v>170</v>
      </c>
      <c r="B132" t="s">
        <v>140</v>
      </c>
      <c r="C132">
        <v>24</v>
      </c>
      <c r="E132">
        <v>9.08</v>
      </c>
      <c r="F132" s="1">
        <v>119131.469</v>
      </c>
      <c r="G132" s="1">
        <v>128124.766</v>
      </c>
      <c r="H132" s="1">
        <v>464.904</v>
      </c>
      <c r="I132" s="2">
        <v>1183.921</v>
      </c>
      <c r="K132">
        <v>1952</v>
      </c>
    </row>
    <row r="133" spans="1:11" x14ac:dyDescent="0.2">
      <c r="A133">
        <v>171</v>
      </c>
      <c r="B133" t="s">
        <v>141</v>
      </c>
      <c r="C133">
        <v>24</v>
      </c>
      <c r="E133">
        <v>9.09</v>
      </c>
      <c r="F133" s="1">
        <v>114130.43799999999</v>
      </c>
      <c r="G133" s="1">
        <v>123559.70299999999</v>
      </c>
      <c r="H133" s="1">
        <v>461.84300000000002</v>
      </c>
      <c r="I133" s="2">
        <v>1176.1379999999999</v>
      </c>
      <c r="K133">
        <v>2053</v>
      </c>
    </row>
    <row r="134" spans="1:11" x14ac:dyDescent="0.2">
      <c r="A134">
        <v>172</v>
      </c>
      <c r="B134" t="s">
        <v>142</v>
      </c>
      <c r="C134">
        <v>24</v>
      </c>
      <c r="E134">
        <v>9.0299999999999994</v>
      </c>
      <c r="F134" s="1">
        <v>111370.758</v>
      </c>
      <c r="G134" s="1">
        <v>128145.42200000001</v>
      </c>
      <c r="H134" s="1">
        <v>434.548</v>
      </c>
      <c r="I134" s="2">
        <v>1106.73</v>
      </c>
      <c r="K134">
        <v>141</v>
      </c>
    </row>
    <row r="135" spans="1:11" x14ac:dyDescent="0.2">
      <c r="A135">
        <v>173</v>
      </c>
      <c r="B135" t="s">
        <v>143</v>
      </c>
      <c r="C135">
        <v>15</v>
      </c>
      <c r="E135">
        <v>9.0500000000000007</v>
      </c>
      <c r="F135" s="1">
        <v>52743.902000000002</v>
      </c>
      <c r="G135" s="1">
        <v>123507.359</v>
      </c>
      <c r="H135" s="1">
        <v>213.52500000000001</v>
      </c>
      <c r="I135" s="2">
        <v>544.69200000000001</v>
      </c>
      <c r="K135">
        <v>1438</v>
      </c>
    </row>
    <row r="136" spans="1:11" x14ac:dyDescent="0.2">
      <c r="A136">
        <v>174</v>
      </c>
      <c r="B136" t="s">
        <v>144</v>
      </c>
      <c r="C136">
        <v>15</v>
      </c>
      <c r="E136">
        <v>9.06</v>
      </c>
      <c r="F136" s="1">
        <v>51557.063000000002</v>
      </c>
      <c r="G136" s="1">
        <v>124112.19500000001</v>
      </c>
      <c r="H136" s="1">
        <v>207.703</v>
      </c>
      <c r="I136" s="2">
        <v>529.88800000000003</v>
      </c>
      <c r="K136">
        <v>2083</v>
      </c>
    </row>
    <row r="137" spans="1:11" x14ac:dyDescent="0.2">
      <c r="A137">
        <v>175</v>
      </c>
      <c r="B137" t="s">
        <v>145</v>
      </c>
      <c r="C137">
        <v>15</v>
      </c>
      <c r="E137">
        <v>9.0500000000000007</v>
      </c>
      <c r="F137" s="1">
        <v>50872.98</v>
      </c>
      <c r="G137" s="1">
        <v>124710.82</v>
      </c>
      <c r="H137" s="1">
        <v>203.964</v>
      </c>
      <c r="I137" s="2">
        <v>520.37800000000004</v>
      </c>
      <c r="K137">
        <v>1094</v>
      </c>
    </row>
    <row r="138" spans="1:11" x14ac:dyDescent="0.2">
      <c r="A138">
        <v>5</v>
      </c>
      <c r="B138" t="s">
        <v>147</v>
      </c>
      <c r="C138" t="s">
        <v>148</v>
      </c>
      <c r="E138">
        <v>9.65</v>
      </c>
      <c r="F138">
        <v>3932.3159999999998</v>
      </c>
      <c r="G138">
        <v>19804.59</v>
      </c>
      <c r="H138">
        <v>99.278000000000006</v>
      </c>
      <c r="I138" s="3">
        <v>266.51</v>
      </c>
      <c r="K138">
        <v>57</v>
      </c>
    </row>
    <row r="139" spans="1:11" x14ac:dyDescent="0.2">
      <c r="A139">
        <v>20</v>
      </c>
      <c r="B139" t="s">
        <v>149</v>
      </c>
      <c r="C139">
        <v>14</v>
      </c>
      <c r="E139">
        <v>9.6199999999999992</v>
      </c>
      <c r="F139">
        <v>167210.359</v>
      </c>
      <c r="G139">
        <v>293835.68800000002</v>
      </c>
      <c r="H139">
        <v>284.52999999999997</v>
      </c>
      <c r="I139" s="3">
        <v>762.31500000000005</v>
      </c>
      <c r="K139">
        <v>2201</v>
      </c>
    </row>
    <row r="140" spans="1:11" x14ac:dyDescent="0.2">
      <c r="A140">
        <v>21</v>
      </c>
      <c r="B140" t="s">
        <v>150</v>
      </c>
      <c r="C140">
        <v>14</v>
      </c>
      <c r="E140">
        <v>9.6300000000000008</v>
      </c>
      <c r="F140">
        <v>122802.94500000001</v>
      </c>
      <c r="G140">
        <v>228460.04699999999</v>
      </c>
      <c r="H140">
        <v>268.762</v>
      </c>
      <c r="I140" s="3">
        <v>720.11400000000003</v>
      </c>
      <c r="K140">
        <v>1915</v>
      </c>
    </row>
    <row r="141" spans="1:11" x14ac:dyDescent="0.2">
      <c r="A141">
        <v>22</v>
      </c>
      <c r="B141" t="s">
        <v>151</v>
      </c>
      <c r="C141">
        <v>14</v>
      </c>
      <c r="E141">
        <v>9.6300000000000008</v>
      </c>
      <c r="F141">
        <v>105849.44500000001</v>
      </c>
      <c r="G141">
        <v>199049.641</v>
      </c>
      <c r="H141">
        <v>265.887</v>
      </c>
      <c r="I141" s="3">
        <v>712.41899999999998</v>
      </c>
      <c r="K141">
        <v>417</v>
      </c>
    </row>
    <row r="142" spans="1:11" x14ac:dyDescent="0.2">
      <c r="A142">
        <v>23</v>
      </c>
      <c r="B142" t="s">
        <v>152</v>
      </c>
      <c r="C142">
        <v>92</v>
      </c>
      <c r="E142">
        <v>9.64</v>
      </c>
      <c r="F142">
        <v>13583.683999999999</v>
      </c>
      <c r="G142">
        <v>48988.671999999999</v>
      </c>
      <c r="H142">
        <v>138.64099999999999</v>
      </c>
      <c r="I142" s="3">
        <v>371.86099999999999</v>
      </c>
      <c r="K142">
        <v>97</v>
      </c>
    </row>
    <row r="143" spans="1:11" x14ac:dyDescent="0.2">
      <c r="A143">
        <v>24</v>
      </c>
      <c r="B143" t="s">
        <v>153</v>
      </c>
      <c r="C143">
        <v>92</v>
      </c>
      <c r="E143">
        <v>9.65</v>
      </c>
      <c r="F143">
        <v>11344.55</v>
      </c>
      <c r="G143">
        <v>37968.277000000002</v>
      </c>
      <c r="H143">
        <v>149.39500000000001</v>
      </c>
      <c r="I143" s="3">
        <v>400.642</v>
      </c>
      <c r="K143">
        <v>176</v>
      </c>
    </row>
    <row r="144" spans="1:11" x14ac:dyDescent="0.2">
      <c r="A144">
        <v>25</v>
      </c>
      <c r="B144" t="s">
        <v>154</v>
      </c>
      <c r="C144">
        <v>92</v>
      </c>
      <c r="E144">
        <v>9.65</v>
      </c>
      <c r="F144">
        <v>8273.1020000000008</v>
      </c>
      <c r="G144">
        <v>30009.752</v>
      </c>
      <c r="H144">
        <v>137.84</v>
      </c>
      <c r="I144" s="3">
        <v>369.71699999999998</v>
      </c>
      <c r="K144">
        <v>160</v>
      </c>
    </row>
    <row r="145" spans="1:11" x14ac:dyDescent="0.2">
      <c r="A145">
        <v>26</v>
      </c>
      <c r="B145" t="s">
        <v>155</v>
      </c>
      <c r="C145">
        <v>88</v>
      </c>
      <c r="E145">
        <v>9.66</v>
      </c>
      <c r="F145">
        <v>4877.6930000000002</v>
      </c>
      <c r="G145">
        <v>11562.224</v>
      </c>
      <c r="H145">
        <v>210.93199999999999</v>
      </c>
      <c r="I145" s="3">
        <v>565.33900000000006</v>
      </c>
      <c r="K145">
        <v>133</v>
      </c>
    </row>
    <row r="146" spans="1:11" x14ac:dyDescent="0.2">
      <c r="A146">
        <v>27</v>
      </c>
      <c r="B146" t="s">
        <v>156</v>
      </c>
      <c r="C146">
        <v>88</v>
      </c>
      <c r="E146">
        <v>9.65</v>
      </c>
      <c r="F146">
        <v>4552.5010000000002</v>
      </c>
      <c r="G146">
        <v>10428.35</v>
      </c>
      <c r="H146">
        <v>218.27500000000001</v>
      </c>
      <c r="I146" s="3">
        <v>584.99099999999999</v>
      </c>
      <c r="K146">
        <v>66</v>
      </c>
    </row>
    <row r="147" spans="1:11" x14ac:dyDescent="0.2">
      <c r="A147">
        <v>28</v>
      </c>
      <c r="B147" t="s">
        <v>157</v>
      </c>
      <c r="C147">
        <v>88</v>
      </c>
      <c r="E147">
        <v>9.66</v>
      </c>
      <c r="F147">
        <v>4374.8410000000003</v>
      </c>
      <c r="G147">
        <v>9972.6170000000002</v>
      </c>
      <c r="H147">
        <v>219.34299999999999</v>
      </c>
      <c r="I147" s="3">
        <v>587.84799999999996</v>
      </c>
      <c r="K147">
        <v>178</v>
      </c>
    </row>
    <row r="148" spans="1:11" x14ac:dyDescent="0.2">
      <c r="A148">
        <v>29</v>
      </c>
      <c r="B148" t="s">
        <v>158</v>
      </c>
      <c r="C148">
        <v>6</v>
      </c>
      <c r="E148">
        <v>9.6300000000000008</v>
      </c>
      <c r="F148">
        <v>82531.085999999996</v>
      </c>
      <c r="G148">
        <v>293662.09399999998</v>
      </c>
      <c r="H148">
        <v>140.52000000000001</v>
      </c>
      <c r="I148" s="3">
        <v>376.89100000000002</v>
      </c>
      <c r="K148">
        <v>2342</v>
      </c>
    </row>
    <row r="149" spans="1:11" x14ac:dyDescent="0.2">
      <c r="A149">
        <v>30</v>
      </c>
      <c r="B149" t="s">
        <v>159</v>
      </c>
      <c r="C149">
        <v>6</v>
      </c>
      <c r="E149">
        <v>9.64</v>
      </c>
      <c r="F149">
        <v>57803.792999999998</v>
      </c>
      <c r="G149">
        <v>202356.71900000001</v>
      </c>
      <c r="H149">
        <v>142.82599999999999</v>
      </c>
      <c r="I149" s="3">
        <v>383.06200000000001</v>
      </c>
      <c r="K149">
        <v>662</v>
      </c>
    </row>
    <row r="150" spans="1:11" x14ac:dyDescent="0.2">
      <c r="A150">
        <v>31</v>
      </c>
      <c r="B150" t="s">
        <v>160</v>
      </c>
      <c r="C150">
        <v>6</v>
      </c>
      <c r="E150">
        <v>9.64</v>
      </c>
      <c r="F150">
        <v>47274.906000000003</v>
      </c>
      <c r="G150">
        <v>172013.57800000001</v>
      </c>
      <c r="H150">
        <v>137.416</v>
      </c>
      <c r="I150" s="3">
        <v>368.58199999999999</v>
      </c>
      <c r="K150">
        <v>1347</v>
      </c>
    </row>
    <row r="151" spans="1:11" x14ac:dyDescent="0.2">
      <c r="A151">
        <v>32</v>
      </c>
      <c r="B151" t="s">
        <v>161</v>
      </c>
      <c r="C151">
        <v>5</v>
      </c>
      <c r="E151">
        <v>9.64</v>
      </c>
      <c r="F151">
        <v>175583.5</v>
      </c>
      <c r="G151">
        <v>323507.06300000002</v>
      </c>
      <c r="H151">
        <v>271.375</v>
      </c>
      <c r="I151" s="3">
        <v>727.10699999999997</v>
      </c>
      <c r="K151">
        <v>1876</v>
      </c>
    </row>
    <row r="152" spans="1:11" x14ac:dyDescent="0.2">
      <c r="A152">
        <v>33</v>
      </c>
      <c r="B152" t="s">
        <v>162</v>
      </c>
      <c r="C152">
        <v>5</v>
      </c>
      <c r="E152">
        <v>9.64</v>
      </c>
      <c r="F152">
        <v>115868.023</v>
      </c>
      <c r="G152">
        <v>212667.82800000001</v>
      </c>
      <c r="H152">
        <v>272.41500000000002</v>
      </c>
      <c r="I152" s="3">
        <v>729.89099999999996</v>
      </c>
      <c r="K152">
        <v>2075</v>
      </c>
    </row>
    <row r="153" spans="1:11" x14ac:dyDescent="0.2">
      <c r="A153">
        <v>34</v>
      </c>
      <c r="B153" t="s">
        <v>163</v>
      </c>
      <c r="C153">
        <v>5</v>
      </c>
      <c r="E153">
        <v>9.65</v>
      </c>
      <c r="F153">
        <v>90713.476999999999</v>
      </c>
      <c r="G153">
        <v>171832.17199999999</v>
      </c>
      <c r="H153">
        <v>263.95999999999998</v>
      </c>
      <c r="I153" s="3">
        <v>707.26</v>
      </c>
      <c r="K153">
        <v>391</v>
      </c>
    </row>
    <row r="154" spans="1:11" x14ac:dyDescent="0.2">
      <c r="A154">
        <v>36</v>
      </c>
      <c r="B154" t="s">
        <v>164</v>
      </c>
      <c r="C154">
        <v>4</v>
      </c>
      <c r="E154">
        <v>9.64</v>
      </c>
      <c r="F154">
        <v>72779.172000000006</v>
      </c>
      <c r="G154">
        <v>286661.96899999998</v>
      </c>
      <c r="H154">
        <v>126.94199999999999</v>
      </c>
      <c r="I154" s="3">
        <v>340.55099999999999</v>
      </c>
      <c r="K154">
        <v>1575</v>
      </c>
    </row>
    <row r="155" spans="1:11" x14ac:dyDescent="0.2">
      <c r="A155">
        <v>37</v>
      </c>
      <c r="B155" t="s">
        <v>165</v>
      </c>
      <c r="C155">
        <v>4</v>
      </c>
      <c r="E155">
        <v>9.65</v>
      </c>
      <c r="F155">
        <v>56361.163999999997</v>
      </c>
      <c r="G155">
        <v>211791.984</v>
      </c>
      <c r="H155">
        <v>133.05799999999999</v>
      </c>
      <c r="I155" s="3">
        <v>356.91800000000001</v>
      </c>
      <c r="K155">
        <v>1255</v>
      </c>
    </row>
    <row r="156" spans="1:11" x14ac:dyDescent="0.2">
      <c r="A156">
        <v>38</v>
      </c>
      <c r="B156" t="s">
        <v>166</v>
      </c>
      <c r="C156">
        <v>4</v>
      </c>
      <c r="E156">
        <v>9.65</v>
      </c>
      <c r="F156">
        <v>47025.832000000002</v>
      </c>
      <c r="G156">
        <v>177536.06299999999</v>
      </c>
      <c r="H156">
        <v>132.44</v>
      </c>
      <c r="I156" s="3">
        <v>355.26499999999999</v>
      </c>
      <c r="K156">
        <v>723</v>
      </c>
    </row>
    <row r="157" spans="1:11" x14ac:dyDescent="0.2">
      <c r="A157">
        <v>39</v>
      </c>
      <c r="B157" t="s">
        <v>167</v>
      </c>
      <c r="C157">
        <v>3</v>
      </c>
      <c r="E157">
        <v>9.64</v>
      </c>
      <c r="F157">
        <v>70623.820000000007</v>
      </c>
      <c r="G157">
        <v>385550.40600000002</v>
      </c>
      <c r="H157">
        <v>91.587999999999994</v>
      </c>
      <c r="I157" s="3">
        <v>245.93</v>
      </c>
      <c r="K157">
        <v>628</v>
      </c>
    </row>
    <row r="158" spans="1:11" x14ac:dyDescent="0.2">
      <c r="A158">
        <v>40</v>
      </c>
      <c r="B158" t="s">
        <v>168</v>
      </c>
      <c r="C158">
        <v>3</v>
      </c>
      <c r="E158">
        <v>9.65</v>
      </c>
      <c r="F158">
        <v>47322.453000000001</v>
      </c>
      <c r="G158">
        <v>250890.20300000001</v>
      </c>
      <c r="H158">
        <v>94.308999999999997</v>
      </c>
      <c r="I158" s="3">
        <v>253.21199999999999</v>
      </c>
      <c r="K158">
        <v>1217</v>
      </c>
    </row>
    <row r="159" spans="1:11" x14ac:dyDescent="0.2">
      <c r="A159">
        <v>41</v>
      </c>
      <c r="B159" t="s">
        <v>169</v>
      </c>
      <c r="C159">
        <v>3</v>
      </c>
      <c r="E159">
        <v>9.64</v>
      </c>
      <c r="F159">
        <v>40376.773000000001</v>
      </c>
      <c r="G159">
        <v>212595.92199999999</v>
      </c>
      <c r="H159">
        <v>94.960999999999999</v>
      </c>
      <c r="I159" s="3">
        <v>254.95699999999999</v>
      </c>
      <c r="K159">
        <v>1368</v>
      </c>
    </row>
    <row r="160" spans="1:11" x14ac:dyDescent="0.2">
      <c r="A160">
        <v>42</v>
      </c>
      <c r="B160" t="s">
        <v>170</v>
      </c>
      <c r="C160">
        <v>2</v>
      </c>
      <c r="E160">
        <v>9.64</v>
      </c>
      <c r="F160">
        <v>111770.68</v>
      </c>
      <c r="G160">
        <v>316179.5</v>
      </c>
      <c r="H160">
        <v>176.75200000000001</v>
      </c>
      <c r="I160" s="3">
        <v>473.86</v>
      </c>
      <c r="K160">
        <v>2491</v>
      </c>
    </row>
    <row r="161" spans="1:11" x14ac:dyDescent="0.2">
      <c r="A161">
        <v>43</v>
      </c>
      <c r="B161" t="s">
        <v>171</v>
      </c>
      <c r="C161">
        <v>2</v>
      </c>
      <c r="E161">
        <v>9.64</v>
      </c>
      <c r="F161">
        <v>80474.179999999993</v>
      </c>
      <c r="G161">
        <v>231189.18799999999</v>
      </c>
      <c r="H161">
        <v>174.04400000000001</v>
      </c>
      <c r="I161" s="3">
        <v>466.61200000000002</v>
      </c>
      <c r="K161">
        <v>1926</v>
      </c>
    </row>
    <row r="162" spans="1:11" x14ac:dyDescent="0.2">
      <c r="A162">
        <v>44</v>
      </c>
      <c r="B162" t="s">
        <v>172</v>
      </c>
      <c r="C162">
        <v>2</v>
      </c>
      <c r="E162">
        <v>9.6300000000000008</v>
      </c>
      <c r="F162">
        <v>63183.02</v>
      </c>
      <c r="G162">
        <v>187228.641</v>
      </c>
      <c r="H162">
        <v>168.732</v>
      </c>
      <c r="I162" s="3">
        <v>452.39600000000002</v>
      </c>
      <c r="K162">
        <v>1551</v>
      </c>
    </row>
    <row r="163" spans="1:11" x14ac:dyDescent="0.2">
      <c r="A163">
        <v>45</v>
      </c>
      <c r="B163" t="s">
        <v>173</v>
      </c>
      <c r="C163">
        <v>1</v>
      </c>
      <c r="E163">
        <v>9.64</v>
      </c>
      <c r="F163">
        <v>113064.227</v>
      </c>
      <c r="G163">
        <v>369111.875</v>
      </c>
      <c r="H163">
        <v>153.15700000000001</v>
      </c>
      <c r="I163" s="3">
        <v>410.71100000000001</v>
      </c>
      <c r="K163">
        <v>1476</v>
      </c>
    </row>
    <row r="164" spans="1:11" x14ac:dyDescent="0.2">
      <c r="A164">
        <v>46</v>
      </c>
      <c r="B164" t="s">
        <v>174</v>
      </c>
      <c r="C164">
        <v>1</v>
      </c>
      <c r="E164">
        <v>9.64</v>
      </c>
      <c r="F164">
        <v>97828.68</v>
      </c>
      <c r="G164">
        <v>322562.81300000002</v>
      </c>
      <c r="H164">
        <v>151.643</v>
      </c>
      <c r="I164" s="3">
        <v>406.65800000000002</v>
      </c>
      <c r="K164">
        <v>1741</v>
      </c>
    </row>
    <row r="165" spans="1:11" x14ac:dyDescent="0.2">
      <c r="A165">
        <v>47</v>
      </c>
      <c r="B165" t="s">
        <v>175</v>
      </c>
      <c r="C165">
        <v>1</v>
      </c>
      <c r="E165">
        <v>9.6300000000000008</v>
      </c>
      <c r="F165">
        <v>89660.445000000007</v>
      </c>
      <c r="G165">
        <v>295392.56300000002</v>
      </c>
      <c r="H165">
        <v>151.76499999999999</v>
      </c>
      <c r="I165" s="3">
        <v>406.98500000000001</v>
      </c>
      <c r="K165">
        <v>912</v>
      </c>
    </row>
    <row r="166" spans="1:11" x14ac:dyDescent="0.2">
      <c r="A166">
        <v>48</v>
      </c>
      <c r="B166" t="s">
        <v>176</v>
      </c>
      <c r="C166">
        <v>59</v>
      </c>
      <c r="E166">
        <v>9.64</v>
      </c>
      <c r="F166">
        <v>177103.79699999999</v>
      </c>
      <c r="G166">
        <v>263522.625</v>
      </c>
      <c r="H166">
        <v>336.03100000000001</v>
      </c>
      <c r="I166" s="3">
        <v>900.15099999999995</v>
      </c>
      <c r="K166">
        <v>2601</v>
      </c>
    </row>
    <row r="167" spans="1:11" x14ac:dyDescent="0.2">
      <c r="A167">
        <v>49</v>
      </c>
      <c r="B167" t="s">
        <v>177</v>
      </c>
      <c r="C167">
        <v>59</v>
      </c>
      <c r="E167">
        <v>9.65</v>
      </c>
      <c r="F167">
        <v>125286.19500000001</v>
      </c>
      <c r="G167">
        <v>189306.5</v>
      </c>
      <c r="H167">
        <v>330.90800000000002</v>
      </c>
      <c r="I167" s="3">
        <v>886.44</v>
      </c>
      <c r="K167">
        <v>2144</v>
      </c>
    </row>
    <row r="168" spans="1:11" x14ac:dyDescent="0.2">
      <c r="A168">
        <v>50</v>
      </c>
      <c r="B168" t="s">
        <v>178</v>
      </c>
      <c r="C168">
        <v>59</v>
      </c>
      <c r="E168">
        <v>9.65</v>
      </c>
      <c r="F168">
        <v>100394.906</v>
      </c>
      <c r="G168">
        <v>153873.875</v>
      </c>
      <c r="H168">
        <v>326.22500000000002</v>
      </c>
      <c r="I168" s="3">
        <v>873.90499999999997</v>
      </c>
      <c r="K168">
        <v>84</v>
      </c>
    </row>
    <row r="169" spans="1:11" x14ac:dyDescent="0.2">
      <c r="A169">
        <v>52</v>
      </c>
      <c r="B169" t="s">
        <v>179</v>
      </c>
      <c r="C169">
        <v>90</v>
      </c>
      <c r="E169">
        <v>9.64</v>
      </c>
      <c r="F169">
        <v>65660.218999999997</v>
      </c>
      <c r="G169">
        <v>195139.65599999999</v>
      </c>
      <c r="H169">
        <v>168.239</v>
      </c>
      <c r="I169" s="3">
        <v>451.07600000000002</v>
      </c>
      <c r="K169">
        <v>472</v>
      </c>
    </row>
    <row r="170" spans="1:11" x14ac:dyDescent="0.2">
      <c r="A170">
        <v>53</v>
      </c>
      <c r="B170" t="s">
        <v>180</v>
      </c>
      <c r="C170">
        <v>90</v>
      </c>
      <c r="E170">
        <v>9.64</v>
      </c>
      <c r="F170">
        <v>51625.675999999999</v>
      </c>
      <c r="G170">
        <v>154199.25</v>
      </c>
      <c r="H170">
        <v>167.399</v>
      </c>
      <c r="I170" s="3">
        <v>448.82799999999997</v>
      </c>
      <c r="K170">
        <v>1706</v>
      </c>
    </row>
    <row r="171" spans="1:11" x14ac:dyDescent="0.2">
      <c r="A171">
        <v>54</v>
      </c>
      <c r="B171" t="s">
        <v>181</v>
      </c>
      <c r="C171">
        <v>90</v>
      </c>
      <c r="E171">
        <v>9.65</v>
      </c>
      <c r="F171">
        <v>45545.754000000001</v>
      </c>
      <c r="G171">
        <v>135465.04699999999</v>
      </c>
      <c r="H171">
        <v>168.10900000000001</v>
      </c>
      <c r="I171" s="3">
        <v>450.72699999999998</v>
      </c>
      <c r="K171">
        <v>1047</v>
      </c>
    </row>
    <row r="172" spans="1:11" x14ac:dyDescent="0.2">
      <c r="A172">
        <v>55</v>
      </c>
      <c r="B172" t="s">
        <v>182</v>
      </c>
      <c r="C172">
        <v>55</v>
      </c>
      <c r="E172">
        <v>9.6300000000000008</v>
      </c>
      <c r="F172">
        <v>5495.893</v>
      </c>
      <c r="G172">
        <v>25854.138999999999</v>
      </c>
      <c r="H172">
        <v>106.28700000000001</v>
      </c>
      <c r="I172" s="3">
        <v>285.26799999999997</v>
      </c>
      <c r="K172">
        <v>116</v>
      </c>
    </row>
    <row r="173" spans="1:11" x14ac:dyDescent="0.2">
      <c r="A173">
        <v>56</v>
      </c>
      <c r="B173" t="s">
        <v>183</v>
      </c>
      <c r="C173">
        <v>55</v>
      </c>
      <c r="E173">
        <v>9.6300000000000008</v>
      </c>
      <c r="F173">
        <v>4920.5910000000003</v>
      </c>
      <c r="G173">
        <v>25018.883000000002</v>
      </c>
      <c r="H173">
        <v>98.337999999999994</v>
      </c>
      <c r="I173" s="3">
        <v>263.99299999999999</v>
      </c>
      <c r="K173">
        <v>94</v>
      </c>
    </row>
    <row r="174" spans="1:11" x14ac:dyDescent="0.2">
      <c r="A174">
        <v>57</v>
      </c>
      <c r="B174" t="s">
        <v>184</v>
      </c>
      <c r="C174">
        <v>55</v>
      </c>
      <c r="E174">
        <v>9.6199999999999992</v>
      </c>
      <c r="F174">
        <v>5218.7950000000001</v>
      </c>
      <c r="G174">
        <v>25320.84</v>
      </c>
      <c r="H174">
        <v>103.053</v>
      </c>
      <c r="I174" s="3">
        <v>276.61399999999998</v>
      </c>
      <c r="K174">
        <v>48</v>
      </c>
    </row>
    <row r="175" spans="1:11" x14ac:dyDescent="0.2">
      <c r="A175">
        <v>71</v>
      </c>
      <c r="B175" t="s">
        <v>185</v>
      </c>
      <c r="C175">
        <v>98</v>
      </c>
      <c r="E175">
        <v>9.65</v>
      </c>
      <c r="F175">
        <v>18344.469000000001</v>
      </c>
      <c r="G175">
        <v>28834.66</v>
      </c>
      <c r="H175">
        <v>318.09800000000001</v>
      </c>
      <c r="I175" s="3">
        <v>852.15300000000002</v>
      </c>
      <c r="K175">
        <v>529</v>
      </c>
    </row>
    <row r="176" spans="1:11" x14ac:dyDescent="0.2">
      <c r="A176">
        <v>72</v>
      </c>
      <c r="B176" t="s">
        <v>186</v>
      </c>
      <c r="C176">
        <v>98</v>
      </c>
      <c r="E176">
        <v>9.65</v>
      </c>
      <c r="F176">
        <v>14536.181</v>
      </c>
      <c r="G176">
        <v>26030.398000000001</v>
      </c>
      <c r="H176">
        <v>279.21499999999997</v>
      </c>
      <c r="I176" s="3">
        <v>748.09</v>
      </c>
      <c r="K176">
        <v>151</v>
      </c>
    </row>
    <row r="177" spans="1:11" x14ac:dyDescent="0.2">
      <c r="A177">
        <v>73</v>
      </c>
      <c r="B177" t="s">
        <v>187</v>
      </c>
      <c r="C177">
        <v>98</v>
      </c>
      <c r="E177">
        <v>9.65</v>
      </c>
      <c r="F177">
        <v>12330.89</v>
      </c>
      <c r="G177">
        <v>26225.094000000001</v>
      </c>
      <c r="H177">
        <v>235.09700000000001</v>
      </c>
      <c r="I177" s="3">
        <v>630.01300000000003</v>
      </c>
      <c r="K177">
        <v>131</v>
      </c>
    </row>
    <row r="178" spans="1:11" x14ac:dyDescent="0.2">
      <c r="A178">
        <v>74</v>
      </c>
      <c r="B178" t="s">
        <v>188</v>
      </c>
      <c r="C178">
        <v>53</v>
      </c>
      <c r="E178">
        <v>9.65</v>
      </c>
      <c r="F178">
        <v>18464.616999999998</v>
      </c>
      <c r="G178">
        <v>12822.255999999999</v>
      </c>
      <c r="H178">
        <v>720.02200000000005</v>
      </c>
      <c r="I178" s="3">
        <v>1927.854</v>
      </c>
      <c r="K178">
        <v>542</v>
      </c>
    </row>
    <row r="179" spans="1:11" x14ac:dyDescent="0.2">
      <c r="A179">
        <v>75</v>
      </c>
      <c r="B179" t="s">
        <v>189</v>
      </c>
      <c r="C179">
        <v>53</v>
      </c>
      <c r="E179">
        <v>9.65</v>
      </c>
      <c r="F179">
        <v>18723.41</v>
      </c>
      <c r="G179">
        <v>12580.062</v>
      </c>
      <c r="H179">
        <v>744.17</v>
      </c>
      <c r="I179" s="3">
        <v>1992.4829999999999</v>
      </c>
      <c r="K179">
        <v>155</v>
      </c>
    </row>
    <row r="180" spans="1:11" x14ac:dyDescent="0.2">
      <c r="A180">
        <v>76</v>
      </c>
      <c r="B180" t="s">
        <v>190</v>
      </c>
      <c r="C180">
        <v>53</v>
      </c>
      <c r="E180">
        <v>9.65</v>
      </c>
      <c r="F180">
        <v>17423.101999999999</v>
      </c>
      <c r="G180">
        <v>12493.34</v>
      </c>
      <c r="H180">
        <v>697.29600000000005</v>
      </c>
      <c r="I180" s="3">
        <v>1867.03</v>
      </c>
      <c r="K180">
        <v>162</v>
      </c>
    </row>
    <row r="181" spans="1:11" x14ac:dyDescent="0.2">
      <c r="A181">
        <v>77</v>
      </c>
      <c r="B181" t="s">
        <v>191</v>
      </c>
      <c r="C181">
        <v>7</v>
      </c>
      <c r="E181">
        <v>9.6300000000000008</v>
      </c>
      <c r="F181">
        <v>102866.117</v>
      </c>
      <c r="G181">
        <v>311033.53100000002</v>
      </c>
      <c r="H181">
        <v>165.36199999999999</v>
      </c>
      <c r="I181" s="3">
        <v>443.375</v>
      </c>
      <c r="K181">
        <v>627</v>
      </c>
    </row>
    <row r="182" spans="1:11" x14ac:dyDescent="0.2">
      <c r="A182">
        <v>78</v>
      </c>
      <c r="B182" t="s">
        <v>192</v>
      </c>
      <c r="C182">
        <v>7</v>
      </c>
      <c r="E182">
        <v>9.64</v>
      </c>
      <c r="F182">
        <v>110881.109</v>
      </c>
      <c r="G182">
        <v>337208.59399999998</v>
      </c>
      <c r="H182">
        <v>164.41</v>
      </c>
      <c r="I182" s="3">
        <v>440.82900000000001</v>
      </c>
      <c r="K182">
        <v>658</v>
      </c>
    </row>
    <row r="183" spans="1:11" x14ac:dyDescent="0.2">
      <c r="A183">
        <v>79</v>
      </c>
      <c r="B183" t="s">
        <v>193</v>
      </c>
      <c r="C183">
        <v>7</v>
      </c>
      <c r="E183">
        <v>9.6300000000000008</v>
      </c>
      <c r="F183">
        <v>102187.758</v>
      </c>
      <c r="G183">
        <v>324372.43800000002</v>
      </c>
      <c r="H183">
        <v>157.51599999999999</v>
      </c>
      <c r="I183" s="3">
        <v>422.37700000000001</v>
      </c>
      <c r="K183">
        <v>1577</v>
      </c>
    </row>
    <row r="184" spans="1:11" x14ac:dyDescent="0.2">
      <c r="A184">
        <v>80</v>
      </c>
      <c r="B184" t="s">
        <v>194</v>
      </c>
      <c r="C184">
        <v>99</v>
      </c>
      <c r="E184">
        <v>9.65</v>
      </c>
      <c r="F184">
        <v>10634.088</v>
      </c>
      <c r="G184">
        <v>25291.991999999998</v>
      </c>
      <c r="H184">
        <v>210.226</v>
      </c>
      <c r="I184" s="3">
        <v>563.45000000000005</v>
      </c>
      <c r="K184">
        <v>424</v>
      </c>
    </row>
    <row r="185" spans="1:11" x14ac:dyDescent="0.2">
      <c r="A185">
        <v>81</v>
      </c>
      <c r="B185" t="s">
        <v>195</v>
      </c>
      <c r="C185">
        <v>99</v>
      </c>
      <c r="E185">
        <v>9.64</v>
      </c>
      <c r="F185">
        <v>10267.710999999999</v>
      </c>
      <c r="G185">
        <v>22169.294999999998</v>
      </c>
      <c r="H185">
        <v>231.57499999999999</v>
      </c>
      <c r="I185" s="3">
        <v>620.58699999999999</v>
      </c>
      <c r="K185">
        <v>587</v>
      </c>
    </row>
    <row r="186" spans="1:11" x14ac:dyDescent="0.2">
      <c r="A186">
        <v>82</v>
      </c>
      <c r="B186" t="s">
        <v>196</v>
      </c>
      <c r="C186">
        <v>99</v>
      </c>
      <c r="E186">
        <v>9.65</v>
      </c>
      <c r="F186">
        <v>9758.2839999999997</v>
      </c>
      <c r="G186">
        <v>22342.059000000001</v>
      </c>
      <c r="H186">
        <v>218.38399999999999</v>
      </c>
      <c r="I186" s="3">
        <v>585.28200000000004</v>
      </c>
      <c r="K186">
        <v>497</v>
      </c>
    </row>
    <row r="187" spans="1:11" x14ac:dyDescent="0.2">
      <c r="A187">
        <v>83</v>
      </c>
      <c r="B187" t="s">
        <v>197</v>
      </c>
      <c r="C187">
        <v>20</v>
      </c>
      <c r="E187">
        <v>9.6300000000000008</v>
      </c>
      <c r="F187">
        <v>83420.391000000003</v>
      </c>
      <c r="G187">
        <v>68535.016000000003</v>
      </c>
      <c r="H187">
        <v>608.59699999999998</v>
      </c>
      <c r="I187" s="3">
        <v>1629.6389999999999</v>
      </c>
      <c r="K187">
        <v>726</v>
      </c>
    </row>
    <row r="188" spans="1:11" x14ac:dyDescent="0.2">
      <c r="A188">
        <v>84</v>
      </c>
      <c r="B188" t="s">
        <v>198</v>
      </c>
      <c r="C188">
        <v>20</v>
      </c>
      <c r="E188">
        <v>9.6300000000000008</v>
      </c>
      <c r="F188">
        <v>80767.156000000003</v>
      </c>
      <c r="G188">
        <v>64641.711000000003</v>
      </c>
      <c r="H188">
        <v>624.72900000000004</v>
      </c>
      <c r="I188" s="3">
        <v>1672.8150000000001</v>
      </c>
      <c r="K188">
        <v>2147</v>
      </c>
    </row>
    <row r="189" spans="1:11" x14ac:dyDescent="0.2">
      <c r="A189">
        <v>85</v>
      </c>
      <c r="B189" t="s">
        <v>199</v>
      </c>
      <c r="C189">
        <v>20</v>
      </c>
      <c r="E189">
        <v>9.6300000000000008</v>
      </c>
      <c r="F189">
        <v>74938.687999999995</v>
      </c>
      <c r="G189">
        <v>62083.707000000002</v>
      </c>
      <c r="H189">
        <v>603.529</v>
      </c>
      <c r="I189" s="3">
        <v>1616.076</v>
      </c>
      <c r="K189">
        <v>1267</v>
      </c>
    </row>
    <row r="190" spans="1:11" x14ac:dyDescent="0.2">
      <c r="A190">
        <v>87</v>
      </c>
      <c r="B190" t="s">
        <v>200</v>
      </c>
      <c r="C190">
        <v>62</v>
      </c>
      <c r="E190">
        <v>9.6300000000000008</v>
      </c>
      <c r="F190">
        <v>134772.32800000001</v>
      </c>
      <c r="G190">
        <v>243289.82800000001</v>
      </c>
      <c r="H190">
        <v>276.97899999999998</v>
      </c>
      <c r="I190" s="3">
        <v>742.10500000000002</v>
      </c>
      <c r="K190">
        <v>2604</v>
      </c>
    </row>
    <row r="191" spans="1:11" x14ac:dyDescent="0.2">
      <c r="A191">
        <v>88</v>
      </c>
      <c r="B191" t="s">
        <v>201</v>
      </c>
      <c r="C191">
        <v>62</v>
      </c>
      <c r="E191">
        <v>9.6300000000000008</v>
      </c>
      <c r="F191">
        <v>137691.484</v>
      </c>
      <c r="G191">
        <v>258733.625</v>
      </c>
      <c r="H191">
        <v>266.08699999999999</v>
      </c>
      <c r="I191" s="3">
        <v>712.95500000000004</v>
      </c>
      <c r="K191">
        <v>2001</v>
      </c>
    </row>
    <row r="192" spans="1:11" x14ac:dyDescent="0.2">
      <c r="A192">
        <v>89</v>
      </c>
      <c r="B192" t="s">
        <v>202</v>
      </c>
      <c r="C192">
        <v>62</v>
      </c>
      <c r="E192">
        <v>9.6300000000000008</v>
      </c>
      <c r="F192">
        <v>134888.734</v>
      </c>
      <c r="G192">
        <v>244286.04699999999</v>
      </c>
      <c r="H192">
        <v>276.08800000000002</v>
      </c>
      <c r="I192" s="3">
        <v>739.71900000000005</v>
      </c>
      <c r="K192">
        <v>1593</v>
      </c>
    </row>
    <row r="193" spans="1:11" x14ac:dyDescent="0.2">
      <c r="A193">
        <v>90</v>
      </c>
      <c r="B193" t="s">
        <v>203</v>
      </c>
      <c r="C193">
        <v>48</v>
      </c>
      <c r="E193">
        <v>9.6300000000000008</v>
      </c>
      <c r="F193">
        <v>4756.6499999999996</v>
      </c>
      <c r="G193">
        <v>11284.298000000001</v>
      </c>
      <c r="H193">
        <v>210.76400000000001</v>
      </c>
      <c r="I193" s="3">
        <v>564.88900000000001</v>
      </c>
      <c r="K193">
        <v>89</v>
      </c>
    </row>
    <row r="194" spans="1:11" x14ac:dyDescent="0.2">
      <c r="A194">
        <v>91</v>
      </c>
      <c r="B194" t="s">
        <v>204</v>
      </c>
      <c r="C194">
        <v>48</v>
      </c>
      <c r="E194">
        <v>9.6300000000000008</v>
      </c>
      <c r="F194">
        <v>4541.1310000000003</v>
      </c>
      <c r="G194">
        <v>10432.572</v>
      </c>
      <c r="H194">
        <v>217.642</v>
      </c>
      <c r="I194" s="3">
        <v>583.29700000000003</v>
      </c>
      <c r="K194">
        <v>156</v>
      </c>
    </row>
    <row r="195" spans="1:11" x14ac:dyDescent="0.2">
      <c r="A195">
        <v>92</v>
      </c>
      <c r="B195" t="s">
        <v>205</v>
      </c>
      <c r="C195">
        <v>48</v>
      </c>
      <c r="E195">
        <v>9.64</v>
      </c>
      <c r="F195">
        <v>4066.5830000000001</v>
      </c>
      <c r="G195">
        <v>9933.9650000000001</v>
      </c>
      <c r="H195">
        <v>204.68100000000001</v>
      </c>
      <c r="I195" s="3">
        <v>548.60799999999995</v>
      </c>
      <c r="K195">
        <v>61</v>
      </c>
    </row>
    <row r="196" spans="1:11" x14ac:dyDescent="0.2">
      <c r="A196">
        <v>93</v>
      </c>
      <c r="B196" t="s">
        <v>206</v>
      </c>
      <c r="C196">
        <v>80</v>
      </c>
      <c r="E196">
        <v>9.6300000000000008</v>
      </c>
      <c r="F196">
        <v>29402.611000000001</v>
      </c>
      <c r="G196">
        <v>31901.940999999999</v>
      </c>
      <c r="H196">
        <v>460.82799999999997</v>
      </c>
      <c r="I196" s="3">
        <v>1234.153</v>
      </c>
      <c r="K196">
        <v>1406</v>
      </c>
    </row>
    <row r="197" spans="1:11" x14ac:dyDescent="0.2">
      <c r="A197">
        <v>94</v>
      </c>
      <c r="B197" t="s">
        <v>207</v>
      </c>
      <c r="C197">
        <v>80</v>
      </c>
      <c r="E197">
        <v>9.6300000000000008</v>
      </c>
      <c r="F197">
        <v>30672.368999999999</v>
      </c>
      <c r="G197">
        <v>33215.785000000003</v>
      </c>
      <c r="H197">
        <v>461.714</v>
      </c>
      <c r="I197" s="3">
        <v>1236.5239999999999</v>
      </c>
      <c r="K197">
        <v>152</v>
      </c>
    </row>
    <row r="198" spans="1:11" x14ac:dyDescent="0.2">
      <c r="A198">
        <v>95</v>
      </c>
      <c r="B198" t="s">
        <v>208</v>
      </c>
      <c r="C198">
        <v>80</v>
      </c>
      <c r="E198">
        <v>9.64</v>
      </c>
      <c r="F198">
        <v>30156.741999999998</v>
      </c>
      <c r="G198">
        <v>32863.671999999999</v>
      </c>
      <c r="H198">
        <v>458.81599999999997</v>
      </c>
      <c r="I198" s="3">
        <v>1228.768</v>
      </c>
      <c r="K198">
        <v>540</v>
      </c>
    </row>
    <row r="199" spans="1:11" x14ac:dyDescent="0.2">
      <c r="A199">
        <v>96</v>
      </c>
      <c r="B199" t="s">
        <v>209</v>
      </c>
      <c r="C199">
        <v>47</v>
      </c>
      <c r="E199">
        <v>9.6300000000000008</v>
      </c>
      <c r="F199">
        <v>83180.093999999997</v>
      </c>
      <c r="G199">
        <v>51763.141000000003</v>
      </c>
      <c r="H199">
        <v>803.46799999999996</v>
      </c>
      <c r="I199" s="3">
        <v>2151.1880000000001</v>
      </c>
      <c r="K199">
        <v>262</v>
      </c>
    </row>
    <row r="200" spans="1:11" x14ac:dyDescent="0.2">
      <c r="A200">
        <v>97</v>
      </c>
      <c r="B200" t="s">
        <v>210</v>
      </c>
      <c r="C200">
        <v>47</v>
      </c>
      <c r="E200">
        <v>9.6300000000000008</v>
      </c>
      <c r="F200">
        <v>88353.195000000007</v>
      </c>
      <c r="G200">
        <v>52794.394999999997</v>
      </c>
      <c r="H200">
        <v>836.76700000000005</v>
      </c>
      <c r="I200" s="3">
        <v>2240.3069999999998</v>
      </c>
      <c r="K200">
        <v>1944</v>
      </c>
    </row>
    <row r="201" spans="1:11" x14ac:dyDescent="0.2">
      <c r="A201">
        <v>98</v>
      </c>
      <c r="B201" t="s">
        <v>211</v>
      </c>
      <c r="C201">
        <v>47</v>
      </c>
      <c r="E201">
        <v>9.64</v>
      </c>
      <c r="F201">
        <v>85590.468999999997</v>
      </c>
      <c r="G201">
        <v>53524.163999999997</v>
      </c>
      <c r="H201">
        <v>799.55</v>
      </c>
      <c r="I201" s="3">
        <v>2140.6999999999998</v>
      </c>
      <c r="K201">
        <v>1821</v>
      </c>
    </row>
    <row r="202" spans="1:11" x14ac:dyDescent="0.2">
      <c r="A202">
        <v>99</v>
      </c>
      <c r="B202" t="s">
        <v>212</v>
      </c>
      <c r="C202">
        <v>100</v>
      </c>
      <c r="E202">
        <v>9.6300000000000008</v>
      </c>
      <c r="F202">
        <v>7450.3559999999998</v>
      </c>
      <c r="G202">
        <v>15798.704</v>
      </c>
      <c r="H202">
        <v>235.79</v>
      </c>
      <c r="I202" s="3">
        <v>631.86800000000005</v>
      </c>
      <c r="K202">
        <v>72</v>
      </c>
    </row>
    <row r="203" spans="1:11" x14ac:dyDescent="0.2">
      <c r="A203">
        <v>100</v>
      </c>
      <c r="B203" t="s">
        <v>213</v>
      </c>
      <c r="C203">
        <v>100</v>
      </c>
      <c r="E203">
        <v>9.64</v>
      </c>
      <c r="F203">
        <v>6901.9409999999998</v>
      </c>
      <c r="G203">
        <v>15501.248</v>
      </c>
      <c r="H203">
        <v>222.625</v>
      </c>
      <c r="I203" s="3">
        <v>596.63400000000001</v>
      </c>
      <c r="K203">
        <v>12</v>
      </c>
    </row>
    <row r="204" spans="1:11" x14ac:dyDescent="0.2">
      <c r="A204">
        <v>101</v>
      </c>
      <c r="B204" t="s">
        <v>214</v>
      </c>
      <c r="C204">
        <v>100</v>
      </c>
      <c r="E204">
        <v>9.6300000000000008</v>
      </c>
      <c r="F204">
        <v>6343.0339999999997</v>
      </c>
      <c r="G204">
        <v>14232.689</v>
      </c>
      <c r="H204">
        <v>222.833</v>
      </c>
      <c r="I204" s="3">
        <v>597.19100000000003</v>
      </c>
      <c r="K204">
        <v>60</v>
      </c>
    </row>
    <row r="205" spans="1:11" x14ac:dyDescent="0.2">
      <c r="A205">
        <v>103</v>
      </c>
      <c r="B205" t="s">
        <v>215</v>
      </c>
      <c r="C205">
        <v>36</v>
      </c>
      <c r="E205">
        <v>9.64</v>
      </c>
      <c r="F205">
        <v>38997.648000000001</v>
      </c>
      <c r="G205">
        <v>28123.66</v>
      </c>
      <c r="H205">
        <v>693.32500000000005</v>
      </c>
      <c r="I205" s="3">
        <v>1856.402</v>
      </c>
      <c r="K205">
        <v>1919</v>
      </c>
    </row>
    <row r="206" spans="1:11" x14ac:dyDescent="0.2">
      <c r="A206">
        <v>104</v>
      </c>
      <c r="B206" t="s">
        <v>216</v>
      </c>
      <c r="C206">
        <v>36</v>
      </c>
      <c r="E206">
        <v>9.6300000000000008</v>
      </c>
      <c r="F206">
        <v>38391.565999999999</v>
      </c>
      <c r="G206">
        <v>25575.252</v>
      </c>
      <c r="H206">
        <v>750.56100000000004</v>
      </c>
      <c r="I206" s="3">
        <v>2009.587</v>
      </c>
      <c r="K206">
        <v>2399</v>
      </c>
    </row>
    <row r="207" spans="1:11" x14ac:dyDescent="0.2">
      <c r="A207">
        <v>105</v>
      </c>
      <c r="B207" t="s">
        <v>217</v>
      </c>
      <c r="C207">
        <v>36</v>
      </c>
      <c r="E207">
        <v>9.6300000000000008</v>
      </c>
      <c r="F207">
        <v>36665.129000000001</v>
      </c>
      <c r="G207">
        <v>26071.313999999998</v>
      </c>
      <c r="H207">
        <v>703.17</v>
      </c>
      <c r="I207" s="3">
        <v>1882.752</v>
      </c>
      <c r="K207">
        <v>704</v>
      </c>
    </row>
    <row r="208" spans="1:11" x14ac:dyDescent="0.2">
      <c r="A208">
        <v>106</v>
      </c>
      <c r="B208" t="s">
        <v>218</v>
      </c>
      <c r="C208">
        <v>26</v>
      </c>
      <c r="E208">
        <v>9.64</v>
      </c>
      <c r="F208">
        <v>91349.491999999998</v>
      </c>
      <c r="G208">
        <v>46837.148000000001</v>
      </c>
      <c r="H208">
        <v>975.18200000000002</v>
      </c>
      <c r="I208" s="3">
        <v>2610.7579999999998</v>
      </c>
      <c r="K208">
        <v>3195</v>
      </c>
    </row>
    <row r="209" spans="1:11" x14ac:dyDescent="0.2">
      <c r="A209">
        <v>107</v>
      </c>
      <c r="B209" t="s">
        <v>219</v>
      </c>
      <c r="C209">
        <v>26</v>
      </c>
      <c r="E209">
        <v>9.6300000000000008</v>
      </c>
      <c r="F209">
        <v>88462.116999999998</v>
      </c>
      <c r="G209">
        <v>44876.190999999999</v>
      </c>
      <c r="H209">
        <v>985.62400000000002</v>
      </c>
      <c r="I209" s="3">
        <v>2638.7049999999999</v>
      </c>
      <c r="K209">
        <v>1614</v>
      </c>
    </row>
    <row r="210" spans="1:11" x14ac:dyDescent="0.2">
      <c r="A210">
        <v>108</v>
      </c>
      <c r="B210" t="s">
        <v>220</v>
      </c>
      <c r="C210">
        <v>26</v>
      </c>
      <c r="E210">
        <v>9.64</v>
      </c>
      <c r="F210">
        <v>94084.141000000003</v>
      </c>
      <c r="G210">
        <v>46182.542999999998</v>
      </c>
      <c r="H210">
        <v>1018.612</v>
      </c>
      <c r="I210" s="3">
        <v>2726.9920000000002</v>
      </c>
      <c r="K210">
        <v>1085</v>
      </c>
    </row>
    <row r="211" spans="1:11" x14ac:dyDescent="0.2">
      <c r="A211">
        <v>109</v>
      </c>
      <c r="B211" t="s">
        <v>221</v>
      </c>
      <c r="C211">
        <v>45</v>
      </c>
      <c r="E211">
        <v>9.64</v>
      </c>
      <c r="F211">
        <v>67325.047000000006</v>
      </c>
      <c r="G211">
        <v>36630.089999999997</v>
      </c>
      <c r="H211">
        <v>918.98599999999999</v>
      </c>
      <c r="I211" s="3">
        <v>2460.355</v>
      </c>
      <c r="K211">
        <v>2670</v>
      </c>
    </row>
    <row r="212" spans="1:11" x14ac:dyDescent="0.2">
      <c r="A212">
        <v>110</v>
      </c>
      <c r="B212" t="s">
        <v>222</v>
      </c>
      <c r="C212">
        <v>45</v>
      </c>
      <c r="E212">
        <v>9.6300000000000008</v>
      </c>
      <c r="F212">
        <v>69178.625</v>
      </c>
      <c r="G212">
        <v>35386.652000000002</v>
      </c>
      <c r="H212">
        <v>977.46799999999996</v>
      </c>
      <c r="I212" s="3">
        <v>2616.8760000000002</v>
      </c>
      <c r="K212">
        <v>109</v>
      </c>
    </row>
    <row r="213" spans="1:11" x14ac:dyDescent="0.2">
      <c r="A213">
        <v>111</v>
      </c>
      <c r="B213" t="s">
        <v>223</v>
      </c>
      <c r="C213">
        <v>45</v>
      </c>
      <c r="E213">
        <v>9.64</v>
      </c>
      <c r="F213">
        <v>68367.320000000007</v>
      </c>
      <c r="G213">
        <v>35829.195</v>
      </c>
      <c r="H213">
        <v>954.07299999999998</v>
      </c>
      <c r="I213" s="3">
        <v>2554.2620000000002</v>
      </c>
      <c r="K213">
        <v>1667</v>
      </c>
    </row>
    <row r="214" spans="1:11" x14ac:dyDescent="0.2">
      <c r="A214">
        <v>112</v>
      </c>
      <c r="B214" t="s">
        <v>224</v>
      </c>
      <c r="C214">
        <v>84</v>
      </c>
      <c r="E214">
        <v>9.64</v>
      </c>
      <c r="F214">
        <v>72674.608999999997</v>
      </c>
      <c r="G214">
        <v>28794.432000000001</v>
      </c>
      <c r="H214">
        <v>1261.9559999999999</v>
      </c>
      <c r="I214" s="3">
        <v>3378.2730000000001</v>
      </c>
      <c r="K214">
        <v>2382</v>
      </c>
    </row>
    <row r="215" spans="1:11" x14ac:dyDescent="0.2">
      <c r="A215">
        <v>113</v>
      </c>
      <c r="B215" t="s">
        <v>225</v>
      </c>
      <c r="C215">
        <v>84</v>
      </c>
      <c r="E215">
        <v>9.64</v>
      </c>
      <c r="F215">
        <v>69548.483999999997</v>
      </c>
      <c r="G215">
        <v>28765.41</v>
      </c>
      <c r="H215">
        <v>1208.8910000000001</v>
      </c>
      <c r="I215" s="3">
        <v>3236.2510000000002</v>
      </c>
      <c r="K215">
        <v>2263</v>
      </c>
    </row>
    <row r="216" spans="1:11" x14ac:dyDescent="0.2">
      <c r="A216">
        <v>114</v>
      </c>
      <c r="B216" t="s">
        <v>226</v>
      </c>
      <c r="C216">
        <v>84</v>
      </c>
      <c r="E216">
        <v>9.6300000000000008</v>
      </c>
      <c r="F216">
        <v>71662.335999999996</v>
      </c>
      <c r="G216">
        <v>27799.383000000002</v>
      </c>
      <c r="H216">
        <v>1288.92</v>
      </c>
      <c r="I216" s="3">
        <v>3450.4369999999999</v>
      </c>
      <c r="K216">
        <v>2082</v>
      </c>
    </row>
    <row r="217" spans="1:11" x14ac:dyDescent="0.2">
      <c r="A217">
        <v>115</v>
      </c>
      <c r="B217" t="s">
        <v>227</v>
      </c>
      <c r="C217">
        <v>41</v>
      </c>
      <c r="E217">
        <v>9.6300000000000008</v>
      </c>
      <c r="F217">
        <v>183072.93799999999</v>
      </c>
      <c r="G217">
        <v>96620.702999999994</v>
      </c>
      <c r="H217">
        <v>947.37900000000002</v>
      </c>
      <c r="I217" s="3">
        <v>2536.348</v>
      </c>
      <c r="K217">
        <v>2541</v>
      </c>
    </row>
    <row r="218" spans="1:11" x14ac:dyDescent="0.2">
      <c r="A218">
        <v>116</v>
      </c>
      <c r="B218" t="s">
        <v>228</v>
      </c>
      <c r="C218">
        <v>41</v>
      </c>
      <c r="E218">
        <v>9.6300000000000008</v>
      </c>
      <c r="F218">
        <v>191767.92199999999</v>
      </c>
      <c r="G218">
        <v>96723.531000000003</v>
      </c>
      <c r="H218">
        <v>991.32</v>
      </c>
      <c r="I218" s="3">
        <v>2653.9490000000001</v>
      </c>
      <c r="K218">
        <v>1593</v>
      </c>
    </row>
    <row r="219" spans="1:11" x14ac:dyDescent="0.2">
      <c r="A219">
        <v>117</v>
      </c>
      <c r="B219" t="s">
        <v>229</v>
      </c>
      <c r="C219">
        <v>41</v>
      </c>
      <c r="E219">
        <v>9.6300000000000008</v>
      </c>
      <c r="F219">
        <v>188431.25</v>
      </c>
      <c r="G219">
        <v>96407.702999999994</v>
      </c>
      <c r="H219">
        <v>977.26199999999994</v>
      </c>
      <c r="I219" s="3">
        <v>2616.326</v>
      </c>
      <c r="K219">
        <v>1643</v>
      </c>
    </row>
    <row r="220" spans="1:11" x14ac:dyDescent="0.2">
      <c r="A220">
        <v>132</v>
      </c>
      <c r="B220" t="s">
        <v>230</v>
      </c>
      <c r="C220">
        <v>56</v>
      </c>
      <c r="E220">
        <v>9.65</v>
      </c>
      <c r="F220">
        <v>14624.127</v>
      </c>
      <c r="G220">
        <v>11208.57</v>
      </c>
      <c r="H220">
        <v>652.36400000000003</v>
      </c>
      <c r="I220" s="3">
        <v>1746.7750000000001</v>
      </c>
      <c r="K220">
        <v>242</v>
      </c>
    </row>
    <row r="221" spans="1:11" x14ac:dyDescent="0.2">
      <c r="A221">
        <v>133</v>
      </c>
      <c r="B221" t="s">
        <v>231</v>
      </c>
      <c r="C221">
        <v>56</v>
      </c>
      <c r="E221">
        <v>9.67</v>
      </c>
      <c r="F221">
        <v>11605.929</v>
      </c>
      <c r="G221">
        <v>10433.044</v>
      </c>
      <c r="H221">
        <v>556.21</v>
      </c>
      <c r="I221" s="3">
        <v>1489.432</v>
      </c>
      <c r="K221">
        <v>104</v>
      </c>
    </row>
    <row r="222" spans="1:11" x14ac:dyDescent="0.2">
      <c r="A222">
        <v>134</v>
      </c>
      <c r="B222" t="s">
        <v>232</v>
      </c>
      <c r="C222">
        <v>56</v>
      </c>
      <c r="E222">
        <v>9.65</v>
      </c>
      <c r="F222">
        <v>10026.341</v>
      </c>
      <c r="G222">
        <v>9966.9580000000005</v>
      </c>
      <c r="H222">
        <v>502.97899999999998</v>
      </c>
      <c r="I222" s="3">
        <v>1346.9659999999999</v>
      </c>
      <c r="K222">
        <v>185</v>
      </c>
    </row>
    <row r="223" spans="1:11" x14ac:dyDescent="0.2">
      <c r="A223">
        <v>135</v>
      </c>
      <c r="B223" t="s">
        <v>233</v>
      </c>
      <c r="C223">
        <v>46</v>
      </c>
      <c r="E223">
        <v>9.65</v>
      </c>
      <c r="F223">
        <v>237975.891</v>
      </c>
      <c r="G223">
        <v>98076.101999999999</v>
      </c>
      <c r="H223">
        <v>1213.221</v>
      </c>
      <c r="I223" s="3">
        <v>3247.8380000000002</v>
      </c>
      <c r="K223">
        <v>3060</v>
      </c>
    </row>
    <row r="224" spans="1:11" x14ac:dyDescent="0.2">
      <c r="A224">
        <v>136</v>
      </c>
      <c r="B224" t="s">
        <v>234</v>
      </c>
      <c r="C224">
        <v>46</v>
      </c>
      <c r="E224">
        <v>9.65</v>
      </c>
      <c r="F224">
        <v>237713.734</v>
      </c>
      <c r="G224">
        <v>94452.960999999996</v>
      </c>
      <c r="H224">
        <v>1258.3710000000001</v>
      </c>
      <c r="I224" s="3">
        <v>3368.6779999999999</v>
      </c>
      <c r="K224">
        <v>2749</v>
      </c>
    </row>
    <row r="225" spans="1:11" x14ac:dyDescent="0.2">
      <c r="A225">
        <v>137</v>
      </c>
      <c r="B225" t="s">
        <v>235</v>
      </c>
      <c r="C225">
        <v>46</v>
      </c>
      <c r="E225">
        <v>9.65</v>
      </c>
      <c r="F225">
        <v>228953.46900000001</v>
      </c>
      <c r="G225">
        <v>93480.93</v>
      </c>
      <c r="H225">
        <v>1224.5999999999999</v>
      </c>
      <c r="I225" s="3">
        <v>3278.2939999999999</v>
      </c>
      <c r="K225">
        <v>2922</v>
      </c>
    </row>
    <row r="226" spans="1:11" x14ac:dyDescent="0.2">
      <c r="A226">
        <v>138</v>
      </c>
      <c r="B226" t="s">
        <v>236</v>
      </c>
      <c r="C226">
        <v>11</v>
      </c>
      <c r="E226">
        <v>9.64</v>
      </c>
      <c r="F226">
        <v>74907.460999999996</v>
      </c>
      <c r="G226">
        <v>299638.43800000002</v>
      </c>
      <c r="H226">
        <v>124.996</v>
      </c>
      <c r="I226" s="3">
        <v>335.34199999999998</v>
      </c>
      <c r="K226">
        <v>983</v>
      </c>
    </row>
    <row r="227" spans="1:11" x14ac:dyDescent="0.2">
      <c r="A227">
        <v>139</v>
      </c>
      <c r="B227" t="s">
        <v>237</v>
      </c>
      <c r="C227">
        <v>11</v>
      </c>
      <c r="E227">
        <v>9.64</v>
      </c>
      <c r="F227">
        <v>76036</v>
      </c>
      <c r="G227">
        <v>309223.59399999998</v>
      </c>
      <c r="H227">
        <v>122.947</v>
      </c>
      <c r="I227" s="3">
        <v>329.85599999999999</v>
      </c>
      <c r="K227">
        <v>2155</v>
      </c>
    </row>
    <row r="228" spans="1:11" x14ac:dyDescent="0.2">
      <c r="A228">
        <v>140</v>
      </c>
      <c r="B228" t="s">
        <v>238</v>
      </c>
      <c r="C228">
        <v>11</v>
      </c>
      <c r="E228">
        <v>9.64</v>
      </c>
      <c r="F228">
        <v>74302.039000000004</v>
      </c>
      <c r="G228">
        <v>301766.28100000002</v>
      </c>
      <c r="H228">
        <v>123.11199999999999</v>
      </c>
      <c r="I228" s="3">
        <v>330.29899999999998</v>
      </c>
      <c r="K228">
        <v>1671</v>
      </c>
    </row>
    <row r="229" spans="1:11" x14ac:dyDescent="0.2">
      <c r="A229">
        <v>141</v>
      </c>
      <c r="B229" t="s">
        <v>239</v>
      </c>
      <c r="C229">
        <v>49</v>
      </c>
      <c r="E229">
        <v>9.65</v>
      </c>
      <c r="F229">
        <v>7129.9930000000004</v>
      </c>
      <c r="G229">
        <v>18991.805</v>
      </c>
      <c r="H229">
        <v>187.71199999999999</v>
      </c>
      <c r="I229" s="3">
        <v>503.19400000000002</v>
      </c>
      <c r="K229">
        <v>295</v>
      </c>
    </row>
    <row r="230" spans="1:11" x14ac:dyDescent="0.2">
      <c r="A230">
        <v>142</v>
      </c>
      <c r="B230" t="s">
        <v>240</v>
      </c>
      <c r="C230">
        <v>49</v>
      </c>
      <c r="E230">
        <v>9.65</v>
      </c>
      <c r="F230">
        <v>6239.6260000000002</v>
      </c>
      <c r="G230">
        <v>16267.032999999999</v>
      </c>
      <c r="H230">
        <v>191.78700000000001</v>
      </c>
      <c r="I230" s="3">
        <v>514.1</v>
      </c>
      <c r="K230">
        <v>252</v>
      </c>
    </row>
    <row r="231" spans="1:11" x14ac:dyDescent="0.2">
      <c r="A231">
        <v>143</v>
      </c>
      <c r="B231" t="s">
        <v>241</v>
      </c>
      <c r="C231">
        <v>49</v>
      </c>
      <c r="E231">
        <v>9.66</v>
      </c>
      <c r="F231">
        <v>5406.991</v>
      </c>
      <c r="G231">
        <v>14926.869000000001</v>
      </c>
      <c r="H231">
        <v>181.11600000000001</v>
      </c>
      <c r="I231" s="3">
        <v>485.54</v>
      </c>
      <c r="K231">
        <v>46</v>
      </c>
    </row>
    <row r="232" spans="1:11" x14ac:dyDescent="0.2">
      <c r="A232">
        <v>144</v>
      </c>
      <c r="B232" t="s">
        <v>242</v>
      </c>
      <c r="C232">
        <v>104</v>
      </c>
      <c r="E232">
        <v>9.65</v>
      </c>
      <c r="F232">
        <v>6310.5730000000003</v>
      </c>
      <c r="G232">
        <v>23473.173999999999</v>
      </c>
      <c r="H232">
        <v>134.42099999999999</v>
      </c>
      <c r="I232" s="3">
        <v>360.56599999999997</v>
      </c>
      <c r="K232">
        <v>257</v>
      </c>
    </row>
    <row r="233" spans="1:11" x14ac:dyDescent="0.2">
      <c r="A233">
        <v>145</v>
      </c>
      <c r="B233" t="s">
        <v>243</v>
      </c>
      <c r="C233">
        <v>104</v>
      </c>
      <c r="E233">
        <v>9.65</v>
      </c>
      <c r="F233">
        <v>4947.6940000000004</v>
      </c>
      <c r="G233">
        <v>23730.09</v>
      </c>
      <c r="H233">
        <v>104.249</v>
      </c>
      <c r="I233" s="3">
        <v>279.815</v>
      </c>
      <c r="K233">
        <v>210</v>
      </c>
    </row>
    <row r="234" spans="1:11" x14ac:dyDescent="0.2">
      <c r="A234">
        <v>146</v>
      </c>
      <c r="B234" t="s">
        <v>244</v>
      </c>
      <c r="C234">
        <v>104</v>
      </c>
      <c r="E234">
        <v>9.65</v>
      </c>
      <c r="F234">
        <v>5777.3549999999996</v>
      </c>
      <c r="G234">
        <v>22533.33</v>
      </c>
      <c r="H234">
        <v>128.196</v>
      </c>
      <c r="I234" s="3">
        <v>343.90499999999997</v>
      </c>
      <c r="K234">
        <v>177</v>
      </c>
    </row>
    <row r="235" spans="1:11" x14ac:dyDescent="0.2">
      <c r="A235">
        <v>150</v>
      </c>
      <c r="B235" t="s">
        <v>245</v>
      </c>
      <c r="C235" t="s">
        <v>148</v>
      </c>
      <c r="E235">
        <v>9.65</v>
      </c>
      <c r="F235">
        <v>7405.1890000000003</v>
      </c>
      <c r="G235">
        <v>28698.548999999999</v>
      </c>
      <c r="H235">
        <v>129.017</v>
      </c>
      <c r="I235" s="3">
        <v>346.10199999999998</v>
      </c>
      <c r="K235">
        <v>127</v>
      </c>
    </row>
    <row r="236" spans="1:11" x14ac:dyDescent="0.2">
      <c r="A236">
        <v>152</v>
      </c>
      <c r="B236" t="s">
        <v>246</v>
      </c>
      <c r="C236">
        <v>33</v>
      </c>
      <c r="E236">
        <v>9.64</v>
      </c>
      <c r="F236">
        <v>63986.035000000003</v>
      </c>
      <c r="G236">
        <v>29227.723000000002</v>
      </c>
      <c r="H236">
        <v>1094.6120000000001</v>
      </c>
      <c r="I236" s="3">
        <v>2930.3980000000001</v>
      </c>
      <c r="K236">
        <v>1998</v>
      </c>
    </row>
    <row r="237" spans="1:11" x14ac:dyDescent="0.2">
      <c r="A237">
        <v>153</v>
      </c>
      <c r="B237" t="s">
        <v>247</v>
      </c>
      <c r="C237">
        <v>33</v>
      </c>
      <c r="E237">
        <v>9.64</v>
      </c>
      <c r="F237">
        <v>66287.476999999999</v>
      </c>
      <c r="G237">
        <v>29895.616999999998</v>
      </c>
      <c r="H237">
        <v>1108.6489999999999</v>
      </c>
      <c r="I237" s="3">
        <v>2967.9650000000001</v>
      </c>
      <c r="K237">
        <v>1565</v>
      </c>
    </row>
    <row r="238" spans="1:11" x14ac:dyDescent="0.2">
      <c r="A238">
        <v>154</v>
      </c>
      <c r="B238" t="s">
        <v>248</v>
      </c>
      <c r="C238">
        <v>33</v>
      </c>
      <c r="E238">
        <v>9.6300000000000008</v>
      </c>
      <c r="F238">
        <v>65471.065999999999</v>
      </c>
      <c r="G238">
        <v>29769.421999999999</v>
      </c>
      <c r="H238">
        <v>1099.636</v>
      </c>
      <c r="I238" s="3">
        <v>2943.8440000000001</v>
      </c>
      <c r="K238">
        <v>770</v>
      </c>
    </row>
    <row r="239" spans="1:11" x14ac:dyDescent="0.2">
      <c r="A239">
        <v>155</v>
      </c>
      <c r="B239" t="s">
        <v>249</v>
      </c>
      <c r="C239">
        <v>103</v>
      </c>
      <c r="E239">
        <v>9.65</v>
      </c>
      <c r="F239">
        <v>5376.4690000000001</v>
      </c>
      <c r="G239">
        <v>16366.029</v>
      </c>
      <c r="H239">
        <v>164.25700000000001</v>
      </c>
      <c r="I239" s="3">
        <v>440.41800000000001</v>
      </c>
      <c r="K239">
        <v>348</v>
      </c>
    </row>
    <row r="240" spans="1:11" x14ac:dyDescent="0.2">
      <c r="A240">
        <v>156</v>
      </c>
      <c r="B240" t="s">
        <v>250</v>
      </c>
      <c r="C240">
        <v>103</v>
      </c>
      <c r="E240">
        <v>9.64</v>
      </c>
      <c r="F240">
        <v>4956.8919999999998</v>
      </c>
      <c r="G240">
        <v>16040.225</v>
      </c>
      <c r="H240">
        <v>154.51400000000001</v>
      </c>
      <c r="I240" s="3">
        <v>414.34399999999999</v>
      </c>
      <c r="K240">
        <v>196</v>
      </c>
    </row>
    <row r="241" spans="1:11" x14ac:dyDescent="0.2">
      <c r="A241">
        <v>157</v>
      </c>
      <c r="B241" t="s">
        <v>251</v>
      </c>
      <c r="C241">
        <v>103</v>
      </c>
      <c r="E241">
        <v>9.65</v>
      </c>
      <c r="F241">
        <v>4829.5789999999997</v>
      </c>
      <c r="G241">
        <v>15341.828</v>
      </c>
      <c r="H241">
        <v>157.399</v>
      </c>
      <c r="I241" s="3">
        <v>422.06400000000002</v>
      </c>
      <c r="K241">
        <v>239</v>
      </c>
    </row>
    <row r="242" spans="1:11" x14ac:dyDescent="0.2">
      <c r="A242">
        <v>158</v>
      </c>
      <c r="B242" t="s">
        <v>252</v>
      </c>
      <c r="C242">
        <v>73</v>
      </c>
      <c r="E242">
        <v>9.64</v>
      </c>
      <c r="F242">
        <v>68115.062999999995</v>
      </c>
      <c r="G242">
        <v>99352.656000000003</v>
      </c>
      <c r="H242">
        <v>342.79399999999998</v>
      </c>
      <c r="I242" s="3">
        <v>918.25099999999998</v>
      </c>
      <c r="K242">
        <v>1665</v>
      </c>
    </row>
    <row r="243" spans="1:11" x14ac:dyDescent="0.2">
      <c r="A243">
        <v>159</v>
      </c>
      <c r="B243" t="s">
        <v>253</v>
      </c>
      <c r="C243">
        <v>73</v>
      </c>
      <c r="E243">
        <v>9.6300000000000008</v>
      </c>
      <c r="F243">
        <v>70359.008000000002</v>
      </c>
      <c r="G243">
        <v>99694.991999999998</v>
      </c>
      <c r="H243">
        <v>352.87099999999998</v>
      </c>
      <c r="I243" s="3">
        <v>945.221</v>
      </c>
      <c r="K243">
        <v>1480</v>
      </c>
    </row>
    <row r="244" spans="1:11" x14ac:dyDescent="0.2">
      <c r="A244">
        <v>160</v>
      </c>
      <c r="B244" t="s">
        <v>254</v>
      </c>
      <c r="C244">
        <v>73</v>
      </c>
      <c r="I244" s="3"/>
    </row>
    <row r="245" spans="1:11" x14ac:dyDescent="0.2">
      <c r="A245">
        <v>2</v>
      </c>
      <c r="B245" t="s">
        <v>255</v>
      </c>
      <c r="C245" t="s">
        <v>256</v>
      </c>
      <c r="E245">
        <v>9.09</v>
      </c>
      <c r="F245">
        <v>4385.201</v>
      </c>
      <c r="G245" s="1">
        <v>11696.925999999999</v>
      </c>
      <c r="H245" s="1">
        <v>187.45099999999999</v>
      </c>
      <c r="I245" s="2">
        <v>461.13499999999999</v>
      </c>
      <c r="K245">
        <v>36</v>
      </c>
    </row>
    <row r="246" spans="1:11" x14ac:dyDescent="0.2">
      <c r="A246">
        <v>3</v>
      </c>
      <c r="B246" t="s">
        <v>257</v>
      </c>
      <c r="C246" t="s">
        <v>258</v>
      </c>
      <c r="E246">
        <v>9.0399999999999991</v>
      </c>
      <c r="F246">
        <v>10559.813</v>
      </c>
      <c r="G246" s="1">
        <v>28973.886999999999</v>
      </c>
      <c r="H246" s="1">
        <v>182.23</v>
      </c>
      <c r="I246" s="2">
        <v>448.43400000000003</v>
      </c>
      <c r="K246">
        <v>183</v>
      </c>
    </row>
    <row r="247" spans="1:11" x14ac:dyDescent="0.2">
      <c r="A247">
        <v>19</v>
      </c>
      <c r="B247" t="s">
        <v>259</v>
      </c>
      <c r="C247">
        <v>69</v>
      </c>
      <c r="E247">
        <v>9.1300000000000008</v>
      </c>
      <c r="F247">
        <v>250029.5</v>
      </c>
      <c r="G247" s="1">
        <v>65800.195000000007</v>
      </c>
      <c r="H247" s="1">
        <v>1899.915</v>
      </c>
      <c r="I247" s="2">
        <v>4626.9840000000004</v>
      </c>
      <c r="K247">
        <v>2518</v>
      </c>
    </row>
    <row r="248" spans="1:11" x14ac:dyDescent="0.2">
      <c r="A248">
        <v>20</v>
      </c>
      <c r="B248" t="s">
        <v>260</v>
      </c>
      <c r="C248">
        <v>69</v>
      </c>
      <c r="E248">
        <v>9.1</v>
      </c>
      <c r="F248">
        <v>222132.92199999999</v>
      </c>
      <c r="G248" s="1">
        <v>61478.440999999999</v>
      </c>
      <c r="H248" s="1">
        <v>1806.5920000000001</v>
      </c>
      <c r="I248" s="2">
        <v>4399.9620000000004</v>
      </c>
      <c r="K248">
        <v>1569</v>
      </c>
    </row>
    <row r="249" spans="1:11" x14ac:dyDescent="0.2">
      <c r="A249">
        <v>21</v>
      </c>
      <c r="B249" t="s">
        <v>261</v>
      </c>
      <c r="C249">
        <v>69</v>
      </c>
      <c r="E249">
        <v>9.11</v>
      </c>
      <c r="F249">
        <v>251391.625</v>
      </c>
      <c r="G249" s="1">
        <v>62374.612999999998</v>
      </c>
      <c r="H249" s="1">
        <v>2015.1759999999999</v>
      </c>
      <c r="I249" s="2">
        <v>4907.3760000000002</v>
      </c>
      <c r="K249">
        <v>2866</v>
      </c>
    </row>
    <row r="250" spans="1:11" x14ac:dyDescent="0.2">
      <c r="A250">
        <v>22</v>
      </c>
      <c r="B250" t="s">
        <v>262</v>
      </c>
      <c r="C250">
        <v>35</v>
      </c>
      <c r="E250">
        <v>9.1300000000000008</v>
      </c>
      <c r="F250">
        <v>129694.734</v>
      </c>
      <c r="G250" s="1">
        <v>120823.211</v>
      </c>
      <c r="H250" s="1">
        <v>536.71299999999997</v>
      </c>
      <c r="I250" s="2">
        <v>1310.7719999999999</v>
      </c>
      <c r="K250">
        <v>2126</v>
      </c>
    </row>
    <row r="251" spans="1:11" x14ac:dyDescent="0.2">
      <c r="A251">
        <v>23</v>
      </c>
      <c r="B251" t="s">
        <v>263</v>
      </c>
      <c r="C251">
        <v>35</v>
      </c>
      <c r="E251">
        <v>9.1300000000000008</v>
      </c>
      <c r="F251">
        <v>111970.781</v>
      </c>
      <c r="G251" s="1">
        <v>107701.039</v>
      </c>
      <c r="H251" s="1">
        <v>519.822</v>
      </c>
      <c r="I251" s="2">
        <v>1269.683</v>
      </c>
      <c r="K251">
        <v>628</v>
      </c>
    </row>
    <row r="252" spans="1:11" x14ac:dyDescent="0.2">
      <c r="A252">
        <v>24</v>
      </c>
      <c r="B252" t="s">
        <v>264</v>
      </c>
      <c r="C252">
        <v>35</v>
      </c>
      <c r="E252">
        <v>9.09</v>
      </c>
      <c r="F252">
        <v>117962.461</v>
      </c>
      <c r="G252" s="1">
        <v>103495.156</v>
      </c>
      <c r="H252" s="1">
        <v>569.89400000000001</v>
      </c>
      <c r="I252" s="2">
        <v>1391.49</v>
      </c>
      <c r="K252">
        <v>2404</v>
      </c>
    </row>
    <row r="253" spans="1:11" x14ac:dyDescent="0.2">
      <c r="A253">
        <v>25</v>
      </c>
      <c r="B253" t="s">
        <v>265</v>
      </c>
      <c r="C253">
        <v>60</v>
      </c>
      <c r="E253">
        <v>9.1</v>
      </c>
      <c r="F253">
        <v>152693.17199999999</v>
      </c>
      <c r="G253" s="1">
        <v>150266.03099999999</v>
      </c>
      <c r="H253" s="1">
        <v>508.07600000000002</v>
      </c>
      <c r="I253" s="2">
        <v>1241.1079999999999</v>
      </c>
      <c r="K253">
        <v>1976</v>
      </c>
    </row>
    <row r="254" spans="1:11" x14ac:dyDescent="0.2">
      <c r="A254">
        <v>26</v>
      </c>
      <c r="B254" t="s">
        <v>266</v>
      </c>
      <c r="C254">
        <v>60</v>
      </c>
      <c r="E254">
        <v>9.1</v>
      </c>
      <c r="F254">
        <v>142388.31299999999</v>
      </c>
      <c r="G254" s="1">
        <v>136054.90599999999</v>
      </c>
      <c r="H254" s="1">
        <v>523.27499999999998</v>
      </c>
      <c r="I254" s="2">
        <v>1278.0830000000001</v>
      </c>
      <c r="K254">
        <v>4112</v>
      </c>
    </row>
    <row r="255" spans="1:11" x14ac:dyDescent="0.2">
      <c r="A255">
        <v>27</v>
      </c>
      <c r="B255" t="s">
        <v>267</v>
      </c>
      <c r="C255">
        <v>60</v>
      </c>
      <c r="E255">
        <v>9.1</v>
      </c>
      <c r="F255">
        <v>138775</v>
      </c>
      <c r="G255" s="1">
        <v>138135.57800000001</v>
      </c>
      <c r="H255" s="1">
        <v>502.31400000000002</v>
      </c>
      <c r="I255" s="2">
        <v>1227.0920000000001</v>
      </c>
      <c r="K255">
        <v>752</v>
      </c>
    </row>
    <row r="256" spans="1:11" x14ac:dyDescent="0.2">
      <c r="A256">
        <v>28</v>
      </c>
      <c r="B256" t="s">
        <v>268</v>
      </c>
      <c r="C256">
        <v>25</v>
      </c>
      <c r="E256">
        <v>9.1</v>
      </c>
      <c r="F256">
        <v>161903.5</v>
      </c>
      <c r="G256" s="1">
        <v>127136.789</v>
      </c>
      <c r="H256" s="1">
        <v>636.73</v>
      </c>
      <c r="I256" s="2">
        <v>1554.079</v>
      </c>
      <c r="K256">
        <v>1307</v>
      </c>
    </row>
    <row r="257" spans="1:11" x14ac:dyDescent="0.2">
      <c r="A257">
        <v>29</v>
      </c>
      <c r="B257" t="s">
        <v>269</v>
      </c>
      <c r="C257">
        <v>25</v>
      </c>
      <c r="E257">
        <v>9.1</v>
      </c>
      <c r="F257">
        <v>143006.125</v>
      </c>
      <c r="G257" s="1">
        <v>111704.758</v>
      </c>
      <c r="H257" s="1">
        <v>640.10799999999995</v>
      </c>
      <c r="I257" s="2">
        <v>1562.297</v>
      </c>
      <c r="K257">
        <v>1731</v>
      </c>
    </row>
    <row r="258" spans="1:11" x14ac:dyDescent="0.2">
      <c r="A258">
        <v>30</v>
      </c>
      <c r="B258" t="s">
        <v>270</v>
      </c>
      <c r="C258">
        <v>25</v>
      </c>
      <c r="E258">
        <v>9.1</v>
      </c>
      <c r="F258">
        <v>139610.45300000001</v>
      </c>
      <c r="G258" s="1">
        <v>100225.281</v>
      </c>
      <c r="H258" s="1">
        <v>696.48299999999995</v>
      </c>
      <c r="I258" s="2">
        <v>1699.44</v>
      </c>
      <c r="K258">
        <v>1340</v>
      </c>
    </row>
    <row r="259" spans="1:11" x14ac:dyDescent="0.2">
      <c r="A259">
        <v>31</v>
      </c>
      <c r="B259" t="s">
        <v>271</v>
      </c>
      <c r="C259">
        <v>85</v>
      </c>
      <c r="E259">
        <v>9.08</v>
      </c>
      <c r="F259">
        <v>6907.6880000000001</v>
      </c>
      <c r="G259" s="1">
        <v>14681.831</v>
      </c>
      <c r="H259" s="1">
        <v>235.24600000000001</v>
      </c>
      <c r="I259" s="2">
        <v>577.40499999999997</v>
      </c>
      <c r="K259">
        <v>128</v>
      </c>
    </row>
    <row r="260" spans="1:11" x14ac:dyDescent="0.2">
      <c r="A260">
        <v>32</v>
      </c>
      <c r="B260" t="s">
        <v>272</v>
      </c>
      <c r="C260">
        <v>85</v>
      </c>
      <c r="E260">
        <v>9.09</v>
      </c>
      <c r="F260">
        <v>6735.3860000000004</v>
      </c>
      <c r="G260" s="1">
        <v>12829.714</v>
      </c>
      <c r="H260" s="1">
        <v>262.49200000000002</v>
      </c>
      <c r="I260" s="2">
        <v>643.68399999999997</v>
      </c>
      <c r="K260">
        <v>253</v>
      </c>
    </row>
    <row r="261" spans="1:11" x14ac:dyDescent="0.2">
      <c r="A261">
        <v>33</v>
      </c>
      <c r="B261" t="s">
        <v>273</v>
      </c>
      <c r="C261">
        <v>85</v>
      </c>
      <c r="E261">
        <v>9.1</v>
      </c>
      <c r="F261">
        <v>7216.2020000000002</v>
      </c>
      <c r="G261" s="1">
        <v>11102.216</v>
      </c>
      <c r="H261" s="1">
        <v>324.98899999999998</v>
      </c>
      <c r="I261" s="2">
        <v>795.71900000000005</v>
      </c>
      <c r="K261">
        <v>306</v>
      </c>
    </row>
    <row r="262" spans="1:11" x14ac:dyDescent="0.2">
      <c r="A262">
        <v>34</v>
      </c>
      <c r="B262" t="s">
        <v>274</v>
      </c>
      <c r="C262">
        <v>94</v>
      </c>
      <c r="E262">
        <v>9.11</v>
      </c>
      <c r="F262">
        <v>1248.6690000000001</v>
      </c>
      <c r="G262" s="1">
        <v>4118.17</v>
      </c>
      <c r="H262" s="1">
        <v>151.60499999999999</v>
      </c>
      <c r="I262" s="2">
        <v>373.93299999999999</v>
      </c>
      <c r="K262">
        <v>36</v>
      </c>
    </row>
    <row r="263" spans="1:11" x14ac:dyDescent="0.2">
      <c r="A263">
        <v>35</v>
      </c>
      <c r="B263" t="s">
        <v>275</v>
      </c>
      <c r="C263">
        <v>94</v>
      </c>
      <c r="E263">
        <v>9.1199999999999992</v>
      </c>
      <c r="F263">
        <v>1355.787</v>
      </c>
      <c r="G263" s="1">
        <v>4593.0370000000003</v>
      </c>
      <c r="H263" s="1">
        <v>147.59200000000001</v>
      </c>
      <c r="I263" s="2">
        <v>364.17</v>
      </c>
      <c r="K263">
        <v>19</v>
      </c>
    </row>
    <row r="264" spans="1:11" x14ac:dyDescent="0.2">
      <c r="A264">
        <v>36</v>
      </c>
      <c r="B264" t="s">
        <v>276</v>
      </c>
      <c r="C264">
        <v>94</v>
      </c>
      <c r="E264">
        <v>9.1300000000000008</v>
      </c>
      <c r="F264">
        <v>1172.1769999999999</v>
      </c>
      <c r="G264" s="1">
        <v>4347.91</v>
      </c>
      <c r="H264" s="1">
        <v>134.798</v>
      </c>
      <c r="I264" s="2">
        <v>333.04700000000003</v>
      </c>
      <c r="K264">
        <v>40</v>
      </c>
    </row>
    <row r="265" spans="1:11" x14ac:dyDescent="0.2">
      <c r="A265">
        <v>38</v>
      </c>
      <c r="B265" t="s">
        <v>277</v>
      </c>
      <c r="C265" t="s">
        <v>256</v>
      </c>
      <c r="E265">
        <v>9.14</v>
      </c>
      <c r="F265">
        <v>1811.7539999999999</v>
      </c>
      <c r="G265" s="1">
        <v>9775.5840000000007</v>
      </c>
      <c r="H265" s="1">
        <v>92.667000000000002</v>
      </c>
      <c r="I265" s="2">
        <v>230.55799999999999</v>
      </c>
      <c r="K265">
        <v>88</v>
      </c>
    </row>
    <row r="266" spans="1:11" x14ac:dyDescent="0.2">
      <c r="A266">
        <v>40</v>
      </c>
      <c r="B266" t="s">
        <v>278</v>
      </c>
      <c r="C266">
        <v>70</v>
      </c>
      <c r="E266">
        <v>9.1</v>
      </c>
      <c r="F266">
        <v>152764.125</v>
      </c>
      <c r="G266" s="1">
        <v>103908.648</v>
      </c>
      <c r="H266" s="1">
        <v>735.08900000000006</v>
      </c>
      <c r="I266" s="2">
        <v>1793.3530000000001</v>
      </c>
      <c r="K266">
        <v>3069</v>
      </c>
    </row>
    <row r="267" spans="1:11" x14ac:dyDescent="0.2">
      <c r="A267">
        <v>41</v>
      </c>
      <c r="B267" t="s">
        <v>279</v>
      </c>
      <c r="C267">
        <v>70</v>
      </c>
      <c r="E267">
        <v>9.08</v>
      </c>
      <c r="F267">
        <v>137584.67199999999</v>
      </c>
      <c r="G267" s="1">
        <v>93172.976999999999</v>
      </c>
      <c r="H267" s="1">
        <v>738.32899999999995</v>
      </c>
      <c r="I267" s="2">
        <v>1801.2370000000001</v>
      </c>
      <c r="K267">
        <v>550</v>
      </c>
    </row>
    <row r="268" spans="1:11" x14ac:dyDescent="0.2">
      <c r="A268">
        <v>42</v>
      </c>
      <c r="B268" t="s">
        <v>280</v>
      </c>
      <c r="C268">
        <v>70</v>
      </c>
      <c r="E268">
        <v>9.09</v>
      </c>
      <c r="F268">
        <v>133170.234</v>
      </c>
      <c r="G268" s="1">
        <v>89141.781000000003</v>
      </c>
      <c r="H268" s="1">
        <v>746.95699999999999</v>
      </c>
      <c r="I268" s="2">
        <v>1822.2260000000001</v>
      </c>
      <c r="K268">
        <v>233</v>
      </c>
    </row>
    <row r="269" spans="1:11" x14ac:dyDescent="0.2">
      <c r="A269">
        <v>43</v>
      </c>
      <c r="B269" t="s">
        <v>281</v>
      </c>
      <c r="C269">
        <v>50</v>
      </c>
      <c r="E269">
        <v>9.11</v>
      </c>
      <c r="F269">
        <v>5643.88</v>
      </c>
      <c r="G269" s="1">
        <v>5434.951</v>
      </c>
      <c r="H269" s="1">
        <v>519.221</v>
      </c>
      <c r="I269" s="2">
        <v>1268.22</v>
      </c>
      <c r="K269">
        <v>30</v>
      </c>
    </row>
    <row r="270" spans="1:11" x14ac:dyDescent="0.2">
      <c r="A270">
        <v>44</v>
      </c>
      <c r="B270" t="s">
        <v>282</v>
      </c>
      <c r="C270">
        <v>50</v>
      </c>
      <c r="E270">
        <v>9.1199999999999992</v>
      </c>
      <c r="F270">
        <v>4439.0200000000004</v>
      </c>
      <c r="G270" s="1">
        <v>4393.598</v>
      </c>
      <c r="H270" s="1">
        <v>505.16899999999998</v>
      </c>
      <c r="I270" s="2">
        <v>1234.037</v>
      </c>
      <c r="K270">
        <v>97</v>
      </c>
    </row>
    <row r="271" spans="1:11" x14ac:dyDescent="0.2">
      <c r="A271">
        <v>45</v>
      </c>
      <c r="B271" t="s">
        <v>283</v>
      </c>
      <c r="C271">
        <v>50</v>
      </c>
      <c r="E271">
        <v>9.1199999999999992</v>
      </c>
      <c r="F271">
        <v>4922.6750000000002</v>
      </c>
      <c r="G271" s="1">
        <v>4627.2550000000001</v>
      </c>
      <c r="H271" s="1">
        <v>531.92200000000003</v>
      </c>
      <c r="I271" s="2">
        <v>1299.117</v>
      </c>
      <c r="K271">
        <v>490</v>
      </c>
    </row>
    <row r="272" spans="1:11" x14ac:dyDescent="0.2">
      <c r="A272">
        <v>46</v>
      </c>
      <c r="B272" t="s">
        <v>284</v>
      </c>
      <c r="C272">
        <v>37</v>
      </c>
      <c r="E272">
        <v>9.1199999999999992</v>
      </c>
      <c r="F272">
        <v>129404.20299999999</v>
      </c>
      <c r="G272" s="1">
        <v>83400.718999999997</v>
      </c>
      <c r="H272" s="1">
        <v>775.798</v>
      </c>
      <c r="I272" s="2">
        <v>1892.385</v>
      </c>
      <c r="K272">
        <v>2742</v>
      </c>
    </row>
    <row r="273" spans="1:11" x14ac:dyDescent="0.2">
      <c r="A273">
        <v>47</v>
      </c>
      <c r="B273" t="s">
        <v>285</v>
      </c>
      <c r="C273">
        <v>37</v>
      </c>
      <c r="E273">
        <v>9.1300000000000008</v>
      </c>
      <c r="F273">
        <v>134380.625</v>
      </c>
      <c r="G273" s="1">
        <v>81292.218999999997</v>
      </c>
      <c r="H273" s="1">
        <v>826.52800000000002</v>
      </c>
      <c r="I273" s="2">
        <v>2015.7950000000001</v>
      </c>
      <c r="K273">
        <v>2943</v>
      </c>
    </row>
    <row r="274" spans="1:11" x14ac:dyDescent="0.2">
      <c r="A274">
        <v>48</v>
      </c>
      <c r="B274" t="s">
        <v>286</v>
      </c>
      <c r="C274">
        <v>37</v>
      </c>
      <c r="E274">
        <v>9.09</v>
      </c>
      <c r="F274">
        <v>132625.57800000001</v>
      </c>
      <c r="G274" s="1">
        <v>79260.445000000007</v>
      </c>
      <c r="H274" s="1">
        <v>836.64400000000001</v>
      </c>
      <c r="I274" s="2">
        <v>2040.404</v>
      </c>
      <c r="K274">
        <v>264</v>
      </c>
    </row>
    <row r="275" spans="1:11" x14ac:dyDescent="0.2">
      <c r="A275">
        <v>49</v>
      </c>
      <c r="B275" t="s">
        <v>287</v>
      </c>
      <c r="C275">
        <v>95</v>
      </c>
      <c r="E275">
        <v>9.09</v>
      </c>
      <c r="F275">
        <v>1125.395</v>
      </c>
      <c r="G275" s="1">
        <v>3198.116</v>
      </c>
      <c r="H275" s="1">
        <v>175.947</v>
      </c>
      <c r="I275" s="2">
        <v>433.149</v>
      </c>
      <c r="K275">
        <v>26</v>
      </c>
    </row>
    <row r="276" spans="1:11" x14ac:dyDescent="0.2">
      <c r="A276">
        <v>50</v>
      </c>
      <c r="B276" t="s">
        <v>288</v>
      </c>
      <c r="C276">
        <v>95</v>
      </c>
      <c r="E276">
        <v>9.08</v>
      </c>
      <c r="F276">
        <v>1045.7650000000001</v>
      </c>
      <c r="G276" s="1">
        <v>3170.498</v>
      </c>
      <c r="H276" s="1">
        <v>164.92099999999999</v>
      </c>
      <c r="I276" s="2">
        <v>406.32799999999997</v>
      </c>
      <c r="K276">
        <v>36</v>
      </c>
    </row>
    <row r="277" spans="1:11" x14ac:dyDescent="0.2">
      <c r="A277">
        <v>51</v>
      </c>
      <c r="B277" t="s">
        <v>289</v>
      </c>
      <c r="C277">
        <v>95</v>
      </c>
      <c r="E277">
        <v>9.11</v>
      </c>
      <c r="F277">
        <v>1256.421</v>
      </c>
      <c r="G277" s="1">
        <v>3226.9389999999999</v>
      </c>
      <c r="H277" s="1">
        <v>194.67699999999999</v>
      </c>
      <c r="I277" s="2">
        <v>478.71300000000002</v>
      </c>
      <c r="K277">
        <v>25</v>
      </c>
    </row>
    <row r="278" spans="1:11" x14ac:dyDescent="0.2">
      <c r="A278">
        <v>52</v>
      </c>
      <c r="B278" t="s">
        <v>290</v>
      </c>
      <c r="C278">
        <v>86</v>
      </c>
      <c r="E278">
        <v>9.09</v>
      </c>
      <c r="F278">
        <v>2135.3119999999999</v>
      </c>
      <c r="G278" s="1">
        <v>4881.1210000000001</v>
      </c>
      <c r="H278" s="1">
        <v>218.732</v>
      </c>
      <c r="I278" s="2">
        <v>537.23</v>
      </c>
      <c r="K278">
        <v>146</v>
      </c>
    </row>
    <row r="279" spans="1:11" x14ac:dyDescent="0.2">
      <c r="A279">
        <v>53</v>
      </c>
      <c r="B279" t="s">
        <v>291</v>
      </c>
      <c r="C279">
        <v>86</v>
      </c>
      <c r="E279">
        <v>9.09</v>
      </c>
      <c r="F279">
        <v>2375.2570000000001</v>
      </c>
      <c r="G279" s="1">
        <v>4413.8739999999998</v>
      </c>
      <c r="H279" s="1">
        <v>269.06700000000001</v>
      </c>
      <c r="I279" s="2">
        <v>659.68</v>
      </c>
      <c r="K279">
        <v>62</v>
      </c>
    </row>
    <row r="280" spans="1:11" x14ac:dyDescent="0.2">
      <c r="A280">
        <v>54</v>
      </c>
      <c r="B280" t="s">
        <v>292</v>
      </c>
      <c r="C280">
        <v>86</v>
      </c>
      <c r="E280">
        <v>9.11</v>
      </c>
      <c r="F280">
        <v>1812.2619999999999</v>
      </c>
      <c r="G280" s="1">
        <v>4872.24</v>
      </c>
      <c r="H280" s="1">
        <v>185.97800000000001</v>
      </c>
      <c r="I280" s="2">
        <v>457.55200000000002</v>
      </c>
      <c r="K280">
        <v>117</v>
      </c>
    </row>
    <row r="281" spans="1:11" x14ac:dyDescent="0.2">
      <c r="A281">
        <v>55</v>
      </c>
      <c r="B281" t="s">
        <v>293</v>
      </c>
      <c r="C281">
        <v>71</v>
      </c>
      <c r="E281">
        <v>9.09</v>
      </c>
      <c r="F281">
        <v>181911.29699999999</v>
      </c>
      <c r="G281" s="1">
        <v>87708.781000000003</v>
      </c>
      <c r="H281" s="1">
        <v>1037.019</v>
      </c>
      <c r="I281" s="2">
        <v>2527.848</v>
      </c>
      <c r="K281">
        <v>1825</v>
      </c>
    </row>
    <row r="282" spans="1:11" x14ac:dyDescent="0.2">
      <c r="A282">
        <v>56</v>
      </c>
      <c r="B282" t="s">
        <v>294</v>
      </c>
      <c r="C282">
        <v>71</v>
      </c>
      <c r="E282">
        <v>9.08</v>
      </c>
      <c r="F282">
        <v>186366.65599999999</v>
      </c>
      <c r="G282" s="1">
        <v>88313.781000000003</v>
      </c>
      <c r="H282" s="1">
        <v>1055.1389999999999</v>
      </c>
      <c r="I282" s="2">
        <v>2571.9290000000001</v>
      </c>
      <c r="K282">
        <v>1161</v>
      </c>
    </row>
    <row r="283" spans="1:11" x14ac:dyDescent="0.2">
      <c r="A283">
        <v>57</v>
      </c>
      <c r="B283" t="s">
        <v>295</v>
      </c>
      <c r="C283">
        <v>71</v>
      </c>
      <c r="E283">
        <v>9.1</v>
      </c>
      <c r="F283">
        <v>176540.93799999999</v>
      </c>
      <c r="G283" s="1">
        <v>85402.601999999999</v>
      </c>
      <c r="H283" s="1">
        <v>1033.5809999999999</v>
      </c>
      <c r="I283" s="2">
        <v>2519.4839999999999</v>
      </c>
      <c r="K283">
        <v>2748</v>
      </c>
    </row>
    <row r="284" spans="1:11" x14ac:dyDescent="0.2">
      <c r="A284">
        <v>58</v>
      </c>
      <c r="B284" t="s">
        <v>296</v>
      </c>
      <c r="C284">
        <v>61</v>
      </c>
      <c r="E284">
        <v>9.09</v>
      </c>
      <c r="F284">
        <v>174480.06299999999</v>
      </c>
      <c r="G284" s="1">
        <v>137570.20300000001</v>
      </c>
      <c r="H284" s="1">
        <v>634.149</v>
      </c>
      <c r="I284" s="2">
        <v>1547.8019999999999</v>
      </c>
      <c r="K284">
        <v>3098</v>
      </c>
    </row>
    <row r="285" spans="1:11" x14ac:dyDescent="0.2">
      <c r="A285">
        <v>59</v>
      </c>
      <c r="B285" t="s">
        <v>297</v>
      </c>
      <c r="C285">
        <v>61</v>
      </c>
      <c r="E285">
        <v>9.09</v>
      </c>
      <c r="F285">
        <v>163441.18799999999</v>
      </c>
      <c r="G285" s="1">
        <v>133574.28099999999</v>
      </c>
      <c r="H285" s="1">
        <v>611.79899999999998</v>
      </c>
      <c r="I285" s="2">
        <v>1493.431</v>
      </c>
      <c r="K285">
        <v>1317</v>
      </c>
    </row>
    <row r="286" spans="1:11" x14ac:dyDescent="0.2">
      <c r="A286">
        <v>60</v>
      </c>
      <c r="B286" t="s">
        <v>298</v>
      </c>
      <c r="C286">
        <v>61</v>
      </c>
      <c r="E286">
        <v>9.1</v>
      </c>
      <c r="F286">
        <v>171404.25</v>
      </c>
      <c r="G286" s="1">
        <v>135156.90599999999</v>
      </c>
      <c r="H286" s="1">
        <v>634.09400000000005</v>
      </c>
      <c r="I286" s="2">
        <v>1547.6659999999999</v>
      </c>
      <c r="K286">
        <v>3532</v>
      </c>
    </row>
    <row r="287" spans="1:11" x14ac:dyDescent="0.2">
      <c r="A287">
        <v>75</v>
      </c>
      <c r="B287" t="s">
        <v>299</v>
      </c>
      <c r="C287">
        <v>87</v>
      </c>
      <c r="E287">
        <v>9.0399999999999991</v>
      </c>
      <c r="F287">
        <v>12057.844999999999</v>
      </c>
      <c r="G287" s="1">
        <v>14800.513000000001</v>
      </c>
      <c r="H287" s="1">
        <v>407.346</v>
      </c>
      <c r="I287" s="2">
        <v>996.06500000000005</v>
      </c>
      <c r="K287">
        <v>159</v>
      </c>
    </row>
    <row r="288" spans="1:11" x14ac:dyDescent="0.2">
      <c r="A288">
        <v>76</v>
      </c>
      <c r="B288" t="s">
        <v>300</v>
      </c>
      <c r="C288">
        <v>87</v>
      </c>
      <c r="E288">
        <v>9.0399999999999991</v>
      </c>
      <c r="F288">
        <v>12000.585999999999</v>
      </c>
      <c r="G288" s="1">
        <v>14382.129000000001</v>
      </c>
      <c r="H288" s="1">
        <v>417.20499999999998</v>
      </c>
      <c r="I288" s="2">
        <v>1020.049</v>
      </c>
      <c r="K288">
        <v>72</v>
      </c>
    </row>
    <row r="289" spans="1:11" x14ac:dyDescent="0.2">
      <c r="A289">
        <v>77</v>
      </c>
      <c r="B289" t="s">
        <v>301</v>
      </c>
      <c r="C289">
        <v>87</v>
      </c>
      <c r="E289">
        <v>9.0399999999999991</v>
      </c>
      <c r="F289">
        <v>10331.421</v>
      </c>
      <c r="G289" s="1">
        <v>13995.848</v>
      </c>
      <c r="H289" s="1">
        <v>369.089</v>
      </c>
      <c r="I289" s="2">
        <v>902.99900000000002</v>
      </c>
      <c r="K289">
        <v>86</v>
      </c>
    </row>
    <row r="290" spans="1:11" x14ac:dyDescent="0.2">
      <c r="A290">
        <v>78</v>
      </c>
      <c r="B290" t="s">
        <v>302</v>
      </c>
      <c r="C290">
        <v>52</v>
      </c>
      <c r="E290">
        <v>9.0399999999999991</v>
      </c>
      <c r="F290">
        <v>5302.7420000000002</v>
      </c>
      <c r="G290" s="1">
        <v>8656.3410000000003</v>
      </c>
      <c r="H290" s="1">
        <v>306.29199999999997</v>
      </c>
      <c r="I290" s="2">
        <v>750.23599999999999</v>
      </c>
      <c r="K290">
        <v>75</v>
      </c>
    </row>
    <row r="291" spans="1:11" x14ac:dyDescent="0.2">
      <c r="A291">
        <v>79</v>
      </c>
      <c r="B291" t="s">
        <v>303</v>
      </c>
      <c r="C291">
        <v>52</v>
      </c>
      <c r="E291">
        <v>9.06</v>
      </c>
      <c r="F291">
        <v>4272.1040000000003</v>
      </c>
      <c r="G291" s="1">
        <v>7832.4690000000001</v>
      </c>
      <c r="H291" s="1">
        <v>272.71800000000002</v>
      </c>
      <c r="I291" s="2">
        <v>668.56</v>
      </c>
      <c r="K291">
        <v>45</v>
      </c>
    </row>
    <row r="292" spans="1:11" x14ac:dyDescent="0.2">
      <c r="A292">
        <v>80</v>
      </c>
      <c r="B292" t="s">
        <v>304</v>
      </c>
      <c r="C292">
        <v>52</v>
      </c>
      <c r="E292">
        <v>9.0399999999999991</v>
      </c>
      <c r="F292">
        <v>4619.5069999999996</v>
      </c>
      <c r="G292" s="1">
        <v>8527.2340000000004</v>
      </c>
      <c r="H292" s="1">
        <v>270.86799999999999</v>
      </c>
      <c r="I292" s="2">
        <v>664.06</v>
      </c>
      <c r="K292">
        <v>53</v>
      </c>
    </row>
    <row r="293" spans="1:11" x14ac:dyDescent="0.2">
      <c r="A293">
        <v>81</v>
      </c>
      <c r="B293" t="s">
        <v>305</v>
      </c>
      <c r="C293">
        <v>38</v>
      </c>
      <c r="E293">
        <v>9.0299999999999994</v>
      </c>
      <c r="F293">
        <v>128366.656</v>
      </c>
      <c r="G293" s="1">
        <v>87945.312999999995</v>
      </c>
      <c r="H293" s="1">
        <v>729.81</v>
      </c>
      <c r="I293" s="2">
        <v>1780.511</v>
      </c>
      <c r="K293">
        <v>3495</v>
      </c>
    </row>
    <row r="294" spans="1:11" x14ac:dyDescent="0.2">
      <c r="A294">
        <v>82</v>
      </c>
      <c r="B294" t="s">
        <v>306</v>
      </c>
      <c r="C294">
        <v>38</v>
      </c>
      <c r="E294">
        <v>9.0299999999999994</v>
      </c>
      <c r="F294">
        <v>128198.75</v>
      </c>
      <c r="G294" s="1">
        <v>85831.766000000003</v>
      </c>
      <c r="H294" s="1">
        <v>746.80200000000002</v>
      </c>
      <c r="I294" s="2">
        <v>1821.8489999999999</v>
      </c>
      <c r="K294">
        <v>2327</v>
      </c>
    </row>
    <row r="295" spans="1:11" x14ac:dyDescent="0.2">
      <c r="A295">
        <v>83</v>
      </c>
      <c r="B295" t="s">
        <v>307</v>
      </c>
      <c r="C295">
        <v>38</v>
      </c>
      <c r="E295">
        <v>9.0299999999999994</v>
      </c>
      <c r="F295">
        <v>125001.94500000001</v>
      </c>
      <c r="G295" s="1">
        <v>89683.437999999995</v>
      </c>
      <c r="H295" s="1">
        <v>696.90700000000004</v>
      </c>
      <c r="I295" s="2">
        <v>1700.4690000000001</v>
      </c>
      <c r="K295">
        <v>1783</v>
      </c>
    </row>
    <row r="296" spans="1:11" x14ac:dyDescent="0.2">
      <c r="A296">
        <v>84</v>
      </c>
      <c r="B296" t="s">
        <v>308</v>
      </c>
      <c r="C296">
        <v>63</v>
      </c>
      <c r="E296">
        <v>9.0299999999999994</v>
      </c>
      <c r="F296">
        <v>85606.031000000003</v>
      </c>
      <c r="G296" s="1">
        <v>196746.71900000001</v>
      </c>
      <c r="H296" s="1">
        <v>217.554</v>
      </c>
      <c r="I296" s="2">
        <v>534.36500000000001</v>
      </c>
      <c r="K296">
        <v>1566</v>
      </c>
    </row>
    <row r="297" spans="1:11" x14ac:dyDescent="0.2">
      <c r="A297">
        <v>85</v>
      </c>
      <c r="B297" t="s">
        <v>309</v>
      </c>
      <c r="C297">
        <v>63</v>
      </c>
      <c r="E297">
        <v>9.02</v>
      </c>
      <c r="F297">
        <v>84109.233999999997</v>
      </c>
      <c r="G297" s="1">
        <v>199260.625</v>
      </c>
      <c r="H297" s="1">
        <v>211.053</v>
      </c>
      <c r="I297" s="2">
        <v>518.55200000000002</v>
      </c>
      <c r="K297">
        <v>2097</v>
      </c>
    </row>
    <row r="298" spans="1:11" x14ac:dyDescent="0.2">
      <c r="A298">
        <v>86</v>
      </c>
      <c r="B298" t="s">
        <v>310</v>
      </c>
      <c r="C298">
        <v>63</v>
      </c>
      <c r="E298">
        <v>9.02</v>
      </c>
      <c r="F298">
        <v>82210.179999999993</v>
      </c>
      <c r="G298" s="1">
        <v>194758.65599999999</v>
      </c>
      <c r="H298" s="1">
        <v>211.05699999999999</v>
      </c>
      <c r="I298" s="2">
        <v>518.55899999999997</v>
      </c>
      <c r="K298">
        <v>607</v>
      </c>
    </row>
    <row r="299" spans="1:11" x14ac:dyDescent="0.2">
      <c r="A299">
        <v>87</v>
      </c>
      <c r="B299" t="s">
        <v>311</v>
      </c>
      <c r="C299">
        <v>39</v>
      </c>
      <c r="E299">
        <v>9.0299999999999994</v>
      </c>
      <c r="F299">
        <v>97361.468999999997</v>
      </c>
      <c r="G299" s="1">
        <v>62721.487999999998</v>
      </c>
      <c r="H299" s="1">
        <v>776.14099999999996</v>
      </c>
      <c r="I299" s="2">
        <v>1893.221</v>
      </c>
      <c r="K299">
        <v>1855</v>
      </c>
    </row>
    <row r="300" spans="1:11" x14ac:dyDescent="0.2">
      <c r="A300">
        <v>88</v>
      </c>
      <c r="B300" t="s">
        <v>312</v>
      </c>
      <c r="C300">
        <v>39</v>
      </c>
      <c r="E300">
        <v>9.0299999999999994</v>
      </c>
      <c r="F300">
        <v>93112.016000000003</v>
      </c>
      <c r="G300" s="1">
        <v>59922.055</v>
      </c>
      <c r="H300" s="1">
        <v>776.94299999999998</v>
      </c>
      <c r="I300" s="2">
        <v>1895.171</v>
      </c>
      <c r="K300">
        <v>2780</v>
      </c>
    </row>
    <row r="301" spans="1:11" x14ac:dyDescent="0.2">
      <c r="A301">
        <v>89</v>
      </c>
      <c r="B301" t="s">
        <v>313</v>
      </c>
      <c r="C301">
        <v>39</v>
      </c>
      <c r="E301">
        <v>9.0299999999999994</v>
      </c>
      <c r="F301">
        <v>90964.077999999994</v>
      </c>
      <c r="G301" s="1">
        <v>57669.288999999997</v>
      </c>
      <c r="H301" s="1">
        <v>788.67</v>
      </c>
      <c r="I301" s="2">
        <v>1923.6990000000001</v>
      </c>
      <c r="K301">
        <v>2687</v>
      </c>
    </row>
    <row r="302" spans="1:11" x14ac:dyDescent="0.2">
      <c r="A302">
        <v>90</v>
      </c>
      <c r="B302" t="s">
        <v>314</v>
      </c>
      <c r="C302">
        <v>17</v>
      </c>
      <c r="E302">
        <v>9.0299999999999994</v>
      </c>
      <c r="F302">
        <v>190218.42199999999</v>
      </c>
      <c r="G302" s="1">
        <v>98459.945000000007</v>
      </c>
      <c r="H302" s="1">
        <v>965.96900000000005</v>
      </c>
      <c r="I302" s="2">
        <v>2355.0070000000001</v>
      </c>
      <c r="K302">
        <v>2887</v>
      </c>
    </row>
    <row r="303" spans="1:11" x14ac:dyDescent="0.2">
      <c r="A303">
        <v>91</v>
      </c>
      <c r="B303" t="s">
        <v>315</v>
      </c>
      <c r="C303">
        <v>17</v>
      </c>
      <c r="E303">
        <v>9.02</v>
      </c>
      <c r="F303">
        <v>180612.75</v>
      </c>
      <c r="G303" s="1">
        <v>93462.562999999995</v>
      </c>
      <c r="H303" s="1">
        <v>966.23</v>
      </c>
      <c r="I303" s="2">
        <v>2355.6439999999998</v>
      </c>
      <c r="K303">
        <v>2200</v>
      </c>
    </row>
    <row r="304" spans="1:11" x14ac:dyDescent="0.2">
      <c r="A304">
        <v>92</v>
      </c>
      <c r="B304" t="s">
        <v>316</v>
      </c>
      <c r="C304">
        <v>17</v>
      </c>
      <c r="E304">
        <v>9.02</v>
      </c>
      <c r="F304">
        <v>177256.43799999999</v>
      </c>
      <c r="G304" s="1">
        <v>87894.554999999993</v>
      </c>
      <c r="H304" s="1">
        <v>1008.347</v>
      </c>
      <c r="I304" s="2">
        <v>2458.1</v>
      </c>
      <c r="K304">
        <v>5019</v>
      </c>
    </row>
    <row r="305" spans="1:11" x14ac:dyDescent="0.2">
      <c r="A305">
        <v>93</v>
      </c>
      <c r="B305" t="s">
        <v>317</v>
      </c>
      <c r="C305">
        <v>16</v>
      </c>
      <c r="E305">
        <v>9.0299999999999994</v>
      </c>
      <c r="F305">
        <v>55822.633000000002</v>
      </c>
      <c r="G305" s="1">
        <v>150509.625</v>
      </c>
      <c r="H305" s="1">
        <v>185.44499999999999</v>
      </c>
      <c r="I305" s="2">
        <v>456.25599999999997</v>
      </c>
      <c r="K305">
        <v>770</v>
      </c>
    </row>
    <row r="306" spans="1:11" x14ac:dyDescent="0.2">
      <c r="A306">
        <v>94</v>
      </c>
      <c r="B306" t="s">
        <v>318</v>
      </c>
      <c r="C306">
        <v>16</v>
      </c>
      <c r="E306">
        <v>9.02</v>
      </c>
      <c r="F306">
        <v>57717.656000000003</v>
      </c>
      <c r="G306" s="1">
        <v>152337</v>
      </c>
      <c r="H306" s="1">
        <v>189.441</v>
      </c>
      <c r="I306" s="2">
        <v>465.97500000000002</v>
      </c>
      <c r="K306">
        <v>1369</v>
      </c>
    </row>
    <row r="307" spans="1:11" x14ac:dyDescent="0.2">
      <c r="A307">
        <v>95</v>
      </c>
      <c r="B307" t="s">
        <v>319</v>
      </c>
      <c r="C307">
        <v>16</v>
      </c>
      <c r="E307">
        <v>9.02</v>
      </c>
      <c r="F307">
        <v>52951.711000000003</v>
      </c>
      <c r="G307" s="1">
        <v>151182.32800000001</v>
      </c>
      <c r="H307" s="1">
        <v>175.125</v>
      </c>
      <c r="I307" s="2">
        <v>431.15100000000001</v>
      </c>
      <c r="K307">
        <v>194</v>
      </c>
    </row>
    <row r="308" spans="1:11" x14ac:dyDescent="0.2">
      <c r="A308">
        <v>97</v>
      </c>
      <c r="B308" t="s">
        <v>320</v>
      </c>
      <c r="C308" t="s">
        <v>256</v>
      </c>
      <c r="E308">
        <v>9.0299999999999994</v>
      </c>
      <c r="F308">
        <v>1814.9269999999999</v>
      </c>
      <c r="G308" s="1">
        <v>11605.342000000001</v>
      </c>
      <c r="H308" s="1">
        <v>78.194000000000003</v>
      </c>
      <c r="I308" s="2">
        <v>195.34800000000001</v>
      </c>
      <c r="K308">
        <v>19</v>
      </c>
    </row>
    <row r="309" spans="1:11" x14ac:dyDescent="0.2">
      <c r="A309">
        <v>99</v>
      </c>
      <c r="B309" t="s">
        <v>321</v>
      </c>
      <c r="C309">
        <v>27</v>
      </c>
      <c r="E309">
        <v>9.0299999999999994</v>
      </c>
      <c r="F309">
        <v>222130</v>
      </c>
      <c r="G309" s="1">
        <v>77199.351999999999</v>
      </c>
      <c r="H309" s="1">
        <v>1438.6780000000001</v>
      </c>
      <c r="I309" s="2">
        <v>3504.95</v>
      </c>
      <c r="K309">
        <v>3430</v>
      </c>
    </row>
    <row r="310" spans="1:11" x14ac:dyDescent="0.2">
      <c r="A310">
        <v>100</v>
      </c>
      <c r="B310" t="s">
        <v>322</v>
      </c>
      <c r="C310">
        <v>27</v>
      </c>
      <c r="E310">
        <v>9.02</v>
      </c>
      <c r="F310">
        <v>223515.984</v>
      </c>
      <c r="G310" s="1">
        <v>71823.797000000006</v>
      </c>
      <c r="H310" s="1">
        <v>1556.002</v>
      </c>
      <c r="I310" s="2">
        <v>3790.3609999999999</v>
      </c>
      <c r="K310">
        <v>5012</v>
      </c>
    </row>
    <row r="311" spans="1:11" x14ac:dyDescent="0.2">
      <c r="A311">
        <v>101</v>
      </c>
      <c r="B311" t="s">
        <v>323</v>
      </c>
      <c r="C311">
        <v>27</v>
      </c>
      <c r="E311">
        <v>9.02</v>
      </c>
      <c r="F311">
        <v>220674.70300000001</v>
      </c>
      <c r="G311" s="1">
        <v>73293.406000000003</v>
      </c>
      <c r="H311" s="1">
        <v>1505.42</v>
      </c>
      <c r="I311" s="2">
        <v>3667.3110000000001</v>
      </c>
      <c r="K311">
        <v>3117</v>
      </c>
    </row>
    <row r="312" spans="1:11" x14ac:dyDescent="0.2">
      <c r="A312">
        <v>102</v>
      </c>
      <c r="B312" t="s">
        <v>324</v>
      </c>
      <c r="C312">
        <v>28</v>
      </c>
      <c r="E312">
        <v>9.02</v>
      </c>
      <c r="F312">
        <v>133447.641</v>
      </c>
      <c r="G312" s="1">
        <v>68397.281000000003</v>
      </c>
      <c r="H312" s="1">
        <v>975.53300000000002</v>
      </c>
      <c r="I312" s="2">
        <v>2378.2750000000001</v>
      </c>
      <c r="K312">
        <v>598</v>
      </c>
    </row>
    <row r="313" spans="1:11" x14ac:dyDescent="0.2">
      <c r="A313">
        <v>103</v>
      </c>
      <c r="B313" t="s">
        <v>325</v>
      </c>
      <c r="C313">
        <v>28</v>
      </c>
      <c r="E313">
        <v>9.0299999999999994</v>
      </c>
      <c r="F313">
        <v>129983.258</v>
      </c>
      <c r="G313" s="1">
        <v>71424.812999999995</v>
      </c>
      <c r="H313" s="1">
        <v>909.93100000000004</v>
      </c>
      <c r="I313" s="2">
        <v>2218.6860000000001</v>
      </c>
      <c r="K313">
        <v>600</v>
      </c>
    </row>
    <row r="314" spans="1:11" x14ac:dyDescent="0.2">
      <c r="A314">
        <v>104</v>
      </c>
      <c r="B314" t="s">
        <v>326</v>
      </c>
      <c r="C314">
        <v>28</v>
      </c>
      <c r="E314">
        <v>9.02</v>
      </c>
      <c r="F314">
        <v>121283.406</v>
      </c>
      <c r="G314" s="1">
        <v>62749.445</v>
      </c>
      <c r="H314" s="1">
        <v>966.41</v>
      </c>
      <c r="I314" s="2">
        <v>2356.0810000000001</v>
      </c>
      <c r="K314">
        <v>1527</v>
      </c>
    </row>
    <row r="315" spans="1:11" x14ac:dyDescent="0.2">
      <c r="A315">
        <v>105</v>
      </c>
      <c r="B315" t="s">
        <v>327</v>
      </c>
      <c r="C315">
        <v>8</v>
      </c>
      <c r="E315">
        <v>9.01</v>
      </c>
      <c r="F315">
        <v>57969.675999999999</v>
      </c>
      <c r="G315" s="1">
        <v>243197.375</v>
      </c>
      <c r="H315" s="1">
        <v>119.182</v>
      </c>
      <c r="I315" s="2">
        <v>295.06</v>
      </c>
      <c r="K315">
        <v>257</v>
      </c>
    </row>
    <row r="316" spans="1:11" x14ac:dyDescent="0.2">
      <c r="A316">
        <v>106</v>
      </c>
      <c r="B316" t="s">
        <v>328</v>
      </c>
      <c r="C316">
        <v>8</v>
      </c>
      <c r="E316">
        <v>9.02</v>
      </c>
      <c r="F316">
        <v>56145.042999999998</v>
      </c>
      <c r="G316" s="1">
        <v>233931.21900000001</v>
      </c>
      <c r="H316" s="1">
        <v>120.003</v>
      </c>
      <c r="I316" s="2">
        <v>297.05700000000002</v>
      </c>
      <c r="K316">
        <v>550</v>
      </c>
    </row>
    <row r="317" spans="1:11" x14ac:dyDescent="0.2">
      <c r="A317">
        <v>107</v>
      </c>
      <c r="B317" t="s">
        <v>329</v>
      </c>
      <c r="C317">
        <v>8</v>
      </c>
      <c r="E317">
        <v>9.01</v>
      </c>
      <c r="F317">
        <v>57631.195</v>
      </c>
      <c r="G317" s="1">
        <v>232073.57800000001</v>
      </c>
      <c r="H317" s="1">
        <v>124.166</v>
      </c>
      <c r="I317" s="2">
        <v>307.18299999999999</v>
      </c>
      <c r="K317">
        <v>144</v>
      </c>
    </row>
    <row r="318" spans="1:11" x14ac:dyDescent="0.2">
      <c r="A318">
        <v>108</v>
      </c>
      <c r="B318" t="s">
        <v>330</v>
      </c>
      <c r="C318">
        <v>19</v>
      </c>
      <c r="E318">
        <v>9.02</v>
      </c>
      <c r="F318">
        <v>87963.476999999999</v>
      </c>
      <c r="G318" s="1">
        <v>54507.035000000003</v>
      </c>
      <c r="H318" s="1">
        <v>806.9</v>
      </c>
      <c r="I318" s="2">
        <v>1968.047</v>
      </c>
      <c r="K318">
        <v>1786</v>
      </c>
    </row>
    <row r="319" spans="1:11" x14ac:dyDescent="0.2">
      <c r="A319">
        <v>109</v>
      </c>
      <c r="B319" t="s">
        <v>331</v>
      </c>
      <c r="C319">
        <v>19</v>
      </c>
      <c r="E319">
        <v>9.02</v>
      </c>
      <c r="F319">
        <v>85791.25</v>
      </c>
      <c r="G319" s="1">
        <v>52605.921999999999</v>
      </c>
      <c r="H319" s="1">
        <v>815.41399999999999</v>
      </c>
      <c r="I319" s="2">
        <v>1988.759</v>
      </c>
      <c r="K319">
        <v>2234</v>
      </c>
    </row>
    <row r="320" spans="1:11" x14ac:dyDescent="0.2">
      <c r="A320">
        <v>110</v>
      </c>
      <c r="B320" t="s">
        <v>332</v>
      </c>
      <c r="C320">
        <v>19</v>
      </c>
      <c r="E320">
        <v>9.0299999999999994</v>
      </c>
      <c r="F320">
        <v>87049.125</v>
      </c>
      <c r="G320" s="1">
        <v>53136.983999999997</v>
      </c>
      <c r="H320" s="1">
        <v>819.101</v>
      </c>
      <c r="I320" s="2">
        <v>1997.7280000000001</v>
      </c>
      <c r="K320">
        <v>935</v>
      </c>
    </row>
    <row r="321" spans="1:11" x14ac:dyDescent="0.2">
      <c r="A321">
        <v>111</v>
      </c>
      <c r="B321" t="s">
        <v>333</v>
      </c>
      <c r="C321">
        <v>10</v>
      </c>
      <c r="E321">
        <v>9.02</v>
      </c>
      <c r="F321">
        <v>61485.879000000001</v>
      </c>
      <c r="G321" s="1">
        <v>147396.09400000001</v>
      </c>
      <c r="H321" s="1">
        <v>208.57400000000001</v>
      </c>
      <c r="I321" s="2">
        <v>512.51900000000001</v>
      </c>
      <c r="K321">
        <v>1633</v>
      </c>
    </row>
    <row r="322" spans="1:11" x14ac:dyDescent="0.2">
      <c r="A322">
        <v>112</v>
      </c>
      <c r="B322" t="s">
        <v>334</v>
      </c>
      <c r="C322">
        <v>10</v>
      </c>
      <c r="E322">
        <v>9.02</v>
      </c>
      <c r="F322">
        <v>59435.129000000001</v>
      </c>
      <c r="G322" s="1">
        <v>151204.46900000001</v>
      </c>
      <c r="H322" s="1">
        <v>196.53899999999999</v>
      </c>
      <c r="I322" s="2">
        <v>483.24299999999999</v>
      </c>
      <c r="K322">
        <v>492</v>
      </c>
    </row>
    <row r="323" spans="1:11" x14ac:dyDescent="0.2">
      <c r="A323">
        <v>113</v>
      </c>
      <c r="B323" t="s">
        <v>335</v>
      </c>
      <c r="C323">
        <v>10</v>
      </c>
      <c r="E323">
        <v>9.02</v>
      </c>
      <c r="F323">
        <v>59607.546999999999</v>
      </c>
      <c r="G323" s="1">
        <v>145349.32800000001</v>
      </c>
      <c r="H323" s="1">
        <v>205.04900000000001</v>
      </c>
      <c r="I323" s="2">
        <v>503.94600000000003</v>
      </c>
      <c r="K323">
        <v>1654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23"/>
  <sheetViews>
    <sheetView topLeftCell="A262" workbookViewId="0">
      <selection activeCell="C278" sqref="C278:C280"/>
    </sheetView>
  </sheetViews>
  <sheetFormatPr baseColWidth="10" defaultColWidth="8.83203125" defaultRowHeight="15" x14ac:dyDescent="0.2"/>
  <cols>
    <col min="6" max="6" width="9.5" bestFit="1" customWidth="1"/>
    <col min="7" max="9" width="9.33203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2</v>
      </c>
      <c r="B2" t="s">
        <v>9</v>
      </c>
      <c r="C2">
        <v>73</v>
      </c>
      <c r="E2">
        <v>1.98</v>
      </c>
      <c r="F2" s="1">
        <v>591439.18799999997</v>
      </c>
      <c r="G2" s="1">
        <v>14243.847</v>
      </c>
      <c r="H2" s="1">
        <v>20761.217000000001</v>
      </c>
      <c r="I2" s="2">
        <v>10275.464</v>
      </c>
      <c r="K2">
        <v>9057</v>
      </c>
    </row>
    <row r="3" spans="1:11" x14ac:dyDescent="0.2">
      <c r="A3">
        <v>3</v>
      </c>
      <c r="B3" t="s">
        <v>10</v>
      </c>
      <c r="C3">
        <v>73</v>
      </c>
      <c r="E3">
        <v>1.99</v>
      </c>
      <c r="F3" s="1">
        <v>708661.06299999997</v>
      </c>
      <c r="G3" s="1">
        <v>15558.615</v>
      </c>
      <c r="H3" s="1">
        <v>22773.912</v>
      </c>
      <c r="I3" s="2">
        <v>11272.057000000001</v>
      </c>
      <c r="K3">
        <v>8718</v>
      </c>
    </row>
    <row r="4" spans="1:11" x14ac:dyDescent="0.2">
      <c r="A4">
        <v>4</v>
      </c>
      <c r="B4" t="s">
        <v>11</v>
      </c>
      <c r="C4">
        <v>73</v>
      </c>
      <c r="E4">
        <v>1.98</v>
      </c>
      <c r="F4" s="1">
        <v>717584.31299999997</v>
      </c>
      <c r="G4" s="1">
        <v>14020.178</v>
      </c>
      <c r="H4" s="1">
        <v>25591.127</v>
      </c>
      <c r="I4" s="2">
        <v>12667.011</v>
      </c>
      <c r="K4">
        <v>7908</v>
      </c>
    </row>
    <row r="5" spans="1:11" x14ac:dyDescent="0.2">
      <c r="A5">
        <v>5</v>
      </c>
      <c r="B5" t="s">
        <v>12</v>
      </c>
      <c r="C5">
        <v>9</v>
      </c>
      <c r="E5">
        <v>1.98</v>
      </c>
      <c r="F5" s="1">
        <v>2741810</v>
      </c>
      <c r="G5" s="1">
        <v>17343.393</v>
      </c>
      <c r="H5" s="1">
        <v>79044.797999999995</v>
      </c>
      <c r="I5" s="2">
        <v>39134.783000000003</v>
      </c>
      <c r="K5">
        <v>20961</v>
      </c>
    </row>
    <row r="6" spans="1:11" x14ac:dyDescent="0.2">
      <c r="A6">
        <v>6</v>
      </c>
      <c r="B6" t="s">
        <v>13</v>
      </c>
      <c r="C6">
        <v>9</v>
      </c>
      <c r="E6">
        <v>1.98</v>
      </c>
      <c r="F6" s="1">
        <v>2609583</v>
      </c>
      <c r="G6" s="1">
        <v>16648.629000000001</v>
      </c>
      <c r="H6" s="1">
        <v>78372.308999999994</v>
      </c>
      <c r="I6" s="2">
        <v>38801.798000000003</v>
      </c>
      <c r="K6">
        <v>32277</v>
      </c>
    </row>
    <row r="7" spans="1:11" x14ac:dyDescent="0.2">
      <c r="A7">
        <v>7</v>
      </c>
      <c r="B7" t="s">
        <v>14</v>
      </c>
      <c r="C7">
        <v>9</v>
      </c>
      <c r="E7">
        <v>1.97</v>
      </c>
      <c r="F7" s="1">
        <v>2688052</v>
      </c>
      <c r="G7" s="1">
        <v>18376.166000000001</v>
      </c>
      <c r="H7" s="1">
        <v>73139.630999999994</v>
      </c>
      <c r="I7" s="2">
        <v>36210.819000000003</v>
      </c>
      <c r="K7">
        <v>12840</v>
      </c>
    </row>
    <row r="8" spans="1:11" x14ac:dyDescent="0.2">
      <c r="A8">
        <v>8</v>
      </c>
      <c r="B8" t="s">
        <v>15</v>
      </c>
      <c r="C8">
        <v>74</v>
      </c>
      <c r="E8">
        <v>1.98</v>
      </c>
      <c r="F8" s="1">
        <v>716435.18799999997</v>
      </c>
      <c r="G8" s="1">
        <v>15727.977999999999</v>
      </c>
      <c r="H8" s="1">
        <v>22775.82</v>
      </c>
      <c r="I8" s="2">
        <v>11273.002</v>
      </c>
      <c r="K8">
        <v>6326</v>
      </c>
    </row>
    <row r="9" spans="1:11" x14ac:dyDescent="0.2">
      <c r="A9">
        <v>9</v>
      </c>
      <c r="B9" t="s">
        <v>16</v>
      </c>
      <c r="C9">
        <v>74</v>
      </c>
      <c r="E9">
        <v>1.97</v>
      </c>
      <c r="F9" s="1">
        <v>744135.93799999997</v>
      </c>
      <c r="G9" s="1">
        <v>16299.888999999999</v>
      </c>
      <c r="H9" s="1">
        <v>22826.411</v>
      </c>
      <c r="I9" s="2">
        <v>11298.052</v>
      </c>
      <c r="K9">
        <v>13251</v>
      </c>
    </row>
    <row r="10" spans="1:11" x14ac:dyDescent="0.2">
      <c r="A10">
        <v>10</v>
      </c>
      <c r="B10" t="s">
        <v>17</v>
      </c>
      <c r="C10">
        <v>74</v>
      </c>
      <c r="E10">
        <v>1.98</v>
      </c>
      <c r="F10" s="1">
        <v>730816.81299999997</v>
      </c>
      <c r="G10" s="1">
        <v>16602.09</v>
      </c>
      <c r="H10" s="1">
        <v>22009.782999999999</v>
      </c>
      <c r="I10" s="2">
        <v>10893.696</v>
      </c>
      <c r="K10">
        <v>3061</v>
      </c>
    </row>
    <row r="11" spans="1:11" x14ac:dyDescent="0.2">
      <c r="A11">
        <v>12</v>
      </c>
      <c r="B11" t="s">
        <v>18</v>
      </c>
      <c r="C11" t="s">
        <v>19</v>
      </c>
      <c r="E11">
        <v>1.98</v>
      </c>
      <c r="F11" s="1">
        <v>1412224.875</v>
      </c>
      <c r="G11" s="1">
        <v>15415.083000000001</v>
      </c>
      <c r="H11" s="1">
        <v>45806.593000000001</v>
      </c>
      <c r="I11" s="2">
        <v>22676.77</v>
      </c>
      <c r="K11">
        <v>14984</v>
      </c>
    </row>
    <row r="12" spans="1:11" x14ac:dyDescent="0.2">
      <c r="A12">
        <v>14</v>
      </c>
      <c r="B12" t="s">
        <v>20</v>
      </c>
      <c r="C12">
        <v>31</v>
      </c>
      <c r="E12">
        <v>1.99</v>
      </c>
      <c r="F12" s="1">
        <v>568828.31299999997</v>
      </c>
      <c r="G12" s="1">
        <v>14291.932000000001</v>
      </c>
      <c r="H12" s="1">
        <v>19900.330000000002</v>
      </c>
      <c r="I12" s="2">
        <v>9849.1929999999993</v>
      </c>
      <c r="K12">
        <v>6767</v>
      </c>
    </row>
    <row r="13" spans="1:11" x14ac:dyDescent="0.2">
      <c r="A13">
        <v>15</v>
      </c>
      <c r="B13" t="s">
        <v>21</v>
      </c>
      <c r="C13">
        <v>31</v>
      </c>
      <c r="E13">
        <v>1.99</v>
      </c>
      <c r="F13" s="1">
        <v>545035.125</v>
      </c>
      <c r="G13" s="1">
        <v>14633.673000000001</v>
      </c>
      <c r="H13" s="1">
        <v>18622.635999999999</v>
      </c>
      <c r="I13" s="2">
        <v>9216.5380000000005</v>
      </c>
      <c r="K13">
        <v>4781</v>
      </c>
    </row>
    <row r="14" spans="1:11" x14ac:dyDescent="0.2">
      <c r="A14">
        <v>16</v>
      </c>
      <c r="B14" t="s">
        <v>22</v>
      </c>
      <c r="C14">
        <v>31</v>
      </c>
      <c r="E14">
        <v>1.99</v>
      </c>
      <c r="F14" s="1">
        <v>567451.31299999997</v>
      </c>
      <c r="G14" s="1">
        <v>15079.213</v>
      </c>
      <c r="H14" s="1">
        <v>18815.681</v>
      </c>
      <c r="I14" s="2">
        <v>9312.125</v>
      </c>
      <c r="K14">
        <v>4985</v>
      </c>
    </row>
    <row r="15" spans="1:11" x14ac:dyDescent="0.2">
      <c r="A15">
        <v>17</v>
      </c>
      <c r="B15" t="s">
        <v>23</v>
      </c>
      <c r="C15">
        <v>18</v>
      </c>
      <c r="E15">
        <v>1.99</v>
      </c>
      <c r="F15" s="1">
        <v>714966.875</v>
      </c>
      <c r="G15" s="1">
        <v>16829.615000000002</v>
      </c>
      <c r="H15" s="1">
        <v>21241.331999999999</v>
      </c>
      <c r="I15" s="2">
        <v>10513.195</v>
      </c>
      <c r="K15">
        <v>7189</v>
      </c>
    </row>
    <row r="16" spans="1:11" x14ac:dyDescent="0.2">
      <c r="A16">
        <v>18</v>
      </c>
      <c r="B16" t="s">
        <v>24</v>
      </c>
      <c r="C16">
        <v>18</v>
      </c>
      <c r="E16">
        <v>1.98</v>
      </c>
      <c r="F16" s="1">
        <v>686286.06299999997</v>
      </c>
      <c r="G16" s="1">
        <v>17150.616999999998</v>
      </c>
      <c r="H16" s="1">
        <v>20007.62</v>
      </c>
      <c r="I16" s="2">
        <v>9902.3179999999993</v>
      </c>
      <c r="K16">
        <v>13667</v>
      </c>
    </row>
    <row r="17" spans="1:11" x14ac:dyDescent="0.2">
      <c r="A17">
        <v>19</v>
      </c>
      <c r="B17" t="s">
        <v>25</v>
      </c>
      <c r="C17">
        <v>18</v>
      </c>
      <c r="E17">
        <v>1.98</v>
      </c>
      <c r="F17" s="1">
        <v>684759.75</v>
      </c>
      <c r="G17" s="1">
        <v>18443.333999999999</v>
      </c>
      <c r="H17" s="1">
        <v>18563.882000000001</v>
      </c>
      <c r="I17" s="2">
        <v>9187.4459999999999</v>
      </c>
      <c r="K17">
        <v>1591</v>
      </c>
    </row>
    <row r="18" spans="1:11" x14ac:dyDescent="0.2">
      <c r="A18">
        <v>20</v>
      </c>
      <c r="B18" t="s">
        <v>26</v>
      </c>
      <c r="C18">
        <v>29</v>
      </c>
      <c r="E18">
        <v>1.99</v>
      </c>
      <c r="F18" s="1">
        <v>916211.5</v>
      </c>
      <c r="G18" s="1">
        <v>17859.833999999999</v>
      </c>
      <c r="H18" s="1">
        <v>25650.056</v>
      </c>
      <c r="I18" s="2">
        <v>12696.19</v>
      </c>
      <c r="K18">
        <v>12828</v>
      </c>
    </row>
    <row r="19" spans="1:11" x14ac:dyDescent="0.2">
      <c r="A19">
        <v>21</v>
      </c>
      <c r="B19" t="s">
        <v>27</v>
      </c>
      <c r="C19">
        <v>29</v>
      </c>
      <c r="E19">
        <v>1.98</v>
      </c>
      <c r="F19" s="1">
        <v>891672.25</v>
      </c>
      <c r="G19" s="1">
        <v>16209.789000000001</v>
      </c>
      <c r="H19" s="1">
        <v>27504.129000000001</v>
      </c>
      <c r="I19" s="2">
        <v>13614.24</v>
      </c>
      <c r="K19">
        <v>7976</v>
      </c>
    </row>
    <row r="20" spans="1:11" x14ac:dyDescent="0.2">
      <c r="A20">
        <v>22</v>
      </c>
      <c r="B20" t="s">
        <v>28</v>
      </c>
      <c r="C20">
        <v>29</v>
      </c>
      <c r="E20">
        <v>1.99</v>
      </c>
      <c r="F20" s="1">
        <v>918272.625</v>
      </c>
      <c r="G20" s="1">
        <v>17327.451000000001</v>
      </c>
      <c r="H20" s="1">
        <v>26497.626</v>
      </c>
      <c r="I20" s="2">
        <v>13115.867</v>
      </c>
      <c r="K20">
        <v>10884</v>
      </c>
    </row>
    <row r="21" spans="1:11" x14ac:dyDescent="0.2">
      <c r="A21">
        <v>23</v>
      </c>
      <c r="B21" t="s">
        <v>29</v>
      </c>
      <c r="C21">
        <v>77</v>
      </c>
      <c r="E21">
        <v>2</v>
      </c>
      <c r="F21" s="1">
        <v>529078.625</v>
      </c>
      <c r="G21" s="1">
        <v>14975.146000000001</v>
      </c>
      <c r="H21" s="1">
        <v>17665.223999999998</v>
      </c>
      <c r="I21" s="2">
        <v>8742.4719999999998</v>
      </c>
      <c r="K21">
        <v>213</v>
      </c>
    </row>
    <row r="22" spans="1:11" x14ac:dyDescent="0.2">
      <c r="A22">
        <v>24</v>
      </c>
      <c r="B22" t="s">
        <v>30</v>
      </c>
      <c r="C22">
        <v>77</v>
      </c>
      <c r="E22">
        <v>1.98</v>
      </c>
      <c r="F22" s="1">
        <v>558864.75</v>
      </c>
      <c r="G22" s="1">
        <v>14271.547</v>
      </c>
      <c r="H22" s="1">
        <v>19579.684000000001</v>
      </c>
      <c r="I22" s="2">
        <v>9690.4240000000009</v>
      </c>
      <c r="K22">
        <v>6142</v>
      </c>
    </row>
    <row r="23" spans="1:11" x14ac:dyDescent="0.2">
      <c r="A23">
        <v>25</v>
      </c>
      <c r="B23" t="s">
        <v>31</v>
      </c>
      <c r="C23">
        <v>77</v>
      </c>
      <c r="E23">
        <v>1.98</v>
      </c>
      <c r="F23" s="1">
        <v>546246.25</v>
      </c>
      <c r="G23" s="1">
        <v>13901.351000000001</v>
      </c>
      <c r="H23" s="1">
        <v>19647.236000000001</v>
      </c>
      <c r="I23" s="2">
        <v>9723.8729999999996</v>
      </c>
      <c r="K23">
        <v>6185</v>
      </c>
    </row>
    <row r="24" spans="1:11" x14ac:dyDescent="0.2">
      <c r="A24">
        <v>26</v>
      </c>
      <c r="B24" t="s">
        <v>32</v>
      </c>
      <c r="C24">
        <v>75</v>
      </c>
      <c r="E24">
        <v>1.99</v>
      </c>
      <c r="F24" s="1">
        <v>758803.06299999997</v>
      </c>
      <c r="G24" s="1">
        <v>18555.375</v>
      </c>
      <c r="H24" s="1">
        <v>20446.988000000001</v>
      </c>
      <c r="I24" s="2">
        <v>10119.873</v>
      </c>
      <c r="K24">
        <v>7059</v>
      </c>
    </row>
    <row r="25" spans="1:11" x14ac:dyDescent="0.2">
      <c r="A25">
        <v>27</v>
      </c>
      <c r="B25" t="s">
        <v>33</v>
      </c>
      <c r="C25">
        <v>75</v>
      </c>
      <c r="E25">
        <v>1.97</v>
      </c>
      <c r="F25" s="1">
        <v>773474</v>
      </c>
      <c r="G25" s="1">
        <v>17490.530999999999</v>
      </c>
      <c r="H25" s="1">
        <v>22111.221000000001</v>
      </c>
      <c r="I25" s="2">
        <v>10943.923000000001</v>
      </c>
      <c r="K25">
        <v>9244</v>
      </c>
    </row>
    <row r="26" spans="1:11" x14ac:dyDescent="0.2">
      <c r="A26">
        <v>28</v>
      </c>
      <c r="B26" t="s">
        <v>34</v>
      </c>
      <c r="C26">
        <v>75</v>
      </c>
      <c r="E26">
        <v>1.98</v>
      </c>
      <c r="F26" s="1">
        <v>802779.81299999997</v>
      </c>
      <c r="G26" s="1">
        <v>19465.609</v>
      </c>
      <c r="H26" s="1">
        <v>20620.465</v>
      </c>
      <c r="I26" s="2">
        <v>10205.77</v>
      </c>
      <c r="K26">
        <v>6610</v>
      </c>
    </row>
    <row r="27" spans="1:11" x14ac:dyDescent="0.2">
      <c r="A27">
        <v>42</v>
      </c>
      <c r="B27" t="s">
        <v>35</v>
      </c>
      <c r="C27">
        <v>21</v>
      </c>
      <c r="E27">
        <v>1.98</v>
      </c>
      <c r="F27" s="1">
        <v>733157.31299999997</v>
      </c>
      <c r="G27" s="1">
        <v>16947.84</v>
      </c>
      <c r="H27" s="1">
        <v>21629.815999999999</v>
      </c>
      <c r="I27" s="2">
        <v>10705.554</v>
      </c>
      <c r="K27">
        <v>11060</v>
      </c>
    </row>
    <row r="28" spans="1:11" x14ac:dyDescent="0.2">
      <c r="A28">
        <v>43</v>
      </c>
      <c r="B28" t="s">
        <v>36</v>
      </c>
      <c r="C28">
        <v>21</v>
      </c>
      <c r="E28">
        <v>2</v>
      </c>
      <c r="F28" s="1">
        <v>711753.56299999997</v>
      </c>
      <c r="G28" s="1">
        <v>15336.18</v>
      </c>
      <c r="H28" s="1">
        <v>23205.046999999999</v>
      </c>
      <c r="I28" s="2">
        <v>11485.535</v>
      </c>
      <c r="K28">
        <v>173</v>
      </c>
    </row>
    <row r="29" spans="1:11" x14ac:dyDescent="0.2">
      <c r="A29">
        <v>44</v>
      </c>
      <c r="B29" t="s">
        <v>37</v>
      </c>
      <c r="C29">
        <v>21</v>
      </c>
      <c r="E29">
        <v>1.99</v>
      </c>
      <c r="F29" s="1">
        <v>698357.31299999997</v>
      </c>
      <c r="G29" s="1">
        <v>15727.799000000001</v>
      </c>
      <c r="H29" s="1">
        <v>22201.367999999999</v>
      </c>
      <c r="I29" s="2">
        <v>10988.56</v>
      </c>
      <c r="K29">
        <v>17718</v>
      </c>
    </row>
    <row r="30" spans="1:11" x14ac:dyDescent="0.2">
      <c r="A30">
        <v>45</v>
      </c>
      <c r="B30" t="s">
        <v>38</v>
      </c>
      <c r="C30">
        <v>23</v>
      </c>
      <c r="E30">
        <v>1.98</v>
      </c>
      <c r="F30" s="1">
        <v>845966.06299999997</v>
      </c>
      <c r="G30" s="1">
        <v>17482.266</v>
      </c>
      <c r="H30" s="1">
        <v>24194.976999999999</v>
      </c>
      <c r="I30" s="2">
        <v>11975.703</v>
      </c>
      <c r="K30">
        <v>5473</v>
      </c>
    </row>
    <row r="31" spans="1:11" x14ac:dyDescent="0.2">
      <c r="A31">
        <v>46</v>
      </c>
      <c r="B31" t="s">
        <v>39</v>
      </c>
      <c r="C31">
        <v>23</v>
      </c>
      <c r="E31">
        <v>1.99</v>
      </c>
      <c r="F31" s="1">
        <v>822770.31299999997</v>
      </c>
      <c r="G31" s="1">
        <v>16182.343000000001</v>
      </c>
      <c r="H31" s="1">
        <v>25421.853999999999</v>
      </c>
      <c r="I31" s="2">
        <v>12583.195</v>
      </c>
      <c r="K31">
        <v>198</v>
      </c>
    </row>
    <row r="32" spans="1:11" x14ac:dyDescent="0.2">
      <c r="A32">
        <v>47</v>
      </c>
      <c r="B32" t="s">
        <v>40</v>
      </c>
      <c r="C32">
        <v>23</v>
      </c>
      <c r="E32">
        <v>1.97</v>
      </c>
      <c r="F32" s="1">
        <v>821225.31299999997</v>
      </c>
      <c r="G32" s="1">
        <v>17304.463</v>
      </c>
      <c r="H32" s="1">
        <v>23728.714</v>
      </c>
      <c r="I32" s="2">
        <v>11744.831</v>
      </c>
      <c r="K32">
        <v>7664</v>
      </c>
    </row>
    <row r="33" spans="1:11" x14ac:dyDescent="0.2">
      <c r="A33">
        <v>48</v>
      </c>
      <c r="B33" t="s">
        <v>41</v>
      </c>
      <c r="C33">
        <v>72</v>
      </c>
      <c r="E33">
        <v>1.98</v>
      </c>
      <c r="F33" s="1">
        <v>1174129.375</v>
      </c>
      <c r="G33" s="1">
        <v>17350.57</v>
      </c>
      <c r="H33" s="1">
        <v>33835.47</v>
      </c>
      <c r="I33" s="2">
        <v>16749.225999999999</v>
      </c>
      <c r="K33">
        <v>13052</v>
      </c>
    </row>
    <row r="34" spans="1:11" x14ac:dyDescent="0.2">
      <c r="A34">
        <v>49</v>
      </c>
      <c r="B34" t="s">
        <v>42</v>
      </c>
      <c r="C34">
        <v>72</v>
      </c>
      <c r="E34">
        <v>1.99</v>
      </c>
      <c r="F34" s="1">
        <v>1141280.75</v>
      </c>
      <c r="G34" s="1">
        <v>17899.453000000001</v>
      </c>
      <c r="H34" s="1">
        <v>31880.325000000001</v>
      </c>
      <c r="I34" s="2">
        <v>15781.129000000001</v>
      </c>
      <c r="K34">
        <v>8360</v>
      </c>
    </row>
    <row r="35" spans="1:11" x14ac:dyDescent="0.2">
      <c r="A35">
        <v>50</v>
      </c>
      <c r="B35" t="s">
        <v>43</v>
      </c>
      <c r="C35">
        <v>72</v>
      </c>
      <c r="E35">
        <v>1.99</v>
      </c>
      <c r="F35" s="1">
        <v>1121074.625</v>
      </c>
      <c r="G35" s="1">
        <v>17032.192999999999</v>
      </c>
      <c r="H35" s="1">
        <v>32910.46</v>
      </c>
      <c r="I35" s="2">
        <v>16291.204</v>
      </c>
      <c r="K35">
        <v>10590</v>
      </c>
    </row>
    <row r="36" spans="1:11" x14ac:dyDescent="0.2">
      <c r="A36">
        <v>51</v>
      </c>
      <c r="B36" t="s">
        <v>44</v>
      </c>
      <c r="C36">
        <v>65</v>
      </c>
      <c r="E36">
        <v>1.98</v>
      </c>
      <c r="F36" s="1">
        <v>1298508.375</v>
      </c>
      <c r="G36" s="1">
        <v>18960.333999999999</v>
      </c>
      <c r="H36" s="1">
        <v>34242.760999999999</v>
      </c>
      <c r="I36" s="2">
        <v>16950.898000000001</v>
      </c>
      <c r="K36">
        <v>12594</v>
      </c>
    </row>
    <row r="37" spans="1:11" x14ac:dyDescent="0.2">
      <c r="A37">
        <v>52</v>
      </c>
      <c r="B37" t="s">
        <v>45</v>
      </c>
      <c r="C37">
        <v>65</v>
      </c>
      <c r="E37">
        <v>1.98</v>
      </c>
      <c r="F37" s="1">
        <v>1271035.375</v>
      </c>
      <c r="G37" s="1">
        <v>17248.655999999999</v>
      </c>
      <c r="H37" s="1">
        <v>36844.476000000002</v>
      </c>
      <c r="I37" s="2">
        <v>18239.146000000001</v>
      </c>
      <c r="K37">
        <v>13424</v>
      </c>
    </row>
    <row r="38" spans="1:11" x14ac:dyDescent="0.2">
      <c r="A38">
        <v>53</v>
      </c>
      <c r="B38" t="s">
        <v>46</v>
      </c>
      <c r="C38">
        <v>65</v>
      </c>
      <c r="E38">
        <v>1.98</v>
      </c>
      <c r="F38" s="1">
        <v>1316516.375</v>
      </c>
      <c r="G38" s="1">
        <v>18312.101999999999</v>
      </c>
      <c r="H38" s="1">
        <v>35946.620999999999</v>
      </c>
      <c r="I38" s="2">
        <v>17794.57</v>
      </c>
      <c r="K38">
        <v>8562</v>
      </c>
    </row>
    <row r="39" spans="1:11" x14ac:dyDescent="0.2">
      <c r="A39">
        <v>54</v>
      </c>
      <c r="B39" t="s">
        <v>47</v>
      </c>
      <c r="C39">
        <v>34</v>
      </c>
      <c r="E39">
        <v>1.97</v>
      </c>
      <c r="F39" s="1">
        <v>667464.625</v>
      </c>
      <c r="G39" s="1">
        <v>15618.788</v>
      </c>
      <c r="H39" s="1">
        <v>21367.363000000001</v>
      </c>
      <c r="I39" s="2">
        <v>10575.599</v>
      </c>
      <c r="K39">
        <v>6045</v>
      </c>
    </row>
    <row r="40" spans="1:11" x14ac:dyDescent="0.2">
      <c r="A40">
        <v>55</v>
      </c>
      <c r="B40" t="s">
        <v>48</v>
      </c>
      <c r="C40">
        <v>34</v>
      </c>
      <c r="E40">
        <v>1.98</v>
      </c>
      <c r="F40" s="1">
        <v>658313.625</v>
      </c>
      <c r="G40" s="1">
        <v>14283.026</v>
      </c>
      <c r="H40" s="1">
        <v>23045.313999999998</v>
      </c>
      <c r="I40" s="2">
        <v>11406.441999999999</v>
      </c>
      <c r="K40">
        <v>4328</v>
      </c>
    </row>
    <row r="41" spans="1:11" x14ac:dyDescent="0.2">
      <c r="A41">
        <v>56</v>
      </c>
      <c r="B41" t="s">
        <v>49</v>
      </c>
      <c r="C41">
        <v>34</v>
      </c>
      <c r="E41">
        <v>1.97</v>
      </c>
      <c r="F41" s="1">
        <v>638740.06299999997</v>
      </c>
      <c r="G41" s="1">
        <v>14614.341</v>
      </c>
      <c r="H41" s="1">
        <v>21853.194</v>
      </c>
      <c r="I41" s="2">
        <v>10816.16</v>
      </c>
      <c r="K41">
        <v>8546</v>
      </c>
    </row>
    <row r="42" spans="1:11" x14ac:dyDescent="0.2">
      <c r="A42">
        <v>60</v>
      </c>
      <c r="B42" t="s">
        <v>50</v>
      </c>
      <c r="C42">
        <v>78</v>
      </c>
      <c r="E42">
        <v>1.98</v>
      </c>
      <c r="F42" s="1">
        <v>508332.78100000002</v>
      </c>
      <c r="G42" s="1">
        <v>13838.241</v>
      </c>
      <c r="H42" s="1">
        <v>18366.957999999999</v>
      </c>
      <c r="I42" s="2">
        <v>9089.9380000000001</v>
      </c>
      <c r="K42">
        <v>1733</v>
      </c>
    </row>
    <row r="43" spans="1:11" x14ac:dyDescent="0.2">
      <c r="A43">
        <v>61</v>
      </c>
      <c r="B43" t="s">
        <v>51</v>
      </c>
      <c r="C43">
        <v>78</v>
      </c>
      <c r="E43">
        <v>1.98</v>
      </c>
      <c r="F43" s="1">
        <v>479399.625</v>
      </c>
      <c r="G43" s="1">
        <v>11898.378000000001</v>
      </c>
      <c r="H43" s="1">
        <v>20145.587</v>
      </c>
      <c r="I43" s="2">
        <v>9970.6329999999998</v>
      </c>
      <c r="K43">
        <v>7660</v>
      </c>
    </row>
    <row r="44" spans="1:11" x14ac:dyDescent="0.2">
      <c r="A44">
        <v>62</v>
      </c>
      <c r="B44" t="s">
        <v>52</v>
      </c>
      <c r="C44">
        <v>78</v>
      </c>
      <c r="E44">
        <v>1.97</v>
      </c>
      <c r="F44" s="1">
        <v>492593.28100000002</v>
      </c>
      <c r="G44" s="1">
        <v>11804.843000000001</v>
      </c>
      <c r="H44" s="1">
        <v>20864.034</v>
      </c>
      <c r="I44" s="2">
        <v>10326.374</v>
      </c>
      <c r="K44">
        <v>297</v>
      </c>
    </row>
    <row r="45" spans="1:11" x14ac:dyDescent="0.2">
      <c r="A45">
        <v>63</v>
      </c>
      <c r="B45" t="s">
        <v>53</v>
      </c>
      <c r="C45">
        <v>93</v>
      </c>
      <c r="E45">
        <v>2</v>
      </c>
      <c r="F45" s="1">
        <v>715439.75</v>
      </c>
      <c r="G45" s="1">
        <v>10495.638000000001</v>
      </c>
      <c r="H45" s="1">
        <v>34082.718000000001</v>
      </c>
      <c r="I45" s="2">
        <v>16871.651999999998</v>
      </c>
      <c r="K45">
        <v>10036</v>
      </c>
    </row>
    <row r="46" spans="1:11" x14ac:dyDescent="0.2">
      <c r="A46">
        <v>64</v>
      </c>
      <c r="B46" t="s">
        <v>54</v>
      </c>
      <c r="C46">
        <v>93</v>
      </c>
      <c r="E46">
        <v>2</v>
      </c>
      <c r="F46" s="1">
        <v>674698</v>
      </c>
      <c r="G46" s="1">
        <v>11607.634</v>
      </c>
      <c r="H46" s="1">
        <v>29062.684000000001</v>
      </c>
      <c r="I46" s="2">
        <v>14385.965</v>
      </c>
      <c r="K46">
        <v>10248</v>
      </c>
    </row>
    <row r="47" spans="1:11" x14ac:dyDescent="0.2">
      <c r="A47">
        <v>65</v>
      </c>
      <c r="B47" t="s">
        <v>55</v>
      </c>
      <c r="C47">
        <v>93</v>
      </c>
      <c r="E47">
        <v>1.99</v>
      </c>
      <c r="F47" s="1">
        <v>686700.625</v>
      </c>
      <c r="G47" s="1">
        <v>11998.038</v>
      </c>
      <c r="H47" s="1">
        <v>28617.205000000002</v>
      </c>
      <c r="I47" s="2">
        <v>14165.384</v>
      </c>
      <c r="K47">
        <v>5724</v>
      </c>
    </row>
    <row r="48" spans="1:11" x14ac:dyDescent="0.2">
      <c r="A48">
        <v>66</v>
      </c>
      <c r="B48" t="s">
        <v>56</v>
      </c>
      <c r="C48">
        <v>44</v>
      </c>
      <c r="E48">
        <v>1.98</v>
      </c>
      <c r="F48" s="1">
        <v>624957.5</v>
      </c>
      <c r="G48" s="1">
        <v>11798.995000000001</v>
      </c>
      <c r="H48" s="1">
        <v>26483.506000000001</v>
      </c>
      <c r="I48" s="2">
        <v>13108.875</v>
      </c>
      <c r="K48">
        <v>4512</v>
      </c>
    </row>
    <row r="49" spans="1:11" x14ac:dyDescent="0.2">
      <c r="A49">
        <v>67</v>
      </c>
      <c r="B49" t="s">
        <v>57</v>
      </c>
      <c r="C49">
        <v>44</v>
      </c>
      <c r="E49">
        <v>2</v>
      </c>
      <c r="F49" s="1">
        <v>583052.5</v>
      </c>
      <c r="G49" s="1">
        <v>10957.221</v>
      </c>
      <c r="H49" s="1">
        <v>26605.857</v>
      </c>
      <c r="I49" s="2">
        <v>13169.458000000001</v>
      </c>
      <c r="K49">
        <v>6535</v>
      </c>
    </row>
    <row r="50" spans="1:11" x14ac:dyDescent="0.2">
      <c r="A50">
        <v>68</v>
      </c>
      <c r="B50" t="s">
        <v>58</v>
      </c>
      <c r="C50">
        <v>44</v>
      </c>
      <c r="E50">
        <v>1.99</v>
      </c>
      <c r="F50" s="1">
        <v>623475.93799999997</v>
      </c>
      <c r="G50" s="1">
        <v>11372.380999999999</v>
      </c>
      <c r="H50" s="1">
        <v>27411.847000000002</v>
      </c>
      <c r="I50" s="2">
        <v>13568.547</v>
      </c>
      <c r="K50">
        <v>6730</v>
      </c>
    </row>
    <row r="51" spans="1:11" x14ac:dyDescent="0.2">
      <c r="A51">
        <v>69</v>
      </c>
      <c r="B51" t="s">
        <v>59</v>
      </c>
      <c r="C51">
        <v>51</v>
      </c>
      <c r="E51">
        <v>2.0099999999999998</v>
      </c>
      <c r="F51" s="1">
        <v>1889805.125</v>
      </c>
      <c r="G51" s="1">
        <v>12009.272000000001</v>
      </c>
      <c r="H51" s="1">
        <v>78681.085999999996</v>
      </c>
      <c r="I51" s="2">
        <v>38954.69</v>
      </c>
      <c r="K51">
        <v>8580</v>
      </c>
    </row>
    <row r="52" spans="1:11" x14ac:dyDescent="0.2">
      <c r="A52">
        <v>70</v>
      </c>
      <c r="B52" t="s">
        <v>60</v>
      </c>
      <c r="C52">
        <v>51</v>
      </c>
      <c r="E52">
        <v>2</v>
      </c>
      <c r="F52" s="1">
        <v>1835494.125</v>
      </c>
      <c r="G52" s="1">
        <v>12405.276</v>
      </c>
      <c r="H52" s="1">
        <v>73980.381999999998</v>
      </c>
      <c r="I52" s="2">
        <v>36627.120000000003</v>
      </c>
      <c r="K52">
        <v>16509</v>
      </c>
    </row>
    <row r="53" spans="1:11" x14ac:dyDescent="0.2">
      <c r="A53">
        <v>71</v>
      </c>
      <c r="B53" t="s">
        <v>61</v>
      </c>
      <c r="C53">
        <v>51</v>
      </c>
      <c r="E53">
        <v>1.99</v>
      </c>
      <c r="F53" s="1">
        <v>1814417.375</v>
      </c>
      <c r="G53" s="1">
        <v>11313.141</v>
      </c>
      <c r="H53" s="1">
        <v>80190.698999999993</v>
      </c>
      <c r="I53" s="2">
        <v>39702.18</v>
      </c>
      <c r="K53">
        <v>11095</v>
      </c>
    </row>
    <row r="54" spans="1:11" x14ac:dyDescent="0.2">
      <c r="A54">
        <v>72</v>
      </c>
      <c r="B54" t="s">
        <v>62</v>
      </c>
      <c r="C54">
        <v>30</v>
      </c>
      <c r="E54">
        <v>1.97</v>
      </c>
      <c r="F54" s="1">
        <v>751712.43799999997</v>
      </c>
      <c r="G54" s="1">
        <v>15977.674000000001</v>
      </c>
      <c r="H54" s="1">
        <v>23523.838</v>
      </c>
      <c r="I54" s="2">
        <v>11643.386</v>
      </c>
      <c r="K54">
        <v>8984</v>
      </c>
    </row>
    <row r="55" spans="1:11" x14ac:dyDescent="0.2">
      <c r="A55">
        <v>73</v>
      </c>
      <c r="B55" t="s">
        <v>63</v>
      </c>
      <c r="C55">
        <v>30</v>
      </c>
      <c r="E55">
        <v>2</v>
      </c>
      <c r="F55" s="1">
        <v>735374.06299999997</v>
      </c>
      <c r="G55" s="1">
        <v>15121.127</v>
      </c>
      <c r="H55" s="1">
        <v>24316.113000000001</v>
      </c>
      <c r="I55" s="2">
        <v>12035.683000000001</v>
      </c>
      <c r="K55">
        <v>9466</v>
      </c>
    </row>
    <row r="56" spans="1:11" x14ac:dyDescent="0.2">
      <c r="A56">
        <v>74</v>
      </c>
      <c r="B56" t="s">
        <v>64</v>
      </c>
      <c r="C56">
        <v>30</v>
      </c>
      <c r="E56">
        <v>1.99</v>
      </c>
      <c r="F56" s="1">
        <v>753654.93799999997</v>
      </c>
      <c r="G56" s="1">
        <v>15870.217000000001</v>
      </c>
      <c r="H56" s="1">
        <v>23744.316999999999</v>
      </c>
      <c r="I56" s="2">
        <v>11752.557000000001</v>
      </c>
      <c r="K56">
        <v>11103</v>
      </c>
    </row>
    <row r="57" spans="1:11" x14ac:dyDescent="0.2">
      <c r="A57">
        <v>76</v>
      </c>
      <c r="B57" t="s">
        <v>65</v>
      </c>
      <c r="C57" t="s">
        <v>19</v>
      </c>
      <c r="E57">
        <v>2</v>
      </c>
      <c r="F57" s="1">
        <v>1339619.75</v>
      </c>
      <c r="G57" s="1">
        <v>12964.870999999999</v>
      </c>
      <c r="H57" s="1">
        <v>51663.442999999999</v>
      </c>
      <c r="I57" s="2">
        <v>25576.81</v>
      </c>
      <c r="K57">
        <v>12227</v>
      </c>
    </row>
    <row r="58" spans="1:11" x14ac:dyDescent="0.2">
      <c r="A58">
        <v>78</v>
      </c>
      <c r="B58" t="s">
        <v>66</v>
      </c>
      <c r="C58">
        <v>79</v>
      </c>
      <c r="E58">
        <v>1.99</v>
      </c>
      <c r="F58" s="1">
        <v>737910.06299999997</v>
      </c>
      <c r="G58" s="1">
        <v>13173.544</v>
      </c>
      <c r="H58" s="1">
        <v>28007.272000000001</v>
      </c>
      <c r="I58" s="2">
        <v>13863.374</v>
      </c>
      <c r="K58">
        <v>10665</v>
      </c>
    </row>
    <row r="59" spans="1:11" x14ac:dyDescent="0.2">
      <c r="A59">
        <v>79</v>
      </c>
      <c r="B59" t="s">
        <v>67</v>
      </c>
      <c r="C59">
        <v>79</v>
      </c>
      <c r="E59">
        <v>2</v>
      </c>
      <c r="F59" s="1">
        <v>714159.375</v>
      </c>
      <c r="G59" s="1">
        <v>11867.798000000001</v>
      </c>
      <c r="H59" s="1">
        <v>30088.116000000002</v>
      </c>
      <c r="I59" s="2">
        <v>14893.710999999999</v>
      </c>
      <c r="K59">
        <v>7282</v>
      </c>
    </row>
    <row r="60" spans="1:11" x14ac:dyDescent="0.2">
      <c r="A60">
        <v>80</v>
      </c>
      <c r="B60" t="s">
        <v>68</v>
      </c>
      <c r="C60">
        <v>79</v>
      </c>
      <c r="E60">
        <v>1.99</v>
      </c>
      <c r="F60" s="1">
        <v>658198.625</v>
      </c>
      <c r="G60" s="1">
        <v>11263.608</v>
      </c>
      <c r="H60" s="1">
        <v>29217.93</v>
      </c>
      <c r="I60" s="2">
        <v>14462.834999999999</v>
      </c>
      <c r="K60">
        <v>7463</v>
      </c>
    </row>
    <row r="61" spans="1:11" x14ac:dyDescent="0.2">
      <c r="A61">
        <v>81</v>
      </c>
      <c r="B61" t="s">
        <v>69</v>
      </c>
      <c r="C61">
        <v>64</v>
      </c>
      <c r="E61">
        <v>1.98</v>
      </c>
      <c r="F61" s="1">
        <v>1480605.5</v>
      </c>
      <c r="G61" s="1">
        <v>16851.822</v>
      </c>
      <c r="H61" s="1">
        <v>43930.131000000001</v>
      </c>
      <c r="I61" s="2">
        <v>21747.633000000002</v>
      </c>
      <c r="K61">
        <v>10200</v>
      </c>
    </row>
    <row r="62" spans="1:11" x14ac:dyDescent="0.2">
      <c r="A62">
        <v>82</v>
      </c>
      <c r="B62" t="s">
        <v>70</v>
      </c>
      <c r="C62">
        <v>64</v>
      </c>
      <c r="E62">
        <v>2</v>
      </c>
      <c r="F62" s="1">
        <v>1694198.875</v>
      </c>
      <c r="G62" s="1">
        <v>16754.563999999998</v>
      </c>
      <c r="H62" s="1">
        <v>50559.324000000001</v>
      </c>
      <c r="I62" s="2">
        <v>25030.100999999999</v>
      </c>
      <c r="K62">
        <v>13292</v>
      </c>
    </row>
    <row r="63" spans="1:11" x14ac:dyDescent="0.2">
      <c r="A63">
        <v>83</v>
      </c>
      <c r="B63" t="s">
        <v>71</v>
      </c>
      <c r="C63">
        <v>64</v>
      </c>
      <c r="E63">
        <v>2</v>
      </c>
      <c r="F63" s="1">
        <v>1703601.25</v>
      </c>
      <c r="G63" s="1">
        <v>19158.307000000001</v>
      </c>
      <c r="H63" s="1">
        <v>44461.163999999997</v>
      </c>
      <c r="I63" s="2">
        <v>22010.576000000001</v>
      </c>
      <c r="K63">
        <v>14290</v>
      </c>
    </row>
    <row r="64" spans="1:11" x14ac:dyDescent="0.2">
      <c r="A64">
        <v>84</v>
      </c>
      <c r="B64" t="s">
        <v>72</v>
      </c>
      <c r="C64">
        <v>54</v>
      </c>
      <c r="E64">
        <v>1.99</v>
      </c>
      <c r="F64" s="1">
        <v>1889375.75</v>
      </c>
      <c r="G64" s="1">
        <v>13719.322</v>
      </c>
      <c r="H64" s="1">
        <v>68858.203999999998</v>
      </c>
      <c r="I64" s="2">
        <v>34090.856</v>
      </c>
      <c r="K64">
        <v>15492</v>
      </c>
    </row>
    <row r="65" spans="1:11" x14ac:dyDescent="0.2">
      <c r="A65">
        <v>85</v>
      </c>
      <c r="B65" t="s">
        <v>73</v>
      </c>
      <c r="C65">
        <v>54</v>
      </c>
      <c r="E65">
        <v>1.97</v>
      </c>
      <c r="F65" s="1">
        <v>1855224.5</v>
      </c>
      <c r="G65" s="1">
        <v>14120.929</v>
      </c>
      <c r="H65" s="1">
        <v>65690.596999999994</v>
      </c>
      <c r="I65" s="2">
        <v>32522.403999999999</v>
      </c>
      <c r="K65">
        <v>18154</v>
      </c>
    </row>
    <row r="66" spans="1:11" x14ac:dyDescent="0.2">
      <c r="A66">
        <v>86</v>
      </c>
      <c r="B66" t="s">
        <v>74</v>
      </c>
      <c r="C66">
        <v>54</v>
      </c>
      <c r="E66">
        <v>1.98</v>
      </c>
      <c r="F66" s="1">
        <v>1968472.125</v>
      </c>
      <c r="G66" s="1">
        <v>14249.13</v>
      </c>
      <c r="H66" s="1">
        <v>69073.414000000004</v>
      </c>
      <c r="I66" s="2">
        <v>34197.417999999998</v>
      </c>
      <c r="K66">
        <v>19109</v>
      </c>
    </row>
    <row r="67" spans="1:11" x14ac:dyDescent="0.2">
      <c r="A67">
        <v>87</v>
      </c>
      <c r="B67" t="s">
        <v>75</v>
      </c>
      <c r="C67">
        <v>40</v>
      </c>
      <c r="E67">
        <v>1.96</v>
      </c>
      <c r="F67" s="1">
        <v>934559.43799999997</v>
      </c>
      <c r="G67" s="1">
        <v>16326.351000000001</v>
      </c>
      <c r="H67" s="1">
        <v>28621.198</v>
      </c>
      <c r="I67" s="2">
        <v>14167.361000000001</v>
      </c>
      <c r="K67">
        <v>8765</v>
      </c>
    </row>
    <row r="68" spans="1:11" x14ac:dyDescent="0.2">
      <c r="A68">
        <v>88</v>
      </c>
      <c r="B68" t="s">
        <v>76</v>
      </c>
      <c r="C68">
        <v>40</v>
      </c>
      <c r="E68">
        <v>1.98</v>
      </c>
      <c r="F68" s="1">
        <v>875958.18799999997</v>
      </c>
      <c r="G68" s="1">
        <v>17680.300999999999</v>
      </c>
      <c r="H68" s="1">
        <v>24772.151000000002</v>
      </c>
      <c r="I68" s="2">
        <v>12261.492</v>
      </c>
      <c r="K68">
        <v>13513</v>
      </c>
    </row>
    <row r="69" spans="1:11" x14ac:dyDescent="0.2">
      <c r="A69">
        <v>89</v>
      </c>
      <c r="B69" t="s">
        <v>77</v>
      </c>
      <c r="C69">
        <v>40</v>
      </c>
      <c r="E69">
        <v>1.97</v>
      </c>
      <c r="F69" s="1">
        <v>875263.75</v>
      </c>
      <c r="G69" s="1">
        <v>16718.513999999999</v>
      </c>
      <c r="H69" s="1">
        <v>26176.482</v>
      </c>
      <c r="I69" s="2">
        <v>12956.851000000001</v>
      </c>
      <c r="K69">
        <v>12951</v>
      </c>
    </row>
    <row r="70" spans="1:11" x14ac:dyDescent="0.2">
      <c r="A70">
        <v>90</v>
      </c>
      <c r="B70" t="s">
        <v>78</v>
      </c>
      <c r="C70">
        <v>89</v>
      </c>
      <c r="E70">
        <v>1.97</v>
      </c>
      <c r="F70" s="1">
        <v>870199.5</v>
      </c>
      <c r="G70" s="1">
        <v>14606.194</v>
      </c>
      <c r="H70" s="1">
        <v>29788.715</v>
      </c>
      <c r="I70" s="2">
        <v>14745.460999999999</v>
      </c>
      <c r="K70">
        <v>6459</v>
      </c>
    </row>
    <row r="71" spans="1:11" x14ac:dyDescent="0.2">
      <c r="A71">
        <v>91</v>
      </c>
      <c r="B71" t="s">
        <v>79</v>
      </c>
      <c r="C71">
        <v>89</v>
      </c>
      <c r="E71">
        <v>1.98</v>
      </c>
      <c r="F71" s="1">
        <v>850304.75</v>
      </c>
      <c r="G71" s="1">
        <v>14794.424999999999</v>
      </c>
      <c r="H71" s="1">
        <v>28737.337</v>
      </c>
      <c r="I71" s="2">
        <v>14224.868</v>
      </c>
      <c r="K71">
        <v>14182</v>
      </c>
    </row>
    <row r="72" spans="1:11" x14ac:dyDescent="0.2">
      <c r="A72">
        <v>92</v>
      </c>
      <c r="B72" t="s">
        <v>80</v>
      </c>
      <c r="C72">
        <v>89</v>
      </c>
      <c r="E72">
        <v>1.97</v>
      </c>
      <c r="F72" s="1">
        <v>869611.5</v>
      </c>
      <c r="G72" s="1">
        <v>15131.995999999999</v>
      </c>
      <c r="H72" s="1">
        <v>28734.197</v>
      </c>
      <c r="I72" s="2">
        <v>14223.313</v>
      </c>
      <c r="K72">
        <v>11459</v>
      </c>
    </row>
    <row r="73" spans="1:11" x14ac:dyDescent="0.2">
      <c r="A73">
        <v>106</v>
      </c>
      <c r="B73" t="s">
        <v>81</v>
      </c>
      <c r="C73">
        <v>81</v>
      </c>
      <c r="E73">
        <v>1.95</v>
      </c>
      <c r="F73" s="1">
        <v>843382.31299999997</v>
      </c>
      <c r="G73" s="1">
        <v>14765.663</v>
      </c>
      <c r="H73" s="1">
        <v>28558.903999999999</v>
      </c>
      <c r="I73" s="2">
        <v>14136.516</v>
      </c>
      <c r="K73">
        <v>14525</v>
      </c>
    </row>
    <row r="74" spans="1:11" x14ac:dyDescent="0.2">
      <c r="A74">
        <v>107</v>
      </c>
      <c r="B74" t="s">
        <v>82</v>
      </c>
      <c r="C74">
        <v>81</v>
      </c>
      <c r="E74">
        <v>1.97</v>
      </c>
      <c r="F74" s="1">
        <v>849874.75</v>
      </c>
      <c r="G74" s="1">
        <v>14538.677</v>
      </c>
      <c r="H74" s="1">
        <v>29228.063999999998</v>
      </c>
      <c r="I74" s="2">
        <v>14467.852999999999</v>
      </c>
      <c r="K74">
        <v>10343</v>
      </c>
    </row>
    <row r="75" spans="1:11" x14ac:dyDescent="0.2">
      <c r="A75">
        <v>108</v>
      </c>
      <c r="B75" t="s">
        <v>83</v>
      </c>
      <c r="C75">
        <v>81</v>
      </c>
      <c r="E75">
        <v>1.95</v>
      </c>
      <c r="F75" s="1">
        <v>869829.18799999997</v>
      </c>
      <c r="G75" s="1">
        <v>14539.18</v>
      </c>
      <c r="H75" s="1">
        <v>29913.281999999999</v>
      </c>
      <c r="I75" s="2">
        <v>14807.141</v>
      </c>
      <c r="K75">
        <v>7756</v>
      </c>
    </row>
    <row r="76" spans="1:11" x14ac:dyDescent="0.2">
      <c r="A76">
        <v>109</v>
      </c>
      <c r="B76" t="s">
        <v>84</v>
      </c>
      <c r="C76">
        <v>22</v>
      </c>
      <c r="E76">
        <v>1.95</v>
      </c>
      <c r="F76" s="1">
        <v>682459.56299999997</v>
      </c>
      <c r="G76" s="1">
        <v>17924.833999999999</v>
      </c>
      <c r="H76" s="1">
        <v>19036.705000000002</v>
      </c>
      <c r="I76" s="2">
        <v>9421.5660000000007</v>
      </c>
      <c r="K76">
        <v>6281</v>
      </c>
    </row>
    <row r="77" spans="1:11" x14ac:dyDescent="0.2">
      <c r="A77">
        <v>110</v>
      </c>
      <c r="B77" t="s">
        <v>85</v>
      </c>
      <c r="C77">
        <v>22</v>
      </c>
      <c r="E77">
        <v>2.04</v>
      </c>
      <c r="F77" s="1">
        <v>637788.5</v>
      </c>
      <c r="G77" s="1">
        <v>15981.538</v>
      </c>
      <c r="H77" s="1">
        <v>19953.915000000001</v>
      </c>
      <c r="I77" s="2">
        <v>9875.7260000000006</v>
      </c>
      <c r="K77">
        <v>5834</v>
      </c>
    </row>
    <row r="78" spans="1:11" x14ac:dyDescent="0.2">
      <c r="A78">
        <v>111</v>
      </c>
      <c r="B78" t="s">
        <v>86</v>
      </c>
      <c r="C78">
        <v>22</v>
      </c>
      <c r="E78">
        <v>1.97</v>
      </c>
      <c r="F78" s="1">
        <v>626774.625</v>
      </c>
      <c r="G78" s="1">
        <v>17830.539000000001</v>
      </c>
      <c r="H78" s="1">
        <v>17575.874</v>
      </c>
      <c r="I78" s="2">
        <v>8698.23</v>
      </c>
      <c r="K78">
        <v>93</v>
      </c>
    </row>
    <row r="79" spans="1:11" x14ac:dyDescent="0.2">
      <c r="A79">
        <v>112</v>
      </c>
      <c r="B79" t="s">
        <v>87</v>
      </c>
      <c r="C79">
        <v>12</v>
      </c>
      <c r="E79">
        <v>1.97</v>
      </c>
      <c r="F79" s="1">
        <v>1382585</v>
      </c>
      <c r="G79" s="1">
        <v>17486.734</v>
      </c>
      <c r="H79" s="1">
        <v>39532.396000000001</v>
      </c>
      <c r="I79" s="2">
        <v>19570.079000000002</v>
      </c>
      <c r="K79">
        <v>11105</v>
      </c>
    </row>
    <row r="80" spans="1:11" x14ac:dyDescent="0.2">
      <c r="A80">
        <v>113</v>
      </c>
      <c r="B80" t="s">
        <v>88</v>
      </c>
      <c r="C80">
        <v>12</v>
      </c>
      <c r="E80">
        <v>1.97</v>
      </c>
      <c r="F80" s="1">
        <v>1347966.625</v>
      </c>
      <c r="G80" s="1">
        <v>17296.315999999999</v>
      </c>
      <c r="H80" s="1">
        <v>38966.870999999999</v>
      </c>
      <c r="I80" s="2">
        <v>19290.057000000001</v>
      </c>
      <c r="K80">
        <v>10192</v>
      </c>
    </row>
    <row r="81" spans="1:11" x14ac:dyDescent="0.2">
      <c r="A81">
        <v>114</v>
      </c>
      <c r="B81" t="s">
        <v>89</v>
      </c>
      <c r="C81">
        <v>12</v>
      </c>
      <c r="E81">
        <v>1.95</v>
      </c>
      <c r="F81" s="1">
        <v>1324237</v>
      </c>
      <c r="G81" s="1">
        <v>16754.583999999999</v>
      </c>
      <c r="H81" s="1">
        <v>39518.648000000001</v>
      </c>
      <c r="I81" s="2">
        <v>19563.272000000001</v>
      </c>
      <c r="K81">
        <v>13296</v>
      </c>
    </row>
    <row r="82" spans="1:11" x14ac:dyDescent="0.2">
      <c r="A82">
        <v>115</v>
      </c>
      <c r="B82" t="s">
        <v>90</v>
      </c>
      <c r="C82">
        <v>82</v>
      </c>
      <c r="E82">
        <v>1.98</v>
      </c>
      <c r="F82" s="1">
        <v>634782.75</v>
      </c>
      <c r="G82" s="1">
        <v>12836.695</v>
      </c>
      <c r="H82" s="1">
        <v>24725.319</v>
      </c>
      <c r="I82" s="2">
        <v>12238.303</v>
      </c>
      <c r="K82">
        <v>11051</v>
      </c>
    </row>
    <row r="83" spans="1:11" x14ac:dyDescent="0.2">
      <c r="A83">
        <v>116</v>
      </c>
      <c r="B83" t="s">
        <v>91</v>
      </c>
      <c r="C83">
        <v>82</v>
      </c>
      <c r="E83">
        <v>1.98</v>
      </c>
      <c r="F83" s="1">
        <v>602957.875</v>
      </c>
      <c r="G83" s="1">
        <v>13055.562</v>
      </c>
      <c r="H83" s="1">
        <v>23091.991999999998</v>
      </c>
      <c r="I83" s="2">
        <v>11429.556</v>
      </c>
      <c r="K83">
        <v>11191</v>
      </c>
    </row>
    <row r="84" spans="1:11" x14ac:dyDescent="0.2">
      <c r="A84">
        <v>117</v>
      </c>
      <c r="B84" t="s">
        <v>92</v>
      </c>
      <c r="C84">
        <v>82</v>
      </c>
      <c r="E84">
        <v>1.95</v>
      </c>
      <c r="F84" s="1">
        <v>609664.875</v>
      </c>
      <c r="G84" s="1">
        <v>12727.134</v>
      </c>
      <c r="H84" s="1">
        <v>23951.381000000001</v>
      </c>
      <c r="I84" s="2">
        <v>11855.084999999999</v>
      </c>
      <c r="K84">
        <v>7814</v>
      </c>
    </row>
    <row r="85" spans="1:11" x14ac:dyDescent="0.2">
      <c r="A85">
        <v>118</v>
      </c>
      <c r="B85" t="s">
        <v>93</v>
      </c>
      <c r="C85">
        <v>76</v>
      </c>
      <c r="E85">
        <v>1.98</v>
      </c>
      <c r="F85" s="1">
        <v>630676.93799999997</v>
      </c>
      <c r="G85" s="1">
        <v>15020.109</v>
      </c>
      <c r="H85" s="1">
        <v>20994.419000000002</v>
      </c>
      <c r="I85" s="2">
        <v>10390.934999999999</v>
      </c>
      <c r="K85">
        <v>10459</v>
      </c>
    </row>
    <row r="86" spans="1:11" x14ac:dyDescent="0.2">
      <c r="A86">
        <v>119</v>
      </c>
      <c r="B86" t="s">
        <v>94</v>
      </c>
      <c r="C86">
        <v>76</v>
      </c>
      <c r="E86">
        <v>1.97</v>
      </c>
      <c r="F86" s="1">
        <v>627595.06299999997</v>
      </c>
      <c r="G86" s="1">
        <v>15138.855</v>
      </c>
      <c r="H86" s="1">
        <v>20727.956999999999</v>
      </c>
      <c r="I86" s="2">
        <v>10258.995000000001</v>
      </c>
      <c r="K86">
        <v>9212</v>
      </c>
    </row>
    <row r="87" spans="1:11" x14ac:dyDescent="0.2">
      <c r="A87">
        <v>120</v>
      </c>
      <c r="B87" t="s">
        <v>95</v>
      </c>
      <c r="C87">
        <v>76</v>
      </c>
      <c r="E87">
        <v>1.96</v>
      </c>
      <c r="F87" s="1">
        <v>614239.18799999997</v>
      </c>
      <c r="G87" s="1">
        <v>15257.628000000001</v>
      </c>
      <c r="H87" s="1">
        <v>20128.920999999998</v>
      </c>
      <c r="I87" s="2">
        <v>9962.3809999999994</v>
      </c>
      <c r="K87">
        <v>8392</v>
      </c>
    </row>
    <row r="88" spans="1:11" x14ac:dyDescent="0.2">
      <c r="A88">
        <v>121</v>
      </c>
      <c r="B88" t="s">
        <v>96</v>
      </c>
      <c r="C88">
        <v>42</v>
      </c>
      <c r="E88">
        <v>1.98</v>
      </c>
      <c r="F88" s="1">
        <v>784813.18799999997</v>
      </c>
      <c r="G88" s="1">
        <v>16858.849999999999</v>
      </c>
      <c r="H88" s="1">
        <v>23276</v>
      </c>
      <c r="I88" s="2">
        <v>11520.668</v>
      </c>
      <c r="K88">
        <v>8168</v>
      </c>
    </row>
    <row r="89" spans="1:11" x14ac:dyDescent="0.2">
      <c r="A89">
        <v>122</v>
      </c>
      <c r="B89" t="s">
        <v>97</v>
      </c>
      <c r="C89">
        <v>42</v>
      </c>
      <c r="E89">
        <v>1.95</v>
      </c>
      <c r="F89" s="1">
        <v>803613.18799999997</v>
      </c>
      <c r="G89" s="1">
        <v>15958.146000000001</v>
      </c>
      <c r="H89" s="1">
        <v>25178.776999999998</v>
      </c>
      <c r="I89" s="2">
        <v>12462.834000000001</v>
      </c>
      <c r="K89">
        <v>9757</v>
      </c>
    </row>
    <row r="90" spans="1:11" x14ac:dyDescent="0.2">
      <c r="A90">
        <v>123</v>
      </c>
      <c r="B90" t="s">
        <v>98</v>
      </c>
      <c r="C90">
        <v>42</v>
      </c>
      <c r="E90">
        <v>1.95</v>
      </c>
      <c r="F90" s="1">
        <v>786232.68799999997</v>
      </c>
      <c r="G90" s="1">
        <v>15674.949000000001</v>
      </c>
      <c r="H90" s="1">
        <v>25079.274000000001</v>
      </c>
      <c r="I90" s="2">
        <v>12413.565000000001</v>
      </c>
      <c r="K90">
        <v>10394</v>
      </c>
    </row>
    <row r="91" spans="1:11" x14ac:dyDescent="0.2">
      <c r="A91">
        <v>124</v>
      </c>
      <c r="B91" t="s">
        <v>99</v>
      </c>
      <c r="C91">
        <v>32</v>
      </c>
      <c r="E91">
        <v>1.97</v>
      </c>
      <c r="F91" s="1">
        <v>730411.68799999997</v>
      </c>
      <c r="G91" s="1">
        <v>16193.509</v>
      </c>
      <c r="H91" s="1">
        <v>22552.607</v>
      </c>
      <c r="I91" s="2">
        <v>11162.477000000001</v>
      </c>
      <c r="K91">
        <v>8291</v>
      </c>
    </row>
    <row r="92" spans="1:11" x14ac:dyDescent="0.2">
      <c r="A92">
        <v>125</v>
      </c>
      <c r="B92" t="s">
        <v>100</v>
      </c>
      <c r="C92">
        <v>32</v>
      </c>
      <c r="E92">
        <v>1.95</v>
      </c>
      <c r="F92" s="1">
        <v>727289.93799999997</v>
      </c>
      <c r="G92" s="1">
        <v>15316.056</v>
      </c>
      <c r="H92" s="1">
        <v>23742.728999999999</v>
      </c>
      <c r="I92" s="2">
        <v>11751.77</v>
      </c>
      <c r="K92">
        <v>5034</v>
      </c>
    </row>
    <row r="93" spans="1:11" x14ac:dyDescent="0.2">
      <c r="A93">
        <v>126</v>
      </c>
      <c r="B93" t="s">
        <v>101</v>
      </c>
      <c r="C93">
        <v>32</v>
      </c>
      <c r="E93">
        <v>1.96</v>
      </c>
      <c r="F93" s="1">
        <v>760906</v>
      </c>
      <c r="G93" s="1">
        <v>15896.181</v>
      </c>
      <c r="H93" s="1">
        <v>23933.61</v>
      </c>
      <c r="I93" s="2">
        <v>11846.286</v>
      </c>
      <c r="K93">
        <v>9055</v>
      </c>
    </row>
    <row r="94" spans="1:11" x14ac:dyDescent="0.2">
      <c r="A94">
        <v>128</v>
      </c>
      <c r="B94" t="s">
        <v>102</v>
      </c>
      <c r="C94" t="s">
        <v>19</v>
      </c>
      <c r="E94">
        <v>1.95</v>
      </c>
      <c r="F94" s="1">
        <v>1310010</v>
      </c>
      <c r="G94" s="1">
        <v>14797.319</v>
      </c>
      <c r="H94" s="1">
        <v>44265.112999999998</v>
      </c>
      <c r="I94" s="2">
        <v>21913.501</v>
      </c>
      <c r="K94">
        <v>12191</v>
      </c>
    </row>
    <row r="95" spans="1:11" x14ac:dyDescent="0.2">
      <c r="A95">
        <v>130</v>
      </c>
      <c r="B95" t="s">
        <v>103</v>
      </c>
      <c r="C95">
        <v>66</v>
      </c>
      <c r="E95">
        <v>1.95</v>
      </c>
      <c r="F95" s="1">
        <v>1324944.375</v>
      </c>
      <c r="G95" s="1">
        <v>16295.681</v>
      </c>
      <c r="H95" s="1">
        <v>40653.237000000001</v>
      </c>
      <c r="I95" s="2">
        <v>20125.067999999999</v>
      </c>
      <c r="K95">
        <v>11679</v>
      </c>
    </row>
    <row r="96" spans="1:11" x14ac:dyDescent="0.2">
      <c r="A96">
        <v>131</v>
      </c>
      <c r="B96" t="s">
        <v>104</v>
      </c>
      <c r="C96">
        <v>66</v>
      </c>
      <c r="E96">
        <v>1.95</v>
      </c>
      <c r="F96" s="1">
        <v>1296054.625</v>
      </c>
      <c r="G96" s="1">
        <v>16356.816000000001</v>
      </c>
      <c r="H96" s="1">
        <v>39618.182000000001</v>
      </c>
      <c r="I96" s="2">
        <v>19612.556</v>
      </c>
      <c r="K96">
        <v>10789</v>
      </c>
    </row>
    <row r="97" spans="1:11" x14ac:dyDescent="0.2">
      <c r="A97">
        <v>132</v>
      </c>
      <c r="B97" t="s">
        <v>105</v>
      </c>
      <c r="C97">
        <v>66</v>
      </c>
      <c r="E97">
        <v>1.96</v>
      </c>
      <c r="F97" s="1">
        <v>1274564.375</v>
      </c>
      <c r="G97" s="1">
        <v>15664.882</v>
      </c>
      <c r="H97" s="1">
        <v>40682.220999999998</v>
      </c>
      <c r="I97" s="2">
        <v>20139.419000000002</v>
      </c>
      <c r="K97">
        <v>12866</v>
      </c>
    </row>
    <row r="98" spans="1:11" x14ac:dyDescent="0.2">
      <c r="A98">
        <v>133</v>
      </c>
      <c r="B98" t="s">
        <v>106</v>
      </c>
      <c r="C98">
        <v>68</v>
      </c>
      <c r="E98">
        <v>1.95</v>
      </c>
      <c r="F98" s="1">
        <v>442304.46899999998</v>
      </c>
      <c r="G98" s="1">
        <v>16303.853999999999</v>
      </c>
      <c r="H98" s="1">
        <v>13564.415000000001</v>
      </c>
      <c r="I98" s="2">
        <f>20/13*6711.942</f>
        <v>10326.064615384616</v>
      </c>
      <c r="K98">
        <v>3945</v>
      </c>
    </row>
    <row r="99" spans="1:11" x14ac:dyDescent="0.2">
      <c r="A99">
        <v>134</v>
      </c>
      <c r="B99" t="s">
        <v>107</v>
      </c>
      <c r="C99">
        <v>68</v>
      </c>
      <c r="E99">
        <v>1.97</v>
      </c>
      <c r="F99" s="1">
        <v>457107</v>
      </c>
      <c r="G99" s="1">
        <v>14316.064</v>
      </c>
      <c r="H99" s="1">
        <v>15964.828</v>
      </c>
      <c r="I99" s="2">
        <f>20/13*7900.515</f>
        <v>12154.638461538463</v>
      </c>
      <c r="K99">
        <v>6689</v>
      </c>
    </row>
    <row r="100" spans="1:11" x14ac:dyDescent="0.2">
      <c r="A100">
        <v>135</v>
      </c>
      <c r="B100" t="s">
        <v>108</v>
      </c>
      <c r="C100">
        <v>68</v>
      </c>
      <c r="E100">
        <v>1.97</v>
      </c>
      <c r="F100" s="1">
        <v>431291.90600000002</v>
      </c>
      <c r="G100" s="1">
        <v>14947.928</v>
      </c>
      <c r="H100" s="1">
        <v>14426.477999999999</v>
      </c>
      <c r="I100" s="2">
        <f>20/13*7138.796</f>
        <v>10982.763076923078</v>
      </c>
      <c r="K100">
        <v>4093</v>
      </c>
    </row>
    <row r="101" spans="1:11" x14ac:dyDescent="0.2">
      <c r="A101">
        <v>136</v>
      </c>
      <c r="B101" t="s">
        <v>109</v>
      </c>
      <c r="C101">
        <v>13</v>
      </c>
      <c r="E101">
        <v>1.95</v>
      </c>
      <c r="F101" s="1">
        <v>1334398.25</v>
      </c>
      <c r="G101" s="1">
        <v>16406.650000000001</v>
      </c>
      <c r="H101" s="1">
        <v>40666.383999999998</v>
      </c>
      <c r="I101" s="2">
        <v>20131.577000000001</v>
      </c>
      <c r="K101">
        <v>12682</v>
      </c>
    </row>
    <row r="102" spans="1:11" x14ac:dyDescent="0.2">
      <c r="A102">
        <v>137</v>
      </c>
      <c r="B102" t="s">
        <v>110</v>
      </c>
      <c r="C102">
        <v>13</v>
      </c>
      <c r="E102">
        <v>1.97</v>
      </c>
      <c r="F102" s="1">
        <v>1386119.625</v>
      </c>
      <c r="G102" s="1">
        <v>15449.947</v>
      </c>
      <c r="H102" s="1">
        <v>44858.394</v>
      </c>
      <c r="I102" s="2">
        <v>22207.266</v>
      </c>
      <c r="K102">
        <v>5687</v>
      </c>
    </row>
    <row r="103" spans="1:11" x14ac:dyDescent="0.2">
      <c r="A103">
        <v>138</v>
      </c>
      <c r="B103" t="s">
        <v>111</v>
      </c>
      <c r="C103">
        <v>13</v>
      </c>
      <c r="E103">
        <v>1.96</v>
      </c>
      <c r="F103" s="1">
        <v>1338165.875</v>
      </c>
      <c r="G103" s="1">
        <v>16684.482</v>
      </c>
      <c r="H103" s="1">
        <v>40102.11</v>
      </c>
      <c r="I103" s="2">
        <v>19852.174999999999</v>
      </c>
      <c r="K103">
        <v>10295</v>
      </c>
    </row>
    <row r="104" spans="1:11" x14ac:dyDescent="0.2">
      <c r="A104">
        <v>139</v>
      </c>
      <c r="B104" t="s">
        <v>112</v>
      </c>
      <c r="C104">
        <v>57</v>
      </c>
      <c r="E104">
        <v>1.95</v>
      </c>
      <c r="F104" s="1">
        <v>1907917.875</v>
      </c>
      <c r="G104" s="1">
        <v>12360.934999999999</v>
      </c>
      <c r="H104" s="1">
        <v>77175.305999999997</v>
      </c>
      <c r="I104" s="2">
        <v>38209.097999999998</v>
      </c>
      <c r="K104">
        <v>8395</v>
      </c>
    </row>
    <row r="105" spans="1:11" x14ac:dyDescent="0.2">
      <c r="A105">
        <v>140</v>
      </c>
      <c r="B105" t="s">
        <v>113</v>
      </c>
      <c r="C105">
        <v>57</v>
      </c>
      <c r="E105">
        <v>1.98</v>
      </c>
      <c r="F105" s="1">
        <v>1839557.75</v>
      </c>
      <c r="G105" s="1">
        <v>11538.648999999999</v>
      </c>
      <c r="H105" s="1">
        <v>79712.873999999996</v>
      </c>
      <c r="I105" s="2">
        <v>39465.584000000003</v>
      </c>
      <c r="K105">
        <v>11139</v>
      </c>
    </row>
    <row r="106" spans="1:11" x14ac:dyDescent="0.2">
      <c r="A106">
        <v>141</v>
      </c>
      <c r="B106" t="s">
        <v>114</v>
      </c>
      <c r="C106">
        <v>57</v>
      </c>
      <c r="E106">
        <v>1.95</v>
      </c>
      <c r="F106" s="1">
        <v>1860363.75</v>
      </c>
      <c r="G106" s="1">
        <v>11715.134</v>
      </c>
      <c r="H106" s="1">
        <v>79400.02</v>
      </c>
      <c r="I106" s="2">
        <v>39310.673000000003</v>
      </c>
      <c r="K106">
        <v>10499</v>
      </c>
    </row>
    <row r="107" spans="1:11" x14ac:dyDescent="0.2">
      <c r="A107">
        <v>142</v>
      </c>
      <c r="B107" t="s">
        <v>115</v>
      </c>
      <c r="C107">
        <v>43</v>
      </c>
      <c r="E107">
        <v>1.95</v>
      </c>
      <c r="F107" s="1">
        <v>675467.43799999997</v>
      </c>
      <c r="G107" s="1">
        <v>15319.223</v>
      </c>
      <c r="H107" s="1">
        <v>22046.400000000001</v>
      </c>
      <c r="I107" s="2">
        <v>10911.826999999999</v>
      </c>
      <c r="K107">
        <v>7472</v>
      </c>
    </row>
    <row r="108" spans="1:11" x14ac:dyDescent="0.2">
      <c r="A108">
        <v>143</v>
      </c>
      <c r="B108" t="s">
        <v>116</v>
      </c>
      <c r="C108">
        <v>43</v>
      </c>
      <c r="E108">
        <v>1.95</v>
      </c>
      <c r="F108" s="1">
        <v>639119.25</v>
      </c>
      <c r="G108" s="1">
        <v>13239.712</v>
      </c>
      <c r="H108" s="1">
        <v>24136.448</v>
      </c>
      <c r="I108" s="2">
        <v>11946.722</v>
      </c>
      <c r="K108">
        <v>5194</v>
      </c>
    </row>
    <row r="109" spans="1:11" x14ac:dyDescent="0.2">
      <c r="A109">
        <v>144</v>
      </c>
      <c r="B109" t="s">
        <v>117</v>
      </c>
      <c r="C109">
        <v>43</v>
      </c>
      <c r="E109">
        <v>1.95</v>
      </c>
      <c r="F109" s="1">
        <v>650913.25</v>
      </c>
      <c r="G109" s="1">
        <v>15231.025</v>
      </c>
      <c r="H109" s="1">
        <v>21368.005000000001</v>
      </c>
      <c r="I109" s="2">
        <v>10575.916999999999</v>
      </c>
      <c r="K109">
        <v>10253</v>
      </c>
    </row>
    <row r="110" spans="1:11" x14ac:dyDescent="0.2">
      <c r="A110">
        <v>145</v>
      </c>
      <c r="B110" t="s">
        <v>118</v>
      </c>
      <c r="C110">
        <v>91</v>
      </c>
      <c r="E110">
        <v>1.97</v>
      </c>
      <c r="F110" s="1">
        <v>522543.375</v>
      </c>
      <c r="G110" s="1">
        <v>11183.880999999999</v>
      </c>
      <c r="H110" s="1">
        <v>23361.451000000001</v>
      </c>
      <c r="I110" s="2">
        <v>11562.978999999999</v>
      </c>
      <c r="K110">
        <v>2702</v>
      </c>
    </row>
    <row r="111" spans="1:11" x14ac:dyDescent="0.2">
      <c r="A111">
        <v>146</v>
      </c>
      <c r="B111" t="s">
        <v>119</v>
      </c>
      <c r="C111">
        <v>91</v>
      </c>
      <c r="E111">
        <v>1.97</v>
      </c>
      <c r="F111" s="1">
        <v>531115.06299999997</v>
      </c>
      <c r="G111" s="1">
        <v>10820.563</v>
      </c>
      <c r="H111" s="1">
        <v>24541.933000000001</v>
      </c>
      <c r="I111" s="2">
        <v>12147.499</v>
      </c>
      <c r="K111">
        <v>6544</v>
      </c>
    </row>
    <row r="112" spans="1:11" x14ac:dyDescent="0.2">
      <c r="A112">
        <v>147</v>
      </c>
      <c r="B112" t="s">
        <v>120</v>
      </c>
      <c r="C112">
        <v>91</v>
      </c>
      <c r="E112">
        <v>1.97</v>
      </c>
      <c r="F112" s="1">
        <v>532815.25</v>
      </c>
      <c r="G112" s="1">
        <v>11562.017</v>
      </c>
      <c r="H112" s="1">
        <v>23041.621999999999</v>
      </c>
      <c r="I112" s="2">
        <v>11404.615</v>
      </c>
      <c r="K112">
        <v>4690</v>
      </c>
    </row>
    <row r="113" spans="1:11" x14ac:dyDescent="0.2">
      <c r="A113">
        <v>149</v>
      </c>
      <c r="B113" t="s">
        <v>121</v>
      </c>
      <c r="C113">
        <v>83</v>
      </c>
      <c r="E113">
        <v>1.96</v>
      </c>
      <c r="F113" s="1">
        <v>596190.93799999997</v>
      </c>
      <c r="G113" s="1">
        <v>12033.319</v>
      </c>
      <c r="H113" s="1">
        <v>24772.506000000001</v>
      </c>
      <c r="I113" s="2">
        <v>12261.668</v>
      </c>
      <c r="K113">
        <v>2343</v>
      </c>
    </row>
    <row r="114" spans="1:11" x14ac:dyDescent="0.2">
      <c r="A114">
        <v>150</v>
      </c>
      <c r="B114" t="s">
        <v>122</v>
      </c>
      <c r="C114">
        <v>83</v>
      </c>
      <c r="E114">
        <v>1.97</v>
      </c>
      <c r="F114" s="1">
        <v>593668.375</v>
      </c>
      <c r="G114" s="1">
        <v>12000.421</v>
      </c>
      <c r="H114" s="1">
        <v>24735.313999999998</v>
      </c>
      <c r="I114" s="2">
        <v>12243.252</v>
      </c>
      <c r="K114">
        <v>4505</v>
      </c>
    </row>
    <row r="115" spans="1:11" x14ac:dyDescent="0.2">
      <c r="A115">
        <v>151</v>
      </c>
      <c r="B115" t="s">
        <v>123</v>
      </c>
      <c r="C115">
        <v>83</v>
      </c>
      <c r="E115">
        <v>1.97</v>
      </c>
      <c r="F115" s="1">
        <v>592527.75</v>
      </c>
      <c r="G115" s="1">
        <v>12309.885</v>
      </c>
      <c r="H115" s="1">
        <v>24067.151999999998</v>
      </c>
      <c r="I115" s="2">
        <v>11912.409</v>
      </c>
      <c r="K115">
        <v>7621</v>
      </c>
    </row>
    <row r="116" spans="1:11" x14ac:dyDescent="0.2">
      <c r="A116">
        <v>152</v>
      </c>
      <c r="B116" t="s">
        <v>124</v>
      </c>
      <c r="C116">
        <v>101</v>
      </c>
      <c r="E116">
        <v>1.95</v>
      </c>
      <c r="F116" s="1">
        <v>1450954.375</v>
      </c>
      <c r="G116" s="1">
        <v>12967.328</v>
      </c>
      <c r="H116" s="1">
        <v>55946.544000000002</v>
      </c>
      <c r="I116" s="2">
        <v>27697.601999999999</v>
      </c>
      <c r="K116">
        <v>13027</v>
      </c>
    </row>
    <row r="117" spans="1:11" x14ac:dyDescent="0.2">
      <c r="A117">
        <v>153</v>
      </c>
      <c r="B117" t="s">
        <v>125</v>
      </c>
      <c r="C117">
        <v>101</v>
      </c>
      <c r="E117">
        <v>1.97</v>
      </c>
      <c r="F117" s="1">
        <v>1421705.75</v>
      </c>
      <c r="G117" s="1">
        <v>12319.727000000001</v>
      </c>
      <c r="H117" s="1">
        <v>57700.375999999997</v>
      </c>
      <c r="I117" s="2">
        <v>28566.018</v>
      </c>
      <c r="K117">
        <v>16057</v>
      </c>
    </row>
    <row r="118" spans="1:11" x14ac:dyDescent="0.2">
      <c r="A118">
        <v>154</v>
      </c>
      <c r="B118" t="s">
        <v>126</v>
      </c>
      <c r="C118">
        <v>101</v>
      </c>
      <c r="E118">
        <v>1.95</v>
      </c>
      <c r="F118" s="1">
        <v>1449014.25</v>
      </c>
      <c r="G118" s="1">
        <v>13075.054</v>
      </c>
      <c r="H118" s="1">
        <v>55411.406000000003</v>
      </c>
      <c r="I118" s="2">
        <v>27432.626</v>
      </c>
      <c r="K118">
        <v>25635</v>
      </c>
    </row>
    <row r="119" spans="1:11" x14ac:dyDescent="0.2">
      <c r="A119">
        <v>155</v>
      </c>
      <c r="B119" t="s">
        <v>127</v>
      </c>
      <c r="C119">
        <v>102</v>
      </c>
      <c r="E119">
        <v>1.92</v>
      </c>
      <c r="F119" s="1">
        <v>1977711</v>
      </c>
      <c r="G119" s="1">
        <v>12372.297</v>
      </c>
      <c r="H119" s="1">
        <v>79924.972999999998</v>
      </c>
      <c r="I119" s="2">
        <v>39570.605000000003</v>
      </c>
      <c r="K119">
        <v>16625</v>
      </c>
    </row>
    <row r="120" spans="1:11" x14ac:dyDescent="0.2">
      <c r="A120">
        <v>156</v>
      </c>
      <c r="B120" t="s">
        <v>128</v>
      </c>
      <c r="C120">
        <v>102</v>
      </c>
      <c r="E120">
        <v>1.93</v>
      </c>
      <c r="F120" s="1">
        <v>1992647.75</v>
      </c>
      <c r="G120" s="1">
        <v>11895.587</v>
      </c>
      <c r="H120" s="1">
        <v>83755.755000000005</v>
      </c>
      <c r="I120" s="2">
        <v>41467.43</v>
      </c>
      <c r="K120">
        <v>15356</v>
      </c>
    </row>
    <row r="121" spans="1:11" x14ac:dyDescent="0.2">
      <c r="A121">
        <v>157</v>
      </c>
      <c r="B121" t="s">
        <v>129</v>
      </c>
      <c r="C121">
        <v>102</v>
      </c>
      <c r="E121">
        <v>1.92</v>
      </c>
      <c r="F121" s="1">
        <v>1921111.375</v>
      </c>
      <c r="G121" s="1">
        <v>10908.102000000001</v>
      </c>
      <c r="H121" s="1">
        <v>88058.921000000002</v>
      </c>
      <c r="I121" s="2">
        <v>43598.158000000003</v>
      </c>
      <c r="K121">
        <v>16523</v>
      </c>
    </row>
    <row r="122" spans="1:11" x14ac:dyDescent="0.2">
      <c r="A122">
        <v>158</v>
      </c>
      <c r="B122" t="s">
        <v>130</v>
      </c>
      <c r="C122">
        <v>67</v>
      </c>
      <c r="E122">
        <v>1.94</v>
      </c>
      <c r="F122" s="1">
        <v>429609.15600000002</v>
      </c>
      <c r="G122" s="1">
        <v>14170.989</v>
      </c>
      <c r="H122" s="1">
        <v>15158.050999999999</v>
      </c>
      <c r="I122" s="2">
        <f>2*7501.037</f>
        <v>15002.074000000001</v>
      </c>
      <c r="K122">
        <v>5141</v>
      </c>
    </row>
    <row r="123" spans="1:11" x14ac:dyDescent="0.2">
      <c r="A123">
        <v>159</v>
      </c>
      <c r="B123" t="s">
        <v>131</v>
      </c>
      <c r="C123">
        <v>67</v>
      </c>
      <c r="E123">
        <v>1.92</v>
      </c>
      <c r="F123" s="1">
        <v>419123.06300000002</v>
      </c>
      <c r="G123" s="1">
        <v>16046.558000000001</v>
      </c>
      <c r="H123" s="1">
        <v>13059.593999999999</v>
      </c>
      <c r="I123" s="2">
        <f>2*6461.978</f>
        <v>12923.956</v>
      </c>
      <c r="K123">
        <v>5870</v>
      </c>
    </row>
    <row r="124" spans="1:11" x14ac:dyDescent="0.2">
      <c r="A124">
        <v>160</v>
      </c>
      <c r="B124" t="s">
        <v>132</v>
      </c>
      <c r="C124">
        <v>67</v>
      </c>
      <c r="E124">
        <v>1.93</v>
      </c>
      <c r="F124" s="1">
        <v>439730.31300000002</v>
      </c>
      <c r="G124" s="1">
        <v>14893.466</v>
      </c>
      <c r="H124" s="1">
        <v>14762.523999999999</v>
      </c>
      <c r="I124" s="2">
        <f>2*7305.19</f>
        <v>14610.38</v>
      </c>
      <c r="K124">
        <v>4451</v>
      </c>
    </row>
    <row r="125" spans="1:11" x14ac:dyDescent="0.2">
      <c r="A125">
        <v>161</v>
      </c>
      <c r="B125" t="s">
        <v>133</v>
      </c>
      <c r="C125">
        <v>58</v>
      </c>
      <c r="E125">
        <v>1.92</v>
      </c>
      <c r="F125" s="1">
        <v>740984.375</v>
      </c>
      <c r="G125" s="1">
        <v>13288.745999999999</v>
      </c>
      <c r="H125" s="1">
        <v>27880.147000000001</v>
      </c>
      <c r="I125" s="2">
        <v>13800.427</v>
      </c>
      <c r="K125">
        <v>4845</v>
      </c>
    </row>
    <row r="126" spans="1:11" x14ac:dyDescent="0.2">
      <c r="A126">
        <v>162</v>
      </c>
      <c r="B126" t="s">
        <v>134</v>
      </c>
      <c r="C126">
        <v>58</v>
      </c>
      <c r="E126">
        <v>1.92</v>
      </c>
      <c r="F126" s="1">
        <v>724259.18799999997</v>
      </c>
      <c r="G126" s="1">
        <v>13585.523999999999</v>
      </c>
      <c r="H126" s="1">
        <v>26655.548999999999</v>
      </c>
      <c r="I126" s="2">
        <v>13194.063</v>
      </c>
      <c r="K126">
        <v>7602</v>
      </c>
    </row>
    <row r="127" spans="1:11" x14ac:dyDescent="0.2">
      <c r="A127">
        <v>163</v>
      </c>
      <c r="B127" t="s">
        <v>135</v>
      </c>
      <c r="C127">
        <v>58</v>
      </c>
      <c r="E127">
        <v>1.92</v>
      </c>
      <c r="F127" s="1">
        <v>739202.43799999997</v>
      </c>
      <c r="G127" s="1">
        <v>13647.557000000001</v>
      </c>
      <c r="H127" s="1">
        <v>27081.859</v>
      </c>
      <c r="I127" s="2">
        <v>13405.152</v>
      </c>
      <c r="K127">
        <v>8173</v>
      </c>
    </row>
    <row r="128" spans="1:11" x14ac:dyDescent="0.2">
      <c r="A128">
        <v>165</v>
      </c>
      <c r="B128" t="s">
        <v>136</v>
      </c>
      <c r="C128" t="s">
        <v>19</v>
      </c>
      <c r="E128">
        <v>1.91</v>
      </c>
      <c r="F128" s="1">
        <v>1267235.125</v>
      </c>
      <c r="G128" s="1">
        <v>12112.014999999999</v>
      </c>
      <c r="H128" s="1">
        <v>52313.142</v>
      </c>
      <c r="I128" s="2">
        <v>25898.51</v>
      </c>
      <c r="K128">
        <v>10415</v>
      </c>
    </row>
    <row r="129" spans="1:11" x14ac:dyDescent="0.2">
      <c r="A129">
        <v>167</v>
      </c>
      <c r="B129" t="s">
        <v>137</v>
      </c>
      <c r="C129">
        <v>105</v>
      </c>
      <c r="E129">
        <v>1.91</v>
      </c>
      <c r="F129" s="1">
        <v>1818756.875</v>
      </c>
      <c r="G129" s="1">
        <v>12566.799000000001</v>
      </c>
      <c r="H129" s="1">
        <v>72363.570000000007</v>
      </c>
      <c r="I129" s="2">
        <v>35826.550000000003</v>
      </c>
      <c r="K129">
        <v>16616</v>
      </c>
    </row>
    <row r="130" spans="1:11" x14ac:dyDescent="0.2">
      <c r="A130">
        <v>168</v>
      </c>
      <c r="B130" t="s">
        <v>138</v>
      </c>
      <c r="C130">
        <v>105</v>
      </c>
      <c r="E130">
        <v>1.92</v>
      </c>
      <c r="F130" s="1">
        <v>1750234.75</v>
      </c>
      <c r="G130" s="1">
        <v>14148.504999999999</v>
      </c>
      <c r="H130" s="1">
        <v>61852.286</v>
      </c>
      <c r="I130" s="2">
        <v>30621.850999999999</v>
      </c>
      <c r="K130">
        <v>14705</v>
      </c>
    </row>
    <row r="131" spans="1:11" x14ac:dyDescent="0.2">
      <c r="A131">
        <v>169</v>
      </c>
      <c r="B131" t="s">
        <v>139</v>
      </c>
      <c r="C131">
        <v>105</v>
      </c>
      <c r="E131">
        <v>1.93</v>
      </c>
      <c r="F131" s="1">
        <v>1809329.125</v>
      </c>
      <c r="G131" s="1">
        <v>14224.271000000001</v>
      </c>
      <c r="H131" s="1">
        <v>63600.065000000002</v>
      </c>
      <c r="I131" s="2">
        <v>31487.27</v>
      </c>
      <c r="K131">
        <v>10803</v>
      </c>
    </row>
    <row r="132" spans="1:11" x14ac:dyDescent="0.2">
      <c r="A132">
        <v>170</v>
      </c>
      <c r="B132" t="s">
        <v>140</v>
      </c>
      <c r="C132">
        <v>24</v>
      </c>
      <c r="E132">
        <v>1.91</v>
      </c>
      <c r="F132" s="1">
        <v>607658.5</v>
      </c>
      <c r="G132" s="1">
        <v>12946.781000000001</v>
      </c>
      <c r="H132" s="1">
        <v>23467.552</v>
      </c>
      <c r="I132" s="2">
        <v>11615.514999999999</v>
      </c>
      <c r="K132">
        <v>7464</v>
      </c>
    </row>
    <row r="133" spans="1:11" x14ac:dyDescent="0.2">
      <c r="A133">
        <v>171</v>
      </c>
      <c r="B133" t="s">
        <v>141</v>
      </c>
      <c r="C133">
        <v>24</v>
      </c>
      <c r="E133">
        <v>1.92</v>
      </c>
      <c r="F133" s="1">
        <v>611090.43799999997</v>
      </c>
      <c r="G133" s="1">
        <v>12022.537</v>
      </c>
      <c r="H133" s="1">
        <v>25414.370999999999</v>
      </c>
      <c r="I133" s="2">
        <v>12579.49</v>
      </c>
      <c r="K133">
        <v>9407</v>
      </c>
    </row>
    <row r="134" spans="1:11" x14ac:dyDescent="0.2">
      <c r="A134">
        <v>172</v>
      </c>
      <c r="B134" t="s">
        <v>142</v>
      </c>
      <c r="C134">
        <v>24</v>
      </c>
      <c r="E134">
        <v>1.92</v>
      </c>
      <c r="F134" s="1">
        <v>595007.81299999997</v>
      </c>
      <c r="G134" s="1">
        <v>13606.322</v>
      </c>
      <c r="H134" s="1">
        <v>21865.123</v>
      </c>
      <c r="I134" s="2">
        <v>10822.066999999999</v>
      </c>
      <c r="K134">
        <v>5319</v>
      </c>
    </row>
    <row r="135" spans="1:11" x14ac:dyDescent="0.2">
      <c r="A135">
        <v>173</v>
      </c>
      <c r="B135" t="s">
        <v>143</v>
      </c>
      <c r="C135">
        <v>15</v>
      </c>
      <c r="E135">
        <v>1.94</v>
      </c>
      <c r="F135" s="1">
        <v>2113699.75</v>
      </c>
      <c r="G135" s="1">
        <v>10366.556</v>
      </c>
      <c r="H135" s="1">
        <v>101948.022</v>
      </c>
      <c r="I135" s="2">
        <v>50475.394999999997</v>
      </c>
      <c r="K135">
        <v>28726</v>
      </c>
    </row>
    <row r="136" spans="1:11" x14ac:dyDescent="0.2">
      <c r="A136">
        <v>174</v>
      </c>
      <c r="B136" t="s">
        <v>144</v>
      </c>
      <c r="C136">
        <v>15</v>
      </c>
      <c r="E136">
        <v>1.94</v>
      </c>
      <c r="F136" s="1">
        <v>2052511.625</v>
      </c>
      <c r="G136" s="1">
        <v>11900.52</v>
      </c>
      <c r="H136" s="1">
        <v>86236.216</v>
      </c>
      <c r="I136" s="2">
        <v>42695.639000000003</v>
      </c>
      <c r="K136">
        <v>19631</v>
      </c>
    </row>
    <row r="137" spans="1:11" x14ac:dyDescent="0.2">
      <c r="A137">
        <v>175</v>
      </c>
      <c r="B137" t="s">
        <v>145</v>
      </c>
      <c r="C137">
        <v>15</v>
      </c>
      <c r="E137">
        <v>1.93</v>
      </c>
      <c r="F137" s="1">
        <v>2057206.875</v>
      </c>
      <c r="G137" s="1">
        <v>12512.704</v>
      </c>
      <c r="H137" s="1">
        <v>82204.729000000007</v>
      </c>
      <c r="I137" s="2">
        <v>40699.434000000001</v>
      </c>
      <c r="K137">
        <v>18545</v>
      </c>
    </row>
    <row r="138" spans="1:11" x14ac:dyDescent="0.2">
      <c r="A138">
        <v>5</v>
      </c>
      <c r="B138" t="s">
        <v>147</v>
      </c>
      <c r="C138" t="s">
        <v>148</v>
      </c>
      <c r="I138" s="3"/>
    </row>
    <row r="139" spans="1:11" x14ac:dyDescent="0.2">
      <c r="A139">
        <v>20</v>
      </c>
      <c r="B139" t="s">
        <v>149</v>
      </c>
      <c r="C139">
        <v>14</v>
      </c>
      <c r="E139">
        <v>2.39</v>
      </c>
      <c r="F139">
        <v>1768604.75</v>
      </c>
      <c r="G139">
        <v>12369.242</v>
      </c>
      <c r="H139">
        <v>71492.043000000005</v>
      </c>
      <c r="I139" s="3">
        <v>32765.335999999999</v>
      </c>
      <c r="K139">
        <v>1027</v>
      </c>
    </row>
    <row r="140" spans="1:11" x14ac:dyDescent="0.2">
      <c r="A140">
        <v>21</v>
      </c>
      <c r="B140" t="s">
        <v>150</v>
      </c>
      <c r="C140">
        <v>14</v>
      </c>
      <c r="E140">
        <v>2.4</v>
      </c>
      <c r="F140">
        <v>1553410.625</v>
      </c>
      <c r="G140">
        <v>10748.63</v>
      </c>
      <c r="H140">
        <v>72260.865999999995</v>
      </c>
      <c r="I140" s="3">
        <v>33117.741999999998</v>
      </c>
      <c r="K140">
        <v>4397</v>
      </c>
    </row>
    <row r="141" spans="1:11" x14ac:dyDescent="0.2">
      <c r="A141">
        <v>22</v>
      </c>
      <c r="B141" t="s">
        <v>151</v>
      </c>
      <c r="C141">
        <v>14</v>
      </c>
      <c r="E141">
        <v>2.39</v>
      </c>
      <c r="F141">
        <v>1456464</v>
      </c>
      <c r="G141">
        <v>9970.2909999999993</v>
      </c>
      <c r="H141">
        <v>73040.195000000007</v>
      </c>
      <c r="I141" s="3">
        <v>33474.964</v>
      </c>
      <c r="K141">
        <v>413</v>
      </c>
    </row>
    <row r="142" spans="1:11" x14ac:dyDescent="0.2">
      <c r="A142">
        <v>23</v>
      </c>
      <c r="B142" t="s">
        <v>152</v>
      </c>
      <c r="C142">
        <v>92</v>
      </c>
      <c r="E142">
        <v>2.39</v>
      </c>
      <c r="F142">
        <v>739355.5</v>
      </c>
      <c r="G142">
        <v>13206.52</v>
      </c>
      <c r="H142">
        <v>27992.063999999998</v>
      </c>
      <c r="I142" s="3">
        <v>12826.205</v>
      </c>
      <c r="K142">
        <v>126</v>
      </c>
    </row>
    <row r="143" spans="1:11" x14ac:dyDescent="0.2">
      <c r="A143">
        <v>24</v>
      </c>
      <c r="B143" t="s">
        <v>153</v>
      </c>
      <c r="C143">
        <v>92</v>
      </c>
      <c r="E143">
        <v>2.4</v>
      </c>
      <c r="F143">
        <v>617285</v>
      </c>
      <c r="G143">
        <v>10954.353999999999</v>
      </c>
      <c r="H143">
        <v>28175.326000000001</v>
      </c>
      <c r="I143" s="3">
        <v>12910.208000000001</v>
      </c>
      <c r="K143">
        <v>461</v>
      </c>
    </row>
    <row r="144" spans="1:11" x14ac:dyDescent="0.2">
      <c r="A144">
        <v>25</v>
      </c>
      <c r="B144" t="s">
        <v>154</v>
      </c>
      <c r="C144">
        <v>92</v>
      </c>
      <c r="E144">
        <v>2.39</v>
      </c>
      <c r="F144">
        <v>549930.68799999997</v>
      </c>
      <c r="G144">
        <v>9968.8819999999996</v>
      </c>
      <c r="H144">
        <v>27582.365000000002</v>
      </c>
      <c r="I144" s="3">
        <v>12638.411</v>
      </c>
      <c r="K144">
        <v>120</v>
      </c>
    </row>
    <row r="145" spans="1:11" x14ac:dyDescent="0.2">
      <c r="A145">
        <v>26</v>
      </c>
      <c r="B145" t="s">
        <v>155</v>
      </c>
      <c r="C145">
        <v>88</v>
      </c>
      <c r="E145">
        <v>2.39</v>
      </c>
      <c r="F145">
        <v>672923.56299999997</v>
      </c>
      <c r="G145">
        <v>9869.7620000000006</v>
      </c>
      <c r="H145">
        <v>34090.161999999997</v>
      </c>
      <c r="I145" s="3">
        <v>15621.397000000001</v>
      </c>
      <c r="K145">
        <v>6474</v>
      </c>
    </row>
    <row r="146" spans="1:11" x14ac:dyDescent="0.2">
      <c r="A146">
        <v>27</v>
      </c>
      <c r="B146" t="s">
        <v>156</v>
      </c>
      <c r="C146">
        <v>88</v>
      </c>
      <c r="E146">
        <v>2.39</v>
      </c>
      <c r="F146">
        <v>672866.93799999997</v>
      </c>
      <c r="G146">
        <v>10352.378000000001</v>
      </c>
      <c r="H146">
        <v>32498.182000000001</v>
      </c>
      <c r="I146" s="3">
        <v>14891.68</v>
      </c>
      <c r="K146">
        <v>6532</v>
      </c>
    </row>
    <row r="147" spans="1:11" x14ac:dyDescent="0.2">
      <c r="A147">
        <v>28</v>
      </c>
      <c r="B147" t="s">
        <v>157</v>
      </c>
      <c r="C147">
        <v>88</v>
      </c>
      <c r="E147">
        <v>2.4</v>
      </c>
      <c r="F147">
        <v>660670.93799999997</v>
      </c>
      <c r="G147">
        <v>10538.828</v>
      </c>
      <c r="H147">
        <v>31344.611000000001</v>
      </c>
      <c r="I147" s="3">
        <v>14362.915999999999</v>
      </c>
      <c r="K147">
        <v>400</v>
      </c>
    </row>
    <row r="148" spans="1:11" x14ac:dyDescent="0.2">
      <c r="A148">
        <v>29</v>
      </c>
      <c r="B148" t="s">
        <v>158</v>
      </c>
      <c r="C148">
        <v>6</v>
      </c>
      <c r="E148">
        <v>2.37</v>
      </c>
      <c r="F148">
        <v>1416848.125</v>
      </c>
      <c r="G148">
        <v>13512.056</v>
      </c>
      <c r="H148">
        <v>52429.035000000003</v>
      </c>
      <c r="I148" s="3">
        <v>24027.405999999999</v>
      </c>
      <c r="K148">
        <v>4948</v>
      </c>
    </row>
    <row r="149" spans="1:11" x14ac:dyDescent="0.2">
      <c r="A149">
        <v>30</v>
      </c>
      <c r="B149" t="s">
        <v>159</v>
      </c>
      <c r="C149">
        <v>6</v>
      </c>
      <c r="E149">
        <v>2.38</v>
      </c>
      <c r="F149">
        <v>1176298.375</v>
      </c>
      <c r="G149">
        <v>10553.188</v>
      </c>
      <c r="H149">
        <v>55731.896999999997</v>
      </c>
      <c r="I149" s="3">
        <v>25541.342000000001</v>
      </c>
      <c r="K149">
        <v>952</v>
      </c>
    </row>
    <row r="150" spans="1:11" x14ac:dyDescent="0.2">
      <c r="A150">
        <v>31</v>
      </c>
      <c r="B150" t="s">
        <v>160</v>
      </c>
      <c r="C150">
        <v>6</v>
      </c>
      <c r="E150">
        <v>2.39</v>
      </c>
      <c r="F150">
        <v>1100194.75</v>
      </c>
      <c r="G150">
        <v>10598.814</v>
      </c>
      <c r="H150">
        <v>51901.786</v>
      </c>
      <c r="I150" s="3">
        <v>23785.73</v>
      </c>
      <c r="K150">
        <v>474</v>
      </c>
    </row>
    <row r="151" spans="1:11" x14ac:dyDescent="0.2">
      <c r="A151">
        <v>32</v>
      </c>
      <c r="B151" t="s">
        <v>161</v>
      </c>
      <c r="C151">
        <v>5</v>
      </c>
      <c r="E151">
        <v>2.4</v>
      </c>
      <c r="F151">
        <v>2484314.5</v>
      </c>
      <c r="G151">
        <v>16498.419999999998</v>
      </c>
      <c r="H151">
        <v>75289.467000000004</v>
      </c>
      <c r="I151" s="3">
        <v>34505.964999999997</v>
      </c>
      <c r="K151">
        <v>487</v>
      </c>
    </row>
    <row r="152" spans="1:11" x14ac:dyDescent="0.2">
      <c r="A152">
        <v>33</v>
      </c>
      <c r="B152" t="s">
        <v>162</v>
      </c>
      <c r="C152">
        <v>5</v>
      </c>
      <c r="E152">
        <v>2.39</v>
      </c>
      <c r="F152">
        <v>2101128</v>
      </c>
      <c r="G152">
        <v>13299.093999999999</v>
      </c>
      <c r="H152">
        <v>78995.156000000003</v>
      </c>
      <c r="I152" s="3">
        <v>36204.546000000002</v>
      </c>
      <c r="K152">
        <v>8146</v>
      </c>
    </row>
    <row r="153" spans="1:11" x14ac:dyDescent="0.2">
      <c r="A153">
        <v>34</v>
      </c>
      <c r="B153" t="s">
        <v>163</v>
      </c>
      <c r="C153">
        <v>5</v>
      </c>
      <c r="E153">
        <v>2.4</v>
      </c>
      <c r="F153">
        <v>1921368.25</v>
      </c>
      <c r="G153">
        <v>12115.758</v>
      </c>
      <c r="H153">
        <v>79292.119000000006</v>
      </c>
      <c r="I153" s="3">
        <v>36340.665000000001</v>
      </c>
      <c r="K153">
        <v>185</v>
      </c>
    </row>
    <row r="154" spans="1:11" x14ac:dyDescent="0.2">
      <c r="A154">
        <v>36</v>
      </c>
      <c r="B154" t="s">
        <v>164</v>
      </c>
      <c r="C154">
        <v>4</v>
      </c>
      <c r="E154">
        <v>2.38</v>
      </c>
      <c r="F154">
        <v>2782145</v>
      </c>
      <c r="G154">
        <v>14874.504000000001</v>
      </c>
      <c r="H154">
        <v>93520.596999999994</v>
      </c>
      <c r="I154" s="3">
        <v>42862.588000000003</v>
      </c>
      <c r="K154">
        <v>8525</v>
      </c>
    </row>
    <row r="155" spans="1:11" x14ac:dyDescent="0.2">
      <c r="A155">
        <v>37</v>
      </c>
      <c r="B155" t="s">
        <v>165</v>
      </c>
      <c r="C155">
        <v>4</v>
      </c>
      <c r="E155">
        <v>2.4</v>
      </c>
      <c r="F155">
        <v>2388861</v>
      </c>
      <c r="G155">
        <v>12776.752</v>
      </c>
      <c r="H155">
        <v>93484.673999999999</v>
      </c>
      <c r="I155" s="3">
        <v>42846.122000000003</v>
      </c>
      <c r="K155">
        <v>680</v>
      </c>
    </row>
    <row r="156" spans="1:11" x14ac:dyDescent="0.2">
      <c r="A156">
        <v>38</v>
      </c>
      <c r="B156" t="s">
        <v>166</v>
      </c>
      <c r="C156">
        <v>4</v>
      </c>
      <c r="E156">
        <v>2.4</v>
      </c>
      <c r="F156">
        <v>2168420.5</v>
      </c>
      <c r="G156">
        <v>11970.784</v>
      </c>
      <c r="H156">
        <v>90571.365000000005</v>
      </c>
      <c r="I156" s="3">
        <v>41510.745000000003</v>
      </c>
      <c r="K156">
        <v>1898</v>
      </c>
    </row>
    <row r="157" spans="1:11" x14ac:dyDescent="0.2">
      <c r="A157">
        <v>39</v>
      </c>
      <c r="B157" t="s">
        <v>167</v>
      </c>
      <c r="C157">
        <v>3</v>
      </c>
      <c r="E157">
        <v>2.39</v>
      </c>
      <c r="F157">
        <v>1057404.375</v>
      </c>
      <c r="G157">
        <v>13580.967000000001</v>
      </c>
      <c r="H157">
        <v>38929.642</v>
      </c>
      <c r="I157" s="3">
        <v>17839.674999999999</v>
      </c>
      <c r="K157">
        <v>573</v>
      </c>
    </row>
    <row r="158" spans="1:11" x14ac:dyDescent="0.2">
      <c r="A158">
        <v>40</v>
      </c>
      <c r="B158" t="s">
        <v>168</v>
      </c>
      <c r="C158">
        <v>3</v>
      </c>
      <c r="E158">
        <v>2.39</v>
      </c>
      <c r="F158">
        <v>847849.56299999997</v>
      </c>
      <c r="G158">
        <v>10763.978999999999</v>
      </c>
      <c r="H158">
        <v>39383.65</v>
      </c>
      <c r="I158" s="3">
        <v>18047.778999999999</v>
      </c>
      <c r="K158">
        <v>1502</v>
      </c>
    </row>
    <row r="159" spans="1:11" x14ac:dyDescent="0.2">
      <c r="A159">
        <v>41</v>
      </c>
      <c r="B159" t="s">
        <v>169</v>
      </c>
      <c r="C159">
        <v>3</v>
      </c>
      <c r="E159">
        <v>2.37</v>
      </c>
      <c r="F159">
        <v>790555.06299999997</v>
      </c>
      <c r="G159">
        <v>9551.0609999999997</v>
      </c>
      <c r="H159">
        <v>41385.72</v>
      </c>
      <c r="I159" s="3">
        <v>18965.469000000001</v>
      </c>
      <c r="K159">
        <v>44</v>
      </c>
    </row>
    <row r="160" spans="1:11" x14ac:dyDescent="0.2">
      <c r="A160">
        <v>42</v>
      </c>
      <c r="B160" t="s">
        <v>170</v>
      </c>
      <c r="C160">
        <v>2</v>
      </c>
      <c r="E160">
        <v>2.38</v>
      </c>
      <c r="F160">
        <v>1717202.625</v>
      </c>
      <c r="G160">
        <v>14697.61</v>
      </c>
      <c r="H160">
        <v>58417.75</v>
      </c>
      <c r="I160" s="3">
        <v>26772.458999999999</v>
      </c>
      <c r="K160">
        <v>156</v>
      </c>
    </row>
    <row r="161" spans="1:11" x14ac:dyDescent="0.2">
      <c r="A161">
        <v>43</v>
      </c>
      <c r="B161" t="s">
        <v>171</v>
      </c>
      <c r="C161">
        <v>2</v>
      </c>
      <c r="E161">
        <v>2.38</v>
      </c>
      <c r="F161">
        <v>1484893.375</v>
      </c>
      <c r="G161">
        <v>11366.496999999999</v>
      </c>
      <c r="H161">
        <v>65318.864999999998</v>
      </c>
      <c r="I161" s="3">
        <v>29935.73</v>
      </c>
      <c r="K161">
        <v>2942</v>
      </c>
    </row>
    <row r="162" spans="1:11" x14ac:dyDescent="0.2">
      <c r="A162">
        <v>44</v>
      </c>
      <c r="B162" t="s">
        <v>172</v>
      </c>
      <c r="C162">
        <v>2</v>
      </c>
      <c r="E162">
        <v>2.39</v>
      </c>
      <c r="F162">
        <v>1352286.75</v>
      </c>
      <c r="G162">
        <v>11135.316000000001</v>
      </c>
      <c r="H162">
        <v>60720.627999999997</v>
      </c>
      <c r="I162" s="3">
        <v>27828.030999999999</v>
      </c>
      <c r="K162">
        <v>99</v>
      </c>
    </row>
    <row r="163" spans="1:11" x14ac:dyDescent="0.2">
      <c r="A163">
        <v>45</v>
      </c>
      <c r="B163" t="s">
        <v>173</v>
      </c>
      <c r="C163">
        <v>1</v>
      </c>
      <c r="E163">
        <v>2.39</v>
      </c>
      <c r="F163">
        <v>1031140.625</v>
      </c>
      <c r="G163">
        <v>12709.485000000001</v>
      </c>
      <c r="H163">
        <v>40565.790999999997</v>
      </c>
      <c r="I163" s="3">
        <v>18589.637999999999</v>
      </c>
      <c r="K163">
        <v>1060</v>
      </c>
    </row>
    <row r="164" spans="1:11" x14ac:dyDescent="0.2">
      <c r="A164">
        <v>46</v>
      </c>
      <c r="B164" t="s">
        <v>174</v>
      </c>
      <c r="C164">
        <v>1</v>
      </c>
      <c r="E164">
        <v>2.4</v>
      </c>
      <c r="F164">
        <v>946176.375</v>
      </c>
      <c r="G164">
        <v>11247.682000000001</v>
      </c>
      <c r="H164">
        <v>42060.95</v>
      </c>
      <c r="I164" s="3">
        <v>19274.974999999999</v>
      </c>
      <c r="K164">
        <v>146</v>
      </c>
    </row>
    <row r="165" spans="1:11" x14ac:dyDescent="0.2">
      <c r="A165">
        <v>47</v>
      </c>
      <c r="B165" t="s">
        <v>175</v>
      </c>
      <c r="C165">
        <v>1</v>
      </c>
      <c r="E165">
        <v>2.4</v>
      </c>
      <c r="F165">
        <v>905449.25</v>
      </c>
      <c r="G165">
        <v>11097.612999999999</v>
      </c>
      <c r="H165">
        <v>40794.775000000001</v>
      </c>
      <c r="I165" s="3">
        <v>18694.598000000002</v>
      </c>
      <c r="K165">
        <v>830</v>
      </c>
    </row>
    <row r="166" spans="1:11" x14ac:dyDescent="0.2">
      <c r="A166">
        <v>48</v>
      </c>
      <c r="B166" t="s">
        <v>176</v>
      </c>
      <c r="C166">
        <v>59</v>
      </c>
      <c r="E166">
        <v>2.39</v>
      </c>
      <c r="F166">
        <v>971235.25</v>
      </c>
      <c r="G166">
        <v>12598.999</v>
      </c>
      <c r="H166">
        <v>38544.142999999996</v>
      </c>
      <c r="I166" s="3">
        <v>17662.973000000002</v>
      </c>
      <c r="K166">
        <v>4394</v>
      </c>
    </row>
    <row r="167" spans="1:11" x14ac:dyDescent="0.2">
      <c r="A167">
        <v>49</v>
      </c>
      <c r="B167" t="s">
        <v>177</v>
      </c>
      <c r="C167">
        <v>59</v>
      </c>
      <c r="E167">
        <v>2.39</v>
      </c>
      <c r="F167">
        <v>829969.18799999997</v>
      </c>
      <c r="G167">
        <v>11274.938</v>
      </c>
      <c r="H167">
        <v>36805.930999999997</v>
      </c>
      <c r="I167" s="3">
        <v>16866.226999999999</v>
      </c>
      <c r="K167">
        <v>1113</v>
      </c>
    </row>
    <row r="168" spans="1:11" x14ac:dyDescent="0.2">
      <c r="A168">
        <v>50</v>
      </c>
      <c r="B168" t="s">
        <v>178</v>
      </c>
      <c r="C168">
        <v>59</v>
      </c>
      <c r="E168">
        <v>2.39</v>
      </c>
      <c r="F168">
        <v>750767.5</v>
      </c>
      <c r="G168">
        <v>9867.4159999999993</v>
      </c>
      <c r="H168">
        <v>38042.760999999999</v>
      </c>
      <c r="I168" s="3">
        <v>17433.153999999999</v>
      </c>
      <c r="K168">
        <v>6931</v>
      </c>
    </row>
    <row r="169" spans="1:11" x14ac:dyDescent="0.2">
      <c r="A169">
        <v>52</v>
      </c>
      <c r="B169" t="s">
        <v>179</v>
      </c>
      <c r="C169">
        <v>90</v>
      </c>
      <c r="E169">
        <v>2.4</v>
      </c>
      <c r="F169">
        <v>704318.43799999997</v>
      </c>
      <c r="G169">
        <v>13665.174999999999</v>
      </c>
      <c r="H169">
        <v>25770.560000000001</v>
      </c>
      <c r="I169" s="3">
        <v>11807.933000000001</v>
      </c>
      <c r="K169">
        <v>5055</v>
      </c>
    </row>
    <row r="170" spans="1:11" x14ac:dyDescent="0.2">
      <c r="A170">
        <v>53</v>
      </c>
      <c r="B170" t="s">
        <v>180</v>
      </c>
      <c r="C170">
        <v>90</v>
      </c>
      <c r="E170">
        <v>2.4</v>
      </c>
      <c r="F170">
        <v>625453.5</v>
      </c>
      <c r="G170">
        <v>12177.789000000001</v>
      </c>
      <c r="H170">
        <v>25680.093000000001</v>
      </c>
      <c r="I170" s="3">
        <v>11766.465</v>
      </c>
      <c r="K170">
        <v>489</v>
      </c>
    </row>
    <row r="171" spans="1:11" x14ac:dyDescent="0.2">
      <c r="A171">
        <v>54</v>
      </c>
      <c r="B171" t="s">
        <v>181</v>
      </c>
      <c r="C171">
        <v>90</v>
      </c>
      <c r="E171">
        <v>2.4</v>
      </c>
      <c r="F171">
        <v>579808.18799999997</v>
      </c>
      <c r="G171">
        <v>11105.459000000001</v>
      </c>
      <c r="H171">
        <v>26104.648000000001</v>
      </c>
      <c r="I171" s="3">
        <v>11961.069</v>
      </c>
      <c r="K171">
        <v>6192</v>
      </c>
    </row>
    <row r="172" spans="1:11" x14ac:dyDescent="0.2">
      <c r="A172">
        <v>55</v>
      </c>
      <c r="B172" t="s">
        <v>182</v>
      </c>
      <c r="C172">
        <v>55</v>
      </c>
      <c r="E172">
        <v>2.38</v>
      </c>
      <c r="F172">
        <v>1328184.25</v>
      </c>
      <c r="G172">
        <v>10689.379000000001</v>
      </c>
      <c r="H172">
        <v>62126.351999999999</v>
      </c>
      <c r="I172" s="3">
        <v>28472.375</v>
      </c>
      <c r="K172">
        <v>11342</v>
      </c>
    </row>
    <row r="173" spans="1:11" x14ac:dyDescent="0.2">
      <c r="A173">
        <v>56</v>
      </c>
      <c r="B173" t="s">
        <v>183</v>
      </c>
      <c r="C173">
        <v>55</v>
      </c>
      <c r="E173">
        <v>2.39</v>
      </c>
      <c r="F173">
        <v>1320813.75</v>
      </c>
      <c r="G173">
        <v>10669.337</v>
      </c>
      <c r="H173">
        <v>61897.648999999998</v>
      </c>
      <c r="I173" s="3">
        <v>28367.544000000002</v>
      </c>
      <c r="K173">
        <v>1928</v>
      </c>
    </row>
    <row r="174" spans="1:11" x14ac:dyDescent="0.2">
      <c r="A174">
        <v>57</v>
      </c>
      <c r="B174" t="s">
        <v>184</v>
      </c>
      <c r="C174">
        <v>55</v>
      </c>
      <c r="E174">
        <v>2.39</v>
      </c>
      <c r="F174">
        <v>1264962.375</v>
      </c>
      <c r="G174">
        <v>11376.075000000001</v>
      </c>
      <c r="H174">
        <v>55597.487000000001</v>
      </c>
      <c r="I174" s="3">
        <v>25479.732</v>
      </c>
      <c r="K174">
        <v>1594</v>
      </c>
    </row>
    <row r="175" spans="1:11" x14ac:dyDescent="0.2">
      <c r="A175">
        <v>71</v>
      </c>
      <c r="B175" t="s">
        <v>185</v>
      </c>
      <c r="C175">
        <v>98</v>
      </c>
      <c r="E175">
        <v>2.4</v>
      </c>
      <c r="F175">
        <v>1449560.375</v>
      </c>
      <c r="G175">
        <v>9535.2119999999995</v>
      </c>
      <c r="H175">
        <v>76010.914999999994</v>
      </c>
      <c r="I175" s="3">
        <v>34836.656000000003</v>
      </c>
      <c r="K175">
        <v>796</v>
      </c>
    </row>
    <row r="176" spans="1:11" x14ac:dyDescent="0.2">
      <c r="A176">
        <v>72</v>
      </c>
      <c r="B176" t="s">
        <v>186</v>
      </c>
      <c r="C176">
        <v>98</v>
      </c>
      <c r="E176">
        <v>2.38</v>
      </c>
      <c r="F176">
        <v>1417197.625</v>
      </c>
      <c r="G176">
        <v>9972.26</v>
      </c>
      <c r="H176">
        <v>71056.993000000002</v>
      </c>
      <c r="I176" s="3">
        <v>32565.921999999999</v>
      </c>
      <c r="K176">
        <v>1081</v>
      </c>
    </row>
    <row r="177" spans="1:11" x14ac:dyDescent="0.2">
      <c r="A177">
        <v>73</v>
      </c>
      <c r="B177" t="s">
        <v>187</v>
      </c>
      <c r="C177">
        <v>98</v>
      </c>
      <c r="E177">
        <v>2.4</v>
      </c>
      <c r="F177">
        <v>1436420.25</v>
      </c>
      <c r="G177">
        <v>9456.2209999999995</v>
      </c>
      <c r="H177">
        <v>75951.072</v>
      </c>
      <c r="I177" s="3">
        <v>34809.226000000002</v>
      </c>
      <c r="K177">
        <v>1425</v>
      </c>
    </row>
    <row r="178" spans="1:11" x14ac:dyDescent="0.2">
      <c r="A178">
        <v>74</v>
      </c>
      <c r="B178" t="s">
        <v>188</v>
      </c>
      <c r="C178">
        <v>53</v>
      </c>
      <c r="E178">
        <v>2.37</v>
      </c>
      <c r="F178">
        <v>2341182.25</v>
      </c>
      <c r="G178">
        <v>9587.3870000000006</v>
      </c>
      <c r="H178">
        <v>122096.993</v>
      </c>
      <c r="I178" s="3">
        <v>55961.18</v>
      </c>
      <c r="K178">
        <v>7165</v>
      </c>
    </row>
    <row r="179" spans="1:11" x14ac:dyDescent="0.2">
      <c r="A179">
        <v>75</v>
      </c>
      <c r="B179" t="s">
        <v>189</v>
      </c>
      <c r="C179">
        <v>53</v>
      </c>
      <c r="E179">
        <v>2.38</v>
      </c>
      <c r="F179">
        <v>2338648</v>
      </c>
      <c r="G179">
        <v>9997.902</v>
      </c>
      <c r="H179">
        <v>116956.93799999999</v>
      </c>
      <c r="I179" s="3">
        <v>53605.127</v>
      </c>
      <c r="K179">
        <v>3323</v>
      </c>
    </row>
    <row r="180" spans="1:11" x14ac:dyDescent="0.2">
      <c r="A180">
        <v>76</v>
      </c>
      <c r="B180" t="s">
        <v>190</v>
      </c>
      <c r="C180">
        <v>53</v>
      </c>
      <c r="E180">
        <v>2.37</v>
      </c>
      <c r="F180">
        <v>2324455</v>
      </c>
      <c r="G180">
        <v>9853.4429999999993</v>
      </c>
      <c r="H180">
        <v>117951.41</v>
      </c>
      <c r="I180" s="3">
        <v>54060.964999999997</v>
      </c>
      <c r="K180">
        <v>6498</v>
      </c>
    </row>
    <row r="181" spans="1:11" x14ac:dyDescent="0.2">
      <c r="A181">
        <v>77</v>
      </c>
      <c r="B181" t="s">
        <v>191</v>
      </c>
      <c r="C181">
        <v>7</v>
      </c>
      <c r="E181">
        <v>2.37</v>
      </c>
      <c r="F181">
        <v>2289976.5</v>
      </c>
      <c r="G181">
        <v>11982.18</v>
      </c>
      <c r="H181">
        <v>95557.591</v>
      </c>
      <c r="I181" s="3">
        <v>43796.286</v>
      </c>
      <c r="K181">
        <v>911</v>
      </c>
    </row>
    <row r="182" spans="1:11" x14ac:dyDescent="0.2">
      <c r="A182">
        <v>78</v>
      </c>
      <c r="B182" t="s">
        <v>192</v>
      </c>
      <c r="C182">
        <v>7</v>
      </c>
      <c r="E182">
        <v>2.38</v>
      </c>
      <c r="F182">
        <v>2337033.75</v>
      </c>
      <c r="G182">
        <v>12238.151</v>
      </c>
      <c r="H182">
        <v>95481.489000000001</v>
      </c>
      <c r="I182" s="3">
        <v>43761.402999999998</v>
      </c>
      <c r="K182">
        <v>1065</v>
      </c>
    </row>
    <row r="183" spans="1:11" x14ac:dyDescent="0.2">
      <c r="A183">
        <v>79</v>
      </c>
      <c r="B183" t="s">
        <v>193</v>
      </c>
      <c r="C183">
        <v>7</v>
      </c>
      <c r="E183">
        <v>2.38</v>
      </c>
      <c r="F183">
        <v>2251186.5</v>
      </c>
      <c r="G183">
        <v>11733.313</v>
      </c>
      <c r="H183">
        <v>95931.409</v>
      </c>
      <c r="I183" s="3">
        <v>43967.633999999998</v>
      </c>
      <c r="K183">
        <v>83</v>
      </c>
    </row>
    <row r="184" spans="1:11" x14ac:dyDescent="0.2">
      <c r="A184">
        <v>80</v>
      </c>
      <c r="B184" t="s">
        <v>194</v>
      </c>
      <c r="C184">
        <v>99</v>
      </c>
      <c r="E184">
        <v>2.39</v>
      </c>
      <c r="F184">
        <v>1108101.875</v>
      </c>
      <c r="G184">
        <v>9465.02</v>
      </c>
      <c r="H184">
        <v>58536.69</v>
      </c>
      <c r="I184" s="3">
        <v>26826.976999999999</v>
      </c>
      <c r="K184">
        <v>62</v>
      </c>
    </row>
    <row r="185" spans="1:11" x14ac:dyDescent="0.2">
      <c r="A185">
        <v>81</v>
      </c>
      <c r="B185" t="s">
        <v>195</v>
      </c>
      <c r="C185">
        <v>99</v>
      </c>
      <c r="E185">
        <v>2.39</v>
      </c>
      <c r="F185">
        <v>1121860.75</v>
      </c>
      <c r="G185">
        <v>8991.4449999999997</v>
      </c>
      <c r="H185">
        <v>62384.898000000001</v>
      </c>
      <c r="I185" s="3">
        <v>28590.883999999998</v>
      </c>
      <c r="K185">
        <v>49</v>
      </c>
    </row>
    <row r="186" spans="1:11" x14ac:dyDescent="0.2">
      <c r="A186">
        <v>82</v>
      </c>
      <c r="B186" t="s">
        <v>196</v>
      </c>
      <c r="C186">
        <v>99</v>
      </c>
      <c r="E186">
        <v>2.38</v>
      </c>
      <c r="F186">
        <v>1129493.125</v>
      </c>
      <c r="G186">
        <v>9253.2330000000002</v>
      </c>
      <c r="H186">
        <v>61032.351000000002</v>
      </c>
      <c r="I186" s="3">
        <v>27970.916000000001</v>
      </c>
      <c r="K186">
        <v>683</v>
      </c>
    </row>
    <row r="187" spans="1:11" x14ac:dyDescent="0.2">
      <c r="A187">
        <v>83</v>
      </c>
      <c r="B187" t="s">
        <v>197</v>
      </c>
      <c r="C187">
        <v>20</v>
      </c>
      <c r="E187">
        <v>2.38</v>
      </c>
      <c r="F187">
        <v>656701.5</v>
      </c>
      <c r="G187">
        <v>9978.4940000000006</v>
      </c>
      <c r="H187">
        <v>32905.841999999997</v>
      </c>
      <c r="I187" s="3">
        <v>15078.539000000001</v>
      </c>
      <c r="K187">
        <v>178</v>
      </c>
    </row>
    <row r="188" spans="1:11" x14ac:dyDescent="0.2">
      <c r="A188">
        <v>84</v>
      </c>
      <c r="B188" t="s">
        <v>198</v>
      </c>
      <c r="C188">
        <v>20</v>
      </c>
      <c r="E188">
        <v>2.39</v>
      </c>
      <c r="F188">
        <v>635240.93799999997</v>
      </c>
      <c r="G188">
        <v>9433.143</v>
      </c>
      <c r="H188">
        <v>33670.694000000003</v>
      </c>
      <c r="I188" s="3">
        <v>15429.125</v>
      </c>
      <c r="K188">
        <v>126</v>
      </c>
    </row>
    <row r="189" spans="1:11" x14ac:dyDescent="0.2">
      <c r="A189">
        <v>85</v>
      </c>
      <c r="B189" t="s">
        <v>199</v>
      </c>
      <c r="C189">
        <v>20</v>
      </c>
      <c r="E189">
        <v>2.38</v>
      </c>
      <c r="F189">
        <v>635361.18799999997</v>
      </c>
      <c r="G189">
        <v>9654.8389999999999</v>
      </c>
      <c r="H189">
        <v>32903.769</v>
      </c>
      <c r="I189" s="3">
        <v>15077.589</v>
      </c>
      <c r="K189">
        <v>163</v>
      </c>
    </row>
    <row r="190" spans="1:11" x14ac:dyDescent="0.2">
      <c r="A190">
        <v>87</v>
      </c>
      <c r="B190" t="s">
        <v>200</v>
      </c>
      <c r="C190">
        <v>62</v>
      </c>
      <c r="E190">
        <v>2.38</v>
      </c>
      <c r="F190">
        <v>749735.625</v>
      </c>
      <c r="G190">
        <v>10707.129000000001</v>
      </c>
      <c r="H190">
        <v>35011.048000000003</v>
      </c>
      <c r="I190" s="3">
        <v>16043.504999999999</v>
      </c>
      <c r="K190">
        <v>455</v>
      </c>
    </row>
    <row r="191" spans="1:11" x14ac:dyDescent="0.2">
      <c r="A191">
        <v>88</v>
      </c>
      <c r="B191" t="s">
        <v>201</v>
      </c>
      <c r="C191">
        <v>62</v>
      </c>
      <c r="E191">
        <v>2.39</v>
      </c>
      <c r="F191">
        <v>759341.93799999997</v>
      </c>
      <c r="G191">
        <v>10724.565000000001</v>
      </c>
      <c r="H191">
        <v>35401.991999999998</v>
      </c>
      <c r="I191" s="3">
        <v>16222.701999999999</v>
      </c>
      <c r="K191">
        <v>4203</v>
      </c>
    </row>
    <row r="192" spans="1:11" x14ac:dyDescent="0.2">
      <c r="A192">
        <v>89</v>
      </c>
      <c r="B192" t="s">
        <v>202</v>
      </c>
      <c r="C192">
        <v>62</v>
      </c>
      <c r="E192">
        <v>2.38</v>
      </c>
      <c r="F192">
        <v>751958.25</v>
      </c>
      <c r="G192">
        <v>10073.644</v>
      </c>
      <c r="H192">
        <v>37323.050999999999</v>
      </c>
      <c r="I192" s="3">
        <v>17103.259999999998</v>
      </c>
      <c r="K192">
        <v>1150</v>
      </c>
    </row>
    <row r="193" spans="1:11" x14ac:dyDescent="0.2">
      <c r="A193">
        <v>90</v>
      </c>
      <c r="B193" t="s">
        <v>203</v>
      </c>
      <c r="C193">
        <v>48</v>
      </c>
      <c r="E193">
        <v>2.38</v>
      </c>
      <c r="F193">
        <v>1888976.625</v>
      </c>
      <c r="G193">
        <v>9468.3940000000002</v>
      </c>
      <c r="H193">
        <v>99751.691000000006</v>
      </c>
      <c r="I193" s="3">
        <v>45718.741000000002</v>
      </c>
      <c r="K193">
        <v>18154</v>
      </c>
    </row>
    <row r="194" spans="1:11" x14ac:dyDescent="0.2">
      <c r="A194">
        <v>91</v>
      </c>
      <c r="B194" t="s">
        <v>204</v>
      </c>
      <c r="C194">
        <v>48</v>
      </c>
      <c r="E194">
        <v>2.39</v>
      </c>
      <c r="F194">
        <v>1871676</v>
      </c>
      <c r="G194">
        <v>10447.468000000001</v>
      </c>
      <c r="H194">
        <v>89575.578999999998</v>
      </c>
      <c r="I194" s="3">
        <v>41054.305999999997</v>
      </c>
      <c r="K194">
        <v>1660</v>
      </c>
    </row>
    <row r="195" spans="1:11" x14ac:dyDescent="0.2">
      <c r="A195">
        <v>92</v>
      </c>
      <c r="B195" t="s">
        <v>205</v>
      </c>
      <c r="C195">
        <v>48</v>
      </c>
      <c r="E195">
        <v>2.39</v>
      </c>
      <c r="F195">
        <v>1871944</v>
      </c>
      <c r="G195">
        <v>9967.8860000000004</v>
      </c>
      <c r="H195">
        <v>93898.745999999999</v>
      </c>
      <c r="I195" s="3">
        <v>43035.92</v>
      </c>
      <c r="K195">
        <v>650</v>
      </c>
    </row>
    <row r="196" spans="1:11" x14ac:dyDescent="0.2">
      <c r="A196">
        <v>93</v>
      </c>
      <c r="B196" t="s">
        <v>206</v>
      </c>
      <c r="C196">
        <v>80</v>
      </c>
      <c r="E196">
        <v>2.39</v>
      </c>
      <c r="F196">
        <v>498000.15600000002</v>
      </c>
      <c r="G196">
        <v>9722.9060000000009</v>
      </c>
      <c r="H196">
        <v>25609.634999999998</v>
      </c>
      <c r="I196" s="3">
        <v>11734.169</v>
      </c>
      <c r="K196">
        <v>393</v>
      </c>
    </row>
    <row r="197" spans="1:11" x14ac:dyDescent="0.2">
      <c r="A197">
        <v>94</v>
      </c>
      <c r="B197" t="s">
        <v>207</v>
      </c>
      <c r="C197">
        <v>80</v>
      </c>
      <c r="E197">
        <v>2.39</v>
      </c>
      <c r="F197">
        <v>517856.03100000002</v>
      </c>
      <c r="G197">
        <v>8905.0460000000003</v>
      </c>
      <c r="H197">
        <v>29076.55</v>
      </c>
      <c r="I197" s="3">
        <v>13323.303</v>
      </c>
      <c r="K197">
        <v>105</v>
      </c>
    </row>
    <row r="198" spans="1:11" x14ac:dyDescent="0.2">
      <c r="A198">
        <v>95</v>
      </c>
      <c r="B198" t="s">
        <v>208</v>
      </c>
      <c r="C198">
        <v>80</v>
      </c>
      <c r="E198">
        <v>2.38</v>
      </c>
      <c r="F198">
        <v>490442.15600000002</v>
      </c>
      <c r="G198">
        <v>8949.6579999999994</v>
      </c>
      <c r="H198">
        <v>27400.05</v>
      </c>
      <c r="I198" s="3">
        <v>12554.843999999999</v>
      </c>
      <c r="K198">
        <v>3826</v>
      </c>
    </row>
    <row r="199" spans="1:11" x14ac:dyDescent="0.2">
      <c r="A199">
        <v>96</v>
      </c>
      <c r="B199" t="s">
        <v>209</v>
      </c>
      <c r="C199">
        <v>47</v>
      </c>
      <c r="E199">
        <v>2.38</v>
      </c>
      <c r="F199">
        <v>520590.71899999998</v>
      </c>
      <c r="G199">
        <v>7194.8810000000003</v>
      </c>
      <c r="H199">
        <v>36177.855000000003</v>
      </c>
      <c r="I199" s="3">
        <v>16578.334999999999</v>
      </c>
      <c r="K199">
        <v>113</v>
      </c>
    </row>
    <row r="200" spans="1:11" x14ac:dyDescent="0.2">
      <c r="A200">
        <v>97</v>
      </c>
      <c r="B200" t="s">
        <v>210</v>
      </c>
      <c r="C200">
        <v>47</v>
      </c>
      <c r="E200">
        <v>2.38</v>
      </c>
      <c r="F200">
        <v>515401.40600000002</v>
      </c>
      <c r="G200">
        <v>7366.3680000000004</v>
      </c>
      <c r="H200">
        <v>34983.413999999997</v>
      </c>
      <c r="I200" s="3">
        <v>16030.838</v>
      </c>
      <c r="K200">
        <v>200</v>
      </c>
    </row>
    <row r="201" spans="1:11" x14ac:dyDescent="0.2">
      <c r="A201">
        <v>98</v>
      </c>
      <c r="B201" t="s">
        <v>211</v>
      </c>
      <c r="C201">
        <v>47</v>
      </c>
      <c r="E201">
        <v>2.38</v>
      </c>
      <c r="F201">
        <v>502979.28100000002</v>
      </c>
      <c r="G201">
        <v>7418.7389999999996</v>
      </c>
      <c r="H201">
        <v>33899.243999999999</v>
      </c>
      <c r="I201" s="3">
        <v>15533.886</v>
      </c>
      <c r="K201">
        <v>6843</v>
      </c>
    </row>
    <row r="202" spans="1:11" x14ac:dyDescent="0.2">
      <c r="A202">
        <v>99</v>
      </c>
      <c r="B202" t="s">
        <v>212</v>
      </c>
      <c r="C202">
        <v>100</v>
      </c>
      <c r="E202">
        <v>2.38</v>
      </c>
      <c r="F202">
        <v>2027570.75</v>
      </c>
      <c r="G202">
        <v>10170.281000000001</v>
      </c>
      <c r="H202">
        <v>99681.157000000007</v>
      </c>
      <c r="I202" s="3">
        <v>45686.41</v>
      </c>
      <c r="K202">
        <v>853</v>
      </c>
    </row>
    <row r="203" spans="1:11" x14ac:dyDescent="0.2">
      <c r="A203">
        <v>100</v>
      </c>
      <c r="B203" t="s">
        <v>213</v>
      </c>
      <c r="C203">
        <v>100</v>
      </c>
      <c r="E203">
        <v>2.38</v>
      </c>
      <c r="F203">
        <v>2109431.25</v>
      </c>
      <c r="G203">
        <v>10981.589</v>
      </c>
      <c r="H203">
        <v>96043.99</v>
      </c>
      <c r="I203" s="3">
        <v>44019.237999999998</v>
      </c>
      <c r="K203">
        <v>3019</v>
      </c>
    </row>
    <row r="204" spans="1:11" x14ac:dyDescent="0.2">
      <c r="A204">
        <v>101</v>
      </c>
      <c r="B204" t="s">
        <v>214</v>
      </c>
      <c r="C204">
        <v>100</v>
      </c>
      <c r="E204">
        <v>2.38</v>
      </c>
      <c r="F204">
        <v>2164098.75</v>
      </c>
      <c r="G204">
        <v>11306.888000000001</v>
      </c>
      <c r="H204">
        <v>95698.248000000007</v>
      </c>
      <c r="I204" s="3">
        <v>43860.76</v>
      </c>
      <c r="K204">
        <v>1685</v>
      </c>
    </row>
    <row r="205" spans="1:11" x14ac:dyDescent="0.2">
      <c r="A205">
        <v>103</v>
      </c>
      <c r="B205" t="s">
        <v>215</v>
      </c>
      <c r="C205">
        <v>36</v>
      </c>
      <c r="E205">
        <v>2.39</v>
      </c>
      <c r="F205">
        <v>439280.78100000002</v>
      </c>
      <c r="G205">
        <v>10214.493</v>
      </c>
      <c r="H205">
        <v>21502.819</v>
      </c>
      <c r="I205" s="3">
        <v>9851.723</v>
      </c>
      <c r="K205">
        <v>4143</v>
      </c>
    </row>
    <row r="206" spans="1:11" x14ac:dyDescent="0.2">
      <c r="A206">
        <v>104</v>
      </c>
      <c r="B206" t="s">
        <v>216</v>
      </c>
      <c r="C206">
        <v>36</v>
      </c>
      <c r="E206">
        <v>2.38</v>
      </c>
      <c r="F206">
        <v>439076.06300000002</v>
      </c>
      <c r="G206">
        <v>10032.009</v>
      </c>
      <c r="H206">
        <v>21883.755000000001</v>
      </c>
      <c r="I206" s="3">
        <v>10026.334000000001</v>
      </c>
      <c r="K206">
        <v>156</v>
      </c>
    </row>
    <row r="207" spans="1:11" x14ac:dyDescent="0.2">
      <c r="A207">
        <v>105</v>
      </c>
      <c r="B207" t="s">
        <v>217</v>
      </c>
      <c r="C207">
        <v>36</v>
      </c>
      <c r="E207">
        <v>2.39</v>
      </c>
      <c r="F207">
        <v>449460</v>
      </c>
      <c r="G207">
        <v>10457.285</v>
      </c>
      <c r="H207">
        <v>21490.281999999999</v>
      </c>
      <c r="I207" s="3">
        <v>9845.9770000000008</v>
      </c>
      <c r="K207">
        <v>3722</v>
      </c>
    </row>
    <row r="208" spans="1:11" x14ac:dyDescent="0.2">
      <c r="A208">
        <v>106</v>
      </c>
      <c r="B208" t="s">
        <v>218</v>
      </c>
      <c r="C208">
        <v>26</v>
      </c>
      <c r="E208">
        <v>2.37</v>
      </c>
      <c r="F208">
        <v>573286.375</v>
      </c>
      <c r="G208">
        <v>9501.7530000000006</v>
      </c>
      <c r="H208">
        <v>30167.4</v>
      </c>
      <c r="I208" s="3">
        <v>13823.316999999999</v>
      </c>
      <c r="K208">
        <v>4108</v>
      </c>
    </row>
    <row r="209" spans="1:11" x14ac:dyDescent="0.2">
      <c r="A209">
        <v>107</v>
      </c>
      <c r="B209" t="s">
        <v>219</v>
      </c>
      <c r="C209">
        <v>26</v>
      </c>
      <c r="E209">
        <v>2.38</v>
      </c>
      <c r="F209">
        <v>557986.125</v>
      </c>
      <c r="G209">
        <v>9652.3580000000002</v>
      </c>
      <c r="H209">
        <v>28904.134999999998</v>
      </c>
      <c r="I209" s="3">
        <v>13244.272999999999</v>
      </c>
      <c r="K209">
        <v>1048</v>
      </c>
    </row>
    <row r="210" spans="1:11" x14ac:dyDescent="0.2">
      <c r="A210">
        <v>108</v>
      </c>
      <c r="B210" t="s">
        <v>220</v>
      </c>
      <c r="C210">
        <v>26</v>
      </c>
      <c r="E210">
        <v>2.36</v>
      </c>
      <c r="F210">
        <v>562633</v>
      </c>
      <c r="G210">
        <v>9100.8960000000006</v>
      </c>
      <c r="H210">
        <v>30910.858</v>
      </c>
      <c r="I210" s="3">
        <v>14164.096</v>
      </c>
      <c r="K210">
        <v>7909</v>
      </c>
    </row>
    <row r="211" spans="1:11" x14ac:dyDescent="0.2">
      <c r="A211">
        <v>109</v>
      </c>
      <c r="B211" t="s">
        <v>221</v>
      </c>
      <c r="C211">
        <v>45</v>
      </c>
      <c r="E211">
        <v>2.39</v>
      </c>
      <c r="F211">
        <v>544066.875</v>
      </c>
      <c r="G211">
        <v>8135.3090000000002</v>
      </c>
      <c r="H211">
        <v>33438.612000000001</v>
      </c>
      <c r="I211" s="3">
        <v>15322.745000000001</v>
      </c>
      <c r="K211">
        <v>5869</v>
      </c>
    </row>
    <row r="212" spans="1:11" x14ac:dyDescent="0.2">
      <c r="A212">
        <v>110</v>
      </c>
      <c r="B212" t="s">
        <v>222</v>
      </c>
      <c r="C212">
        <v>45</v>
      </c>
      <c r="E212">
        <v>2.38</v>
      </c>
      <c r="F212">
        <v>553178.31299999997</v>
      </c>
      <c r="G212">
        <v>8394.3790000000008</v>
      </c>
      <c r="H212">
        <v>32949.328999999998</v>
      </c>
      <c r="I212" s="3">
        <v>15098.472</v>
      </c>
      <c r="K212">
        <v>6887</v>
      </c>
    </row>
    <row r="213" spans="1:11" x14ac:dyDescent="0.2">
      <c r="A213">
        <v>111</v>
      </c>
      <c r="B213" t="s">
        <v>223</v>
      </c>
      <c r="C213">
        <v>45</v>
      </c>
      <c r="E213">
        <v>2.39</v>
      </c>
      <c r="F213">
        <v>553052.06299999997</v>
      </c>
      <c r="G213">
        <v>7690.1940000000004</v>
      </c>
      <c r="H213">
        <v>35958.264999999999</v>
      </c>
      <c r="I213" s="3">
        <v>16477.681</v>
      </c>
      <c r="K213">
        <v>4546</v>
      </c>
    </row>
    <row r="214" spans="1:11" x14ac:dyDescent="0.2">
      <c r="A214">
        <v>112</v>
      </c>
      <c r="B214" t="s">
        <v>224</v>
      </c>
      <c r="C214">
        <v>84</v>
      </c>
      <c r="E214">
        <v>2.39</v>
      </c>
      <c r="F214">
        <v>350333.84399999998</v>
      </c>
      <c r="G214">
        <v>8481.4069999999992</v>
      </c>
      <c r="H214">
        <v>20653.05</v>
      </c>
      <c r="I214" s="3">
        <v>9462.2139999999999</v>
      </c>
      <c r="K214">
        <v>1780</v>
      </c>
    </row>
    <row r="215" spans="1:11" x14ac:dyDescent="0.2">
      <c r="A215">
        <v>113</v>
      </c>
      <c r="B215" t="s">
        <v>225</v>
      </c>
      <c r="C215">
        <v>84</v>
      </c>
      <c r="E215">
        <v>2.38</v>
      </c>
      <c r="F215">
        <v>347809.21899999998</v>
      </c>
      <c r="G215">
        <v>8914.7880000000005</v>
      </c>
      <c r="H215">
        <v>19507.431</v>
      </c>
      <c r="I215" s="3">
        <v>8937.0949999999993</v>
      </c>
      <c r="K215">
        <v>559</v>
      </c>
    </row>
    <row r="216" spans="1:11" x14ac:dyDescent="0.2">
      <c r="A216">
        <v>114</v>
      </c>
      <c r="B216" t="s">
        <v>226</v>
      </c>
      <c r="C216">
        <v>84</v>
      </c>
      <c r="E216">
        <v>2.38</v>
      </c>
      <c r="F216">
        <v>333008.59399999998</v>
      </c>
      <c r="G216">
        <v>9062.9539999999997</v>
      </c>
      <c r="H216">
        <v>18371.968000000001</v>
      </c>
      <c r="I216" s="3">
        <v>8416.6319999999996</v>
      </c>
      <c r="K216">
        <v>388</v>
      </c>
    </row>
    <row r="217" spans="1:11" x14ac:dyDescent="0.2">
      <c r="A217">
        <v>115</v>
      </c>
      <c r="B217" t="s">
        <v>227</v>
      </c>
      <c r="C217">
        <v>41</v>
      </c>
      <c r="E217">
        <v>2.38</v>
      </c>
      <c r="F217">
        <v>450885.75</v>
      </c>
      <c r="G217">
        <v>10127.281000000001</v>
      </c>
      <c r="H217">
        <v>22260.948</v>
      </c>
      <c r="I217" s="3">
        <v>10199.227999999999</v>
      </c>
      <c r="K217">
        <v>248</v>
      </c>
    </row>
    <row r="218" spans="1:11" x14ac:dyDescent="0.2">
      <c r="A218">
        <v>116</v>
      </c>
      <c r="B218" t="s">
        <v>228</v>
      </c>
      <c r="C218">
        <v>41</v>
      </c>
      <c r="E218">
        <v>2.38</v>
      </c>
      <c r="F218">
        <v>439996.75</v>
      </c>
      <c r="G218">
        <v>10306.043</v>
      </c>
      <c r="H218">
        <v>21346.542000000001</v>
      </c>
      <c r="I218" s="3">
        <v>9780.09</v>
      </c>
      <c r="K218">
        <v>149</v>
      </c>
    </row>
    <row r="219" spans="1:11" x14ac:dyDescent="0.2">
      <c r="A219">
        <v>117</v>
      </c>
      <c r="B219" t="s">
        <v>229</v>
      </c>
      <c r="C219">
        <v>41</v>
      </c>
      <c r="E219">
        <v>2.38</v>
      </c>
      <c r="F219">
        <v>428896.125</v>
      </c>
      <c r="G219">
        <v>10335.598</v>
      </c>
      <c r="H219">
        <v>20748.491000000002</v>
      </c>
      <c r="I219" s="3">
        <v>9505.9609999999993</v>
      </c>
      <c r="K219">
        <v>1008</v>
      </c>
    </row>
    <row r="220" spans="1:11" x14ac:dyDescent="0.2">
      <c r="A220">
        <v>132</v>
      </c>
      <c r="B220" t="s">
        <v>230</v>
      </c>
      <c r="C220">
        <v>56</v>
      </c>
      <c r="E220">
        <v>2.38</v>
      </c>
      <c r="F220">
        <v>1957835.375</v>
      </c>
      <c r="G220">
        <v>11197.82</v>
      </c>
      <c r="H220">
        <v>87420.380999999994</v>
      </c>
      <c r="I220" s="3">
        <v>40066.425000000003</v>
      </c>
      <c r="K220">
        <v>3739</v>
      </c>
    </row>
    <row r="221" spans="1:11" x14ac:dyDescent="0.2">
      <c r="A221">
        <v>133</v>
      </c>
      <c r="B221" t="s">
        <v>231</v>
      </c>
      <c r="C221">
        <v>56</v>
      </c>
      <c r="E221">
        <v>2.37</v>
      </c>
      <c r="F221">
        <v>1992249.125</v>
      </c>
      <c r="G221">
        <v>11248.694</v>
      </c>
      <c r="H221">
        <v>88554.686000000002</v>
      </c>
      <c r="I221" s="3">
        <v>40586.358</v>
      </c>
      <c r="K221">
        <v>978</v>
      </c>
    </row>
    <row r="222" spans="1:11" x14ac:dyDescent="0.2">
      <c r="A222">
        <v>134</v>
      </c>
      <c r="B222" t="s">
        <v>232</v>
      </c>
      <c r="C222">
        <v>56</v>
      </c>
      <c r="E222">
        <v>2.36</v>
      </c>
      <c r="F222">
        <v>1978442.75</v>
      </c>
      <c r="G222">
        <v>11180.673000000001</v>
      </c>
      <c r="H222">
        <v>88476.013000000006</v>
      </c>
      <c r="I222" s="3">
        <v>40550.296000000002</v>
      </c>
      <c r="K222">
        <v>149</v>
      </c>
    </row>
    <row r="223" spans="1:11" x14ac:dyDescent="0.2">
      <c r="A223">
        <v>135</v>
      </c>
      <c r="B223" t="s">
        <v>233</v>
      </c>
      <c r="C223">
        <v>46</v>
      </c>
      <c r="E223">
        <v>2.37</v>
      </c>
      <c r="F223">
        <v>452135.34399999998</v>
      </c>
      <c r="G223">
        <v>8432.41</v>
      </c>
      <c r="H223">
        <v>26809.379000000001</v>
      </c>
      <c r="I223" s="3">
        <v>12284.097</v>
      </c>
      <c r="K223">
        <v>86</v>
      </c>
    </row>
    <row r="224" spans="1:11" x14ac:dyDescent="0.2">
      <c r="A224">
        <v>136</v>
      </c>
      <c r="B224" t="s">
        <v>234</v>
      </c>
      <c r="C224">
        <v>46</v>
      </c>
      <c r="E224">
        <v>2.37</v>
      </c>
      <c r="F224">
        <v>447842.56300000002</v>
      </c>
      <c r="G224">
        <v>8290.1790000000001</v>
      </c>
      <c r="H224">
        <v>27010.428</v>
      </c>
      <c r="I224" s="3">
        <v>12376.252</v>
      </c>
      <c r="K224">
        <v>405</v>
      </c>
    </row>
    <row r="225" spans="1:11" x14ac:dyDescent="0.2">
      <c r="A225">
        <v>137</v>
      </c>
      <c r="B225" t="s">
        <v>235</v>
      </c>
      <c r="C225">
        <v>46</v>
      </c>
      <c r="E225">
        <v>2.38</v>
      </c>
      <c r="F225">
        <v>442138.625</v>
      </c>
      <c r="G225">
        <v>8116.7669999999998</v>
      </c>
      <c r="H225">
        <v>27236.129000000001</v>
      </c>
      <c r="I225" s="3">
        <v>12479.707</v>
      </c>
      <c r="K225">
        <v>738</v>
      </c>
    </row>
    <row r="226" spans="1:11" x14ac:dyDescent="0.2">
      <c r="A226">
        <v>138</v>
      </c>
      <c r="B226" t="s">
        <v>236</v>
      </c>
      <c r="C226">
        <v>11</v>
      </c>
      <c r="E226">
        <v>2.36</v>
      </c>
      <c r="F226">
        <v>982479.93799999997</v>
      </c>
      <c r="G226">
        <v>10117.531000000001</v>
      </c>
      <c r="H226">
        <v>48553.345000000001</v>
      </c>
      <c r="I226" s="3">
        <v>22250.901000000002</v>
      </c>
      <c r="K226">
        <v>134</v>
      </c>
    </row>
    <row r="227" spans="1:11" x14ac:dyDescent="0.2">
      <c r="A227">
        <v>139</v>
      </c>
      <c r="B227" t="s">
        <v>237</v>
      </c>
      <c r="C227">
        <v>11</v>
      </c>
      <c r="E227">
        <v>2.37</v>
      </c>
      <c r="F227">
        <v>1034324.938</v>
      </c>
      <c r="G227">
        <v>10218.245999999999</v>
      </c>
      <c r="H227">
        <v>50611.667999999998</v>
      </c>
      <c r="I227" s="3">
        <v>23194.377</v>
      </c>
      <c r="K227">
        <v>104</v>
      </c>
    </row>
    <row r="228" spans="1:11" x14ac:dyDescent="0.2">
      <c r="A228">
        <v>140</v>
      </c>
      <c r="B228" t="s">
        <v>238</v>
      </c>
      <c r="C228">
        <v>11</v>
      </c>
      <c r="E228">
        <v>2.36</v>
      </c>
      <c r="F228">
        <v>1009652.438</v>
      </c>
      <c r="G228">
        <v>11280.921</v>
      </c>
      <c r="H228">
        <v>44750.444000000003</v>
      </c>
      <c r="I228" s="3">
        <v>20507.760999999999</v>
      </c>
      <c r="K228">
        <v>64</v>
      </c>
    </row>
    <row r="229" spans="1:11" x14ac:dyDescent="0.2">
      <c r="A229">
        <v>141</v>
      </c>
      <c r="B229" t="s">
        <v>239</v>
      </c>
      <c r="C229">
        <v>49</v>
      </c>
      <c r="E229">
        <v>2.37</v>
      </c>
      <c r="F229">
        <v>1882720</v>
      </c>
      <c r="G229">
        <v>10946.005999999999</v>
      </c>
      <c r="H229">
        <v>86000.317999999999</v>
      </c>
      <c r="I229" s="3">
        <v>39415.51</v>
      </c>
      <c r="K229">
        <v>77</v>
      </c>
    </row>
    <row r="230" spans="1:11" x14ac:dyDescent="0.2">
      <c r="A230">
        <v>142</v>
      </c>
      <c r="B230" t="s">
        <v>240</v>
      </c>
      <c r="C230">
        <v>49</v>
      </c>
      <c r="E230">
        <v>2.37</v>
      </c>
      <c r="F230">
        <v>1897628.125</v>
      </c>
      <c r="G230">
        <v>10330.607</v>
      </c>
      <c r="H230">
        <v>91844.948000000004</v>
      </c>
      <c r="I230" s="3">
        <v>42094.519</v>
      </c>
      <c r="K230">
        <v>429</v>
      </c>
    </row>
    <row r="231" spans="1:11" x14ac:dyDescent="0.2">
      <c r="A231">
        <v>143</v>
      </c>
      <c r="B231" t="s">
        <v>241</v>
      </c>
      <c r="C231">
        <v>49</v>
      </c>
      <c r="E231">
        <v>2.38</v>
      </c>
      <c r="F231">
        <v>1842145.75</v>
      </c>
      <c r="G231">
        <v>10272.882</v>
      </c>
      <c r="H231">
        <v>89660.611000000004</v>
      </c>
      <c r="I231" s="3">
        <v>41093.281999999999</v>
      </c>
      <c r="K231">
        <v>13144</v>
      </c>
    </row>
    <row r="232" spans="1:11" x14ac:dyDescent="0.2">
      <c r="A232">
        <v>144</v>
      </c>
      <c r="B232" t="s">
        <v>242</v>
      </c>
      <c r="C232">
        <v>104</v>
      </c>
      <c r="E232">
        <v>2.37</v>
      </c>
      <c r="F232">
        <v>2004274.625</v>
      </c>
      <c r="G232">
        <v>10833.439</v>
      </c>
      <c r="H232">
        <v>92504.08</v>
      </c>
      <c r="I232" s="3">
        <v>42396.646000000001</v>
      </c>
      <c r="K232">
        <v>101</v>
      </c>
    </row>
    <row r="233" spans="1:11" x14ac:dyDescent="0.2">
      <c r="A233">
        <v>145</v>
      </c>
      <c r="B233" t="s">
        <v>243</v>
      </c>
      <c r="C233">
        <v>104</v>
      </c>
      <c r="E233">
        <v>2.36</v>
      </c>
      <c r="F233">
        <v>2012073.75</v>
      </c>
      <c r="G233">
        <v>11530.460999999999</v>
      </c>
      <c r="H233">
        <v>87250.36</v>
      </c>
      <c r="I233" s="3">
        <v>39988.493000000002</v>
      </c>
      <c r="K233">
        <v>9374</v>
      </c>
    </row>
    <row r="234" spans="1:11" x14ac:dyDescent="0.2">
      <c r="A234">
        <v>146</v>
      </c>
      <c r="B234" t="s">
        <v>244</v>
      </c>
      <c r="C234">
        <v>104</v>
      </c>
      <c r="E234">
        <v>2.37</v>
      </c>
      <c r="F234">
        <v>1879154.625</v>
      </c>
      <c r="G234">
        <v>10580.519</v>
      </c>
      <c r="H234">
        <v>88802.573000000004</v>
      </c>
      <c r="I234" s="3">
        <v>40699.982000000004</v>
      </c>
      <c r="K234">
        <v>12900</v>
      </c>
    </row>
    <row r="235" spans="1:11" x14ac:dyDescent="0.2">
      <c r="A235">
        <v>150</v>
      </c>
      <c r="B235" t="s">
        <v>245</v>
      </c>
      <c r="C235" t="s">
        <v>148</v>
      </c>
      <c r="E235">
        <v>2.36</v>
      </c>
      <c r="F235">
        <v>1048227.75</v>
      </c>
      <c r="G235">
        <v>9533.902</v>
      </c>
      <c r="H235">
        <v>54973.701000000001</v>
      </c>
      <c r="I235" s="3">
        <v>25193.806</v>
      </c>
      <c r="K235">
        <v>2062</v>
      </c>
    </row>
    <row r="236" spans="1:11" x14ac:dyDescent="0.2">
      <c r="A236">
        <v>152</v>
      </c>
      <c r="B236" t="s">
        <v>246</v>
      </c>
      <c r="C236">
        <v>33</v>
      </c>
      <c r="E236">
        <v>2.36</v>
      </c>
      <c r="F236">
        <v>428091.31300000002</v>
      </c>
      <c r="G236">
        <v>8657.8240000000005</v>
      </c>
      <c r="H236">
        <v>24722.800999999999</v>
      </c>
      <c r="I236" s="3">
        <v>11327.67</v>
      </c>
      <c r="K236">
        <v>152</v>
      </c>
    </row>
    <row r="237" spans="1:11" x14ac:dyDescent="0.2">
      <c r="A237">
        <v>153</v>
      </c>
      <c r="B237" t="s">
        <v>247</v>
      </c>
      <c r="C237">
        <v>33</v>
      </c>
      <c r="E237">
        <v>2.36</v>
      </c>
      <c r="F237">
        <v>429817.875</v>
      </c>
      <c r="G237">
        <v>8454</v>
      </c>
      <c r="H237">
        <v>25420.976999999999</v>
      </c>
      <c r="I237" s="3">
        <v>11647.694</v>
      </c>
      <c r="K237">
        <v>531</v>
      </c>
    </row>
    <row r="238" spans="1:11" x14ac:dyDescent="0.2">
      <c r="A238">
        <v>154</v>
      </c>
      <c r="B238" t="s">
        <v>248</v>
      </c>
      <c r="C238">
        <v>33</v>
      </c>
      <c r="E238">
        <v>2.35</v>
      </c>
      <c r="F238">
        <v>428590.53100000002</v>
      </c>
      <c r="G238">
        <v>8318.5390000000007</v>
      </c>
      <c r="H238">
        <v>25761.166000000001</v>
      </c>
      <c r="I238" s="3">
        <v>11803.627</v>
      </c>
      <c r="K238">
        <v>5229</v>
      </c>
    </row>
    <row r="239" spans="1:11" x14ac:dyDescent="0.2">
      <c r="A239">
        <v>155</v>
      </c>
      <c r="B239" t="s">
        <v>249</v>
      </c>
      <c r="C239">
        <v>103</v>
      </c>
      <c r="E239">
        <v>2.36</v>
      </c>
      <c r="F239">
        <v>1790540.125</v>
      </c>
      <c r="G239">
        <v>10361.603999999999</v>
      </c>
      <c r="H239">
        <v>86402.652000000002</v>
      </c>
      <c r="I239" s="3">
        <v>39599.928</v>
      </c>
      <c r="K239">
        <v>7733</v>
      </c>
    </row>
    <row r="240" spans="1:11" x14ac:dyDescent="0.2">
      <c r="A240">
        <v>156</v>
      </c>
      <c r="B240" t="s">
        <v>250</v>
      </c>
      <c r="C240">
        <v>103</v>
      </c>
      <c r="E240">
        <v>2.37</v>
      </c>
      <c r="F240">
        <v>1787842.5</v>
      </c>
      <c r="G240">
        <v>10220.236000000001</v>
      </c>
      <c r="H240">
        <v>87465.812999999995</v>
      </c>
      <c r="I240" s="3">
        <v>40087.25</v>
      </c>
      <c r="K240">
        <v>9708</v>
      </c>
    </row>
    <row r="241" spans="1:11" x14ac:dyDescent="0.2">
      <c r="A241">
        <v>157</v>
      </c>
      <c r="B241" t="s">
        <v>251</v>
      </c>
      <c r="C241">
        <v>103</v>
      </c>
      <c r="E241">
        <v>2.37</v>
      </c>
      <c r="F241">
        <v>1798753.75</v>
      </c>
      <c r="G241">
        <v>10941.352999999999</v>
      </c>
      <c r="H241">
        <v>82199.785999999993</v>
      </c>
      <c r="I241" s="3">
        <v>37673.455999999998</v>
      </c>
      <c r="K241">
        <v>164</v>
      </c>
    </row>
    <row r="242" spans="1:11" x14ac:dyDescent="0.2">
      <c r="A242">
        <v>158</v>
      </c>
      <c r="B242" t="s">
        <v>252</v>
      </c>
      <c r="C242">
        <v>73</v>
      </c>
      <c r="E242">
        <v>2.36</v>
      </c>
      <c r="F242">
        <v>482974.56300000002</v>
      </c>
      <c r="G242">
        <v>9088.2780000000002</v>
      </c>
      <c r="H242">
        <v>26571.291000000001</v>
      </c>
      <c r="I242" s="3">
        <v>12174.964</v>
      </c>
      <c r="K242">
        <v>2430</v>
      </c>
    </row>
    <row r="243" spans="1:11" x14ac:dyDescent="0.2">
      <c r="A243">
        <v>159</v>
      </c>
      <c r="B243" t="s">
        <v>253</v>
      </c>
      <c r="C243">
        <v>73</v>
      </c>
      <c r="E243">
        <v>2.37</v>
      </c>
      <c r="F243">
        <v>481517.71899999998</v>
      </c>
      <c r="G243">
        <v>9313.3770000000004</v>
      </c>
      <c r="H243">
        <v>25850.866000000002</v>
      </c>
      <c r="I243" s="3">
        <v>11844.742</v>
      </c>
      <c r="K243">
        <v>1550</v>
      </c>
    </row>
    <row r="244" spans="1:11" x14ac:dyDescent="0.2">
      <c r="A244">
        <v>160</v>
      </c>
      <c r="B244" t="s">
        <v>254</v>
      </c>
      <c r="C244">
        <v>73</v>
      </c>
      <c r="E244">
        <v>2.36</v>
      </c>
      <c r="F244">
        <v>456126.75</v>
      </c>
      <c r="G244">
        <v>8894.8680000000004</v>
      </c>
      <c r="H244">
        <v>25639.883000000002</v>
      </c>
      <c r="I244" s="3">
        <v>11748.034</v>
      </c>
      <c r="K244">
        <v>430</v>
      </c>
    </row>
    <row r="245" spans="1:11" x14ac:dyDescent="0.2">
      <c r="A245">
        <v>2</v>
      </c>
      <c r="B245" t="s">
        <v>255</v>
      </c>
      <c r="C245" t="s">
        <v>256</v>
      </c>
      <c r="E245">
        <v>1.91</v>
      </c>
      <c r="F245">
        <v>972879.25</v>
      </c>
      <c r="G245" s="1">
        <v>10149.034</v>
      </c>
      <c r="H245" s="1">
        <v>47929.648000000001</v>
      </c>
      <c r="I245" s="2">
        <v>24578.731</v>
      </c>
      <c r="K245">
        <v>11167</v>
      </c>
    </row>
    <row r="246" spans="1:11" x14ac:dyDescent="0.2">
      <c r="A246">
        <v>3</v>
      </c>
      <c r="B246" t="s">
        <v>257</v>
      </c>
      <c r="C246" t="s">
        <v>258</v>
      </c>
      <c r="E246">
        <v>1.92</v>
      </c>
      <c r="F246">
        <v>1267307.875</v>
      </c>
      <c r="G246" s="1">
        <v>13168.519</v>
      </c>
      <c r="H246" s="1">
        <v>48118.845999999998</v>
      </c>
      <c r="I246" s="2">
        <v>24675.766</v>
      </c>
      <c r="K246">
        <v>7329</v>
      </c>
    </row>
    <row r="247" spans="1:11" x14ac:dyDescent="0.2">
      <c r="A247">
        <v>19</v>
      </c>
      <c r="B247" t="s">
        <v>259</v>
      </c>
      <c r="C247">
        <v>69</v>
      </c>
      <c r="E247">
        <v>1.92</v>
      </c>
      <c r="F247">
        <v>1020393.125</v>
      </c>
      <c r="G247" s="1">
        <v>12612.775</v>
      </c>
      <c r="H247" s="1">
        <v>40450.777999999998</v>
      </c>
      <c r="I247" s="2">
        <v>20743.003000000001</v>
      </c>
      <c r="K247">
        <v>8350</v>
      </c>
    </row>
    <row r="248" spans="1:11" x14ac:dyDescent="0.2">
      <c r="A248">
        <v>20</v>
      </c>
      <c r="B248" t="s">
        <v>260</v>
      </c>
      <c r="C248">
        <v>69</v>
      </c>
      <c r="E248">
        <v>1.9</v>
      </c>
      <c r="F248">
        <v>1005524.813</v>
      </c>
      <c r="G248" s="1">
        <v>12218.757</v>
      </c>
      <c r="H248" s="1">
        <v>41146.771999999997</v>
      </c>
      <c r="I248" s="2">
        <v>21099.960999999999</v>
      </c>
      <c r="K248">
        <v>13449</v>
      </c>
    </row>
    <row r="249" spans="1:11" x14ac:dyDescent="0.2">
      <c r="A249">
        <v>21</v>
      </c>
      <c r="B249" t="s">
        <v>261</v>
      </c>
      <c r="C249">
        <v>69</v>
      </c>
      <c r="E249">
        <v>1.91</v>
      </c>
      <c r="F249">
        <v>1021904.563</v>
      </c>
      <c r="G249" s="1">
        <v>11368.93</v>
      </c>
      <c r="H249" s="1">
        <v>44942.864999999998</v>
      </c>
      <c r="I249" s="2">
        <v>23046.883999999998</v>
      </c>
      <c r="K249">
        <v>9155</v>
      </c>
    </row>
    <row r="250" spans="1:11" x14ac:dyDescent="0.2">
      <c r="A250">
        <v>22</v>
      </c>
      <c r="B250" t="s">
        <v>262</v>
      </c>
      <c r="C250">
        <v>35</v>
      </c>
      <c r="E250">
        <v>1.91</v>
      </c>
      <c r="F250">
        <v>603026.68799999997</v>
      </c>
      <c r="G250" s="1">
        <v>12126.013999999999</v>
      </c>
      <c r="H250" s="1">
        <v>24865</v>
      </c>
      <c r="I250" s="2">
        <v>12749.441000000001</v>
      </c>
      <c r="K250">
        <v>8007</v>
      </c>
    </row>
    <row r="251" spans="1:11" x14ac:dyDescent="0.2">
      <c r="A251">
        <v>23</v>
      </c>
      <c r="B251" t="s">
        <v>263</v>
      </c>
      <c r="C251">
        <v>35</v>
      </c>
      <c r="E251">
        <v>1.9</v>
      </c>
      <c r="F251">
        <v>608046.93799999997</v>
      </c>
      <c r="G251" s="1">
        <v>12139.621999999999</v>
      </c>
      <c r="H251" s="1">
        <v>25043.899000000001</v>
      </c>
      <c r="I251" s="2">
        <v>12841.194</v>
      </c>
      <c r="K251">
        <v>7643</v>
      </c>
    </row>
    <row r="252" spans="1:11" x14ac:dyDescent="0.2">
      <c r="A252">
        <v>24</v>
      </c>
      <c r="B252" t="s">
        <v>264</v>
      </c>
      <c r="C252">
        <v>35</v>
      </c>
      <c r="E252">
        <v>1.92</v>
      </c>
      <c r="F252">
        <v>593546.18799999997</v>
      </c>
      <c r="G252" s="1">
        <v>11088.207</v>
      </c>
      <c r="H252" s="1">
        <v>26764.751</v>
      </c>
      <c r="I252" s="2">
        <v>13723.776</v>
      </c>
      <c r="K252">
        <v>7480</v>
      </c>
    </row>
    <row r="253" spans="1:11" x14ac:dyDescent="0.2">
      <c r="A253">
        <v>25</v>
      </c>
      <c r="B253" t="s">
        <v>265</v>
      </c>
      <c r="C253">
        <v>60</v>
      </c>
      <c r="E253">
        <v>1.91</v>
      </c>
      <c r="F253">
        <v>719037.31299999997</v>
      </c>
      <c r="G253" s="1">
        <v>12214.914000000001</v>
      </c>
      <c r="H253" s="1">
        <v>29432.761999999999</v>
      </c>
      <c r="I253" s="2">
        <v>15092.134</v>
      </c>
      <c r="K253">
        <v>5041</v>
      </c>
    </row>
    <row r="254" spans="1:11" x14ac:dyDescent="0.2">
      <c r="A254">
        <v>26</v>
      </c>
      <c r="B254" t="s">
        <v>266</v>
      </c>
      <c r="C254">
        <v>60</v>
      </c>
      <c r="E254">
        <v>1.91</v>
      </c>
      <c r="F254">
        <v>683091.625</v>
      </c>
      <c r="G254" s="1">
        <v>12913.767</v>
      </c>
      <c r="H254" s="1">
        <v>26448.194</v>
      </c>
      <c r="I254" s="2">
        <v>13561.422</v>
      </c>
      <c r="K254">
        <v>2117</v>
      </c>
    </row>
    <row r="255" spans="1:11" x14ac:dyDescent="0.2">
      <c r="A255">
        <v>27</v>
      </c>
      <c r="B255" t="s">
        <v>267</v>
      </c>
      <c r="C255">
        <v>60</v>
      </c>
      <c r="E255">
        <v>1.92</v>
      </c>
      <c r="F255">
        <v>680912.81299999997</v>
      </c>
      <c r="G255" s="1">
        <v>12017.457</v>
      </c>
      <c r="H255" s="1">
        <v>28330.153999999999</v>
      </c>
      <c r="I255" s="2">
        <v>14526.633</v>
      </c>
      <c r="K255">
        <v>8319</v>
      </c>
    </row>
    <row r="256" spans="1:11" x14ac:dyDescent="0.2">
      <c r="A256">
        <v>28</v>
      </c>
      <c r="B256" t="s">
        <v>268</v>
      </c>
      <c r="C256">
        <v>25</v>
      </c>
      <c r="E256">
        <v>1.9</v>
      </c>
      <c r="F256">
        <v>740897</v>
      </c>
      <c r="G256" s="1">
        <v>14414.289000000001</v>
      </c>
      <c r="H256" s="1">
        <v>25700.088</v>
      </c>
      <c r="I256" s="2">
        <v>13177.736999999999</v>
      </c>
      <c r="K256">
        <v>9434</v>
      </c>
    </row>
    <row r="257" spans="1:11" x14ac:dyDescent="0.2">
      <c r="A257">
        <v>29</v>
      </c>
      <c r="B257" t="s">
        <v>269</v>
      </c>
      <c r="C257">
        <v>25</v>
      </c>
      <c r="E257">
        <v>1.91</v>
      </c>
      <c r="F257">
        <v>742612.875</v>
      </c>
      <c r="G257" s="1">
        <v>12972.298000000001</v>
      </c>
      <c r="H257" s="1">
        <v>28623.026999999998</v>
      </c>
      <c r="I257" s="2">
        <v>14676.84</v>
      </c>
      <c r="K257">
        <v>7912</v>
      </c>
    </row>
    <row r="258" spans="1:11" x14ac:dyDescent="0.2">
      <c r="A258">
        <v>30</v>
      </c>
      <c r="B258" t="s">
        <v>270</v>
      </c>
      <c r="C258">
        <v>25</v>
      </c>
      <c r="E258">
        <v>1.91</v>
      </c>
      <c r="F258">
        <v>652722</v>
      </c>
      <c r="G258" s="1">
        <v>12130.873</v>
      </c>
      <c r="H258" s="1">
        <v>26903.34</v>
      </c>
      <c r="I258" s="2">
        <v>13794.855</v>
      </c>
      <c r="K258">
        <v>7631</v>
      </c>
    </row>
    <row r="259" spans="1:11" x14ac:dyDescent="0.2">
      <c r="A259">
        <v>31</v>
      </c>
      <c r="B259" t="s">
        <v>271</v>
      </c>
      <c r="C259">
        <v>85</v>
      </c>
      <c r="E259">
        <v>1.91</v>
      </c>
      <c r="F259">
        <v>735701.75</v>
      </c>
      <c r="G259" s="1">
        <v>11474.266</v>
      </c>
      <c r="H259" s="1">
        <v>32058.772000000001</v>
      </c>
      <c r="I259" s="2">
        <v>16438.949000000001</v>
      </c>
      <c r="K259">
        <v>13219</v>
      </c>
    </row>
    <row r="260" spans="1:11" x14ac:dyDescent="0.2">
      <c r="A260">
        <v>32</v>
      </c>
      <c r="B260" t="s">
        <v>272</v>
      </c>
      <c r="C260">
        <v>85</v>
      </c>
      <c r="E260">
        <v>1.92</v>
      </c>
      <c r="F260">
        <v>749493.31299999997</v>
      </c>
      <c r="G260" s="1">
        <v>11847.332</v>
      </c>
      <c r="H260" s="1">
        <v>31631.312000000002</v>
      </c>
      <c r="I260" s="2">
        <v>16219.716</v>
      </c>
      <c r="K260">
        <v>12751</v>
      </c>
    </row>
    <row r="261" spans="1:11" x14ac:dyDescent="0.2">
      <c r="A261">
        <v>33</v>
      </c>
      <c r="B261" t="s">
        <v>273</v>
      </c>
      <c r="C261">
        <v>85</v>
      </c>
      <c r="E261">
        <v>1.91</v>
      </c>
      <c r="F261">
        <v>733047.375</v>
      </c>
      <c r="G261" s="1">
        <v>10718.348</v>
      </c>
      <c r="H261" s="1">
        <v>34195.911999999997</v>
      </c>
      <c r="I261" s="2">
        <v>17535.036</v>
      </c>
      <c r="K261">
        <v>11193</v>
      </c>
    </row>
    <row r="262" spans="1:11" x14ac:dyDescent="0.2">
      <c r="A262">
        <v>34</v>
      </c>
      <c r="B262" t="s">
        <v>274</v>
      </c>
      <c r="C262">
        <v>94</v>
      </c>
      <c r="E262">
        <v>1.92</v>
      </c>
      <c r="F262">
        <v>504498.28100000002</v>
      </c>
      <c r="G262" s="1">
        <v>9464.9050000000007</v>
      </c>
      <c r="H262" s="1">
        <v>26650.994999999999</v>
      </c>
      <c r="I262" s="2">
        <v>13665.433999999999</v>
      </c>
      <c r="K262">
        <v>4771</v>
      </c>
    </row>
    <row r="263" spans="1:11" x14ac:dyDescent="0.2">
      <c r="A263">
        <v>35</v>
      </c>
      <c r="B263" t="s">
        <v>275</v>
      </c>
      <c r="C263">
        <v>94</v>
      </c>
      <c r="E263">
        <v>1.92</v>
      </c>
      <c r="F263">
        <v>475611.93800000002</v>
      </c>
      <c r="G263" s="1">
        <v>8143.1719999999996</v>
      </c>
      <c r="H263" s="1">
        <v>29203.113000000001</v>
      </c>
      <c r="I263" s="2">
        <v>14974.352000000001</v>
      </c>
      <c r="K263">
        <v>9343</v>
      </c>
    </row>
    <row r="264" spans="1:11" x14ac:dyDescent="0.2">
      <c r="A264">
        <v>36</v>
      </c>
      <c r="B264" t="s">
        <v>276</v>
      </c>
      <c r="C264">
        <v>94</v>
      </c>
      <c r="E264">
        <v>1.9</v>
      </c>
      <c r="F264">
        <v>488115.78100000002</v>
      </c>
      <c r="G264" s="1">
        <v>8878.3080000000009</v>
      </c>
      <c r="H264" s="1">
        <v>27489.234</v>
      </c>
      <c r="I264" s="2">
        <v>14095.346</v>
      </c>
      <c r="K264">
        <v>5335</v>
      </c>
    </row>
    <row r="265" spans="1:11" x14ac:dyDescent="0.2">
      <c r="A265">
        <v>38</v>
      </c>
      <c r="B265" t="s">
        <v>277</v>
      </c>
      <c r="C265" t="s">
        <v>256</v>
      </c>
      <c r="E265">
        <v>1.9</v>
      </c>
      <c r="F265">
        <v>1005612.438</v>
      </c>
      <c r="G265" s="1">
        <v>9417.741</v>
      </c>
      <c r="H265" s="1">
        <v>53389.26</v>
      </c>
      <c r="I265" s="2">
        <v>27378.831999999999</v>
      </c>
      <c r="K265">
        <v>12030</v>
      </c>
    </row>
    <row r="266" spans="1:11" x14ac:dyDescent="0.2">
      <c r="A266">
        <v>40</v>
      </c>
      <c r="B266" t="s">
        <v>278</v>
      </c>
      <c r="C266">
        <v>70</v>
      </c>
      <c r="E266">
        <v>1.91</v>
      </c>
      <c r="F266">
        <v>975639.81299999997</v>
      </c>
      <c r="G266" s="1">
        <v>13274.025</v>
      </c>
      <c r="H266" s="1">
        <v>36749.961000000003</v>
      </c>
      <c r="I266" s="2">
        <v>18844.945</v>
      </c>
      <c r="K266">
        <v>14261</v>
      </c>
    </row>
    <row r="267" spans="1:11" x14ac:dyDescent="0.2">
      <c r="A267">
        <v>41</v>
      </c>
      <c r="B267" t="s">
        <v>279</v>
      </c>
      <c r="C267">
        <v>70</v>
      </c>
      <c r="E267">
        <v>1.9</v>
      </c>
      <c r="F267">
        <v>937507.31299999997</v>
      </c>
      <c r="G267" s="1">
        <v>13046.403</v>
      </c>
      <c r="H267" s="1">
        <v>35929.724000000002</v>
      </c>
      <c r="I267" s="2">
        <v>18424.264999999999</v>
      </c>
      <c r="K267">
        <v>309</v>
      </c>
    </row>
    <row r="268" spans="1:11" x14ac:dyDescent="0.2">
      <c r="A268">
        <v>42</v>
      </c>
      <c r="B268" t="s">
        <v>280</v>
      </c>
      <c r="C268">
        <v>70</v>
      </c>
      <c r="E268">
        <v>1.92</v>
      </c>
      <c r="F268">
        <v>958649.56299999997</v>
      </c>
      <c r="G268" s="1">
        <v>12695.491</v>
      </c>
      <c r="H268" s="1">
        <v>37755.512999999999</v>
      </c>
      <c r="I268" s="2">
        <v>19360.668000000001</v>
      </c>
      <c r="K268">
        <v>12877</v>
      </c>
    </row>
    <row r="269" spans="1:11" x14ac:dyDescent="0.2">
      <c r="A269">
        <v>43</v>
      </c>
      <c r="B269" t="s">
        <v>281</v>
      </c>
      <c r="C269">
        <v>50</v>
      </c>
      <c r="E269">
        <v>1.91</v>
      </c>
      <c r="F269">
        <v>1580420.625</v>
      </c>
      <c r="G269" s="1">
        <v>9297.5580000000009</v>
      </c>
      <c r="H269" s="1">
        <v>84991.168000000005</v>
      </c>
      <c r="I269" s="2">
        <v>43586.673999999999</v>
      </c>
      <c r="K269">
        <v>10537</v>
      </c>
    </row>
    <row r="270" spans="1:11" x14ac:dyDescent="0.2">
      <c r="A270">
        <v>44</v>
      </c>
      <c r="B270" t="s">
        <v>282</v>
      </c>
      <c r="C270">
        <v>50</v>
      </c>
      <c r="E270">
        <v>1.9</v>
      </c>
      <c r="F270">
        <v>1568072.5</v>
      </c>
      <c r="G270" s="1">
        <v>8658.9560000000001</v>
      </c>
      <c r="H270" s="1">
        <v>90546.278999999995</v>
      </c>
      <c r="I270" s="2">
        <v>46435.754000000001</v>
      </c>
      <c r="K270">
        <v>16228</v>
      </c>
    </row>
    <row r="271" spans="1:11" x14ac:dyDescent="0.2">
      <c r="A271">
        <v>45</v>
      </c>
      <c r="B271" t="s">
        <v>283</v>
      </c>
      <c r="C271">
        <v>50</v>
      </c>
      <c r="E271">
        <v>1.92</v>
      </c>
      <c r="F271">
        <v>1600268.75</v>
      </c>
      <c r="G271" s="1">
        <v>9290.6440000000002</v>
      </c>
      <c r="H271" s="1">
        <v>86122.595000000001</v>
      </c>
      <c r="I271" s="2">
        <v>44166.955000000002</v>
      </c>
      <c r="K271">
        <v>14567</v>
      </c>
    </row>
    <row r="272" spans="1:11" x14ac:dyDescent="0.2">
      <c r="A272">
        <v>46</v>
      </c>
      <c r="B272" t="s">
        <v>284</v>
      </c>
      <c r="C272">
        <v>37</v>
      </c>
      <c r="E272">
        <v>1.89</v>
      </c>
      <c r="F272">
        <v>558669.375</v>
      </c>
      <c r="G272" s="1">
        <v>11580.15</v>
      </c>
      <c r="H272" s="1">
        <v>24121.853999999999</v>
      </c>
      <c r="I272" s="2">
        <v>12368.299000000001</v>
      </c>
      <c r="K272">
        <v>4041</v>
      </c>
    </row>
    <row r="273" spans="1:11" x14ac:dyDescent="0.2">
      <c r="A273">
        <v>47</v>
      </c>
      <c r="B273" t="s">
        <v>285</v>
      </c>
      <c r="C273">
        <v>37</v>
      </c>
      <c r="E273">
        <v>1.9</v>
      </c>
      <c r="F273">
        <v>531234.56299999997</v>
      </c>
      <c r="G273" s="1">
        <v>11592.429</v>
      </c>
      <c r="H273" s="1">
        <v>22912.995999999999</v>
      </c>
      <c r="I273" s="2">
        <v>11748.306</v>
      </c>
      <c r="K273">
        <v>8223</v>
      </c>
    </row>
    <row r="274" spans="1:11" x14ac:dyDescent="0.2">
      <c r="A274">
        <v>48</v>
      </c>
      <c r="B274" t="s">
        <v>286</v>
      </c>
      <c r="C274">
        <v>37</v>
      </c>
      <c r="E274">
        <v>1.92</v>
      </c>
      <c r="F274">
        <v>516123.125</v>
      </c>
      <c r="G274" s="1">
        <v>11750.579</v>
      </c>
      <c r="H274" s="1">
        <v>21961.603999999999</v>
      </c>
      <c r="I274" s="2">
        <v>11260.36</v>
      </c>
      <c r="K274">
        <v>157</v>
      </c>
    </row>
    <row r="275" spans="1:11" x14ac:dyDescent="0.2">
      <c r="A275">
        <v>49</v>
      </c>
      <c r="B275" t="s">
        <v>287</v>
      </c>
      <c r="C275">
        <v>95</v>
      </c>
      <c r="E275">
        <v>1.91</v>
      </c>
      <c r="F275">
        <v>541650.25</v>
      </c>
      <c r="G275" s="1">
        <v>8557.1370000000006</v>
      </c>
      <c r="H275" s="1">
        <v>31649.035</v>
      </c>
      <c r="I275" s="2">
        <v>16228.805</v>
      </c>
      <c r="K275">
        <v>9964</v>
      </c>
    </row>
    <row r="276" spans="1:11" x14ac:dyDescent="0.2">
      <c r="A276">
        <v>50</v>
      </c>
      <c r="B276" t="s">
        <v>288</v>
      </c>
      <c r="C276">
        <v>95</v>
      </c>
      <c r="E276">
        <v>1.92</v>
      </c>
      <c r="F276">
        <v>561651.125</v>
      </c>
      <c r="G276" s="1">
        <v>8864.57</v>
      </c>
      <c r="H276" s="1">
        <v>31679.546999999999</v>
      </c>
      <c r="I276" s="2">
        <v>16244.454</v>
      </c>
      <c r="K276">
        <v>4158</v>
      </c>
    </row>
    <row r="277" spans="1:11" x14ac:dyDescent="0.2">
      <c r="A277">
        <v>51</v>
      </c>
      <c r="B277" t="s">
        <v>289</v>
      </c>
      <c r="C277">
        <v>95</v>
      </c>
      <c r="E277">
        <v>1.9</v>
      </c>
      <c r="F277">
        <v>527973.75</v>
      </c>
      <c r="G277" s="1">
        <v>8867.9220000000005</v>
      </c>
      <c r="H277" s="1">
        <v>29768.741000000002</v>
      </c>
      <c r="I277" s="2">
        <v>15264.449000000001</v>
      </c>
      <c r="K277">
        <v>10453</v>
      </c>
    </row>
    <row r="278" spans="1:11" x14ac:dyDescent="0.2">
      <c r="A278">
        <v>52</v>
      </c>
      <c r="B278" t="s">
        <v>290</v>
      </c>
      <c r="C278">
        <v>86</v>
      </c>
      <c r="E278">
        <v>1.9</v>
      </c>
      <c r="F278">
        <v>643149.43799999997</v>
      </c>
      <c r="G278" s="1">
        <v>9068.5769999999993</v>
      </c>
      <c r="H278" s="1">
        <v>35460.328000000001</v>
      </c>
      <c r="I278" s="2">
        <v>18183.524000000001</v>
      </c>
      <c r="K278">
        <v>13038</v>
      </c>
    </row>
    <row r="279" spans="1:11" x14ac:dyDescent="0.2">
      <c r="A279">
        <v>53</v>
      </c>
      <c r="B279" t="s">
        <v>291</v>
      </c>
      <c r="C279">
        <v>86</v>
      </c>
      <c r="E279">
        <v>1.91</v>
      </c>
      <c r="F279">
        <v>647952.31299999997</v>
      </c>
      <c r="G279" s="1">
        <v>9439.4310000000005</v>
      </c>
      <c r="H279" s="1">
        <v>34321.576999999997</v>
      </c>
      <c r="I279" s="2">
        <v>17599.486000000001</v>
      </c>
      <c r="K279">
        <v>5566</v>
      </c>
    </row>
    <row r="280" spans="1:11" x14ac:dyDescent="0.2">
      <c r="A280">
        <v>54</v>
      </c>
      <c r="B280" t="s">
        <v>292</v>
      </c>
      <c r="C280">
        <v>86</v>
      </c>
      <c r="E280">
        <v>1.9</v>
      </c>
      <c r="F280">
        <v>617446.18799999997</v>
      </c>
      <c r="G280" s="1">
        <v>8807.0990000000002</v>
      </c>
      <c r="H280" s="1">
        <v>35053.892</v>
      </c>
      <c r="I280" s="2">
        <v>17975.073</v>
      </c>
      <c r="K280">
        <v>4839</v>
      </c>
    </row>
    <row r="281" spans="1:11" x14ac:dyDescent="0.2">
      <c r="A281">
        <v>55</v>
      </c>
      <c r="B281" t="s">
        <v>293</v>
      </c>
      <c r="C281">
        <v>71</v>
      </c>
      <c r="E281">
        <v>1.9</v>
      </c>
      <c r="F281">
        <v>1574778.25</v>
      </c>
      <c r="G281" s="1">
        <v>11563.540999999999</v>
      </c>
      <c r="H281" s="1">
        <v>68092.388000000006</v>
      </c>
      <c r="I281" s="2">
        <v>34919.705000000002</v>
      </c>
      <c r="K281">
        <v>3937</v>
      </c>
    </row>
    <row r="282" spans="1:11" x14ac:dyDescent="0.2">
      <c r="A282">
        <v>56</v>
      </c>
      <c r="B282" t="s">
        <v>294</v>
      </c>
      <c r="C282">
        <v>71</v>
      </c>
      <c r="E282">
        <v>1.91</v>
      </c>
      <c r="F282">
        <v>1564131.5</v>
      </c>
      <c r="G282" s="1">
        <v>12944.303</v>
      </c>
      <c r="H282" s="1">
        <v>60417.756999999998</v>
      </c>
      <c r="I282" s="2">
        <v>30983.575000000001</v>
      </c>
      <c r="K282">
        <v>12059</v>
      </c>
    </row>
    <row r="283" spans="1:11" x14ac:dyDescent="0.2">
      <c r="A283">
        <v>57</v>
      </c>
      <c r="B283" t="s">
        <v>295</v>
      </c>
      <c r="C283">
        <v>71</v>
      </c>
      <c r="E283">
        <v>1.9</v>
      </c>
      <c r="F283">
        <v>1577628</v>
      </c>
      <c r="G283" s="1">
        <v>12773.206</v>
      </c>
      <c r="H283" s="1">
        <v>61755.364999999998</v>
      </c>
      <c r="I283" s="2">
        <v>31669.601999999999</v>
      </c>
      <c r="K283">
        <v>16962</v>
      </c>
    </row>
    <row r="284" spans="1:11" x14ac:dyDescent="0.2">
      <c r="A284">
        <v>58</v>
      </c>
      <c r="B284" t="s">
        <v>296</v>
      </c>
      <c r="C284">
        <v>61</v>
      </c>
      <c r="E284">
        <v>1.92</v>
      </c>
      <c r="F284">
        <v>802253.06299999997</v>
      </c>
      <c r="G284" s="1">
        <v>11013.95</v>
      </c>
      <c r="H284" s="1">
        <v>36419.860999999997</v>
      </c>
      <c r="I284" s="2">
        <v>18675.645</v>
      </c>
      <c r="K284">
        <v>7043</v>
      </c>
    </row>
    <row r="285" spans="1:11" x14ac:dyDescent="0.2">
      <c r="A285">
        <v>59</v>
      </c>
      <c r="B285" t="s">
        <v>297</v>
      </c>
      <c r="C285">
        <v>61</v>
      </c>
      <c r="E285">
        <v>1.9</v>
      </c>
      <c r="F285">
        <v>781256.875</v>
      </c>
      <c r="G285" s="1">
        <v>11473.453</v>
      </c>
      <c r="H285" s="1">
        <v>34046.284</v>
      </c>
      <c r="I285" s="2">
        <v>17458.294999999998</v>
      </c>
      <c r="K285">
        <v>12197</v>
      </c>
    </row>
    <row r="286" spans="1:11" x14ac:dyDescent="0.2">
      <c r="A286">
        <v>60</v>
      </c>
      <c r="B286" t="s">
        <v>298</v>
      </c>
      <c r="C286">
        <v>61</v>
      </c>
      <c r="E286">
        <v>1.9</v>
      </c>
      <c r="F286">
        <v>789458.81299999997</v>
      </c>
      <c r="G286" s="1">
        <v>11268.593999999999</v>
      </c>
      <c r="H286" s="1">
        <v>35029.161999999997</v>
      </c>
      <c r="I286" s="2">
        <v>17962.39</v>
      </c>
      <c r="K286">
        <v>6631</v>
      </c>
    </row>
    <row r="287" spans="1:11" x14ac:dyDescent="0.2">
      <c r="A287">
        <v>75</v>
      </c>
      <c r="B287" t="s">
        <v>299</v>
      </c>
      <c r="C287">
        <v>87</v>
      </c>
      <c r="E287">
        <v>1.98</v>
      </c>
      <c r="F287">
        <v>728925.18799999997</v>
      </c>
      <c r="G287" s="1">
        <v>10621.901</v>
      </c>
      <c r="H287" s="1">
        <v>34312.370000000003</v>
      </c>
      <c r="I287" s="2">
        <v>17594.763999999999</v>
      </c>
      <c r="K287">
        <v>6740</v>
      </c>
    </row>
    <row r="288" spans="1:11" x14ac:dyDescent="0.2">
      <c r="A288">
        <v>76</v>
      </c>
      <c r="B288" t="s">
        <v>300</v>
      </c>
      <c r="C288">
        <v>87</v>
      </c>
      <c r="E288">
        <v>1.99</v>
      </c>
      <c r="F288">
        <v>752215.625</v>
      </c>
      <c r="G288" s="1">
        <v>10686.678</v>
      </c>
      <c r="H288" s="1">
        <v>35194.080999999998</v>
      </c>
      <c r="I288" s="2">
        <v>18046.972000000002</v>
      </c>
      <c r="K288">
        <v>12000</v>
      </c>
    </row>
    <row r="289" spans="1:11" x14ac:dyDescent="0.2">
      <c r="A289">
        <v>77</v>
      </c>
      <c r="B289" t="s">
        <v>301</v>
      </c>
      <c r="C289">
        <v>87</v>
      </c>
      <c r="E289">
        <v>1.97</v>
      </c>
      <c r="F289">
        <v>764912</v>
      </c>
      <c r="G289" s="1">
        <v>9931.0259999999998</v>
      </c>
      <c r="H289" s="1">
        <v>38511.226999999999</v>
      </c>
      <c r="I289" s="2">
        <v>19748.255000000001</v>
      </c>
      <c r="K289">
        <v>11079</v>
      </c>
    </row>
    <row r="290" spans="1:11" x14ac:dyDescent="0.2">
      <c r="A290">
        <v>78</v>
      </c>
      <c r="B290" t="s">
        <v>302</v>
      </c>
      <c r="C290">
        <v>52</v>
      </c>
      <c r="E290">
        <v>1.97</v>
      </c>
      <c r="F290">
        <v>1055685.625</v>
      </c>
      <c r="G290" s="1">
        <v>9628.1959999999999</v>
      </c>
      <c r="H290" s="1">
        <v>54822.608</v>
      </c>
      <c r="I290" s="2">
        <v>28113.960999999999</v>
      </c>
      <c r="K290">
        <v>8445</v>
      </c>
    </row>
    <row r="291" spans="1:11" x14ac:dyDescent="0.2">
      <c r="A291">
        <v>79</v>
      </c>
      <c r="B291" t="s">
        <v>303</v>
      </c>
      <c r="C291">
        <v>52</v>
      </c>
      <c r="E291">
        <v>1.98</v>
      </c>
      <c r="F291">
        <v>1081018.125</v>
      </c>
      <c r="G291" s="1">
        <v>9540.8320000000003</v>
      </c>
      <c r="H291" s="1">
        <v>56652.194000000003</v>
      </c>
      <c r="I291" s="2">
        <v>29052.311000000002</v>
      </c>
      <c r="K291">
        <v>12495</v>
      </c>
    </row>
    <row r="292" spans="1:11" x14ac:dyDescent="0.2">
      <c r="A292">
        <v>80</v>
      </c>
      <c r="B292" t="s">
        <v>304</v>
      </c>
      <c r="C292">
        <v>52</v>
      </c>
      <c r="E292">
        <v>1.97</v>
      </c>
      <c r="F292">
        <v>1051492.75</v>
      </c>
      <c r="G292" s="1">
        <v>9835.6550000000007</v>
      </c>
      <c r="H292" s="1">
        <v>53453.112999999998</v>
      </c>
      <c r="I292" s="2">
        <v>27411.580999999998</v>
      </c>
      <c r="K292">
        <v>14343</v>
      </c>
    </row>
    <row r="293" spans="1:11" x14ac:dyDescent="0.2">
      <c r="A293">
        <v>81</v>
      </c>
      <c r="B293" t="s">
        <v>305</v>
      </c>
      <c r="C293">
        <v>38</v>
      </c>
      <c r="E293">
        <v>1.96</v>
      </c>
      <c r="F293">
        <v>717730.31299999997</v>
      </c>
      <c r="G293" s="1">
        <v>12059.743</v>
      </c>
      <c r="H293" s="1">
        <v>29757.280999999999</v>
      </c>
      <c r="I293" s="2">
        <v>15258.571</v>
      </c>
      <c r="K293">
        <v>7541</v>
      </c>
    </row>
    <row r="294" spans="1:11" x14ac:dyDescent="0.2">
      <c r="A294">
        <v>82</v>
      </c>
      <c r="B294" t="s">
        <v>306</v>
      </c>
      <c r="C294">
        <v>38</v>
      </c>
      <c r="E294">
        <v>1.97</v>
      </c>
      <c r="F294">
        <v>712059.68799999997</v>
      </c>
      <c r="G294" s="1">
        <v>14273.849</v>
      </c>
      <c r="H294" s="1">
        <v>24942.806</v>
      </c>
      <c r="I294" s="2">
        <v>12789.344999999999</v>
      </c>
      <c r="K294">
        <v>11703</v>
      </c>
    </row>
    <row r="295" spans="1:11" x14ac:dyDescent="0.2">
      <c r="A295">
        <v>83</v>
      </c>
      <c r="B295" t="s">
        <v>307</v>
      </c>
      <c r="C295">
        <v>38</v>
      </c>
      <c r="E295">
        <v>1.98</v>
      </c>
      <c r="F295">
        <v>721632.68799999997</v>
      </c>
      <c r="G295" s="1">
        <v>12821.790999999999</v>
      </c>
      <c r="H295" s="1">
        <v>28140.868999999999</v>
      </c>
      <c r="I295" s="2">
        <v>14429.553</v>
      </c>
      <c r="K295">
        <v>5735</v>
      </c>
    </row>
    <row r="296" spans="1:11" x14ac:dyDescent="0.2">
      <c r="A296">
        <v>84</v>
      </c>
      <c r="B296" t="s">
        <v>308</v>
      </c>
      <c r="C296">
        <v>63</v>
      </c>
      <c r="E296">
        <v>1.96</v>
      </c>
      <c r="F296">
        <v>1072666</v>
      </c>
      <c r="G296" s="1">
        <v>12904.384</v>
      </c>
      <c r="H296" s="1">
        <v>41562.076999999997</v>
      </c>
      <c r="I296" s="2">
        <v>21312.960999999999</v>
      </c>
      <c r="K296">
        <v>14064</v>
      </c>
    </row>
    <row r="297" spans="1:11" x14ac:dyDescent="0.2">
      <c r="A297">
        <v>85</v>
      </c>
      <c r="B297" t="s">
        <v>309</v>
      </c>
      <c r="C297">
        <v>63</v>
      </c>
      <c r="E297">
        <v>1.97</v>
      </c>
      <c r="F297">
        <v>1036151.25</v>
      </c>
      <c r="G297" s="1">
        <v>13271.502</v>
      </c>
      <c r="H297" s="1">
        <v>39036.699000000001</v>
      </c>
      <c r="I297" s="2">
        <v>20017.756000000001</v>
      </c>
      <c r="K297">
        <v>5610</v>
      </c>
    </row>
    <row r="298" spans="1:11" x14ac:dyDescent="0.2">
      <c r="A298">
        <v>86</v>
      </c>
      <c r="B298" t="s">
        <v>310</v>
      </c>
      <c r="C298">
        <v>63</v>
      </c>
      <c r="E298">
        <v>1.97</v>
      </c>
      <c r="F298">
        <v>1019196.313</v>
      </c>
      <c r="G298" s="1">
        <v>12359.514999999999</v>
      </c>
      <c r="H298" s="1">
        <v>41231.241999999998</v>
      </c>
      <c r="I298" s="2">
        <v>21143.284</v>
      </c>
      <c r="K298">
        <v>12409</v>
      </c>
    </row>
    <row r="299" spans="1:11" x14ac:dyDescent="0.2">
      <c r="A299">
        <v>87</v>
      </c>
      <c r="B299" t="s">
        <v>311</v>
      </c>
      <c r="C299">
        <v>39</v>
      </c>
      <c r="E299">
        <v>1.97</v>
      </c>
      <c r="F299">
        <v>558055.75</v>
      </c>
      <c r="G299" s="1">
        <v>13152.614</v>
      </c>
      <c r="H299" s="1">
        <v>21214.633000000002</v>
      </c>
      <c r="I299" s="2">
        <v>10877.257</v>
      </c>
      <c r="K299">
        <v>11884</v>
      </c>
    </row>
    <row r="300" spans="1:11" x14ac:dyDescent="0.2">
      <c r="A300">
        <v>88</v>
      </c>
      <c r="B300" t="s">
        <v>312</v>
      </c>
      <c r="C300">
        <v>39</v>
      </c>
      <c r="E300">
        <v>1.96</v>
      </c>
      <c r="F300">
        <v>571097.5</v>
      </c>
      <c r="G300" s="1">
        <v>12317.38</v>
      </c>
      <c r="H300" s="1">
        <v>23182.588</v>
      </c>
      <c r="I300" s="2">
        <v>11886.573</v>
      </c>
      <c r="K300">
        <v>10052</v>
      </c>
    </row>
    <row r="301" spans="1:11" x14ac:dyDescent="0.2">
      <c r="A301">
        <v>89</v>
      </c>
      <c r="B301" t="s">
        <v>313</v>
      </c>
      <c r="C301">
        <v>39</v>
      </c>
      <c r="E301">
        <v>1.98</v>
      </c>
      <c r="F301">
        <v>535254.43799999997</v>
      </c>
      <c r="G301" s="1">
        <v>12463.366</v>
      </c>
      <c r="H301" s="1">
        <v>21473.109</v>
      </c>
      <c r="I301" s="2">
        <v>11009.823</v>
      </c>
      <c r="K301">
        <v>5509</v>
      </c>
    </row>
    <row r="302" spans="1:11" x14ac:dyDescent="0.2">
      <c r="A302">
        <v>90</v>
      </c>
      <c r="B302" t="s">
        <v>314</v>
      </c>
      <c r="C302">
        <v>17</v>
      </c>
      <c r="E302">
        <v>1.97</v>
      </c>
      <c r="F302">
        <v>529375</v>
      </c>
      <c r="G302" s="1">
        <v>12176.404</v>
      </c>
      <c r="H302" s="1">
        <v>21737.74</v>
      </c>
      <c r="I302" s="2">
        <v>11145.546</v>
      </c>
      <c r="K302">
        <v>4254</v>
      </c>
    </row>
    <row r="303" spans="1:11" x14ac:dyDescent="0.2">
      <c r="A303">
        <v>91</v>
      </c>
      <c r="B303" t="s">
        <v>315</v>
      </c>
      <c r="C303">
        <v>17</v>
      </c>
      <c r="E303">
        <v>1.96</v>
      </c>
      <c r="F303">
        <v>567084.18799999997</v>
      </c>
      <c r="G303" s="1">
        <v>13152.299000000001</v>
      </c>
      <c r="H303" s="1">
        <v>21558.366999999998</v>
      </c>
      <c r="I303" s="2">
        <v>11053.55</v>
      </c>
      <c r="K303">
        <v>8869</v>
      </c>
    </row>
    <row r="304" spans="1:11" x14ac:dyDescent="0.2">
      <c r="A304">
        <v>92</v>
      </c>
      <c r="B304" t="s">
        <v>316</v>
      </c>
      <c r="C304">
        <v>17</v>
      </c>
      <c r="E304">
        <v>1.97</v>
      </c>
      <c r="F304">
        <v>542429.81299999997</v>
      </c>
      <c r="G304" s="1">
        <v>12152.496999999999</v>
      </c>
      <c r="H304" s="1">
        <v>22317.628000000001</v>
      </c>
      <c r="I304" s="2">
        <v>11442.956</v>
      </c>
      <c r="K304">
        <v>9043</v>
      </c>
    </row>
    <row r="305" spans="1:11" x14ac:dyDescent="0.2">
      <c r="A305">
        <v>93</v>
      </c>
      <c r="B305" t="s">
        <v>317</v>
      </c>
      <c r="C305">
        <v>16</v>
      </c>
      <c r="E305">
        <v>1.99</v>
      </c>
      <c r="F305">
        <v>1810087.625</v>
      </c>
      <c r="G305" s="1">
        <v>13687.183999999999</v>
      </c>
      <c r="H305" s="1">
        <v>66123.448999999993</v>
      </c>
      <c r="I305" s="2">
        <v>33909.885000000002</v>
      </c>
      <c r="K305">
        <v>30618</v>
      </c>
    </row>
    <row r="306" spans="1:11" x14ac:dyDescent="0.2">
      <c r="A306">
        <v>94</v>
      </c>
      <c r="B306" t="s">
        <v>318</v>
      </c>
      <c r="C306">
        <v>16</v>
      </c>
      <c r="E306">
        <v>1.97</v>
      </c>
      <c r="F306">
        <v>1808122</v>
      </c>
      <c r="G306" s="1">
        <v>14151.929</v>
      </c>
      <c r="H306" s="1">
        <v>63882.527999999998</v>
      </c>
      <c r="I306" s="2">
        <v>32760.571</v>
      </c>
      <c r="K306">
        <v>27746</v>
      </c>
    </row>
    <row r="307" spans="1:11" x14ac:dyDescent="0.2">
      <c r="A307">
        <v>95</v>
      </c>
      <c r="B307" t="s">
        <v>319</v>
      </c>
      <c r="C307">
        <v>16</v>
      </c>
      <c r="E307">
        <v>1.97</v>
      </c>
      <c r="F307">
        <v>1816201.125</v>
      </c>
      <c r="G307" s="1">
        <v>15046.096</v>
      </c>
      <c r="H307" s="1">
        <v>60354.563999999998</v>
      </c>
      <c r="I307" s="2">
        <v>30951.165000000001</v>
      </c>
      <c r="K307">
        <v>30339</v>
      </c>
    </row>
    <row r="308" spans="1:11" x14ac:dyDescent="0.2">
      <c r="A308">
        <v>97</v>
      </c>
      <c r="B308" t="s">
        <v>320</v>
      </c>
      <c r="C308" t="s">
        <v>256</v>
      </c>
      <c r="E308">
        <v>1.98</v>
      </c>
      <c r="F308">
        <v>991281.375</v>
      </c>
      <c r="G308" s="1">
        <v>10637.575000000001</v>
      </c>
      <c r="H308" s="1">
        <v>46593.391000000003</v>
      </c>
      <c r="I308" s="2">
        <v>23893.398000000001</v>
      </c>
      <c r="K308">
        <v>15830</v>
      </c>
    </row>
    <row r="309" spans="1:11" x14ac:dyDescent="0.2">
      <c r="A309">
        <v>99</v>
      </c>
      <c r="B309" t="s">
        <v>321</v>
      </c>
      <c r="C309">
        <v>27</v>
      </c>
      <c r="E309">
        <v>1.97</v>
      </c>
      <c r="F309">
        <v>551008.125</v>
      </c>
      <c r="G309" s="1">
        <v>13503.56</v>
      </c>
      <c r="H309" s="1">
        <v>20402.328000000001</v>
      </c>
      <c r="I309" s="2">
        <v>10460.646000000001</v>
      </c>
      <c r="K309">
        <v>6363</v>
      </c>
    </row>
    <row r="310" spans="1:11" x14ac:dyDescent="0.2">
      <c r="A310">
        <v>100</v>
      </c>
      <c r="B310" t="s">
        <v>322</v>
      </c>
      <c r="C310">
        <v>27</v>
      </c>
      <c r="E310">
        <v>1.97</v>
      </c>
      <c r="F310">
        <v>559799.18799999997</v>
      </c>
      <c r="G310" s="1">
        <v>12263.655000000001</v>
      </c>
      <c r="H310" s="1">
        <v>22823.505000000001</v>
      </c>
      <c r="I310" s="2">
        <v>11702.407999999999</v>
      </c>
      <c r="K310">
        <v>3647</v>
      </c>
    </row>
    <row r="311" spans="1:11" x14ac:dyDescent="0.2">
      <c r="A311">
        <v>101</v>
      </c>
      <c r="B311" t="s">
        <v>323</v>
      </c>
      <c r="C311">
        <v>27</v>
      </c>
      <c r="E311">
        <v>1.96</v>
      </c>
      <c r="F311">
        <v>531760.75</v>
      </c>
      <c r="G311" s="1">
        <v>12141.347</v>
      </c>
      <c r="H311" s="1">
        <v>21898.754000000001</v>
      </c>
      <c r="I311" s="2">
        <v>11228.126</v>
      </c>
      <c r="K311">
        <v>4049</v>
      </c>
    </row>
    <row r="312" spans="1:11" x14ac:dyDescent="0.2">
      <c r="A312">
        <v>102</v>
      </c>
      <c r="B312" t="s">
        <v>324</v>
      </c>
      <c r="C312">
        <v>28</v>
      </c>
      <c r="E312">
        <v>1.96</v>
      </c>
      <c r="F312">
        <v>620934.31299999997</v>
      </c>
      <c r="G312" s="1">
        <v>13507.441000000001</v>
      </c>
      <c r="H312" s="1">
        <v>22984.898000000001</v>
      </c>
      <c r="I312" s="2">
        <v>11785.183000000001</v>
      </c>
      <c r="K312">
        <v>7531</v>
      </c>
    </row>
    <row r="313" spans="1:11" x14ac:dyDescent="0.2">
      <c r="A313">
        <v>103</v>
      </c>
      <c r="B313" t="s">
        <v>325</v>
      </c>
      <c r="C313">
        <v>28</v>
      </c>
      <c r="E313">
        <v>1.97</v>
      </c>
      <c r="F313">
        <v>594955.18799999997</v>
      </c>
      <c r="G313" s="1">
        <v>12881.455</v>
      </c>
      <c r="H313" s="1">
        <v>23093.477999999999</v>
      </c>
      <c r="I313" s="2">
        <v>11840.87</v>
      </c>
      <c r="K313">
        <v>11002</v>
      </c>
    </row>
    <row r="314" spans="1:11" x14ac:dyDescent="0.2">
      <c r="A314">
        <v>104</v>
      </c>
      <c r="B314" t="s">
        <v>326</v>
      </c>
      <c r="C314">
        <v>28</v>
      </c>
      <c r="E314">
        <v>1.96</v>
      </c>
      <c r="F314">
        <v>628413.5</v>
      </c>
      <c r="G314" s="1">
        <v>13307.901</v>
      </c>
      <c r="H314" s="1">
        <v>23610.542000000001</v>
      </c>
      <c r="I314" s="2">
        <v>12106.06</v>
      </c>
      <c r="K314">
        <v>17922</v>
      </c>
    </row>
    <row r="315" spans="1:11" x14ac:dyDescent="0.2">
      <c r="A315">
        <v>105</v>
      </c>
      <c r="B315" t="s">
        <v>327</v>
      </c>
      <c r="C315">
        <v>8</v>
      </c>
      <c r="E315">
        <v>1.95</v>
      </c>
      <c r="F315">
        <v>912264.43799999997</v>
      </c>
      <c r="G315" s="1">
        <v>14911.754999999999</v>
      </c>
      <c r="H315" s="1">
        <v>30588.768</v>
      </c>
      <c r="I315" s="2">
        <v>15685.021000000001</v>
      </c>
      <c r="K315">
        <v>10468</v>
      </c>
    </row>
    <row r="316" spans="1:11" x14ac:dyDescent="0.2">
      <c r="A316">
        <v>106</v>
      </c>
      <c r="B316" t="s">
        <v>328</v>
      </c>
      <c r="C316">
        <v>8</v>
      </c>
      <c r="E316">
        <v>1.98</v>
      </c>
      <c r="F316">
        <v>882522.31299999997</v>
      </c>
      <c r="G316" s="1">
        <v>12528.538</v>
      </c>
      <c r="H316" s="1">
        <v>35220.483</v>
      </c>
      <c r="I316" s="2">
        <v>18060.512999999999</v>
      </c>
      <c r="K316">
        <v>6530</v>
      </c>
    </row>
    <row r="317" spans="1:11" x14ac:dyDescent="0.2">
      <c r="A317">
        <v>107</v>
      </c>
      <c r="B317" t="s">
        <v>329</v>
      </c>
      <c r="C317">
        <v>8</v>
      </c>
      <c r="E317">
        <v>1.97</v>
      </c>
      <c r="F317">
        <v>827893.56299999997</v>
      </c>
      <c r="G317" s="1">
        <v>11949.651</v>
      </c>
      <c r="H317" s="1">
        <v>34640.910000000003</v>
      </c>
      <c r="I317" s="2">
        <v>17763.263999999999</v>
      </c>
      <c r="K317">
        <v>9456</v>
      </c>
    </row>
    <row r="318" spans="1:11" x14ac:dyDescent="0.2">
      <c r="A318">
        <v>108</v>
      </c>
      <c r="B318" t="s">
        <v>330</v>
      </c>
      <c r="C318">
        <v>19</v>
      </c>
      <c r="E318">
        <v>1.96</v>
      </c>
      <c r="F318">
        <v>457403.78100000002</v>
      </c>
      <c r="G318" s="1">
        <v>9913.8439999999991</v>
      </c>
      <c r="H318" s="1">
        <v>23068.941999999999</v>
      </c>
      <c r="I318" s="2">
        <v>11828.287</v>
      </c>
      <c r="K318">
        <v>8831</v>
      </c>
    </row>
    <row r="319" spans="1:11" x14ac:dyDescent="0.2">
      <c r="A319">
        <v>109</v>
      </c>
      <c r="B319" t="s">
        <v>331</v>
      </c>
      <c r="C319">
        <v>19</v>
      </c>
      <c r="E319">
        <v>1.97</v>
      </c>
      <c r="F319">
        <v>505101.43800000002</v>
      </c>
      <c r="G319" s="1">
        <v>10268.638000000001</v>
      </c>
      <c r="H319" s="1">
        <v>24594.374</v>
      </c>
      <c r="I319" s="2">
        <v>12610.643</v>
      </c>
      <c r="K319">
        <v>6485</v>
      </c>
    </row>
    <row r="320" spans="1:11" x14ac:dyDescent="0.2">
      <c r="A320">
        <v>110</v>
      </c>
      <c r="B320" t="s">
        <v>332</v>
      </c>
      <c r="C320">
        <v>19</v>
      </c>
      <c r="E320">
        <v>1.98</v>
      </c>
      <c r="F320">
        <v>454181.21899999998</v>
      </c>
      <c r="G320" s="1">
        <v>9132.1730000000007</v>
      </c>
      <c r="H320" s="1">
        <v>24867.095000000001</v>
      </c>
      <c r="I320" s="2">
        <v>12750.514999999999</v>
      </c>
      <c r="K320">
        <v>11914</v>
      </c>
    </row>
    <row r="321" spans="1:11" x14ac:dyDescent="0.2">
      <c r="A321">
        <v>111</v>
      </c>
      <c r="B321" t="s">
        <v>333</v>
      </c>
      <c r="C321">
        <v>10</v>
      </c>
      <c r="E321">
        <v>1.96</v>
      </c>
      <c r="F321">
        <v>1273033.375</v>
      </c>
      <c r="G321" s="1">
        <v>12846.878000000001</v>
      </c>
      <c r="H321" s="1">
        <v>49546.41</v>
      </c>
      <c r="I321" s="2">
        <v>25407.929</v>
      </c>
      <c r="K321">
        <v>9485</v>
      </c>
    </row>
    <row r="322" spans="1:11" x14ac:dyDescent="0.2">
      <c r="A322">
        <v>112</v>
      </c>
      <c r="B322" t="s">
        <v>334</v>
      </c>
      <c r="C322">
        <v>10</v>
      </c>
      <c r="E322">
        <v>1.96</v>
      </c>
      <c r="F322">
        <v>1332401.875</v>
      </c>
      <c r="G322" s="1">
        <v>12652.007</v>
      </c>
      <c r="H322" s="1">
        <v>52655.752</v>
      </c>
      <c r="I322" s="2">
        <v>27002.633999999998</v>
      </c>
      <c r="K322">
        <v>9997</v>
      </c>
    </row>
    <row r="323" spans="1:11" x14ac:dyDescent="0.2">
      <c r="A323">
        <v>113</v>
      </c>
      <c r="B323" t="s">
        <v>335</v>
      </c>
      <c r="C323">
        <v>10</v>
      </c>
      <c r="E323">
        <v>1.97</v>
      </c>
      <c r="F323">
        <v>1377482</v>
      </c>
      <c r="G323" s="1">
        <v>14128.555</v>
      </c>
      <c r="H323" s="1">
        <v>48748.156000000003</v>
      </c>
      <c r="I323" s="2">
        <v>24998.524000000001</v>
      </c>
      <c r="K323">
        <v>12115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3"/>
  <sheetViews>
    <sheetView topLeftCell="A262" workbookViewId="0">
      <selection activeCell="C278" sqref="C278:C280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2</v>
      </c>
      <c r="B2" t="s">
        <v>9</v>
      </c>
      <c r="C2">
        <v>73</v>
      </c>
      <c r="E2">
        <v>6.58</v>
      </c>
      <c r="F2" s="1">
        <v>52548.288999999997</v>
      </c>
      <c r="G2" s="1">
        <v>5523.65</v>
      </c>
      <c r="H2" s="1">
        <v>9513.3269999999993</v>
      </c>
      <c r="I2" s="2">
        <v>9500.2099999999991</v>
      </c>
      <c r="K2">
        <v>1189</v>
      </c>
    </row>
    <row r="3" spans="1:11" x14ac:dyDescent="0.2">
      <c r="A3">
        <v>3</v>
      </c>
      <c r="B3" t="s">
        <v>10</v>
      </c>
      <c r="C3">
        <v>73</v>
      </c>
      <c r="E3">
        <v>6.58</v>
      </c>
      <c r="F3" s="1">
        <v>48191.237999999998</v>
      </c>
      <c r="G3" s="1">
        <v>5372.1580000000004</v>
      </c>
      <c r="H3" s="1">
        <v>8970.5550000000003</v>
      </c>
      <c r="I3" s="2">
        <v>8956.1959999999999</v>
      </c>
      <c r="K3">
        <v>1209</v>
      </c>
    </row>
    <row r="4" spans="1:11" x14ac:dyDescent="0.2">
      <c r="A4">
        <v>4</v>
      </c>
      <c r="B4" t="s">
        <v>11</v>
      </c>
      <c r="C4">
        <v>73</v>
      </c>
      <c r="E4">
        <v>6.58</v>
      </c>
      <c r="F4" s="1">
        <v>48568.315999999999</v>
      </c>
      <c r="G4" s="1">
        <v>5020.9369999999999</v>
      </c>
      <c r="H4" s="1">
        <v>9673.1579999999994</v>
      </c>
      <c r="I4" s="2">
        <v>9660.4069999999992</v>
      </c>
      <c r="K4">
        <v>859</v>
      </c>
    </row>
    <row r="5" spans="1:11" x14ac:dyDescent="0.2">
      <c r="A5">
        <v>5</v>
      </c>
      <c r="B5" t="s">
        <v>12</v>
      </c>
      <c r="C5">
        <v>9</v>
      </c>
      <c r="E5">
        <v>6.58</v>
      </c>
      <c r="F5" s="1">
        <v>817590.93799999997</v>
      </c>
      <c r="G5" s="1">
        <v>16955.344000000001</v>
      </c>
      <c r="H5" s="1">
        <v>48220.250999999997</v>
      </c>
      <c r="I5" s="2">
        <v>48295.699000000001</v>
      </c>
      <c r="K5">
        <v>23459</v>
      </c>
    </row>
    <row r="6" spans="1:11" x14ac:dyDescent="0.2">
      <c r="A6">
        <v>6</v>
      </c>
      <c r="B6" t="s">
        <v>13</v>
      </c>
      <c r="C6">
        <v>9</v>
      </c>
      <c r="E6">
        <v>6.58</v>
      </c>
      <c r="F6" s="1">
        <v>817672.31299999997</v>
      </c>
      <c r="G6" s="1">
        <v>18647.686000000002</v>
      </c>
      <c r="H6" s="1">
        <v>43848.46</v>
      </c>
      <c r="I6" s="2">
        <v>43913.904999999999</v>
      </c>
      <c r="K6">
        <v>2836</v>
      </c>
    </row>
    <row r="7" spans="1:11" x14ac:dyDescent="0.2">
      <c r="A7">
        <v>7</v>
      </c>
      <c r="B7" t="s">
        <v>14</v>
      </c>
      <c r="C7">
        <v>9</v>
      </c>
      <c r="E7">
        <v>6.58</v>
      </c>
      <c r="F7" s="1">
        <v>852339.43799999997</v>
      </c>
      <c r="G7" s="1">
        <v>19055.759999999998</v>
      </c>
      <c r="H7" s="1">
        <v>44728.703000000001</v>
      </c>
      <c r="I7" s="2">
        <v>44796.163</v>
      </c>
      <c r="K7">
        <v>14432</v>
      </c>
    </row>
    <row r="8" spans="1:11" x14ac:dyDescent="0.2">
      <c r="A8">
        <v>8</v>
      </c>
      <c r="B8" t="s">
        <v>15</v>
      </c>
      <c r="C8">
        <v>74</v>
      </c>
      <c r="E8">
        <v>6.58</v>
      </c>
      <c r="F8" s="1">
        <v>59204.082000000002</v>
      </c>
      <c r="G8" s="1">
        <v>5682.86</v>
      </c>
      <c r="H8" s="1">
        <v>10418.008</v>
      </c>
      <c r="I8" s="2">
        <v>10406.960999999999</v>
      </c>
      <c r="K8">
        <v>1731</v>
      </c>
    </row>
    <row r="9" spans="1:11" x14ac:dyDescent="0.2">
      <c r="A9">
        <v>9</v>
      </c>
      <c r="B9" t="s">
        <v>16</v>
      </c>
      <c r="C9">
        <v>74</v>
      </c>
      <c r="E9">
        <v>6.58</v>
      </c>
      <c r="F9" s="1">
        <v>60080.781000000003</v>
      </c>
      <c r="G9" s="1">
        <v>5505.77</v>
      </c>
      <c r="H9" s="1">
        <v>10912.33</v>
      </c>
      <c r="I9" s="2">
        <v>10902.415000000001</v>
      </c>
      <c r="K9">
        <v>2749</v>
      </c>
    </row>
    <row r="10" spans="1:11" x14ac:dyDescent="0.2">
      <c r="A10">
        <v>10</v>
      </c>
      <c r="B10" t="s">
        <v>17</v>
      </c>
      <c r="C10">
        <v>74</v>
      </c>
      <c r="E10">
        <v>6.58</v>
      </c>
      <c r="F10" s="1">
        <v>58133.421999999999</v>
      </c>
      <c r="G10" s="1">
        <v>5224.7619999999997</v>
      </c>
      <c r="H10" s="1">
        <v>11126.521000000001</v>
      </c>
      <c r="I10" s="2">
        <v>11117.094999999999</v>
      </c>
      <c r="K10">
        <v>1265</v>
      </c>
    </row>
    <row r="11" spans="1:11" x14ac:dyDescent="0.2">
      <c r="A11">
        <v>12</v>
      </c>
      <c r="B11" t="s">
        <v>18</v>
      </c>
      <c r="C11" t="s">
        <v>19</v>
      </c>
      <c r="E11">
        <v>6.56</v>
      </c>
      <c r="F11" s="1">
        <v>51000</v>
      </c>
      <c r="G11" s="1">
        <v>892.72500000000002</v>
      </c>
      <c r="H11" s="1">
        <v>57128.455000000002</v>
      </c>
      <c r="I11" s="2">
        <v>57224.286</v>
      </c>
      <c r="K11">
        <v>667</v>
      </c>
    </row>
    <row r="12" spans="1:11" x14ac:dyDescent="0.2">
      <c r="A12">
        <v>14</v>
      </c>
      <c r="B12" t="s">
        <v>20</v>
      </c>
      <c r="C12">
        <v>31</v>
      </c>
      <c r="E12">
        <v>6.57</v>
      </c>
      <c r="F12" s="1">
        <v>31008.773000000001</v>
      </c>
      <c r="G12" s="1">
        <v>2928.9830000000002</v>
      </c>
      <c r="H12" s="1">
        <v>10586.874</v>
      </c>
      <c r="I12" s="2">
        <v>10576.213</v>
      </c>
      <c r="K12">
        <v>419</v>
      </c>
    </row>
    <row r="13" spans="1:11" x14ac:dyDescent="0.2">
      <c r="A13">
        <v>15</v>
      </c>
      <c r="B13" t="s">
        <v>21</v>
      </c>
      <c r="C13">
        <v>31</v>
      </c>
      <c r="E13">
        <v>6.57</v>
      </c>
      <c r="F13" s="1">
        <v>32397.942999999999</v>
      </c>
      <c r="G13" s="1">
        <v>3497.7559999999999</v>
      </c>
      <c r="H13" s="1">
        <v>9262.4940000000006</v>
      </c>
      <c r="I13" s="2">
        <v>9248.8029999999999</v>
      </c>
      <c r="K13">
        <v>1253</v>
      </c>
    </row>
    <row r="14" spans="1:11" x14ac:dyDescent="0.2">
      <c r="A14">
        <v>16</v>
      </c>
      <c r="B14" t="s">
        <v>22</v>
      </c>
      <c r="C14">
        <v>31</v>
      </c>
      <c r="E14">
        <v>6.57</v>
      </c>
      <c r="F14" s="1">
        <v>29055.48</v>
      </c>
      <c r="G14" s="1">
        <v>2587.998</v>
      </c>
      <c r="H14" s="1">
        <v>11227.01</v>
      </c>
      <c r="I14" s="2">
        <v>11217.815000000001</v>
      </c>
      <c r="K14">
        <v>856</v>
      </c>
    </row>
    <row r="15" spans="1:11" x14ac:dyDescent="0.2">
      <c r="A15">
        <v>17</v>
      </c>
      <c r="B15" t="s">
        <v>23</v>
      </c>
      <c r="C15">
        <v>18</v>
      </c>
      <c r="E15">
        <v>6.56</v>
      </c>
      <c r="F15" s="1">
        <v>44823.91</v>
      </c>
      <c r="G15" s="1">
        <v>5012.2730000000001</v>
      </c>
      <c r="H15" s="1">
        <v>8942.8310000000001</v>
      </c>
      <c r="I15" s="2">
        <v>8928.4089999999997</v>
      </c>
      <c r="K15">
        <v>654</v>
      </c>
    </row>
    <row r="16" spans="1:11" x14ac:dyDescent="0.2">
      <c r="A16">
        <v>18</v>
      </c>
      <c r="B16" t="s">
        <v>24</v>
      </c>
      <c r="C16">
        <v>18</v>
      </c>
      <c r="E16">
        <v>6.55</v>
      </c>
      <c r="F16" s="1">
        <v>41692.163999999997</v>
      </c>
      <c r="G16" s="1">
        <v>4717.4170000000004</v>
      </c>
      <c r="H16" s="1">
        <v>8837.9220000000005</v>
      </c>
      <c r="I16" s="2">
        <v>8823.26</v>
      </c>
      <c r="K16">
        <v>1089</v>
      </c>
    </row>
    <row r="17" spans="1:11" x14ac:dyDescent="0.2">
      <c r="A17">
        <v>19</v>
      </c>
      <c r="B17" t="s">
        <v>25</v>
      </c>
      <c r="C17">
        <v>18</v>
      </c>
      <c r="E17">
        <v>6.55</v>
      </c>
      <c r="F17" s="1">
        <v>40509.233999999997</v>
      </c>
      <c r="G17" s="1">
        <v>4345.7629999999999</v>
      </c>
      <c r="H17" s="1">
        <v>9321.5470000000005</v>
      </c>
      <c r="I17" s="2">
        <v>9307.991</v>
      </c>
      <c r="K17">
        <v>1012</v>
      </c>
    </row>
    <row r="18" spans="1:11" x14ac:dyDescent="0.2">
      <c r="A18">
        <v>20</v>
      </c>
      <c r="B18" t="s">
        <v>26</v>
      </c>
      <c r="C18">
        <v>29</v>
      </c>
      <c r="E18">
        <v>6.56</v>
      </c>
      <c r="F18" s="1">
        <v>41204.078000000001</v>
      </c>
      <c r="G18" s="1">
        <v>3810.5309999999999</v>
      </c>
      <c r="H18" s="1">
        <v>10813.212</v>
      </c>
      <c r="I18" s="2">
        <v>10803.069</v>
      </c>
      <c r="K18">
        <v>1299</v>
      </c>
    </row>
    <row r="19" spans="1:11" x14ac:dyDescent="0.2">
      <c r="A19">
        <v>21</v>
      </c>
      <c r="B19" t="s">
        <v>27</v>
      </c>
      <c r="C19">
        <v>29</v>
      </c>
      <c r="E19">
        <v>6.56</v>
      </c>
      <c r="F19" s="1">
        <v>47112.722999999998</v>
      </c>
      <c r="G19" s="1">
        <v>3948.3969999999999</v>
      </c>
      <c r="H19" s="1">
        <v>11932.114</v>
      </c>
      <c r="I19" s="2">
        <v>11924.531999999999</v>
      </c>
      <c r="K19">
        <v>750</v>
      </c>
    </row>
    <row r="20" spans="1:11" x14ac:dyDescent="0.2">
      <c r="A20">
        <v>22</v>
      </c>
      <c r="B20" t="s">
        <v>28</v>
      </c>
      <c r="C20">
        <v>29</v>
      </c>
      <c r="E20">
        <v>6.57</v>
      </c>
      <c r="F20" s="1">
        <v>48488.968999999997</v>
      </c>
      <c r="G20" s="1">
        <v>4512.2030000000004</v>
      </c>
      <c r="H20" s="1">
        <v>10746.184999999999</v>
      </c>
      <c r="I20" s="2">
        <v>10735.888999999999</v>
      </c>
      <c r="K20">
        <v>753</v>
      </c>
    </row>
    <row r="21" spans="1:11" x14ac:dyDescent="0.2">
      <c r="A21">
        <v>23</v>
      </c>
      <c r="B21" t="s">
        <v>29</v>
      </c>
      <c r="C21">
        <v>77</v>
      </c>
      <c r="E21">
        <v>6.56</v>
      </c>
      <c r="F21" s="1">
        <v>55165.48</v>
      </c>
      <c r="G21" s="1">
        <v>3031.2350000000001</v>
      </c>
      <c r="H21" s="1">
        <v>18199.010999999999</v>
      </c>
      <c r="I21" s="2">
        <v>18205.768</v>
      </c>
      <c r="K21">
        <v>681</v>
      </c>
    </row>
    <row r="22" spans="1:11" x14ac:dyDescent="0.2">
      <c r="A22">
        <v>24</v>
      </c>
      <c r="B22" t="s">
        <v>30</v>
      </c>
      <c r="C22">
        <v>77</v>
      </c>
      <c r="E22">
        <v>6.56</v>
      </c>
      <c r="F22" s="1">
        <v>53875.711000000003</v>
      </c>
      <c r="G22" s="1">
        <v>2684.0909999999999</v>
      </c>
      <c r="H22" s="1">
        <v>20072.237000000001</v>
      </c>
      <c r="I22" s="2">
        <v>20083.28</v>
      </c>
      <c r="K22">
        <v>941</v>
      </c>
    </row>
    <row r="23" spans="1:11" x14ac:dyDescent="0.2">
      <c r="A23">
        <v>25</v>
      </c>
      <c r="B23" t="s">
        <v>31</v>
      </c>
      <c r="C23">
        <v>77</v>
      </c>
      <c r="E23">
        <v>6.55</v>
      </c>
      <c r="F23" s="1">
        <v>59618.042999999998</v>
      </c>
      <c r="G23" s="1">
        <v>2945.18</v>
      </c>
      <c r="H23" s="1">
        <v>20242.580000000002</v>
      </c>
      <c r="I23" s="2">
        <v>20254.012999999999</v>
      </c>
      <c r="K23">
        <v>1167</v>
      </c>
    </row>
    <row r="24" spans="1:11" x14ac:dyDescent="0.2">
      <c r="A24">
        <v>26</v>
      </c>
      <c r="B24" t="s">
        <v>32</v>
      </c>
      <c r="C24">
        <v>75</v>
      </c>
      <c r="E24">
        <v>6.56</v>
      </c>
      <c r="F24" s="1">
        <v>41396.101999999999</v>
      </c>
      <c r="G24" s="1">
        <v>4286.4449999999997</v>
      </c>
      <c r="H24" s="1">
        <v>9657.4439999999995</v>
      </c>
      <c r="I24" s="2">
        <v>9644.6569999999992</v>
      </c>
      <c r="K24">
        <v>1089</v>
      </c>
    </row>
    <row r="25" spans="1:11" x14ac:dyDescent="0.2">
      <c r="A25">
        <v>27</v>
      </c>
      <c r="B25" t="s">
        <v>33</v>
      </c>
      <c r="C25">
        <v>75</v>
      </c>
      <c r="E25">
        <v>6.55</v>
      </c>
      <c r="F25" s="1">
        <v>41706.663999999997</v>
      </c>
      <c r="G25" s="1">
        <v>4230.1030000000001</v>
      </c>
      <c r="H25" s="1">
        <v>9859.491</v>
      </c>
      <c r="I25" s="2">
        <v>9847.1669999999995</v>
      </c>
      <c r="K25">
        <v>1831</v>
      </c>
    </row>
    <row r="26" spans="1:11" x14ac:dyDescent="0.2">
      <c r="A26">
        <v>28</v>
      </c>
      <c r="B26" t="s">
        <v>34</v>
      </c>
      <c r="C26">
        <v>75</v>
      </c>
      <c r="E26">
        <v>6.55</v>
      </c>
      <c r="F26" s="1">
        <v>40117.055</v>
      </c>
      <c r="G26" s="1">
        <v>4988.2060000000001</v>
      </c>
      <c r="H26" s="1">
        <v>8042.3810000000003</v>
      </c>
      <c r="I26" s="2">
        <v>8025.8990000000003</v>
      </c>
      <c r="K26">
        <v>1739</v>
      </c>
    </row>
    <row r="27" spans="1:11" x14ac:dyDescent="0.2">
      <c r="A27">
        <v>42</v>
      </c>
      <c r="B27" t="s">
        <v>35</v>
      </c>
      <c r="C27">
        <v>21</v>
      </c>
      <c r="E27">
        <v>6.56</v>
      </c>
      <c r="F27" s="1">
        <v>53423.254000000001</v>
      </c>
      <c r="G27" s="1">
        <v>5747.5659999999998</v>
      </c>
      <c r="H27" s="1">
        <v>9294.9349999999995</v>
      </c>
      <c r="I27" s="2">
        <v>9281.3189999999995</v>
      </c>
      <c r="K27">
        <v>1457</v>
      </c>
    </row>
    <row r="28" spans="1:11" x14ac:dyDescent="0.2">
      <c r="A28">
        <v>43</v>
      </c>
      <c r="B28" t="s">
        <v>36</v>
      </c>
      <c r="C28">
        <v>21</v>
      </c>
      <c r="E28">
        <v>6.57</v>
      </c>
      <c r="F28" s="1">
        <v>46942.91</v>
      </c>
      <c r="G28" s="1">
        <v>4887.6570000000002</v>
      </c>
      <c r="H28" s="1">
        <v>9604.3790000000008</v>
      </c>
      <c r="I28" s="2">
        <v>9591.4709999999995</v>
      </c>
      <c r="K28">
        <v>484</v>
      </c>
    </row>
    <row r="29" spans="1:11" x14ac:dyDescent="0.2">
      <c r="A29">
        <v>44</v>
      </c>
      <c r="B29" t="s">
        <v>37</v>
      </c>
      <c r="C29">
        <v>21</v>
      </c>
      <c r="E29">
        <v>6.57</v>
      </c>
      <c r="F29" s="1">
        <v>45314.32</v>
      </c>
      <c r="G29" s="1">
        <v>5403.7020000000002</v>
      </c>
      <c r="H29" s="1">
        <v>8385.7919999999995</v>
      </c>
      <c r="I29" s="2">
        <v>8370.0949999999993</v>
      </c>
      <c r="K29">
        <v>878</v>
      </c>
    </row>
    <row r="30" spans="1:11" x14ac:dyDescent="0.2">
      <c r="A30">
        <v>45</v>
      </c>
      <c r="B30" t="s">
        <v>38</v>
      </c>
      <c r="C30">
        <v>23</v>
      </c>
      <c r="E30">
        <v>6.56</v>
      </c>
      <c r="F30" s="1">
        <v>34073.512000000002</v>
      </c>
      <c r="G30" s="1">
        <v>3113.9</v>
      </c>
      <c r="H30" s="1">
        <v>10942.391</v>
      </c>
      <c r="I30" s="2">
        <v>10932.544</v>
      </c>
      <c r="K30">
        <v>384</v>
      </c>
    </row>
    <row r="31" spans="1:11" x14ac:dyDescent="0.2">
      <c r="A31">
        <v>46</v>
      </c>
      <c r="B31" t="s">
        <v>39</v>
      </c>
      <c r="C31">
        <v>23</v>
      </c>
      <c r="E31">
        <v>6.56</v>
      </c>
      <c r="F31" s="1">
        <v>34894.398000000001</v>
      </c>
      <c r="G31" s="1">
        <v>3348.491</v>
      </c>
      <c r="H31" s="1">
        <v>10420.932000000001</v>
      </c>
      <c r="I31" s="2">
        <v>10409.892</v>
      </c>
      <c r="K31">
        <v>1317</v>
      </c>
    </row>
    <row r="32" spans="1:11" x14ac:dyDescent="0.2">
      <c r="A32">
        <v>47</v>
      </c>
      <c r="B32" t="s">
        <v>40</v>
      </c>
      <c r="C32">
        <v>23</v>
      </c>
      <c r="E32">
        <v>6.55</v>
      </c>
      <c r="F32" s="1">
        <v>37494.538999999997</v>
      </c>
      <c r="G32" s="1">
        <v>3993.0889999999999</v>
      </c>
      <c r="H32" s="1">
        <v>9389.8580000000002</v>
      </c>
      <c r="I32" s="2">
        <v>9376.4590000000007</v>
      </c>
      <c r="K32">
        <v>770</v>
      </c>
    </row>
    <row r="33" spans="1:11" x14ac:dyDescent="0.2">
      <c r="A33">
        <v>48</v>
      </c>
      <c r="B33" t="s">
        <v>41</v>
      </c>
      <c r="C33">
        <v>72</v>
      </c>
      <c r="E33">
        <v>6.56</v>
      </c>
      <c r="F33" s="1">
        <v>83232.483999999997</v>
      </c>
      <c r="G33" s="1">
        <v>3742.1750000000002</v>
      </c>
      <c r="H33" s="1">
        <v>22241.74</v>
      </c>
      <c r="I33" s="2">
        <v>22257.746999999999</v>
      </c>
      <c r="K33">
        <v>2295</v>
      </c>
    </row>
    <row r="34" spans="1:11" x14ac:dyDescent="0.2">
      <c r="A34">
        <v>49</v>
      </c>
      <c r="B34" t="s">
        <v>42</v>
      </c>
      <c r="C34">
        <v>72</v>
      </c>
      <c r="E34">
        <v>6.56</v>
      </c>
      <c r="F34" s="1">
        <v>93601.539000000004</v>
      </c>
      <c r="G34" s="1">
        <v>4686.5609999999997</v>
      </c>
      <c r="H34" s="1">
        <v>19972.329000000002</v>
      </c>
      <c r="I34" s="2">
        <v>19983.144</v>
      </c>
      <c r="K34">
        <v>2369</v>
      </c>
    </row>
    <row r="35" spans="1:11" x14ac:dyDescent="0.2">
      <c r="A35">
        <v>50</v>
      </c>
      <c r="B35" t="s">
        <v>43</v>
      </c>
      <c r="C35">
        <v>72</v>
      </c>
      <c r="E35">
        <v>6.57</v>
      </c>
      <c r="F35" s="1">
        <v>90201.827999999994</v>
      </c>
      <c r="G35" s="1">
        <v>4278.9989999999998</v>
      </c>
      <c r="H35" s="1">
        <v>21080.124</v>
      </c>
      <c r="I35" s="2">
        <v>21093.473000000002</v>
      </c>
      <c r="K35">
        <v>1210</v>
      </c>
    </row>
    <row r="36" spans="1:11" x14ac:dyDescent="0.2">
      <c r="A36">
        <v>51</v>
      </c>
      <c r="B36" t="s">
        <v>44</v>
      </c>
      <c r="C36">
        <v>65</v>
      </c>
      <c r="E36">
        <v>6.56</v>
      </c>
      <c r="F36" s="1">
        <v>327461.56300000002</v>
      </c>
      <c r="G36" s="1">
        <v>17185.831999999999</v>
      </c>
      <c r="H36" s="1">
        <v>19054.157999999999</v>
      </c>
      <c r="I36" s="2">
        <v>19062.871999999999</v>
      </c>
      <c r="K36">
        <v>3486</v>
      </c>
    </row>
    <row r="37" spans="1:11" x14ac:dyDescent="0.2">
      <c r="A37">
        <v>52</v>
      </c>
      <c r="B37" t="s">
        <v>45</v>
      </c>
      <c r="C37">
        <v>65</v>
      </c>
      <c r="E37">
        <v>6.55</v>
      </c>
      <c r="F37" s="1">
        <v>319178.09399999998</v>
      </c>
      <c r="G37" s="1">
        <v>16683.938999999998</v>
      </c>
      <c r="H37" s="1">
        <v>19130.86</v>
      </c>
      <c r="I37" s="2">
        <v>19139.749</v>
      </c>
      <c r="K37">
        <v>6046</v>
      </c>
    </row>
    <row r="38" spans="1:11" x14ac:dyDescent="0.2">
      <c r="A38">
        <v>53</v>
      </c>
      <c r="B38" t="s">
        <v>46</v>
      </c>
      <c r="C38">
        <v>65</v>
      </c>
      <c r="E38">
        <v>6.56</v>
      </c>
      <c r="F38" s="1">
        <v>324524.96899999998</v>
      </c>
      <c r="G38" s="1">
        <v>16551.076000000001</v>
      </c>
      <c r="H38" s="1">
        <v>19607.485000000001</v>
      </c>
      <c r="I38" s="2">
        <v>19617.464</v>
      </c>
      <c r="K38">
        <v>20471</v>
      </c>
    </row>
    <row r="39" spans="1:11" x14ac:dyDescent="0.2">
      <c r="A39">
        <v>54</v>
      </c>
      <c r="B39" t="s">
        <v>47</v>
      </c>
      <c r="C39">
        <v>34</v>
      </c>
      <c r="E39">
        <v>6.56</v>
      </c>
      <c r="F39" s="1">
        <v>23841.398000000001</v>
      </c>
      <c r="G39" s="1">
        <v>2730.24</v>
      </c>
      <c r="H39" s="1">
        <v>8732.3449999999993</v>
      </c>
      <c r="I39" s="2">
        <v>8717.4419999999991</v>
      </c>
      <c r="K39">
        <v>243</v>
      </c>
    </row>
    <row r="40" spans="1:11" x14ac:dyDescent="0.2">
      <c r="A40">
        <v>55</v>
      </c>
      <c r="B40" t="s">
        <v>48</v>
      </c>
      <c r="C40">
        <v>34</v>
      </c>
      <c r="E40">
        <v>6.55</v>
      </c>
      <c r="F40" s="1">
        <v>22526.651999999998</v>
      </c>
      <c r="G40" s="1">
        <v>3047.2289999999998</v>
      </c>
      <c r="H40" s="1">
        <v>7392.5039999999999</v>
      </c>
      <c r="I40" s="2">
        <v>7374.5349999999999</v>
      </c>
      <c r="K40">
        <v>641</v>
      </c>
    </row>
    <row r="41" spans="1:11" x14ac:dyDescent="0.2">
      <c r="A41">
        <v>56</v>
      </c>
      <c r="B41" t="s">
        <v>49</v>
      </c>
      <c r="C41">
        <v>34</v>
      </c>
      <c r="E41">
        <v>6.55</v>
      </c>
      <c r="F41" s="1">
        <v>26148.17</v>
      </c>
      <c r="G41" s="1">
        <v>3196.5540000000001</v>
      </c>
      <c r="H41" s="1">
        <v>8180.1120000000001</v>
      </c>
      <c r="I41" s="2">
        <v>8163.9449999999997</v>
      </c>
      <c r="K41">
        <v>461</v>
      </c>
    </row>
    <row r="42" spans="1:11" x14ac:dyDescent="0.2">
      <c r="A42">
        <v>60</v>
      </c>
      <c r="B42" t="s">
        <v>50</v>
      </c>
      <c r="C42">
        <v>78</v>
      </c>
      <c r="E42">
        <v>6.55</v>
      </c>
      <c r="F42" s="1">
        <v>21996.044999999998</v>
      </c>
      <c r="G42" s="1">
        <v>1886.2370000000001</v>
      </c>
      <c r="H42" s="1">
        <v>11661.337</v>
      </c>
      <c r="I42" s="2">
        <v>11653.135</v>
      </c>
      <c r="K42">
        <v>191</v>
      </c>
    </row>
    <row r="43" spans="1:11" x14ac:dyDescent="0.2">
      <c r="A43">
        <v>61</v>
      </c>
      <c r="B43" t="s">
        <v>51</v>
      </c>
      <c r="C43">
        <v>78</v>
      </c>
      <c r="E43">
        <v>6.57</v>
      </c>
      <c r="F43" s="1">
        <v>37145.300999999999</v>
      </c>
      <c r="G43" s="1">
        <v>2291.444</v>
      </c>
      <c r="H43" s="1">
        <v>16210.433999999999</v>
      </c>
      <c r="I43" s="2">
        <v>16212.641</v>
      </c>
      <c r="K43">
        <v>804</v>
      </c>
    </row>
    <row r="44" spans="1:11" x14ac:dyDescent="0.2">
      <c r="A44">
        <v>62</v>
      </c>
      <c r="B44" t="s">
        <v>52</v>
      </c>
      <c r="C44">
        <v>78</v>
      </c>
      <c r="E44">
        <v>6.57</v>
      </c>
      <c r="F44" s="1">
        <v>36971.445</v>
      </c>
      <c r="G44" s="1">
        <v>2701.1819999999998</v>
      </c>
      <c r="H44" s="1">
        <v>13687.136</v>
      </c>
      <c r="I44" s="2">
        <v>13683.569</v>
      </c>
      <c r="K44">
        <v>925</v>
      </c>
    </row>
    <row r="45" spans="1:11" x14ac:dyDescent="0.2">
      <c r="A45">
        <v>63</v>
      </c>
      <c r="B45" t="s">
        <v>53</v>
      </c>
      <c r="C45">
        <v>93</v>
      </c>
      <c r="E45">
        <v>6.58</v>
      </c>
      <c r="F45" s="1">
        <v>1312.607</v>
      </c>
      <c r="G45" s="1">
        <v>275.77199999999999</v>
      </c>
      <c r="H45" s="1">
        <v>4759.7539999999999</v>
      </c>
      <c r="I45" s="2">
        <v>4735.7610000000004</v>
      </c>
      <c r="K45">
        <v>33</v>
      </c>
    </row>
    <row r="46" spans="1:11" x14ac:dyDescent="0.2">
      <c r="A46">
        <v>64</v>
      </c>
      <c r="B46" t="s">
        <v>54</v>
      </c>
      <c r="C46">
        <v>93</v>
      </c>
      <c r="E46">
        <v>6.58</v>
      </c>
      <c r="F46" s="1">
        <v>1397.6949999999999</v>
      </c>
      <c r="G46" s="1">
        <v>237.369</v>
      </c>
      <c r="H46" s="1">
        <v>5888.2790000000005</v>
      </c>
      <c r="I46" s="2">
        <v>5866.8680000000004</v>
      </c>
      <c r="K46">
        <v>6</v>
      </c>
    </row>
    <row r="47" spans="1:11" x14ac:dyDescent="0.2">
      <c r="A47">
        <v>65</v>
      </c>
      <c r="B47" t="s">
        <v>55</v>
      </c>
      <c r="C47">
        <v>93</v>
      </c>
      <c r="E47">
        <v>6.58</v>
      </c>
      <c r="F47" s="1">
        <v>1436.22</v>
      </c>
      <c r="G47" s="1">
        <v>201.178</v>
      </c>
      <c r="H47" s="1">
        <v>7139.0510000000004</v>
      </c>
      <c r="I47" s="2">
        <v>7120.5020000000004</v>
      </c>
      <c r="K47">
        <v>31</v>
      </c>
    </row>
    <row r="48" spans="1:11" x14ac:dyDescent="0.2">
      <c r="A48">
        <v>66</v>
      </c>
      <c r="B48" t="s">
        <v>56</v>
      </c>
      <c r="C48">
        <v>44</v>
      </c>
      <c r="E48">
        <v>6.57</v>
      </c>
      <c r="F48" s="1">
        <v>34466.487999999998</v>
      </c>
      <c r="G48" s="1">
        <v>2264.0070000000001</v>
      </c>
      <c r="H48" s="1">
        <v>15223.666999999999</v>
      </c>
      <c r="I48" s="2">
        <v>15223.616</v>
      </c>
      <c r="K48">
        <v>1416</v>
      </c>
    </row>
    <row r="49" spans="1:11" x14ac:dyDescent="0.2">
      <c r="A49">
        <v>67</v>
      </c>
      <c r="B49" t="s">
        <v>57</v>
      </c>
      <c r="C49">
        <v>44</v>
      </c>
      <c r="E49">
        <v>6.57</v>
      </c>
      <c r="F49" s="1">
        <v>35844.495999999999</v>
      </c>
      <c r="G49" s="1">
        <v>2204.5100000000002</v>
      </c>
      <c r="H49" s="1">
        <v>16259.620999999999</v>
      </c>
      <c r="I49" s="2">
        <v>16261.94</v>
      </c>
      <c r="K49">
        <v>1610</v>
      </c>
    </row>
    <row r="50" spans="1:11" x14ac:dyDescent="0.2">
      <c r="A50">
        <v>68</v>
      </c>
      <c r="B50" t="s">
        <v>58</v>
      </c>
      <c r="C50">
        <v>44</v>
      </c>
      <c r="E50">
        <v>6.57</v>
      </c>
      <c r="F50" s="1">
        <v>33755.574000000001</v>
      </c>
      <c r="G50" s="1">
        <v>2068.8290000000002</v>
      </c>
      <c r="H50" s="1">
        <v>16316.271000000001</v>
      </c>
      <c r="I50" s="2">
        <v>16318.72</v>
      </c>
      <c r="K50">
        <v>507</v>
      </c>
    </row>
    <row r="51" spans="1:11" x14ac:dyDescent="0.2">
      <c r="A51">
        <v>69</v>
      </c>
      <c r="B51" t="s">
        <v>59</v>
      </c>
      <c r="C51">
        <v>51</v>
      </c>
      <c r="E51">
        <v>6.57</v>
      </c>
      <c r="F51" s="1">
        <v>6214.7169999999996</v>
      </c>
      <c r="G51" s="1">
        <v>141.65700000000001</v>
      </c>
      <c r="H51" s="1">
        <v>43871.584000000003</v>
      </c>
      <c r="I51" s="2">
        <v>43937.082000000002</v>
      </c>
      <c r="K51">
        <v>147</v>
      </c>
    </row>
    <row r="52" spans="1:11" x14ac:dyDescent="0.2">
      <c r="A52">
        <v>70</v>
      </c>
      <c r="B52" t="s">
        <v>60</v>
      </c>
      <c r="C52">
        <v>51</v>
      </c>
      <c r="E52">
        <v>6.56</v>
      </c>
      <c r="F52" s="1">
        <v>7546.8729999999996</v>
      </c>
      <c r="G52" s="1">
        <v>242.32</v>
      </c>
      <c r="H52" s="1">
        <v>31144.242999999999</v>
      </c>
      <c r="I52" s="2">
        <v>31180.62</v>
      </c>
      <c r="K52">
        <v>79</v>
      </c>
    </row>
    <row r="53" spans="1:11" x14ac:dyDescent="0.2">
      <c r="A53">
        <v>71</v>
      </c>
      <c r="B53" t="s">
        <v>61</v>
      </c>
      <c r="C53">
        <v>51</v>
      </c>
      <c r="E53">
        <v>6.55</v>
      </c>
      <c r="F53" s="1">
        <v>7932.7979999999998</v>
      </c>
      <c r="G53" s="1">
        <v>222.131</v>
      </c>
      <c r="H53" s="1">
        <v>35712.250999999997</v>
      </c>
      <c r="I53" s="2">
        <v>35759.08</v>
      </c>
      <c r="K53">
        <v>74</v>
      </c>
    </row>
    <row r="54" spans="1:11" x14ac:dyDescent="0.2">
      <c r="A54">
        <v>72</v>
      </c>
      <c r="B54" t="s">
        <v>62</v>
      </c>
      <c r="C54">
        <v>30</v>
      </c>
      <c r="E54">
        <v>6.55</v>
      </c>
      <c r="F54" s="1">
        <v>39973.453000000001</v>
      </c>
      <c r="G54" s="1">
        <v>4171.1559999999999</v>
      </c>
      <c r="H54" s="1">
        <v>9583.3029999999999</v>
      </c>
      <c r="I54" s="2">
        <v>9570.3469999999998</v>
      </c>
      <c r="K54">
        <v>776</v>
      </c>
    </row>
    <row r="55" spans="1:11" x14ac:dyDescent="0.2">
      <c r="A55">
        <v>73</v>
      </c>
      <c r="B55" t="s">
        <v>63</v>
      </c>
      <c r="C55">
        <v>30</v>
      </c>
      <c r="E55">
        <v>6.56</v>
      </c>
      <c r="F55" s="1">
        <v>35601.300999999999</v>
      </c>
      <c r="G55" s="1">
        <v>4011.8130000000001</v>
      </c>
      <c r="H55" s="1">
        <v>8874.1180000000004</v>
      </c>
      <c r="I55" s="2">
        <v>8859.5390000000007</v>
      </c>
      <c r="K55">
        <v>980</v>
      </c>
    </row>
    <row r="56" spans="1:11" x14ac:dyDescent="0.2">
      <c r="A56">
        <v>74</v>
      </c>
      <c r="B56" t="s">
        <v>64</v>
      </c>
      <c r="C56">
        <v>30</v>
      </c>
      <c r="E56">
        <v>6.57</v>
      </c>
      <c r="F56" s="1">
        <v>36069.671999999999</v>
      </c>
      <c r="G56" s="1">
        <v>3651.902</v>
      </c>
      <c r="H56" s="1">
        <v>9876.9549999999999</v>
      </c>
      <c r="I56" s="2">
        <v>9864.67</v>
      </c>
      <c r="K56">
        <v>307</v>
      </c>
    </row>
    <row r="57" spans="1:11" x14ac:dyDescent="0.2">
      <c r="A57">
        <v>76</v>
      </c>
      <c r="B57" t="s">
        <v>65</v>
      </c>
      <c r="C57" t="s">
        <v>19</v>
      </c>
      <c r="E57">
        <v>6.56</v>
      </c>
      <c r="F57" s="1">
        <v>45704.480000000003</v>
      </c>
      <c r="G57" s="1">
        <v>858.625</v>
      </c>
      <c r="H57" s="1">
        <v>53229.85</v>
      </c>
      <c r="I57" s="2">
        <v>53316.76</v>
      </c>
      <c r="K57">
        <v>215</v>
      </c>
    </row>
    <row r="58" spans="1:11" x14ac:dyDescent="0.2">
      <c r="A58">
        <v>78</v>
      </c>
      <c r="B58" t="s">
        <v>66</v>
      </c>
      <c r="C58">
        <v>79</v>
      </c>
      <c r="E58">
        <v>6.56</v>
      </c>
      <c r="F58" s="1">
        <v>53182.402000000002</v>
      </c>
      <c r="G58" s="1">
        <v>2887.4079999999999</v>
      </c>
      <c r="H58" s="1">
        <v>18418.735000000001</v>
      </c>
      <c r="I58" s="2">
        <v>18425.993999999999</v>
      </c>
      <c r="K58">
        <v>2623</v>
      </c>
    </row>
    <row r="59" spans="1:11" x14ac:dyDescent="0.2">
      <c r="A59">
        <v>79</v>
      </c>
      <c r="B59" t="s">
        <v>67</v>
      </c>
      <c r="C59">
        <v>79</v>
      </c>
      <c r="E59">
        <v>6.55</v>
      </c>
      <c r="F59" s="1">
        <v>57985.008000000002</v>
      </c>
      <c r="G59" s="1">
        <v>3369.2220000000002</v>
      </c>
      <c r="H59" s="1">
        <v>17210.206999999999</v>
      </c>
      <c r="I59" s="2">
        <v>17214.701000000001</v>
      </c>
      <c r="K59">
        <v>258</v>
      </c>
    </row>
    <row r="60" spans="1:11" x14ac:dyDescent="0.2">
      <c r="A60">
        <v>80</v>
      </c>
      <c r="B60" t="s">
        <v>68</v>
      </c>
      <c r="C60">
        <v>79</v>
      </c>
      <c r="E60">
        <v>6.55</v>
      </c>
      <c r="F60" s="1">
        <v>61039.16</v>
      </c>
      <c r="G60" s="1">
        <v>3138.7260000000001</v>
      </c>
      <c r="H60" s="1">
        <v>19447.113000000001</v>
      </c>
      <c r="I60" s="2">
        <v>19456.725999999999</v>
      </c>
      <c r="K60">
        <v>2933</v>
      </c>
    </row>
    <row r="61" spans="1:11" x14ac:dyDescent="0.2">
      <c r="A61">
        <v>81</v>
      </c>
      <c r="B61" t="s">
        <v>69</v>
      </c>
      <c r="C61">
        <v>64</v>
      </c>
      <c r="E61">
        <v>6.56</v>
      </c>
      <c r="F61" s="1">
        <v>514646.65600000002</v>
      </c>
      <c r="G61" s="1">
        <v>19495.521000000001</v>
      </c>
      <c r="H61" s="1">
        <v>26398.2</v>
      </c>
      <c r="I61" s="2">
        <v>26423.717000000001</v>
      </c>
      <c r="K61">
        <v>3969</v>
      </c>
    </row>
    <row r="62" spans="1:11" x14ac:dyDescent="0.2">
      <c r="A62">
        <v>82</v>
      </c>
      <c r="B62" t="s">
        <v>70</v>
      </c>
      <c r="C62">
        <v>64</v>
      </c>
      <c r="E62">
        <v>6.57</v>
      </c>
      <c r="F62" s="1">
        <v>523339</v>
      </c>
      <c r="G62" s="1">
        <v>18853.178</v>
      </c>
      <c r="H62" s="1">
        <v>27758.662</v>
      </c>
      <c r="I62" s="2">
        <v>27787.292000000001</v>
      </c>
      <c r="K62">
        <v>3069</v>
      </c>
    </row>
    <row r="63" spans="1:11" x14ac:dyDescent="0.2">
      <c r="A63">
        <v>83</v>
      </c>
      <c r="B63" t="s">
        <v>71</v>
      </c>
      <c r="C63">
        <v>64</v>
      </c>
      <c r="E63">
        <v>6.57</v>
      </c>
      <c r="F63" s="1">
        <v>496181.09399999998</v>
      </c>
      <c r="G63" s="1">
        <v>20322</v>
      </c>
      <c r="H63" s="1">
        <v>24415.957999999999</v>
      </c>
      <c r="I63" s="2">
        <v>24436.94</v>
      </c>
      <c r="K63">
        <v>8228</v>
      </c>
    </row>
    <row r="64" spans="1:11" x14ac:dyDescent="0.2">
      <c r="A64">
        <v>84</v>
      </c>
      <c r="B64" t="s">
        <v>72</v>
      </c>
      <c r="C64">
        <v>54</v>
      </c>
      <c r="E64">
        <v>6.57</v>
      </c>
      <c r="F64" s="1">
        <v>12291.401</v>
      </c>
      <c r="G64" s="1">
        <v>388.69799999999998</v>
      </c>
      <c r="H64" s="1">
        <v>31621.982</v>
      </c>
      <c r="I64" s="2">
        <v>31659.451000000001</v>
      </c>
      <c r="K64">
        <v>174</v>
      </c>
    </row>
    <row r="65" spans="1:11" x14ac:dyDescent="0.2">
      <c r="A65">
        <v>85</v>
      </c>
      <c r="B65" t="s">
        <v>73</v>
      </c>
      <c r="C65">
        <v>54</v>
      </c>
      <c r="E65">
        <v>6.55</v>
      </c>
      <c r="F65" s="1">
        <v>12308.294</v>
      </c>
      <c r="G65" s="1">
        <v>385.92899999999997</v>
      </c>
      <c r="H65" s="1">
        <v>31892.637999999999</v>
      </c>
      <c r="I65" s="2">
        <v>31930.726999999999</v>
      </c>
      <c r="K65">
        <v>109</v>
      </c>
    </row>
    <row r="66" spans="1:11" x14ac:dyDescent="0.2">
      <c r="A66">
        <v>86</v>
      </c>
      <c r="B66" t="s">
        <v>74</v>
      </c>
      <c r="C66">
        <v>54</v>
      </c>
      <c r="E66">
        <v>6.55</v>
      </c>
      <c r="F66" s="1">
        <v>13133.058999999999</v>
      </c>
      <c r="G66" s="1">
        <v>417.37200000000001</v>
      </c>
      <c r="H66" s="1">
        <v>31466.076000000001</v>
      </c>
      <c r="I66" s="2">
        <v>31503.188999999998</v>
      </c>
      <c r="K66">
        <v>190</v>
      </c>
    </row>
    <row r="67" spans="1:11" x14ac:dyDescent="0.2">
      <c r="A67">
        <v>87</v>
      </c>
      <c r="B67" t="s">
        <v>75</v>
      </c>
      <c r="C67">
        <v>40</v>
      </c>
      <c r="E67">
        <v>6.55</v>
      </c>
      <c r="F67" s="1">
        <v>87904.672000000006</v>
      </c>
      <c r="G67" s="1">
        <v>5452.6469999999999</v>
      </c>
      <c r="H67" s="1">
        <v>16121.468000000001</v>
      </c>
      <c r="I67" s="2">
        <v>16123.471</v>
      </c>
      <c r="K67">
        <v>229</v>
      </c>
    </row>
    <row r="68" spans="1:11" x14ac:dyDescent="0.2">
      <c r="A68">
        <v>88</v>
      </c>
      <c r="B68" t="s">
        <v>76</v>
      </c>
      <c r="C68">
        <v>40</v>
      </c>
      <c r="E68">
        <v>6.55</v>
      </c>
      <c r="F68" s="1">
        <v>98374.531000000003</v>
      </c>
      <c r="G68" s="1">
        <v>6285.8490000000002</v>
      </c>
      <c r="H68" s="1">
        <v>15650.157999999999</v>
      </c>
      <c r="I68" s="2">
        <v>15651.083000000001</v>
      </c>
      <c r="K68">
        <v>1566</v>
      </c>
    </row>
    <row r="69" spans="1:11" x14ac:dyDescent="0.2">
      <c r="A69">
        <v>89</v>
      </c>
      <c r="B69" t="s">
        <v>77</v>
      </c>
      <c r="C69">
        <v>40</v>
      </c>
      <c r="E69">
        <v>6.54</v>
      </c>
      <c r="F69" s="1">
        <v>85018.695000000007</v>
      </c>
      <c r="G69" s="1">
        <v>5200.5169999999998</v>
      </c>
      <c r="H69" s="1">
        <v>16348.124</v>
      </c>
      <c r="I69" s="2">
        <v>16350.646000000001</v>
      </c>
      <c r="K69">
        <v>2840</v>
      </c>
    </row>
    <row r="70" spans="1:11" x14ac:dyDescent="0.2">
      <c r="A70">
        <v>90</v>
      </c>
      <c r="B70" t="s">
        <v>78</v>
      </c>
      <c r="C70">
        <v>89</v>
      </c>
      <c r="E70">
        <v>6.55</v>
      </c>
      <c r="F70" s="1">
        <v>4678.335</v>
      </c>
      <c r="G70" s="1">
        <v>406.41500000000002</v>
      </c>
      <c r="H70" s="1">
        <v>11511.226000000001</v>
      </c>
      <c r="I70" s="2">
        <v>11502.681</v>
      </c>
      <c r="K70">
        <v>41</v>
      </c>
    </row>
    <row r="71" spans="1:11" x14ac:dyDescent="0.2">
      <c r="A71">
        <v>91</v>
      </c>
      <c r="B71" t="s">
        <v>79</v>
      </c>
      <c r="C71">
        <v>89</v>
      </c>
      <c r="E71">
        <v>6.55</v>
      </c>
      <c r="F71" s="1">
        <v>5733.6130000000003</v>
      </c>
      <c r="G71" s="1">
        <v>492.09199999999998</v>
      </c>
      <c r="H71" s="1">
        <v>11651.505999999999</v>
      </c>
      <c r="I71" s="2">
        <v>11643.281999999999</v>
      </c>
      <c r="K71">
        <v>116</v>
      </c>
    </row>
    <row r="72" spans="1:11" x14ac:dyDescent="0.2">
      <c r="A72">
        <v>92</v>
      </c>
      <c r="B72" t="s">
        <v>80</v>
      </c>
      <c r="C72">
        <v>89</v>
      </c>
      <c r="E72">
        <v>6.55</v>
      </c>
      <c r="F72" s="1">
        <v>5081.8019999999997</v>
      </c>
      <c r="G72" s="1">
        <v>358.73500000000001</v>
      </c>
      <c r="H72" s="1">
        <v>14165.894</v>
      </c>
      <c r="I72" s="2">
        <v>14163.423000000001</v>
      </c>
      <c r="K72">
        <v>86</v>
      </c>
    </row>
    <row r="73" spans="1:11" x14ac:dyDescent="0.2">
      <c r="A73">
        <v>106</v>
      </c>
      <c r="B73" t="s">
        <v>81</v>
      </c>
      <c r="C73">
        <v>81</v>
      </c>
      <c r="E73">
        <v>6.55</v>
      </c>
      <c r="F73" s="1">
        <v>5411.4889999999996</v>
      </c>
      <c r="G73" s="1">
        <v>435.81599999999997</v>
      </c>
      <c r="H73" s="1">
        <v>12416.912</v>
      </c>
      <c r="I73" s="2">
        <v>12410.439</v>
      </c>
      <c r="K73">
        <v>84</v>
      </c>
    </row>
    <row r="74" spans="1:11" x14ac:dyDescent="0.2">
      <c r="A74">
        <v>107</v>
      </c>
      <c r="B74" t="s">
        <v>82</v>
      </c>
      <c r="C74">
        <v>81</v>
      </c>
      <c r="E74">
        <v>6.56</v>
      </c>
      <c r="F74" s="1">
        <v>5311.2929999999997</v>
      </c>
      <c r="G74" s="1">
        <v>458.54</v>
      </c>
      <c r="H74" s="1">
        <v>11583.053</v>
      </c>
      <c r="I74" s="2">
        <v>11574.672</v>
      </c>
      <c r="K74">
        <v>55</v>
      </c>
    </row>
    <row r="75" spans="1:11" x14ac:dyDescent="0.2">
      <c r="A75">
        <v>108</v>
      </c>
      <c r="B75" t="s">
        <v>83</v>
      </c>
      <c r="C75">
        <v>81</v>
      </c>
      <c r="E75">
        <v>6.55</v>
      </c>
      <c r="F75" s="1">
        <v>5911.5389999999998</v>
      </c>
      <c r="G75" s="1">
        <v>454.73099999999999</v>
      </c>
      <c r="H75" s="1">
        <v>13000.079</v>
      </c>
      <c r="I75" s="2">
        <v>12994.94</v>
      </c>
      <c r="K75">
        <v>147</v>
      </c>
    </row>
    <row r="76" spans="1:11" x14ac:dyDescent="0.2">
      <c r="A76">
        <v>109</v>
      </c>
      <c r="B76" t="s">
        <v>84</v>
      </c>
      <c r="C76">
        <v>22</v>
      </c>
      <c r="E76">
        <v>6.56</v>
      </c>
      <c r="F76" s="1">
        <v>41488.847999999998</v>
      </c>
      <c r="G76" s="1">
        <v>5049.0050000000001</v>
      </c>
      <c r="H76" s="1">
        <v>8217.2330000000002</v>
      </c>
      <c r="I76" s="2">
        <v>8201.15</v>
      </c>
      <c r="K76">
        <v>855</v>
      </c>
    </row>
    <row r="77" spans="1:11" x14ac:dyDescent="0.2">
      <c r="A77">
        <v>110</v>
      </c>
      <c r="B77" t="s">
        <v>85</v>
      </c>
      <c r="C77">
        <v>22</v>
      </c>
      <c r="E77">
        <v>6.6</v>
      </c>
      <c r="F77" s="1">
        <v>43388.921999999999</v>
      </c>
      <c r="G77" s="1">
        <v>5324.4520000000002</v>
      </c>
      <c r="H77" s="1">
        <v>8148.9930000000004</v>
      </c>
      <c r="I77" s="2">
        <v>8132.7550000000001</v>
      </c>
      <c r="K77">
        <v>824</v>
      </c>
    </row>
    <row r="78" spans="1:11" x14ac:dyDescent="0.2">
      <c r="A78">
        <v>111</v>
      </c>
      <c r="B78" t="s">
        <v>86</v>
      </c>
      <c r="C78">
        <v>22</v>
      </c>
      <c r="E78">
        <v>6.57</v>
      </c>
      <c r="F78" s="1">
        <v>46540.898000000001</v>
      </c>
      <c r="G78" s="1">
        <v>6014.3109999999997</v>
      </c>
      <c r="H78" s="1">
        <v>7738.3590000000004</v>
      </c>
      <c r="I78" s="2">
        <v>7721.1809999999996</v>
      </c>
      <c r="K78">
        <v>839</v>
      </c>
    </row>
    <row r="79" spans="1:11" x14ac:dyDescent="0.2">
      <c r="A79">
        <v>112</v>
      </c>
      <c r="B79" t="s">
        <v>87</v>
      </c>
      <c r="C79">
        <v>12</v>
      </c>
      <c r="E79">
        <v>6.56</v>
      </c>
      <c r="F79" s="1">
        <v>590188.93799999997</v>
      </c>
      <c r="G79" s="1">
        <v>19320.396000000001</v>
      </c>
      <c r="H79" s="1">
        <v>30547.455999999998</v>
      </c>
      <c r="I79" s="2">
        <v>30582.467000000001</v>
      </c>
      <c r="K79">
        <v>15083</v>
      </c>
    </row>
    <row r="80" spans="1:11" x14ac:dyDescent="0.2">
      <c r="A80">
        <v>113</v>
      </c>
      <c r="B80" t="s">
        <v>88</v>
      </c>
      <c r="C80">
        <v>12</v>
      </c>
      <c r="E80">
        <v>6.56</v>
      </c>
      <c r="F80" s="1">
        <v>583338.06299999997</v>
      </c>
      <c r="G80" s="1">
        <v>19498.088</v>
      </c>
      <c r="H80" s="1">
        <v>29917.705999999998</v>
      </c>
      <c r="I80" s="2">
        <v>29951.276000000002</v>
      </c>
      <c r="K80">
        <v>14383</v>
      </c>
    </row>
    <row r="81" spans="1:11" x14ac:dyDescent="0.2">
      <c r="A81">
        <v>114</v>
      </c>
      <c r="B81" t="s">
        <v>89</v>
      </c>
      <c r="C81">
        <v>12</v>
      </c>
      <c r="E81">
        <v>6.55</v>
      </c>
      <c r="F81" s="1">
        <v>557822.75</v>
      </c>
      <c r="G81" s="1">
        <v>18405.741999999998</v>
      </c>
      <c r="H81" s="1">
        <v>30306.995999999999</v>
      </c>
      <c r="I81" s="2">
        <v>30341.456999999999</v>
      </c>
      <c r="K81">
        <v>3312</v>
      </c>
    </row>
    <row r="82" spans="1:11" x14ac:dyDescent="0.2">
      <c r="A82">
        <v>115</v>
      </c>
      <c r="B82" t="s">
        <v>90</v>
      </c>
      <c r="C82">
        <v>82</v>
      </c>
      <c r="E82">
        <v>6.57</v>
      </c>
      <c r="F82" s="1">
        <v>50889.690999999999</v>
      </c>
      <c r="G82" s="1">
        <v>2851.578</v>
      </c>
      <c r="H82" s="1">
        <v>17846.151000000002</v>
      </c>
      <c r="I82" s="2">
        <v>17852.099999999999</v>
      </c>
      <c r="K82">
        <v>540</v>
      </c>
    </row>
    <row r="83" spans="1:11" x14ac:dyDescent="0.2">
      <c r="A83">
        <v>116</v>
      </c>
      <c r="B83" t="s">
        <v>91</v>
      </c>
      <c r="C83">
        <v>82</v>
      </c>
      <c r="E83">
        <v>6.56</v>
      </c>
      <c r="F83" s="1">
        <v>55343.934000000001</v>
      </c>
      <c r="G83" s="1">
        <v>2915.25</v>
      </c>
      <c r="H83" s="1">
        <v>18984.284</v>
      </c>
      <c r="I83" s="2">
        <v>18992.838</v>
      </c>
      <c r="K83">
        <v>1502</v>
      </c>
    </row>
    <row r="84" spans="1:11" x14ac:dyDescent="0.2">
      <c r="A84">
        <v>117</v>
      </c>
      <c r="B84" t="s">
        <v>92</v>
      </c>
      <c r="C84">
        <v>82</v>
      </c>
      <c r="E84">
        <v>6.55</v>
      </c>
      <c r="F84" s="1">
        <v>49502.82</v>
      </c>
      <c r="G84" s="1">
        <v>2988.91</v>
      </c>
      <c r="H84" s="1">
        <v>16562.165000000001</v>
      </c>
      <c r="I84" s="2">
        <v>16565.175999999999</v>
      </c>
      <c r="K84">
        <v>976</v>
      </c>
    </row>
    <row r="85" spans="1:11" x14ac:dyDescent="0.2">
      <c r="A85">
        <v>118</v>
      </c>
      <c r="B85" t="s">
        <v>93</v>
      </c>
      <c r="C85">
        <v>76</v>
      </c>
      <c r="E85">
        <v>6.56</v>
      </c>
      <c r="F85" s="1">
        <v>45607.086000000003</v>
      </c>
      <c r="G85" s="1">
        <v>4464.5590000000002</v>
      </c>
      <c r="H85" s="1">
        <v>10215.361999999999</v>
      </c>
      <c r="I85" s="2">
        <v>10203.852000000001</v>
      </c>
      <c r="K85">
        <v>795</v>
      </c>
    </row>
    <row r="86" spans="1:11" x14ac:dyDescent="0.2">
      <c r="A86">
        <v>119</v>
      </c>
      <c r="B86" t="s">
        <v>94</v>
      </c>
      <c r="C86">
        <v>76</v>
      </c>
      <c r="E86">
        <v>6.55</v>
      </c>
      <c r="F86" s="1">
        <v>41725.362999999998</v>
      </c>
      <c r="G86" s="1">
        <v>3404.6179999999999</v>
      </c>
      <c r="H86" s="1">
        <v>12255.52</v>
      </c>
      <c r="I86" s="2">
        <v>12248.677</v>
      </c>
      <c r="K86">
        <v>459</v>
      </c>
    </row>
    <row r="87" spans="1:11" x14ac:dyDescent="0.2">
      <c r="A87">
        <v>120</v>
      </c>
      <c r="B87" t="s">
        <v>95</v>
      </c>
      <c r="C87">
        <v>76</v>
      </c>
      <c r="E87">
        <v>6.55</v>
      </c>
      <c r="F87" s="1">
        <v>46192.508000000002</v>
      </c>
      <c r="G87" s="1">
        <v>4249.2219999999998</v>
      </c>
      <c r="H87" s="1">
        <v>10870.815000000001</v>
      </c>
      <c r="I87" s="2">
        <v>10860.805</v>
      </c>
      <c r="K87">
        <v>149</v>
      </c>
    </row>
    <row r="88" spans="1:11" x14ac:dyDescent="0.2">
      <c r="A88">
        <v>121</v>
      </c>
      <c r="B88" t="s">
        <v>96</v>
      </c>
      <c r="C88">
        <v>42</v>
      </c>
      <c r="E88">
        <v>6.55</v>
      </c>
      <c r="F88" s="1">
        <v>62036.487999999998</v>
      </c>
      <c r="G88" s="1">
        <v>4306.04</v>
      </c>
      <c r="H88" s="1">
        <v>14406.853999999999</v>
      </c>
      <c r="I88" s="2">
        <v>14404.933999999999</v>
      </c>
      <c r="K88">
        <v>367</v>
      </c>
    </row>
    <row r="89" spans="1:11" x14ac:dyDescent="0.2">
      <c r="A89">
        <v>122</v>
      </c>
      <c r="B89" t="s">
        <v>97</v>
      </c>
      <c r="C89">
        <v>42</v>
      </c>
      <c r="E89">
        <v>6.54</v>
      </c>
      <c r="F89" s="1">
        <v>66380.156000000003</v>
      </c>
      <c r="G89" s="1">
        <v>5004.1459999999997</v>
      </c>
      <c r="H89" s="1">
        <v>13265.031999999999</v>
      </c>
      <c r="I89" s="2">
        <v>13260.499</v>
      </c>
      <c r="K89">
        <v>648</v>
      </c>
    </row>
    <row r="90" spans="1:11" x14ac:dyDescent="0.2">
      <c r="A90">
        <v>123</v>
      </c>
      <c r="B90" t="s">
        <v>98</v>
      </c>
      <c r="C90">
        <v>42</v>
      </c>
      <c r="E90">
        <v>6.54</v>
      </c>
      <c r="F90" s="1">
        <v>82643.820000000007</v>
      </c>
      <c r="G90" s="1">
        <v>5589.3209999999999</v>
      </c>
      <c r="H90" s="1">
        <v>14786.021000000001</v>
      </c>
      <c r="I90" s="2">
        <v>14784.968999999999</v>
      </c>
      <c r="K90">
        <v>2601</v>
      </c>
    </row>
    <row r="91" spans="1:11" x14ac:dyDescent="0.2">
      <c r="A91">
        <v>124</v>
      </c>
      <c r="B91" t="s">
        <v>99</v>
      </c>
      <c r="C91">
        <v>32</v>
      </c>
      <c r="E91">
        <v>6.54</v>
      </c>
      <c r="F91" s="1">
        <v>25058.055</v>
      </c>
      <c r="G91" s="1">
        <v>2068.9459999999999</v>
      </c>
      <c r="H91" s="1">
        <v>12111.508</v>
      </c>
      <c r="I91" s="2">
        <v>12104.335999999999</v>
      </c>
      <c r="K91">
        <v>523</v>
      </c>
    </row>
    <row r="92" spans="1:11" x14ac:dyDescent="0.2">
      <c r="A92">
        <v>125</v>
      </c>
      <c r="B92" t="s">
        <v>100</v>
      </c>
      <c r="C92">
        <v>32</v>
      </c>
      <c r="E92">
        <v>6.55</v>
      </c>
      <c r="F92" s="1">
        <v>37076.391000000003</v>
      </c>
      <c r="G92" s="1">
        <v>3023.9929999999999</v>
      </c>
      <c r="H92" s="1">
        <v>12260.74</v>
      </c>
      <c r="I92" s="2">
        <v>12253.909</v>
      </c>
      <c r="K92">
        <v>805</v>
      </c>
    </row>
    <row r="93" spans="1:11" x14ac:dyDescent="0.2">
      <c r="A93">
        <v>126</v>
      </c>
      <c r="B93" t="s">
        <v>101</v>
      </c>
      <c r="C93">
        <v>32</v>
      </c>
      <c r="E93">
        <v>6.55</v>
      </c>
      <c r="F93" s="1">
        <v>35300.972999999998</v>
      </c>
      <c r="G93" s="1">
        <v>2970.3029999999999</v>
      </c>
      <c r="H93" s="1">
        <v>11884.637000000001</v>
      </c>
      <c r="I93" s="2">
        <v>11876.946</v>
      </c>
      <c r="K93">
        <v>1525</v>
      </c>
    </row>
    <row r="94" spans="1:11" x14ac:dyDescent="0.2">
      <c r="A94">
        <v>128</v>
      </c>
      <c r="B94" t="s">
        <v>102</v>
      </c>
      <c r="C94" t="s">
        <v>19</v>
      </c>
      <c r="E94">
        <v>6.55</v>
      </c>
      <c r="F94" s="1">
        <v>53092.398000000001</v>
      </c>
      <c r="G94" s="1">
        <v>1042.357</v>
      </c>
      <c r="H94" s="1">
        <v>50934.946000000004</v>
      </c>
      <c r="I94" s="2">
        <v>51016.606</v>
      </c>
      <c r="K94">
        <v>1334</v>
      </c>
    </row>
    <row r="95" spans="1:11" x14ac:dyDescent="0.2">
      <c r="A95">
        <v>130</v>
      </c>
      <c r="B95" t="s">
        <v>103</v>
      </c>
      <c r="C95">
        <v>66</v>
      </c>
      <c r="E95">
        <v>6.56</v>
      </c>
      <c r="F95" s="1">
        <v>361740.31300000002</v>
      </c>
      <c r="G95" s="1">
        <v>19718.687999999998</v>
      </c>
      <c r="H95" s="1">
        <v>18345.05</v>
      </c>
      <c r="I95" s="2">
        <v>18352.141</v>
      </c>
      <c r="K95">
        <v>7126</v>
      </c>
    </row>
    <row r="96" spans="1:11" x14ac:dyDescent="0.2">
      <c r="A96">
        <v>131</v>
      </c>
      <c r="B96" t="s">
        <v>104</v>
      </c>
      <c r="C96">
        <v>66</v>
      </c>
      <c r="E96">
        <v>6.56</v>
      </c>
      <c r="F96" s="1">
        <v>373233.375</v>
      </c>
      <c r="G96" s="1">
        <v>18140.958999999999</v>
      </c>
      <c r="H96" s="1">
        <v>20574.071</v>
      </c>
      <c r="I96" s="2">
        <v>20586.261999999999</v>
      </c>
      <c r="K96">
        <v>10924</v>
      </c>
    </row>
    <row r="97" spans="1:11" x14ac:dyDescent="0.2">
      <c r="A97">
        <v>132</v>
      </c>
      <c r="B97" t="s">
        <v>105</v>
      </c>
      <c r="C97">
        <v>66</v>
      </c>
      <c r="E97">
        <v>6.56</v>
      </c>
      <c r="F97" s="1">
        <v>362766.21899999998</v>
      </c>
      <c r="G97" s="1">
        <v>17924.25</v>
      </c>
      <c r="H97" s="1">
        <v>20238.850999999999</v>
      </c>
      <c r="I97" s="2">
        <v>20250.275000000001</v>
      </c>
      <c r="K97">
        <v>6698</v>
      </c>
    </row>
    <row r="98" spans="1:11" x14ac:dyDescent="0.2">
      <c r="A98">
        <v>133</v>
      </c>
      <c r="B98" t="s">
        <v>106</v>
      </c>
      <c r="C98">
        <v>68</v>
      </c>
      <c r="E98">
        <v>6.55</v>
      </c>
      <c r="F98" s="1">
        <v>84858.726999999999</v>
      </c>
      <c r="G98" s="1">
        <v>12855.197</v>
      </c>
      <c r="H98" s="1">
        <v>6601.1220000000003</v>
      </c>
      <c r="I98" s="2">
        <f>20/13*6581.342</f>
        <v>10125.141538461539</v>
      </c>
      <c r="K98">
        <v>3180</v>
      </c>
    </row>
    <row r="99" spans="1:11" x14ac:dyDescent="0.2">
      <c r="A99">
        <v>134</v>
      </c>
      <c r="B99" t="s">
        <v>107</v>
      </c>
      <c r="C99">
        <v>68</v>
      </c>
      <c r="E99">
        <v>6.55</v>
      </c>
      <c r="F99" s="1">
        <v>90787.891000000003</v>
      </c>
      <c r="G99" s="1">
        <v>12799.26</v>
      </c>
      <c r="H99" s="1">
        <v>7093.2139999999999</v>
      </c>
      <c r="I99" s="2">
        <f>20/13*7074.56</f>
        <v>10883.938461538462</v>
      </c>
      <c r="K99">
        <v>752</v>
      </c>
    </row>
    <row r="100" spans="1:11" x14ac:dyDescent="0.2">
      <c r="A100">
        <v>135</v>
      </c>
      <c r="B100" t="s">
        <v>108</v>
      </c>
      <c r="C100">
        <v>68</v>
      </c>
      <c r="E100">
        <v>6.55</v>
      </c>
      <c r="F100" s="1">
        <v>78592.297000000006</v>
      </c>
      <c r="G100" s="1">
        <v>12577.626</v>
      </c>
      <c r="H100" s="1">
        <v>6248.58</v>
      </c>
      <c r="I100" s="2">
        <f>20/13*6227.993</f>
        <v>9581.5276923076926</v>
      </c>
      <c r="K100">
        <v>2971</v>
      </c>
    </row>
    <row r="101" spans="1:11" x14ac:dyDescent="0.2">
      <c r="A101">
        <v>136</v>
      </c>
      <c r="B101" t="s">
        <v>109</v>
      </c>
      <c r="C101">
        <v>13</v>
      </c>
      <c r="E101">
        <v>6.55</v>
      </c>
      <c r="F101" s="1">
        <v>449724.15600000002</v>
      </c>
      <c r="G101" s="1">
        <v>16336.438</v>
      </c>
      <c r="H101" s="1">
        <v>27528.899000000001</v>
      </c>
      <c r="I101" s="2">
        <v>27557.004000000001</v>
      </c>
      <c r="K101">
        <v>3140</v>
      </c>
    </row>
    <row r="102" spans="1:11" x14ac:dyDescent="0.2">
      <c r="A102">
        <v>137</v>
      </c>
      <c r="B102" t="s">
        <v>110</v>
      </c>
      <c r="C102">
        <v>13</v>
      </c>
      <c r="E102">
        <v>6.56</v>
      </c>
      <c r="F102" s="1">
        <v>432907.56300000002</v>
      </c>
      <c r="G102" s="1">
        <v>15125.374</v>
      </c>
      <c r="H102" s="1">
        <v>28621.279999999999</v>
      </c>
      <c r="I102" s="2">
        <v>28651.883999999998</v>
      </c>
      <c r="K102">
        <v>5123</v>
      </c>
    </row>
    <row r="103" spans="1:11" x14ac:dyDescent="0.2">
      <c r="A103">
        <v>138</v>
      </c>
      <c r="B103" t="s">
        <v>111</v>
      </c>
      <c r="C103">
        <v>13</v>
      </c>
      <c r="E103">
        <v>6.56</v>
      </c>
      <c r="F103" s="1">
        <v>446035.125</v>
      </c>
      <c r="G103" s="1">
        <v>16265.413</v>
      </c>
      <c r="H103" s="1">
        <v>27422.306</v>
      </c>
      <c r="I103" s="2">
        <v>27450.166000000001</v>
      </c>
      <c r="K103">
        <v>22659</v>
      </c>
    </row>
    <row r="104" spans="1:11" x14ac:dyDescent="0.2">
      <c r="A104">
        <v>139</v>
      </c>
      <c r="B104" t="s">
        <v>112</v>
      </c>
      <c r="C104">
        <v>57</v>
      </c>
      <c r="E104">
        <v>6.55</v>
      </c>
      <c r="F104" s="1">
        <v>5955.85</v>
      </c>
      <c r="G104" s="1">
        <v>304.45800000000003</v>
      </c>
      <c r="H104" s="1">
        <v>19562.14</v>
      </c>
      <c r="I104" s="2">
        <v>19572.016</v>
      </c>
      <c r="K104">
        <v>167</v>
      </c>
    </row>
    <row r="105" spans="1:11" x14ac:dyDescent="0.2">
      <c r="A105">
        <v>140</v>
      </c>
      <c r="B105" t="s">
        <v>113</v>
      </c>
      <c r="C105">
        <v>57</v>
      </c>
      <c r="E105">
        <v>6.56</v>
      </c>
      <c r="F105" s="1">
        <v>5768.1329999999998</v>
      </c>
      <c r="G105" s="1">
        <v>181.249</v>
      </c>
      <c r="H105" s="1">
        <v>31824.358</v>
      </c>
      <c r="I105" s="2">
        <v>31862.291000000001</v>
      </c>
      <c r="K105">
        <v>50</v>
      </c>
    </row>
    <row r="106" spans="1:11" x14ac:dyDescent="0.2">
      <c r="A106">
        <v>141</v>
      </c>
      <c r="B106" t="s">
        <v>114</v>
      </c>
      <c r="C106">
        <v>57</v>
      </c>
      <c r="E106">
        <v>6.55</v>
      </c>
      <c r="F106" s="1">
        <v>5539.5420000000004</v>
      </c>
      <c r="G106" s="1">
        <v>203.37200000000001</v>
      </c>
      <c r="H106" s="1">
        <v>27238.469000000001</v>
      </c>
      <c r="I106" s="2">
        <v>27265.909</v>
      </c>
      <c r="K106">
        <v>67</v>
      </c>
    </row>
    <row r="107" spans="1:11" x14ac:dyDescent="0.2">
      <c r="A107">
        <v>142</v>
      </c>
      <c r="B107" t="s">
        <v>115</v>
      </c>
      <c r="C107">
        <v>43</v>
      </c>
      <c r="E107">
        <v>6.55</v>
      </c>
      <c r="F107" s="1">
        <v>56923.355000000003</v>
      </c>
      <c r="G107" s="1">
        <v>4531.0129999999999</v>
      </c>
      <c r="H107" s="1">
        <v>12563.053</v>
      </c>
      <c r="I107" s="2">
        <v>12556.914000000001</v>
      </c>
      <c r="K107">
        <v>2236</v>
      </c>
    </row>
    <row r="108" spans="1:11" x14ac:dyDescent="0.2">
      <c r="A108">
        <v>143</v>
      </c>
      <c r="B108" t="s">
        <v>116</v>
      </c>
      <c r="C108">
        <v>43</v>
      </c>
      <c r="E108">
        <v>6.55</v>
      </c>
      <c r="F108" s="1">
        <v>56514.199000000001</v>
      </c>
      <c r="G108" s="1">
        <v>4841.7879999999996</v>
      </c>
      <c r="H108" s="1">
        <v>11672.174999999999</v>
      </c>
      <c r="I108" s="2">
        <v>11663.998</v>
      </c>
      <c r="K108">
        <v>1817</v>
      </c>
    </row>
    <row r="109" spans="1:11" x14ac:dyDescent="0.2">
      <c r="A109">
        <v>144</v>
      </c>
      <c r="B109" t="s">
        <v>117</v>
      </c>
      <c r="C109">
        <v>43</v>
      </c>
      <c r="E109">
        <v>6.56</v>
      </c>
      <c r="F109" s="1">
        <v>52863.925999999999</v>
      </c>
      <c r="G109" s="1">
        <v>4507.1890000000003</v>
      </c>
      <c r="H109" s="1">
        <v>11728.802</v>
      </c>
      <c r="I109" s="2">
        <v>11720.754000000001</v>
      </c>
      <c r="K109">
        <v>923</v>
      </c>
    </row>
    <row r="110" spans="1:11" x14ac:dyDescent="0.2">
      <c r="A110">
        <v>145</v>
      </c>
      <c r="B110" t="s">
        <v>118</v>
      </c>
      <c r="C110">
        <v>91</v>
      </c>
      <c r="E110">
        <v>6.55</v>
      </c>
      <c r="F110" s="1">
        <v>2923.0920000000001</v>
      </c>
      <c r="G110" s="1">
        <v>348.62700000000001</v>
      </c>
      <c r="H110" s="1">
        <v>8384.5830000000005</v>
      </c>
      <c r="I110" s="2">
        <v>8368.884</v>
      </c>
      <c r="K110">
        <v>25</v>
      </c>
    </row>
    <row r="111" spans="1:11" x14ac:dyDescent="0.2">
      <c r="A111">
        <v>146</v>
      </c>
      <c r="B111" t="s">
        <v>119</v>
      </c>
      <c r="C111">
        <v>91</v>
      </c>
      <c r="E111">
        <v>6.56</v>
      </c>
      <c r="F111" s="1">
        <v>2470.4</v>
      </c>
      <c r="G111" s="1">
        <v>249.19800000000001</v>
      </c>
      <c r="H111" s="1">
        <v>9913.402</v>
      </c>
      <c r="I111" s="2">
        <v>9901.2009999999991</v>
      </c>
      <c r="K111">
        <v>49</v>
      </c>
    </row>
    <row r="112" spans="1:11" x14ac:dyDescent="0.2">
      <c r="A112">
        <v>147</v>
      </c>
      <c r="B112" t="s">
        <v>120</v>
      </c>
      <c r="C112">
        <v>91</v>
      </c>
      <c r="E112">
        <v>6.58</v>
      </c>
      <c r="F112" s="1">
        <v>2774.627</v>
      </c>
      <c r="G112" s="1">
        <v>376.13099999999997</v>
      </c>
      <c r="H112" s="1">
        <v>7376.7569999999996</v>
      </c>
      <c r="I112" s="2">
        <v>7358.7520000000004</v>
      </c>
      <c r="K112">
        <v>80</v>
      </c>
    </row>
    <row r="113" spans="1:11" x14ac:dyDescent="0.2">
      <c r="A113">
        <v>149</v>
      </c>
      <c r="B113" t="s">
        <v>121</v>
      </c>
      <c r="C113">
        <v>83</v>
      </c>
      <c r="E113">
        <v>6.57</v>
      </c>
      <c r="F113" s="1">
        <v>88781.202999999994</v>
      </c>
      <c r="G113" s="1">
        <v>4544.1589999999997</v>
      </c>
      <c r="H113" s="1">
        <v>19537.433000000001</v>
      </c>
      <c r="I113" s="2">
        <v>19547.253000000001</v>
      </c>
      <c r="K113">
        <v>2077</v>
      </c>
    </row>
    <row r="114" spans="1:11" x14ac:dyDescent="0.2">
      <c r="A114">
        <v>150</v>
      </c>
      <c r="B114" t="s">
        <v>122</v>
      </c>
      <c r="C114">
        <v>83</v>
      </c>
      <c r="E114">
        <v>6.57</v>
      </c>
      <c r="F114" s="1">
        <v>81682.391000000003</v>
      </c>
      <c r="G114" s="1">
        <v>4158.2560000000003</v>
      </c>
      <c r="H114" s="1">
        <v>19643.424999999999</v>
      </c>
      <c r="I114" s="2">
        <v>19653.487000000001</v>
      </c>
      <c r="K114">
        <v>1924</v>
      </c>
    </row>
    <row r="115" spans="1:11" x14ac:dyDescent="0.2">
      <c r="A115">
        <v>151</v>
      </c>
      <c r="B115" t="s">
        <v>123</v>
      </c>
      <c r="C115">
        <v>83</v>
      </c>
      <c r="E115">
        <v>6.58</v>
      </c>
      <c r="F115" s="1">
        <v>75753.914000000004</v>
      </c>
      <c r="G115" s="1">
        <v>4008.3159999999998</v>
      </c>
      <c r="H115" s="1">
        <v>18899.187000000002</v>
      </c>
      <c r="I115" s="2">
        <v>18907.545999999998</v>
      </c>
      <c r="K115">
        <v>925</v>
      </c>
    </row>
    <row r="116" spans="1:11" x14ac:dyDescent="0.2">
      <c r="A116">
        <v>152</v>
      </c>
      <c r="B116" t="s">
        <v>124</v>
      </c>
      <c r="C116">
        <v>101</v>
      </c>
      <c r="E116">
        <v>6.56</v>
      </c>
      <c r="F116" s="1">
        <v>19576.686000000002</v>
      </c>
      <c r="G116" s="1">
        <v>705.88</v>
      </c>
      <c r="H116" s="1">
        <v>27733.731</v>
      </c>
      <c r="I116" s="2">
        <v>27762.304</v>
      </c>
      <c r="K116">
        <v>299</v>
      </c>
    </row>
    <row r="117" spans="1:11" x14ac:dyDescent="0.2">
      <c r="A117">
        <v>153</v>
      </c>
      <c r="B117" t="s">
        <v>125</v>
      </c>
      <c r="C117">
        <v>101</v>
      </c>
      <c r="E117">
        <v>6.55</v>
      </c>
      <c r="F117" s="1">
        <v>17744.428</v>
      </c>
      <c r="G117" s="1">
        <v>555.34100000000001</v>
      </c>
      <c r="H117" s="1">
        <v>31952.31</v>
      </c>
      <c r="I117" s="2">
        <v>31990.536</v>
      </c>
      <c r="K117">
        <v>351</v>
      </c>
    </row>
    <row r="118" spans="1:11" x14ac:dyDescent="0.2">
      <c r="A118">
        <v>154</v>
      </c>
      <c r="B118" t="s">
        <v>126</v>
      </c>
      <c r="C118">
        <v>101</v>
      </c>
      <c r="E118">
        <v>6.51</v>
      </c>
      <c r="F118" s="1">
        <v>18773.526999999998</v>
      </c>
      <c r="G118" s="1">
        <v>708.91200000000003</v>
      </c>
      <c r="H118" s="1">
        <v>26482.168000000001</v>
      </c>
      <c r="I118" s="2">
        <v>26507.878000000001</v>
      </c>
      <c r="K118">
        <v>368</v>
      </c>
    </row>
    <row r="119" spans="1:11" x14ac:dyDescent="0.2">
      <c r="A119">
        <v>155</v>
      </c>
      <c r="B119" t="s">
        <v>127</v>
      </c>
      <c r="C119">
        <v>102</v>
      </c>
      <c r="E119">
        <v>6.48</v>
      </c>
      <c r="F119" s="1">
        <v>40967.406000000003</v>
      </c>
      <c r="G119" s="1">
        <v>1086.1869999999999</v>
      </c>
      <c r="H119" s="1">
        <v>37716.714999999997</v>
      </c>
      <c r="I119" s="2">
        <v>37768.131000000001</v>
      </c>
      <c r="K119">
        <v>876</v>
      </c>
    </row>
    <row r="120" spans="1:11" x14ac:dyDescent="0.2">
      <c r="A120">
        <v>156</v>
      </c>
      <c r="B120" t="s">
        <v>128</v>
      </c>
      <c r="C120">
        <v>102</v>
      </c>
      <c r="E120">
        <v>6.48</v>
      </c>
      <c r="F120" s="1">
        <v>39708.288999999997</v>
      </c>
      <c r="G120" s="1">
        <v>1133.9960000000001</v>
      </c>
      <c r="H120" s="1">
        <v>35016.250999999997</v>
      </c>
      <c r="I120" s="2">
        <v>35061.487999999998</v>
      </c>
      <c r="K120">
        <v>425</v>
      </c>
    </row>
    <row r="121" spans="1:11" x14ac:dyDescent="0.2">
      <c r="A121">
        <v>157</v>
      </c>
      <c r="B121" t="s">
        <v>129</v>
      </c>
      <c r="C121">
        <v>102</v>
      </c>
      <c r="E121">
        <v>6.48</v>
      </c>
      <c r="F121" s="1">
        <v>38106.315999999999</v>
      </c>
      <c r="G121" s="1">
        <v>1266.6179999999999</v>
      </c>
      <c r="H121" s="1">
        <v>30085.09</v>
      </c>
      <c r="I121" s="2">
        <v>30119.043000000001</v>
      </c>
      <c r="K121">
        <v>1241</v>
      </c>
    </row>
    <row r="122" spans="1:11" x14ac:dyDescent="0.2">
      <c r="A122">
        <v>158</v>
      </c>
      <c r="B122" t="s">
        <v>130</v>
      </c>
      <c r="C122">
        <v>67</v>
      </c>
      <c r="E122">
        <v>6.51</v>
      </c>
      <c r="F122" s="1">
        <v>151513.59400000001</v>
      </c>
      <c r="G122" s="1">
        <v>16430.482</v>
      </c>
      <c r="H122" s="1">
        <v>9221.4940000000006</v>
      </c>
      <c r="I122" s="2">
        <f>2*9207.71</f>
        <v>18415.419999999998</v>
      </c>
      <c r="K122">
        <v>1585</v>
      </c>
    </row>
    <row r="123" spans="1:11" x14ac:dyDescent="0.2">
      <c r="A123">
        <v>159</v>
      </c>
      <c r="B123" t="s">
        <v>131</v>
      </c>
      <c r="C123">
        <v>67</v>
      </c>
      <c r="E123">
        <v>6.5</v>
      </c>
      <c r="F123" s="1">
        <v>172442.68799999999</v>
      </c>
      <c r="G123" s="1">
        <v>19376.5</v>
      </c>
      <c r="H123" s="1">
        <v>8899.5789999999997</v>
      </c>
      <c r="I123" s="2">
        <f>2*8885.058</f>
        <v>17770.116000000002</v>
      </c>
      <c r="K123">
        <v>3350</v>
      </c>
    </row>
    <row r="124" spans="1:11" x14ac:dyDescent="0.2">
      <c r="A124">
        <v>160</v>
      </c>
      <c r="B124" t="s">
        <v>132</v>
      </c>
      <c r="C124">
        <v>67</v>
      </c>
      <c r="E124">
        <v>6.51</v>
      </c>
      <c r="F124" s="1">
        <v>175316.68799999999</v>
      </c>
      <c r="G124" s="1">
        <v>17967.401999999998</v>
      </c>
      <c r="H124" s="1">
        <v>9757.4869999999992</v>
      </c>
      <c r="I124" s="2">
        <f>2*9744.929</f>
        <v>19489.858</v>
      </c>
      <c r="K124">
        <v>5513</v>
      </c>
    </row>
    <row r="125" spans="1:11" x14ac:dyDescent="0.2">
      <c r="A125">
        <v>161</v>
      </c>
      <c r="B125" t="s">
        <v>133</v>
      </c>
      <c r="C125">
        <v>58</v>
      </c>
      <c r="E125">
        <v>6.49</v>
      </c>
      <c r="F125" s="1">
        <v>295493.84399999998</v>
      </c>
      <c r="G125" s="1">
        <v>14843.655000000001</v>
      </c>
      <c r="H125" s="1">
        <v>19907.080999999998</v>
      </c>
      <c r="I125" s="2">
        <v>19917.745999999999</v>
      </c>
      <c r="K125">
        <v>5643</v>
      </c>
    </row>
    <row r="126" spans="1:11" x14ac:dyDescent="0.2">
      <c r="A126">
        <v>162</v>
      </c>
      <c r="B126" t="s">
        <v>134</v>
      </c>
      <c r="C126">
        <v>58</v>
      </c>
      <c r="E126">
        <v>6.48</v>
      </c>
      <c r="F126" s="1">
        <v>280767.93800000002</v>
      </c>
      <c r="G126" s="1">
        <v>13875.075999999999</v>
      </c>
      <c r="H126" s="1">
        <v>20235.416000000001</v>
      </c>
      <c r="I126" s="2">
        <v>20246.832999999999</v>
      </c>
      <c r="K126">
        <v>6217</v>
      </c>
    </row>
    <row r="127" spans="1:11" x14ac:dyDescent="0.2">
      <c r="A127">
        <v>163</v>
      </c>
      <c r="B127" t="s">
        <v>135</v>
      </c>
      <c r="C127">
        <v>58</v>
      </c>
      <c r="E127">
        <v>6.5</v>
      </c>
      <c r="F127" s="1">
        <v>275775.21899999998</v>
      </c>
      <c r="G127" s="1">
        <v>13099.648999999999</v>
      </c>
      <c r="H127" s="1">
        <v>21052.108</v>
      </c>
      <c r="I127" s="2">
        <v>21065.393</v>
      </c>
      <c r="K127">
        <v>5138</v>
      </c>
    </row>
    <row r="128" spans="1:11" x14ac:dyDescent="0.2">
      <c r="A128">
        <v>165</v>
      </c>
      <c r="B128" t="s">
        <v>136</v>
      </c>
      <c r="C128" t="s">
        <v>19</v>
      </c>
      <c r="E128">
        <v>6.5</v>
      </c>
      <c r="F128" s="1">
        <v>57556.620999999999</v>
      </c>
      <c r="G128" s="1">
        <v>872.16300000000001</v>
      </c>
      <c r="H128" s="1">
        <v>65992.963000000003</v>
      </c>
      <c r="I128" s="2">
        <v>66109.077000000005</v>
      </c>
      <c r="K128">
        <v>2971</v>
      </c>
    </row>
    <row r="129" spans="1:11" x14ac:dyDescent="0.2">
      <c r="A129">
        <v>167</v>
      </c>
      <c r="B129" t="s">
        <v>137</v>
      </c>
      <c r="C129">
        <v>105</v>
      </c>
      <c r="E129">
        <v>6.48</v>
      </c>
      <c r="F129" s="1">
        <v>39064.082000000002</v>
      </c>
      <c r="G129" s="1">
        <v>954.86199999999997</v>
      </c>
      <c r="H129" s="1">
        <v>40910.71</v>
      </c>
      <c r="I129" s="2">
        <v>40969.432999999997</v>
      </c>
      <c r="K129">
        <v>187</v>
      </c>
    </row>
    <row r="130" spans="1:11" x14ac:dyDescent="0.2">
      <c r="A130">
        <v>168</v>
      </c>
      <c r="B130" t="s">
        <v>138</v>
      </c>
      <c r="C130">
        <v>105</v>
      </c>
      <c r="E130">
        <v>6.48</v>
      </c>
      <c r="F130" s="1">
        <v>32442.567999999999</v>
      </c>
      <c r="G130" s="1">
        <v>1045.961</v>
      </c>
      <c r="H130" s="1">
        <v>31016.995999999999</v>
      </c>
      <c r="I130" s="2">
        <v>31053.080999999998</v>
      </c>
      <c r="K130">
        <v>530</v>
      </c>
    </row>
    <row r="131" spans="1:11" x14ac:dyDescent="0.2">
      <c r="A131">
        <v>169</v>
      </c>
      <c r="B131" t="s">
        <v>139</v>
      </c>
      <c r="C131">
        <v>105</v>
      </c>
      <c r="E131">
        <v>6.48</v>
      </c>
      <c r="F131" s="1">
        <v>31612.960999999999</v>
      </c>
      <c r="G131" s="1">
        <v>989.45799999999997</v>
      </c>
      <c r="H131" s="1">
        <v>31949.776000000002</v>
      </c>
      <c r="I131" s="2">
        <v>31987.994999999999</v>
      </c>
      <c r="K131">
        <v>1038</v>
      </c>
    </row>
    <row r="132" spans="1:11" x14ac:dyDescent="0.2">
      <c r="A132">
        <v>170</v>
      </c>
      <c r="B132" t="s">
        <v>140</v>
      </c>
      <c r="C132">
        <v>24</v>
      </c>
      <c r="E132">
        <v>6.48</v>
      </c>
      <c r="F132" s="1">
        <v>51624.512000000002</v>
      </c>
      <c r="G132" s="1">
        <v>5699.9679999999998</v>
      </c>
      <c r="H132" s="1">
        <v>9056.9830000000002</v>
      </c>
      <c r="I132" s="2">
        <v>9042.8220000000001</v>
      </c>
      <c r="K132">
        <v>613</v>
      </c>
    </row>
    <row r="133" spans="1:11" x14ac:dyDescent="0.2">
      <c r="A133">
        <v>171</v>
      </c>
      <c r="B133" t="s">
        <v>141</v>
      </c>
      <c r="C133">
        <v>24</v>
      </c>
      <c r="E133">
        <v>6.49</v>
      </c>
      <c r="F133" s="1">
        <v>57104.629000000001</v>
      </c>
      <c r="G133" s="1">
        <v>5846.299</v>
      </c>
      <c r="H133" s="1">
        <v>9767.6550000000007</v>
      </c>
      <c r="I133" s="2">
        <v>9755.1200000000008</v>
      </c>
      <c r="K133">
        <v>610</v>
      </c>
    </row>
    <row r="134" spans="1:11" x14ac:dyDescent="0.2">
      <c r="A134">
        <v>172</v>
      </c>
      <c r="B134" t="s">
        <v>142</v>
      </c>
      <c r="C134">
        <v>24</v>
      </c>
      <c r="E134">
        <v>6.48</v>
      </c>
      <c r="F134" s="1">
        <v>58531.582000000002</v>
      </c>
      <c r="G134" s="1">
        <v>5295.1080000000002</v>
      </c>
      <c r="H134" s="1">
        <v>11053.897999999999</v>
      </c>
      <c r="I134" s="2">
        <v>11044.306</v>
      </c>
      <c r="K134">
        <v>1999</v>
      </c>
    </row>
    <row r="135" spans="1:11" x14ac:dyDescent="0.2">
      <c r="A135">
        <v>173</v>
      </c>
      <c r="B135" t="s">
        <v>143</v>
      </c>
      <c r="C135">
        <v>15</v>
      </c>
      <c r="E135">
        <v>6.51</v>
      </c>
      <c r="F135" s="1">
        <v>367075</v>
      </c>
      <c r="G135" s="1">
        <v>8017.78</v>
      </c>
      <c r="H135" s="1">
        <v>45782.623</v>
      </c>
      <c r="I135" s="2">
        <v>45852.493999999999</v>
      </c>
      <c r="K135">
        <v>2512</v>
      </c>
    </row>
    <row r="136" spans="1:11" x14ac:dyDescent="0.2">
      <c r="A136">
        <v>174</v>
      </c>
      <c r="B136" t="s">
        <v>144</v>
      </c>
      <c r="C136">
        <v>15</v>
      </c>
      <c r="E136">
        <v>6.5</v>
      </c>
      <c r="F136" s="1">
        <v>353663.75</v>
      </c>
      <c r="G136" s="1">
        <v>7009.6880000000001</v>
      </c>
      <c r="H136" s="1">
        <v>50453.565000000002</v>
      </c>
      <c r="I136" s="2">
        <v>50534.123</v>
      </c>
      <c r="K136">
        <v>5380</v>
      </c>
    </row>
    <row r="137" spans="1:11" x14ac:dyDescent="0.2">
      <c r="A137">
        <v>175</v>
      </c>
      <c r="B137" t="s">
        <v>145</v>
      </c>
      <c r="C137">
        <v>15</v>
      </c>
      <c r="E137">
        <v>6.5</v>
      </c>
      <c r="F137" s="1">
        <v>387868.96899999998</v>
      </c>
      <c r="G137" s="1">
        <v>8203.41</v>
      </c>
      <c r="H137" s="1">
        <v>47281.432000000001</v>
      </c>
      <c r="I137" s="2">
        <v>47354.732000000004</v>
      </c>
      <c r="K137">
        <v>14872</v>
      </c>
    </row>
    <row r="138" spans="1:11" x14ac:dyDescent="0.2">
      <c r="A138">
        <v>5</v>
      </c>
      <c r="B138" t="s">
        <v>147</v>
      </c>
      <c r="C138" t="s">
        <v>148</v>
      </c>
      <c r="E138">
        <v>6.99</v>
      </c>
      <c r="F138">
        <v>37877.769999999997</v>
      </c>
      <c r="G138">
        <v>1009.67</v>
      </c>
      <c r="H138">
        <v>37515</v>
      </c>
      <c r="I138" s="3">
        <v>39640.720000000001</v>
      </c>
      <c r="K138">
        <v>185</v>
      </c>
    </row>
    <row r="139" spans="1:11" x14ac:dyDescent="0.2">
      <c r="A139">
        <v>20</v>
      </c>
      <c r="B139" t="s">
        <v>149</v>
      </c>
      <c r="C139">
        <v>14</v>
      </c>
      <c r="E139">
        <v>7.19</v>
      </c>
      <c r="F139">
        <v>472910.5</v>
      </c>
      <c r="G139">
        <v>13355.049000000001</v>
      </c>
      <c r="H139">
        <v>35410.614999999998</v>
      </c>
      <c r="I139" s="3">
        <v>37414.894999999997</v>
      </c>
      <c r="K139">
        <v>7740</v>
      </c>
    </row>
    <row r="140" spans="1:11" x14ac:dyDescent="0.2">
      <c r="A140">
        <v>21</v>
      </c>
      <c r="B140" t="s">
        <v>150</v>
      </c>
      <c r="C140">
        <v>14</v>
      </c>
      <c r="E140">
        <v>7.19</v>
      </c>
      <c r="F140">
        <v>364830.25</v>
      </c>
      <c r="G140">
        <v>9972.3700000000008</v>
      </c>
      <c r="H140">
        <v>36584.107000000004</v>
      </c>
      <c r="I140" s="3">
        <v>38656.107000000004</v>
      </c>
      <c r="K140">
        <v>8893</v>
      </c>
    </row>
    <row r="141" spans="1:11" x14ac:dyDescent="0.2">
      <c r="A141">
        <v>22</v>
      </c>
      <c r="B141" t="s">
        <v>151</v>
      </c>
      <c r="C141">
        <v>14</v>
      </c>
      <c r="E141">
        <v>7.18</v>
      </c>
      <c r="F141">
        <v>351576.46899999998</v>
      </c>
      <c r="G141">
        <v>9135.4240000000009</v>
      </c>
      <c r="H141">
        <v>38484.964999999997</v>
      </c>
      <c r="I141" s="3">
        <v>40666.659</v>
      </c>
      <c r="K141">
        <v>8128</v>
      </c>
    </row>
    <row r="142" spans="1:11" x14ac:dyDescent="0.2">
      <c r="A142">
        <v>23</v>
      </c>
      <c r="B142" t="s">
        <v>152</v>
      </c>
      <c r="C142">
        <v>92</v>
      </c>
      <c r="E142">
        <v>7.19</v>
      </c>
      <c r="F142">
        <v>16695.437999999998</v>
      </c>
      <c r="G142">
        <v>2108.7440000000001</v>
      </c>
      <c r="H142">
        <v>7917.2430000000004</v>
      </c>
      <c r="I142" s="3">
        <v>8334.9290000000001</v>
      </c>
      <c r="K142">
        <v>682</v>
      </c>
    </row>
    <row r="143" spans="1:11" x14ac:dyDescent="0.2">
      <c r="A143">
        <v>24</v>
      </c>
      <c r="B143" t="s">
        <v>153</v>
      </c>
      <c r="C143">
        <v>92</v>
      </c>
      <c r="E143">
        <v>7.19</v>
      </c>
      <c r="F143">
        <v>12271.907999999999</v>
      </c>
      <c r="G143">
        <v>1456.4269999999999</v>
      </c>
      <c r="H143">
        <v>8426.0370000000003</v>
      </c>
      <c r="I143" s="3">
        <v>8873.0849999999991</v>
      </c>
      <c r="K143">
        <v>683</v>
      </c>
    </row>
    <row r="144" spans="1:11" x14ac:dyDescent="0.2">
      <c r="A144">
        <v>25</v>
      </c>
      <c r="B144" t="s">
        <v>154</v>
      </c>
      <c r="C144">
        <v>92</v>
      </c>
      <c r="E144">
        <v>7.19</v>
      </c>
      <c r="F144">
        <v>9975.8130000000001</v>
      </c>
      <c r="G144">
        <v>1484.184</v>
      </c>
      <c r="H144">
        <v>6721.4129999999996</v>
      </c>
      <c r="I144" s="3">
        <v>7070.0889999999999</v>
      </c>
      <c r="K144">
        <v>158</v>
      </c>
    </row>
    <row r="145" spans="1:11" x14ac:dyDescent="0.2">
      <c r="A145">
        <v>26</v>
      </c>
      <c r="B145" t="s">
        <v>155</v>
      </c>
      <c r="C145">
        <v>88</v>
      </c>
      <c r="E145">
        <v>7.19</v>
      </c>
      <c r="F145">
        <v>4863.9949999999999</v>
      </c>
      <c r="G145">
        <v>254.452</v>
      </c>
      <c r="H145">
        <v>19115.57</v>
      </c>
      <c r="I145" s="3">
        <v>20179.491000000002</v>
      </c>
      <c r="K145">
        <v>692</v>
      </c>
    </row>
    <row r="146" spans="1:11" x14ac:dyDescent="0.2">
      <c r="A146">
        <v>27</v>
      </c>
      <c r="B146" t="s">
        <v>156</v>
      </c>
      <c r="C146">
        <v>88</v>
      </c>
      <c r="E146">
        <v>7.19</v>
      </c>
      <c r="F146">
        <v>4480.3149999999996</v>
      </c>
      <c r="G146">
        <v>393.72899999999998</v>
      </c>
      <c r="H146">
        <v>11379.184999999999</v>
      </c>
      <c r="I146" s="3">
        <v>11996.653</v>
      </c>
      <c r="K146">
        <v>270</v>
      </c>
    </row>
    <row r="147" spans="1:11" x14ac:dyDescent="0.2">
      <c r="A147">
        <v>28</v>
      </c>
      <c r="B147" t="s">
        <v>157</v>
      </c>
      <c r="C147">
        <v>88</v>
      </c>
      <c r="E147">
        <v>7.19</v>
      </c>
      <c r="F147">
        <v>3885.7370000000001</v>
      </c>
      <c r="G147">
        <v>269.64</v>
      </c>
      <c r="H147">
        <v>14410.833000000001</v>
      </c>
      <c r="I147" s="3">
        <v>15203.252</v>
      </c>
      <c r="K147">
        <v>65</v>
      </c>
    </row>
    <row r="148" spans="1:11" x14ac:dyDescent="0.2">
      <c r="A148">
        <v>29</v>
      </c>
      <c r="B148" t="s">
        <v>158</v>
      </c>
      <c r="C148">
        <v>6</v>
      </c>
      <c r="E148">
        <v>7.17</v>
      </c>
      <c r="F148">
        <v>636392.125</v>
      </c>
      <c r="G148">
        <v>20197.541000000001</v>
      </c>
      <c r="H148">
        <v>31508.396000000001</v>
      </c>
      <c r="I148" s="3">
        <v>33287.485999999997</v>
      </c>
      <c r="K148">
        <v>4700</v>
      </c>
    </row>
    <row r="149" spans="1:11" x14ac:dyDescent="0.2">
      <c r="A149">
        <v>30</v>
      </c>
      <c r="B149" t="s">
        <v>159</v>
      </c>
      <c r="C149">
        <v>6</v>
      </c>
      <c r="E149">
        <v>7.18</v>
      </c>
      <c r="F149">
        <v>450343.15600000002</v>
      </c>
      <c r="G149">
        <v>14479.138999999999</v>
      </c>
      <c r="H149">
        <v>31102.896000000001</v>
      </c>
      <c r="I149" s="3">
        <v>32858.584999999999</v>
      </c>
      <c r="K149">
        <v>18222</v>
      </c>
    </row>
    <row r="150" spans="1:11" x14ac:dyDescent="0.2">
      <c r="A150">
        <v>31</v>
      </c>
      <c r="B150" t="s">
        <v>160</v>
      </c>
      <c r="C150">
        <v>6</v>
      </c>
      <c r="E150">
        <v>7.18</v>
      </c>
      <c r="F150">
        <v>356334</v>
      </c>
      <c r="G150">
        <v>11206.271000000001</v>
      </c>
      <c r="H150">
        <v>31797.732</v>
      </c>
      <c r="I150" s="3">
        <v>33593.517999999996</v>
      </c>
      <c r="K150">
        <v>8066</v>
      </c>
    </row>
    <row r="151" spans="1:11" x14ac:dyDescent="0.2">
      <c r="A151">
        <v>32</v>
      </c>
      <c r="B151" t="s">
        <v>161</v>
      </c>
      <c r="C151">
        <v>5</v>
      </c>
      <c r="E151">
        <v>7.19</v>
      </c>
      <c r="F151">
        <v>531867.31299999997</v>
      </c>
      <c r="G151">
        <v>12510.056</v>
      </c>
      <c r="H151">
        <v>42515.182000000001</v>
      </c>
      <c r="I151" s="3">
        <v>44929.453999999998</v>
      </c>
      <c r="K151">
        <v>13297</v>
      </c>
    </row>
    <row r="152" spans="1:11" x14ac:dyDescent="0.2">
      <c r="A152">
        <v>33</v>
      </c>
      <c r="B152" t="s">
        <v>162</v>
      </c>
      <c r="C152">
        <v>5</v>
      </c>
      <c r="E152">
        <v>7.19</v>
      </c>
      <c r="F152">
        <v>361006.125</v>
      </c>
      <c r="G152">
        <v>8732.4459999999999</v>
      </c>
      <c r="H152">
        <v>41340.78</v>
      </c>
      <c r="I152" s="3">
        <v>43687.277999999998</v>
      </c>
      <c r="K152">
        <v>11636</v>
      </c>
    </row>
    <row r="153" spans="1:11" x14ac:dyDescent="0.2">
      <c r="A153">
        <v>34</v>
      </c>
      <c r="B153" t="s">
        <v>163</v>
      </c>
      <c r="C153">
        <v>5</v>
      </c>
      <c r="E153">
        <v>7.19</v>
      </c>
      <c r="F153">
        <v>301375.53100000002</v>
      </c>
      <c r="G153">
        <v>7105.89</v>
      </c>
      <c r="H153">
        <v>42412.074000000001</v>
      </c>
      <c r="I153" s="3">
        <v>44820.394999999997</v>
      </c>
      <c r="K153">
        <v>22252</v>
      </c>
    </row>
    <row r="154" spans="1:11" x14ac:dyDescent="0.2">
      <c r="A154">
        <v>36</v>
      </c>
      <c r="B154" t="s">
        <v>164</v>
      </c>
      <c r="C154">
        <v>4</v>
      </c>
      <c r="E154">
        <v>7.18</v>
      </c>
      <c r="F154">
        <v>779373</v>
      </c>
      <c r="G154">
        <v>20121.932000000001</v>
      </c>
      <c r="H154">
        <v>38732.512999999999</v>
      </c>
      <c r="I154" s="3">
        <v>40928.493999999999</v>
      </c>
      <c r="K154">
        <v>19624</v>
      </c>
    </row>
    <row r="155" spans="1:11" x14ac:dyDescent="0.2">
      <c r="A155">
        <v>37</v>
      </c>
      <c r="B155" t="s">
        <v>165</v>
      </c>
      <c r="C155">
        <v>4</v>
      </c>
      <c r="E155">
        <v>7.18</v>
      </c>
      <c r="F155">
        <v>589297.5</v>
      </c>
      <c r="G155">
        <v>13855.063</v>
      </c>
      <c r="H155">
        <v>42533.008000000002</v>
      </c>
      <c r="I155" s="3">
        <v>44948.307999999997</v>
      </c>
      <c r="K155">
        <v>26703</v>
      </c>
    </row>
    <row r="156" spans="1:11" x14ac:dyDescent="0.2">
      <c r="A156">
        <v>38</v>
      </c>
      <c r="B156" t="s">
        <v>166</v>
      </c>
      <c r="C156">
        <v>4</v>
      </c>
      <c r="E156">
        <v>7.18</v>
      </c>
      <c r="F156">
        <v>473279.06300000002</v>
      </c>
      <c r="G156">
        <v>10488.652</v>
      </c>
      <c r="H156">
        <v>45122.964</v>
      </c>
      <c r="I156" s="3">
        <v>47687.726000000002</v>
      </c>
      <c r="K156">
        <v>32945</v>
      </c>
    </row>
    <row r="157" spans="1:11" x14ac:dyDescent="0.2">
      <c r="A157">
        <v>39</v>
      </c>
      <c r="B157" t="s">
        <v>167</v>
      </c>
      <c r="C157">
        <v>3</v>
      </c>
      <c r="E157">
        <v>7.19</v>
      </c>
      <c r="F157">
        <v>496157.53100000002</v>
      </c>
      <c r="G157">
        <v>17778.664000000001</v>
      </c>
      <c r="H157">
        <v>27907.47</v>
      </c>
      <c r="I157" s="3">
        <v>29478.756000000001</v>
      </c>
      <c r="K157">
        <v>9489</v>
      </c>
    </row>
    <row r="158" spans="1:11" x14ac:dyDescent="0.2">
      <c r="A158">
        <v>40</v>
      </c>
      <c r="B158" t="s">
        <v>168</v>
      </c>
      <c r="C158">
        <v>3</v>
      </c>
      <c r="E158">
        <v>7.19</v>
      </c>
      <c r="F158">
        <v>340565.21899999998</v>
      </c>
      <c r="G158">
        <v>11624.003000000001</v>
      </c>
      <c r="H158">
        <v>29298.446</v>
      </c>
      <c r="I158" s="3">
        <v>30950.003000000001</v>
      </c>
      <c r="K158">
        <v>10472</v>
      </c>
    </row>
    <row r="159" spans="1:11" x14ac:dyDescent="0.2">
      <c r="A159">
        <v>41</v>
      </c>
      <c r="B159" t="s">
        <v>169</v>
      </c>
      <c r="C159">
        <v>3</v>
      </c>
      <c r="E159">
        <v>7.18</v>
      </c>
      <c r="F159">
        <v>293183.40600000002</v>
      </c>
      <c r="G159">
        <v>10662.332</v>
      </c>
      <c r="H159">
        <v>27497.117999999999</v>
      </c>
      <c r="I159" s="3">
        <v>29044.723999999998</v>
      </c>
      <c r="K159">
        <v>18855</v>
      </c>
    </row>
    <row r="160" spans="1:11" x14ac:dyDescent="0.2">
      <c r="A160">
        <v>42</v>
      </c>
      <c r="B160" t="s">
        <v>170</v>
      </c>
      <c r="C160">
        <v>2</v>
      </c>
      <c r="E160">
        <v>7.19</v>
      </c>
      <c r="F160">
        <v>499049.09399999998</v>
      </c>
      <c r="G160">
        <v>17015.43</v>
      </c>
      <c r="H160">
        <v>29329.207999999999</v>
      </c>
      <c r="I160" s="3">
        <v>30982.541000000001</v>
      </c>
      <c r="K160">
        <v>11768</v>
      </c>
    </row>
    <row r="161" spans="1:11" x14ac:dyDescent="0.2">
      <c r="A161">
        <v>43</v>
      </c>
      <c r="B161" t="s">
        <v>171</v>
      </c>
      <c r="C161">
        <v>2</v>
      </c>
      <c r="E161">
        <v>7.19</v>
      </c>
      <c r="F161">
        <v>393701.375</v>
      </c>
      <c r="G161">
        <v>13296.722</v>
      </c>
      <c r="H161">
        <v>29608.904999999999</v>
      </c>
      <c r="I161" s="3">
        <v>31278.378000000001</v>
      </c>
      <c r="K161">
        <v>3223</v>
      </c>
    </row>
    <row r="162" spans="1:11" x14ac:dyDescent="0.2">
      <c r="A162">
        <v>44</v>
      </c>
      <c r="B162" t="s">
        <v>172</v>
      </c>
      <c r="C162">
        <v>2</v>
      </c>
      <c r="E162">
        <v>7.18</v>
      </c>
      <c r="F162">
        <v>322948.31300000002</v>
      </c>
      <c r="G162">
        <v>10681.343000000001</v>
      </c>
      <c r="H162">
        <v>30234.804</v>
      </c>
      <c r="I162" s="3">
        <v>31940.397000000001</v>
      </c>
      <c r="K162">
        <v>25226</v>
      </c>
    </row>
    <row r="163" spans="1:11" x14ac:dyDescent="0.2">
      <c r="A163">
        <v>45</v>
      </c>
      <c r="B163" t="s">
        <v>173</v>
      </c>
      <c r="C163">
        <v>1</v>
      </c>
      <c r="E163">
        <v>7.19</v>
      </c>
      <c r="F163">
        <v>427883.43800000002</v>
      </c>
      <c r="G163">
        <v>13666.675999999999</v>
      </c>
      <c r="H163">
        <v>31308.523000000001</v>
      </c>
      <c r="I163" s="3">
        <v>33076.078000000001</v>
      </c>
      <c r="K163">
        <v>34902</v>
      </c>
    </row>
    <row r="164" spans="1:11" x14ac:dyDescent="0.2">
      <c r="A164">
        <v>46</v>
      </c>
      <c r="B164" t="s">
        <v>174</v>
      </c>
      <c r="C164">
        <v>1</v>
      </c>
      <c r="E164">
        <v>7.19</v>
      </c>
      <c r="F164">
        <v>380836.15600000002</v>
      </c>
      <c r="G164">
        <v>13113.135</v>
      </c>
      <c r="H164">
        <v>29042.342000000001</v>
      </c>
      <c r="I164" s="3">
        <v>30679.119999999999</v>
      </c>
      <c r="K164">
        <v>30627</v>
      </c>
    </row>
    <row r="165" spans="1:11" x14ac:dyDescent="0.2">
      <c r="A165">
        <v>47</v>
      </c>
      <c r="B165" t="s">
        <v>175</v>
      </c>
      <c r="C165">
        <v>1</v>
      </c>
      <c r="E165">
        <v>7.19</v>
      </c>
      <c r="F165">
        <v>383124.65600000002</v>
      </c>
      <c r="G165">
        <v>11728.186</v>
      </c>
      <c r="H165">
        <v>32667</v>
      </c>
      <c r="I165" s="3">
        <v>34512.951000000001</v>
      </c>
      <c r="K165">
        <v>21396</v>
      </c>
    </row>
    <row r="166" spans="1:11" x14ac:dyDescent="0.2">
      <c r="A166">
        <v>48</v>
      </c>
      <c r="B166" t="s">
        <v>176</v>
      </c>
      <c r="C166">
        <v>59</v>
      </c>
      <c r="E166">
        <v>7.18</v>
      </c>
      <c r="F166">
        <v>487106.93800000002</v>
      </c>
      <c r="G166">
        <v>20321.914000000001</v>
      </c>
      <c r="H166">
        <v>23969.54</v>
      </c>
      <c r="I166" s="3">
        <v>25313.576000000001</v>
      </c>
      <c r="K166">
        <v>28300</v>
      </c>
    </row>
    <row r="167" spans="1:11" x14ac:dyDescent="0.2">
      <c r="A167">
        <v>49</v>
      </c>
      <c r="B167" t="s">
        <v>177</v>
      </c>
      <c r="C167">
        <v>59</v>
      </c>
      <c r="E167">
        <v>7.18</v>
      </c>
      <c r="F167">
        <v>344775.5</v>
      </c>
      <c r="G167">
        <v>13193.627</v>
      </c>
      <c r="H167">
        <v>26131.973000000002</v>
      </c>
      <c r="I167" s="3">
        <v>27600.797999999999</v>
      </c>
      <c r="K167">
        <v>28117</v>
      </c>
    </row>
    <row r="168" spans="1:11" x14ac:dyDescent="0.2">
      <c r="A168">
        <v>50</v>
      </c>
      <c r="B168" t="s">
        <v>178</v>
      </c>
      <c r="C168">
        <v>59</v>
      </c>
      <c r="E168">
        <v>7.18</v>
      </c>
      <c r="F168">
        <v>268661.93800000002</v>
      </c>
      <c r="G168">
        <v>10215.527</v>
      </c>
      <c r="H168">
        <v>26299.370999999999</v>
      </c>
      <c r="I168" s="3">
        <v>27777.857</v>
      </c>
      <c r="K168">
        <v>10189</v>
      </c>
    </row>
    <row r="169" spans="1:11" x14ac:dyDescent="0.2">
      <c r="A169">
        <v>52</v>
      </c>
      <c r="B169" t="s">
        <v>179</v>
      </c>
      <c r="C169">
        <v>90</v>
      </c>
      <c r="E169">
        <v>7.2</v>
      </c>
      <c r="F169">
        <v>31907.557000000001</v>
      </c>
      <c r="G169">
        <v>3840.1779999999999</v>
      </c>
      <c r="H169">
        <v>8308.8739999999998</v>
      </c>
      <c r="I169" s="3">
        <v>8749.1610000000001</v>
      </c>
      <c r="K169">
        <v>2710</v>
      </c>
    </row>
    <row r="170" spans="1:11" x14ac:dyDescent="0.2">
      <c r="A170">
        <v>53</v>
      </c>
      <c r="B170" t="s">
        <v>180</v>
      </c>
      <c r="C170">
        <v>90</v>
      </c>
      <c r="E170">
        <v>7.2</v>
      </c>
      <c r="F170">
        <v>29174.925999999999</v>
      </c>
      <c r="G170">
        <v>3242.6729999999998</v>
      </c>
      <c r="H170">
        <v>8997.1839999999993</v>
      </c>
      <c r="I170" s="3">
        <v>9477.1910000000007</v>
      </c>
      <c r="K170">
        <v>1431</v>
      </c>
    </row>
    <row r="171" spans="1:11" x14ac:dyDescent="0.2">
      <c r="A171">
        <v>54</v>
      </c>
      <c r="B171" t="s">
        <v>181</v>
      </c>
      <c r="C171">
        <v>90</v>
      </c>
      <c r="E171">
        <v>7.2</v>
      </c>
      <c r="F171">
        <v>26976.192999999999</v>
      </c>
      <c r="G171">
        <v>3389.9450000000002</v>
      </c>
      <c r="H171">
        <v>7957.7079999999996</v>
      </c>
      <c r="I171" s="3">
        <v>8377.7289999999994</v>
      </c>
      <c r="K171">
        <v>1967</v>
      </c>
    </row>
    <row r="172" spans="1:11" x14ac:dyDescent="0.2">
      <c r="A172">
        <v>55</v>
      </c>
      <c r="B172" t="s">
        <v>182</v>
      </c>
      <c r="C172">
        <v>55</v>
      </c>
      <c r="E172">
        <v>7.2</v>
      </c>
      <c r="F172">
        <v>14504.392</v>
      </c>
      <c r="G172">
        <v>641.91099999999994</v>
      </c>
      <c r="H172">
        <v>22595.643</v>
      </c>
      <c r="I172" s="3">
        <v>23860.394</v>
      </c>
      <c r="K172">
        <v>238</v>
      </c>
    </row>
    <row r="173" spans="1:11" x14ac:dyDescent="0.2">
      <c r="A173">
        <v>56</v>
      </c>
      <c r="B173" t="s">
        <v>183</v>
      </c>
      <c r="C173">
        <v>55</v>
      </c>
      <c r="E173">
        <v>7.19</v>
      </c>
      <c r="F173">
        <v>15190.501</v>
      </c>
      <c r="G173">
        <v>671.04300000000001</v>
      </c>
      <c r="H173">
        <v>22637.15</v>
      </c>
      <c r="I173" s="3">
        <v>23904.294999999998</v>
      </c>
      <c r="K173">
        <v>1289</v>
      </c>
    </row>
    <row r="174" spans="1:11" x14ac:dyDescent="0.2">
      <c r="A174">
        <v>57</v>
      </c>
      <c r="B174" t="s">
        <v>184</v>
      </c>
      <c r="C174">
        <v>55</v>
      </c>
      <c r="E174">
        <v>7.2</v>
      </c>
      <c r="F174">
        <v>13885.645</v>
      </c>
      <c r="G174">
        <v>562.83900000000006</v>
      </c>
      <c r="H174">
        <v>24670.723000000002</v>
      </c>
      <c r="I174" s="3">
        <v>26055.222000000002</v>
      </c>
      <c r="K174">
        <v>249</v>
      </c>
    </row>
    <row r="175" spans="1:11" x14ac:dyDescent="0.2">
      <c r="A175">
        <v>71</v>
      </c>
      <c r="B175" t="s">
        <v>185</v>
      </c>
      <c r="C175">
        <v>98</v>
      </c>
      <c r="E175">
        <v>7.2</v>
      </c>
      <c r="F175">
        <v>21871.615000000002</v>
      </c>
      <c r="G175">
        <v>963.01599999999996</v>
      </c>
      <c r="H175">
        <v>22711.58</v>
      </c>
      <c r="I175" s="3">
        <v>23983.021000000001</v>
      </c>
      <c r="K175">
        <v>1619</v>
      </c>
    </row>
    <row r="176" spans="1:11" x14ac:dyDescent="0.2">
      <c r="A176">
        <v>72</v>
      </c>
      <c r="B176" t="s">
        <v>186</v>
      </c>
      <c r="C176">
        <v>98</v>
      </c>
      <c r="E176">
        <v>7.2</v>
      </c>
      <c r="F176">
        <v>18378.386999999999</v>
      </c>
      <c r="G176">
        <v>862.59400000000005</v>
      </c>
      <c r="H176">
        <v>21305.953000000001</v>
      </c>
      <c r="I176" s="3">
        <v>22496.276999999998</v>
      </c>
      <c r="K176">
        <v>741</v>
      </c>
    </row>
    <row r="177" spans="1:11" x14ac:dyDescent="0.2">
      <c r="A177">
        <v>73</v>
      </c>
      <c r="B177" t="s">
        <v>187</v>
      </c>
      <c r="C177">
        <v>98</v>
      </c>
      <c r="E177">
        <v>7.2</v>
      </c>
      <c r="F177">
        <v>17532.671999999999</v>
      </c>
      <c r="G177">
        <v>728.85599999999999</v>
      </c>
      <c r="H177">
        <v>24055.056</v>
      </c>
      <c r="I177" s="3">
        <v>25404.026999999998</v>
      </c>
      <c r="K177">
        <v>836</v>
      </c>
    </row>
    <row r="178" spans="1:11" x14ac:dyDescent="0.2">
      <c r="A178">
        <v>74</v>
      </c>
      <c r="B178" t="s">
        <v>188</v>
      </c>
      <c r="C178">
        <v>53</v>
      </c>
      <c r="E178">
        <v>7.2</v>
      </c>
      <c r="F178">
        <v>28687.187999999998</v>
      </c>
      <c r="G178">
        <v>390.63200000000001</v>
      </c>
      <c r="H178">
        <v>73437.884999999995</v>
      </c>
      <c r="I178" s="3">
        <v>77636.650999999998</v>
      </c>
      <c r="K178">
        <v>4705</v>
      </c>
    </row>
    <row r="179" spans="1:11" x14ac:dyDescent="0.2">
      <c r="A179">
        <v>75</v>
      </c>
      <c r="B179" t="s">
        <v>189</v>
      </c>
      <c r="C179">
        <v>53</v>
      </c>
      <c r="E179">
        <v>7.2</v>
      </c>
      <c r="F179">
        <v>27922.219000000001</v>
      </c>
      <c r="G179">
        <v>413.39400000000001</v>
      </c>
      <c r="H179">
        <v>67543.842000000004</v>
      </c>
      <c r="I179" s="3">
        <v>71402.472999999998</v>
      </c>
      <c r="K179">
        <v>2088</v>
      </c>
    </row>
    <row r="180" spans="1:11" x14ac:dyDescent="0.2">
      <c r="A180">
        <v>76</v>
      </c>
      <c r="B180" t="s">
        <v>190</v>
      </c>
      <c r="C180">
        <v>53</v>
      </c>
      <c r="E180">
        <v>7.2</v>
      </c>
      <c r="F180">
        <v>28423.469000000001</v>
      </c>
      <c r="G180">
        <v>442.93299999999999</v>
      </c>
      <c r="H180">
        <v>64171.035000000003</v>
      </c>
      <c r="I180" s="3">
        <v>67835.027000000002</v>
      </c>
      <c r="K180">
        <v>193</v>
      </c>
    </row>
    <row r="181" spans="1:11" x14ac:dyDescent="0.2">
      <c r="A181">
        <v>77</v>
      </c>
      <c r="B181" t="s">
        <v>191</v>
      </c>
      <c r="C181">
        <v>7</v>
      </c>
      <c r="E181">
        <v>7.18</v>
      </c>
      <c r="F181">
        <v>807936.81299999997</v>
      </c>
      <c r="G181">
        <v>22086.125</v>
      </c>
      <c r="H181">
        <v>36581.194000000003</v>
      </c>
      <c r="I181" s="3">
        <v>38653.025000000001</v>
      </c>
      <c r="K181">
        <v>36169</v>
      </c>
    </row>
    <row r="182" spans="1:11" x14ac:dyDescent="0.2">
      <c r="A182">
        <v>78</v>
      </c>
      <c r="B182" t="s">
        <v>192</v>
      </c>
      <c r="C182">
        <v>7</v>
      </c>
      <c r="E182">
        <v>7.19</v>
      </c>
      <c r="F182">
        <v>831480.375</v>
      </c>
      <c r="G182">
        <v>21435.546999999999</v>
      </c>
      <c r="H182">
        <v>38789.79</v>
      </c>
      <c r="I182" s="3">
        <v>40989.076000000001</v>
      </c>
      <c r="K182">
        <v>25424</v>
      </c>
    </row>
    <row r="183" spans="1:11" x14ac:dyDescent="0.2">
      <c r="A183">
        <v>79</v>
      </c>
      <c r="B183" t="s">
        <v>193</v>
      </c>
      <c r="C183">
        <v>7</v>
      </c>
      <c r="E183">
        <v>7.18</v>
      </c>
      <c r="F183">
        <v>789707.06299999997</v>
      </c>
      <c r="G183">
        <v>21731.789000000001</v>
      </c>
      <c r="H183">
        <v>36338.796999999999</v>
      </c>
      <c r="I183" s="3">
        <v>38396.639999999999</v>
      </c>
      <c r="K183">
        <v>20714</v>
      </c>
    </row>
    <row r="184" spans="1:11" x14ac:dyDescent="0.2">
      <c r="A184">
        <v>80</v>
      </c>
      <c r="B184" t="s">
        <v>194</v>
      </c>
      <c r="C184">
        <v>99</v>
      </c>
      <c r="E184">
        <v>7.19</v>
      </c>
      <c r="F184">
        <v>15808.589</v>
      </c>
      <c r="G184">
        <v>737.67200000000003</v>
      </c>
      <c r="H184">
        <v>21430.377</v>
      </c>
      <c r="I184" s="3">
        <v>22627.882000000001</v>
      </c>
      <c r="K184">
        <v>1351</v>
      </c>
    </row>
    <row r="185" spans="1:11" x14ac:dyDescent="0.2">
      <c r="A185">
        <v>81</v>
      </c>
      <c r="B185" t="s">
        <v>195</v>
      </c>
      <c r="C185">
        <v>99</v>
      </c>
      <c r="E185">
        <v>7.19</v>
      </c>
      <c r="F185">
        <v>16114.824000000001</v>
      </c>
      <c r="G185">
        <v>774.13099999999997</v>
      </c>
      <c r="H185">
        <v>20816.663</v>
      </c>
      <c r="I185" s="3">
        <v>21978.751</v>
      </c>
      <c r="K185">
        <v>2148</v>
      </c>
    </row>
    <row r="186" spans="1:11" x14ac:dyDescent="0.2">
      <c r="A186">
        <v>82</v>
      </c>
      <c r="B186" t="s">
        <v>196</v>
      </c>
      <c r="C186">
        <v>99</v>
      </c>
      <c r="E186">
        <v>7.19</v>
      </c>
      <c r="F186">
        <v>15222.781999999999</v>
      </c>
      <c r="G186">
        <v>752.49800000000005</v>
      </c>
      <c r="H186">
        <v>20229.664000000001</v>
      </c>
      <c r="I186" s="3">
        <v>21357.878000000001</v>
      </c>
      <c r="K186">
        <v>667</v>
      </c>
    </row>
    <row r="187" spans="1:11" x14ac:dyDescent="0.2">
      <c r="A187">
        <v>83</v>
      </c>
      <c r="B187" t="s">
        <v>197</v>
      </c>
      <c r="C187">
        <v>20</v>
      </c>
      <c r="E187">
        <v>7.19</v>
      </c>
      <c r="F187">
        <v>37677.262000000002</v>
      </c>
      <c r="G187">
        <v>3366.0140000000001</v>
      </c>
      <c r="H187">
        <v>11193.436</v>
      </c>
      <c r="I187" s="3">
        <v>11800.184999999999</v>
      </c>
      <c r="K187">
        <v>9793</v>
      </c>
    </row>
    <row r="188" spans="1:11" x14ac:dyDescent="0.2">
      <c r="A188">
        <v>84</v>
      </c>
      <c r="B188" t="s">
        <v>198</v>
      </c>
      <c r="C188">
        <v>20</v>
      </c>
      <c r="E188">
        <v>7.19</v>
      </c>
      <c r="F188">
        <v>41512.300999999999</v>
      </c>
      <c r="G188">
        <v>3919.0309999999999</v>
      </c>
      <c r="H188">
        <v>10592.491</v>
      </c>
      <c r="I188" s="3">
        <v>11164.561</v>
      </c>
      <c r="K188">
        <v>6790</v>
      </c>
    </row>
    <row r="189" spans="1:11" x14ac:dyDescent="0.2">
      <c r="A189">
        <v>85</v>
      </c>
      <c r="B189" t="s">
        <v>199</v>
      </c>
      <c r="C189">
        <v>20</v>
      </c>
      <c r="E189">
        <v>7.19</v>
      </c>
      <c r="F189">
        <v>39727.957000000002</v>
      </c>
      <c r="G189">
        <v>3575.4630000000002</v>
      </c>
      <c r="H189">
        <v>11111.276</v>
      </c>
      <c r="I189" s="3">
        <v>11713.284</v>
      </c>
      <c r="K189">
        <v>4857</v>
      </c>
    </row>
    <row r="190" spans="1:11" x14ac:dyDescent="0.2">
      <c r="A190">
        <v>87</v>
      </c>
      <c r="B190" t="s">
        <v>200</v>
      </c>
      <c r="C190">
        <v>62</v>
      </c>
      <c r="E190">
        <v>7.18</v>
      </c>
      <c r="F190">
        <v>554285.06299999997</v>
      </c>
      <c r="G190">
        <v>17331.732</v>
      </c>
      <c r="H190">
        <v>31980.938999999998</v>
      </c>
      <c r="I190" s="3">
        <v>33787.298000000003</v>
      </c>
      <c r="K190">
        <v>22298</v>
      </c>
    </row>
    <row r="191" spans="1:11" x14ac:dyDescent="0.2">
      <c r="A191">
        <v>88</v>
      </c>
      <c r="B191" t="s">
        <v>201</v>
      </c>
      <c r="C191">
        <v>62</v>
      </c>
      <c r="E191">
        <v>7.18</v>
      </c>
      <c r="F191">
        <v>544585.56299999997</v>
      </c>
      <c r="G191">
        <v>17234.521000000001</v>
      </c>
      <c r="H191">
        <v>31598.531999999999</v>
      </c>
      <c r="I191" s="3">
        <v>33382.822999999997</v>
      </c>
      <c r="K191">
        <v>17187</v>
      </c>
    </row>
    <row r="192" spans="1:11" x14ac:dyDescent="0.2">
      <c r="A192">
        <v>89</v>
      </c>
      <c r="B192" t="s">
        <v>202</v>
      </c>
      <c r="C192">
        <v>62</v>
      </c>
      <c r="E192">
        <v>7.19</v>
      </c>
      <c r="F192">
        <v>557918</v>
      </c>
      <c r="G192">
        <v>16870.636999999999</v>
      </c>
      <c r="H192">
        <v>33070.358</v>
      </c>
      <c r="I192" s="3">
        <v>34939.584999999999</v>
      </c>
      <c r="K192">
        <v>22256</v>
      </c>
    </row>
    <row r="193" spans="1:11" x14ac:dyDescent="0.2">
      <c r="A193">
        <v>90</v>
      </c>
      <c r="B193" t="s">
        <v>203</v>
      </c>
      <c r="C193">
        <v>48</v>
      </c>
      <c r="E193">
        <v>7.2</v>
      </c>
      <c r="F193">
        <v>18521.009999999998</v>
      </c>
      <c r="G193">
        <v>665.00400000000002</v>
      </c>
      <c r="H193">
        <v>27850.974999999999</v>
      </c>
      <c r="I193" s="3">
        <v>29419.001</v>
      </c>
      <c r="K193">
        <v>257</v>
      </c>
    </row>
    <row r="194" spans="1:11" x14ac:dyDescent="0.2">
      <c r="A194">
        <v>91</v>
      </c>
      <c r="B194" t="s">
        <v>204</v>
      </c>
      <c r="C194">
        <v>48</v>
      </c>
      <c r="E194">
        <v>7.19</v>
      </c>
      <c r="F194">
        <v>15527.558999999999</v>
      </c>
      <c r="G194">
        <v>420.71699999999998</v>
      </c>
      <c r="H194">
        <v>36907.372000000003</v>
      </c>
      <c r="I194" s="3">
        <v>38998.027000000002</v>
      </c>
      <c r="K194">
        <v>2869</v>
      </c>
    </row>
    <row r="195" spans="1:11" x14ac:dyDescent="0.2">
      <c r="A195">
        <v>92</v>
      </c>
      <c r="B195" t="s">
        <v>205</v>
      </c>
      <c r="C195">
        <v>48</v>
      </c>
      <c r="E195">
        <v>7.19</v>
      </c>
      <c r="F195">
        <v>17835.530999999999</v>
      </c>
      <c r="G195">
        <v>555.36599999999999</v>
      </c>
      <c r="H195">
        <v>32114.913</v>
      </c>
      <c r="I195" s="3">
        <v>33929.004000000001</v>
      </c>
      <c r="K195">
        <v>1120</v>
      </c>
    </row>
    <row r="196" spans="1:11" x14ac:dyDescent="0.2">
      <c r="A196">
        <v>93</v>
      </c>
      <c r="B196" t="s">
        <v>206</v>
      </c>
      <c r="C196">
        <v>80</v>
      </c>
      <c r="E196">
        <v>7.2</v>
      </c>
      <c r="F196">
        <v>19344.186000000002</v>
      </c>
      <c r="G196">
        <v>1217.779</v>
      </c>
      <c r="H196">
        <v>15884.808000000001</v>
      </c>
      <c r="I196" s="3">
        <v>16762.288</v>
      </c>
      <c r="K196">
        <v>1846</v>
      </c>
    </row>
    <row r="197" spans="1:11" x14ac:dyDescent="0.2">
      <c r="A197">
        <v>94</v>
      </c>
      <c r="B197" t="s">
        <v>207</v>
      </c>
      <c r="C197">
        <v>80</v>
      </c>
      <c r="E197">
        <v>7.2</v>
      </c>
      <c r="F197">
        <v>17228.903999999999</v>
      </c>
      <c r="G197">
        <v>1227.0070000000001</v>
      </c>
      <c r="H197">
        <v>14041.406000000001</v>
      </c>
      <c r="I197" s="3">
        <v>14812.507</v>
      </c>
      <c r="K197">
        <v>1591</v>
      </c>
    </row>
    <row r="198" spans="1:11" x14ac:dyDescent="0.2">
      <c r="A198">
        <v>95</v>
      </c>
      <c r="B198" t="s">
        <v>208</v>
      </c>
      <c r="C198">
        <v>80</v>
      </c>
      <c r="E198">
        <v>7.2</v>
      </c>
      <c r="F198">
        <v>19868.813999999998</v>
      </c>
      <c r="G198">
        <v>1272.5830000000001</v>
      </c>
      <c r="H198">
        <v>15612.981</v>
      </c>
      <c r="I198" s="3">
        <v>16474.774000000001</v>
      </c>
      <c r="K198">
        <v>433</v>
      </c>
    </row>
    <row r="199" spans="1:11" x14ac:dyDescent="0.2">
      <c r="A199">
        <v>96</v>
      </c>
      <c r="B199" t="s">
        <v>209</v>
      </c>
      <c r="C199">
        <v>47</v>
      </c>
      <c r="E199">
        <v>7.2</v>
      </c>
      <c r="F199">
        <v>21578.171999999999</v>
      </c>
      <c r="G199">
        <v>2044.1980000000001</v>
      </c>
      <c r="H199">
        <v>10555.813</v>
      </c>
      <c r="I199" s="3">
        <v>11125.766</v>
      </c>
      <c r="K199">
        <v>3693</v>
      </c>
    </row>
    <row r="200" spans="1:11" x14ac:dyDescent="0.2">
      <c r="A200">
        <v>97</v>
      </c>
      <c r="B200" t="s">
        <v>210</v>
      </c>
      <c r="C200">
        <v>47</v>
      </c>
      <c r="E200">
        <v>7.2</v>
      </c>
      <c r="F200">
        <v>20080.52</v>
      </c>
      <c r="G200">
        <v>1870.9780000000001</v>
      </c>
      <c r="H200">
        <v>10732.633</v>
      </c>
      <c r="I200" s="3">
        <v>11312.79</v>
      </c>
      <c r="K200">
        <v>1538</v>
      </c>
    </row>
    <row r="201" spans="1:11" x14ac:dyDescent="0.2">
      <c r="A201">
        <v>98</v>
      </c>
      <c r="B201" t="s">
        <v>211</v>
      </c>
      <c r="C201">
        <v>47</v>
      </c>
      <c r="E201">
        <v>7.2</v>
      </c>
      <c r="F201">
        <v>21232.391</v>
      </c>
      <c r="G201">
        <v>2177.4490000000001</v>
      </c>
      <c r="H201">
        <v>9751.0390000000007</v>
      </c>
      <c r="I201" s="3">
        <v>10274.549999999999</v>
      </c>
      <c r="K201">
        <v>3664</v>
      </c>
    </row>
    <row r="202" spans="1:11" x14ac:dyDescent="0.2">
      <c r="A202">
        <v>99</v>
      </c>
      <c r="B202" t="s">
        <v>212</v>
      </c>
      <c r="C202">
        <v>100</v>
      </c>
      <c r="E202">
        <v>7.2</v>
      </c>
      <c r="F202">
        <v>30022.482</v>
      </c>
      <c r="G202">
        <v>562.55200000000002</v>
      </c>
      <c r="H202">
        <v>53368.368000000002</v>
      </c>
      <c r="I202" s="3">
        <v>56408.957000000002</v>
      </c>
      <c r="K202">
        <v>1745</v>
      </c>
    </row>
    <row r="203" spans="1:11" x14ac:dyDescent="0.2">
      <c r="A203">
        <v>100</v>
      </c>
      <c r="B203" t="s">
        <v>213</v>
      </c>
      <c r="C203">
        <v>100</v>
      </c>
      <c r="E203">
        <v>7.19</v>
      </c>
      <c r="F203">
        <v>31535.437999999998</v>
      </c>
      <c r="G203">
        <v>524.32000000000005</v>
      </c>
      <c r="H203">
        <v>60145.404000000002</v>
      </c>
      <c r="I203" s="3">
        <v>63577.084000000003</v>
      </c>
      <c r="K203">
        <v>2533</v>
      </c>
    </row>
    <row r="204" spans="1:11" x14ac:dyDescent="0.2">
      <c r="A204">
        <v>101</v>
      </c>
      <c r="B204" t="s">
        <v>214</v>
      </c>
      <c r="C204">
        <v>100</v>
      </c>
      <c r="E204">
        <v>7.19</v>
      </c>
      <c r="F204">
        <v>30215.287</v>
      </c>
      <c r="G204">
        <v>538.54999999999995</v>
      </c>
      <c r="H204">
        <v>56104.887000000002</v>
      </c>
      <c r="I204" s="3">
        <v>59303.396000000001</v>
      </c>
      <c r="K204">
        <v>1271</v>
      </c>
    </row>
    <row r="205" spans="1:11" x14ac:dyDescent="0.2">
      <c r="A205">
        <v>103</v>
      </c>
      <c r="B205" t="s">
        <v>215</v>
      </c>
      <c r="C205">
        <v>36</v>
      </c>
      <c r="E205">
        <v>7.17</v>
      </c>
      <c r="F205">
        <v>17094.221000000001</v>
      </c>
      <c r="G205">
        <v>1322.404</v>
      </c>
      <c r="H205">
        <v>12926.625</v>
      </c>
      <c r="I205" s="3">
        <v>13633.394</v>
      </c>
      <c r="K205">
        <v>425</v>
      </c>
    </row>
    <row r="206" spans="1:11" x14ac:dyDescent="0.2">
      <c r="A206">
        <v>104</v>
      </c>
      <c r="B206" t="s">
        <v>216</v>
      </c>
      <c r="C206">
        <v>36</v>
      </c>
      <c r="E206">
        <v>7.17</v>
      </c>
      <c r="F206">
        <v>15619.902</v>
      </c>
      <c r="G206">
        <v>1442.4449999999999</v>
      </c>
      <c r="H206">
        <v>10828.768</v>
      </c>
      <c r="I206" s="3">
        <v>11414.473</v>
      </c>
      <c r="K206">
        <v>2089</v>
      </c>
    </row>
    <row r="207" spans="1:11" x14ac:dyDescent="0.2">
      <c r="A207">
        <v>105</v>
      </c>
      <c r="B207" t="s">
        <v>217</v>
      </c>
      <c r="C207">
        <v>36</v>
      </c>
      <c r="E207">
        <v>7.17</v>
      </c>
      <c r="F207">
        <v>14677.18</v>
      </c>
      <c r="G207">
        <v>1145.306</v>
      </c>
      <c r="H207">
        <v>12815.073</v>
      </c>
      <c r="I207" s="3">
        <v>13515.404</v>
      </c>
      <c r="K207">
        <v>814</v>
      </c>
    </row>
    <row r="208" spans="1:11" x14ac:dyDescent="0.2">
      <c r="A208">
        <v>106</v>
      </c>
      <c r="B208" t="s">
        <v>218</v>
      </c>
      <c r="C208">
        <v>26</v>
      </c>
      <c r="E208">
        <v>7.19</v>
      </c>
      <c r="F208">
        <v>41695.516000000003</v>
      </c>
      <c r="G208">
        <v>3000.3090000000002</v>
      </c>
      <c r="H208">
        <v>13897.074000000001</v>
      </c>
      <c r="I208" s="3">
        <v>14659.844999999999</v>
      </c>
      <c r="K208">
        <v>7509</v>
      </c>
    </row>
    <row r="209" spans="1:11" x14ac:dyDescent="0.2">
      <c r="A209">
        <v>107</v>
      </c>
      <c r="B209" t="s">
        <v>219</v>
      </c>
      <c r="C209">
        <v>26</v>
      </c>
      <c r="E209">
        <v>7.19</v>
      </c>
      <c r="F209">
        <v>39383.792999999998</v>
      </c>
      <c r="G209">
        <v>2853.7</v>
      </c>
      <c r="H209">
        <v>13800.958000000001</v>
      </c>
      <c r="I209" s="3">
        <v>14558.182000000001</v>
      </c>
      <c r="K209">
        <v>4872</v>
      </c>
    </row>
    <row r="210" spans="1:11" x14ac:dyDescent="0.2">
      <c r="A210">
        <v>108</v>
      </c>
      <c r="B210" t="s">
        <v>220</v>
      </c>
      <c r="C210">
        <v>26</v>
      </c>
      <c r="E210">
        <v>7.19</v>
      </c>
      <c r="F210">
        <v>42130.262000000002</v>
      </c>
      <c r="G210">
        <v>3027.268</v>
      </c>
      <c r="H210">
        <v>13916.924999999999</v>
      </c>
      <c r="I210" s="3">
        <v>14680.842000000001</v>
      </c>
      <c r="K210">
        <v>1475</v>
      </c>
    </row>
    <row r="211" spans="1:11" x14ac:dyDescent="0.2">
      <c r="A211">
        <v>109</v>
      </c>
      <c r="B211" t="s">
        <v>221</v>
      </c>
      <c r="C211">
        <v>45</v>
      </c>
      <c r="E211">
        <v>7.2</v>
      </c>
      <c r="F211">
        <v>24555.528999999999</v>
      </c>
      <c r="G211">
        <v>1793.645</v>
      </c>
      <c r="H211">
        <v>13690.295</v>
      </c>
      <c r="I211" s="3">
        <v>14441.133</v>
      </c>
      <c r="K211">
        <v>3281</v>
      </c>
    </row>
    <row r="212" spans="1:11" x14ac:dyDescent="0.2">
      <c r="A212">
        <v>110</v>
      </c>
      <c r="B212" t="s">
        <v>222</v>
      </c>
      <c r="C212">
        <v>45</v>
      </c>
      <c r="E212">
        <v>7.2</v>
      </c>
      <c r="F212">
        <v>27238.671999999999</v>
      </c>
      <c r="G212">
        <v>1784.7449999999999</v>
      </c>
      <c r="H212">
        <v>15261.941000000001</v>
      </c>
      <c r="I212" s="3">
        <v>16103.476000000001</v>
      </c>
      <c r="K212">
        <v>738</v>
      </c>
    </row>
    <row r="213" spans="1:11" x14ac:dyDescent="0.2">
      <c r="A213">
        <v>111</v>
      </c>
      <c r="B213" t="s">
        <v>223</v>
      </c>
      <c r="C213">
        <v>45</v>
      </c>
      <c r="E213">
        <v>7.2</v>
      </c>
      <c r="F213">
        <v>13023.377</v>
      </c>
      <c r="G213">
        <v>769.51400000000001</v>
      </c>
      <c r="H213">
        <v>16924.159</v>
      </c>
      <c r="I213" s="3">
        <v>17861.617999999999</v>
      </c>
      <c r="K213">
        <v>580</v>
      </c>
    </row>
    <row r="214" spans="1:11" x14ac:dyDescent="0.2">
      <c r="A214">
        <v>112</v>
      </c>
      <c r="B214" t="s">
        <v>224</v>
      </c>
      <c r="C214">
        <v>84</v>
      </c>
      <c r="E214">
        <v>7.18</v>
      </c>
      <c r="F214">
        <v>19208.618999999999</v>
      </c>
      <c r="G214">
        <v>2196.9059999999999</v>
      </c>
      <c r="H214">
        <v>8743.4869999999992</v>
      </c>
      <c r="I214" s="3">
        <v>9208.8539999999994</v>
      </c>
      <c r="K214">
        <v>2929</v>
      </c>
    </row>
    <row r="215" spans="1:11" x14ac:dyDescent="0.2">
      <c r="A215">
        <v>113</v>
      </c>
      <c r="B215" t="s">
        <v>225</v>
      </c>
      <c r="C215">
        <v>84</v>
      </c>
      <c r="E215">
        <v>7.17</v>
      </c>
      <c r="F215">
        <v>16048.643</v>
      </c>
      <c r="G215">
        <v>1950.617</v>
      </c>
      <c r="H215">
        <v>8227.4699999999993</v>
      </c>
      <c r="I215" s="3">
        <v>8663.0589999999993</v>
      </c>
      <c r="K215">
        <v>3310</v>
      </c>
    </row>
    <row r="216" spans="1:11" x14ac:dyDescent="0.2">
      <c r="A216">
        <v>114</v>
      </c>
      <c r="B216" t="s">
        <v>226</v>
      </c>
      <c r="C216">
        <v>84</v>
      </c>
      <c r="E216">
        <v>7.17</v>
      </c>
      <c r="F216">
        <v>12709.053</v>
      </c>
      <c r="G216">
        <v>1494.2349999999999</v>
      </c>
      <c r="H216">
        <v>8505.3909999999996</v>
      </c>
      <c r="I216" s="3">
        <v>8957.018</v>
      </c>
      <c r="K216">
        <v>476</v>
      </c>
    </row>
    <row r="217" spans="1:11" x14ac:dyDescent="0.2">
      <c r="A217">
        <v>115</v>
      </c>
      <c r="B217" t="s">
        <v>227</v>
      </c>
      <c r="C217">
        <v>41</v>
      </c>
      <c r="E217">
        <v>7.2</v>
      </c>
      <c r="F217">
        <v>28519.960999999999</v>
      </c>
      <c r="G217">
        <v>3931.7460000000001</v>
      </c>
      <c r="H217">
        <v>7253.7650000000003</v>
      </c>
      <c r="I217" s="3">
        <v>7633.1629999999996</v>
      </c>
      <c r="K217">
        <v>2170</v>
      </c>
    </row>
    <row r="218" spans="1:11" x14ac:dyDescent="0.2">
      <c r="A218">
        <v>116</v>
      </c>
      <c r="B218" t="s">
        <v>228</v>
      </c>
      <c r="C218">
        <v>41</v>
      </c>
      <c r="E218">
        <v>7.2</v>
      </c>
      <c r="F218">
        <v>29160.032999999999</v>
      </c>
      <c r="G218">
        <v>3548.6410000000001</v>
      </c>
      <c r="H218">
        <v>8217.24</v>
      </c>
      <c r="I218" s="3">
        <v>8652.2379999999994</v>
      </c>
      <c r="K218">
        <v>1690</v>
      </c>
    </row>
    <row r="219" spans="1:11" x14ac:dyDescent="0.2">
      <c r="A219">
        <v>117</v>
      </c>
      <c r="B219" t="s">
        <v>229</v>
      </c>
      <c r="C219">
        <v>41</v>
      </c>
      <c r="E219">
        <v>7.2</v>
      </c>
      <c r="F219">
        <v>30520.437999999998</v>
      </c>
      <c r="G219">
        <v>3650.8980000000001</v>
      </c>
      <c r="H219">
        <v>8359.7070000000003</v>
      </c>
      <c r="I219" s="3">
        <v>8802.9269999999997</v>
      </c>
      <c r="K219">
        <v>4265</v>
      </c>
    </row>
    <row r="220" spans="1:11" x14ac:dyDescent="0.2">
      <c r="A220">
        <v>132</v>
      </c>
      <c r="B220" t="s">
        <v>230</v>
      </c>
      <c r="C220">
        <v>56</v>
      </c>
      <c r="E220">
        <v>7.2</v>
      </c>
      <c r="F220">
        <v>9170.0849999999991</v>
      </c>
      <c r="G220">
        <v>372.98099999999999</v>
      </c>
      <c r="H220">
        <v>24585.931</v>
      </c>
      <c r="I220" s="3">
        <v>25965.537</v>
      </c>
      <c r="K220">
        <v>282</v>
      </c>
    </row>
    <row r="221" spans="1:11" x14ac:dyDescent="0.2">
      <c r="A221">
        <v>133</v>
      </c>
      <c r="B221" t="s">
        <v>231</v>
      </c>
      <c r="C221">
        <v>56</v>
      </c>
      <c r="E221">
        <v>7.2</v>
      </c>
      <c r="F221">
        <v>8939.16</v>
      </c>
      <c r="G221">
        <v>366.62700000000001</v>
      </c>
      <c r="H221">
        <v>24382.165000000001</v>
      </c>
      <c r="I221" s="3">
        <v>25750.011999999999</v>
      </c>
      <c r="K221">
        <v>358</v>
      </c>
    </row>
    <row r="222" spans="1:11" x14ac:dyDescent="0.2">
      <c r="A222">
        <v>134</v>
      </c>
      <c r="B222" t="s">
        <v>232</v>
      </c>
      <c r="C222">
        <v>56</v>
      </c>
      <c r="E222">
        <v>7.19</v>
      </c>
      <c r="F222">
        <v>8253.2479999999996</v>
      </c>
      <c r="G222">
        <v>353.56799999999998</v>
      </c>
      <c r="H222">
        <v>23342.745999999999</v>
      </c>
      <c r="I222" s="3">
        <v>24650.61</v>
      </c>
      <c r="K222">
        <v>980</v>
      </c>
    </row>
    <row r="223" spans="1:11" x14ac:dyDescent="0.2">
      <c r="A223">
        <v>135</v>
      </c>
      <c r="B223" t="s">
        <v>233</v>
      </c>
      <c r="C223">
        <v>46</v>
      </c>
      <c r="E223">
        <v>7.2</v>
      </c>
      <c r="F223">
        <v>34685.046999999999</v>
      </c>
      <c r="G223">
        <v>3160.0659999999998</v>
      </c>
      <c r="H223">
        <v>10976.050999999999</v>
      </c>
      <c r="I223" s="3">
        <v>11570.255999999999</v>
      </c>
      <c r="K223">
        <v>2618</v>
      </c>
    </row>
    <row r="224" spans="1:11" x14ac:dyDescent="0.2">
      <c r="A224">
        <v>136</v>
      </c>
      <c r="B224" t="s">
        <v>234</v>
      </c>
      <c r="C224">
        <v>46</v>
      </c>
      <c r="E224">
        <v>7.2</v>
      </c>
      <c r="F224">
        <v>36405.608999999997</v>
      </c>
      <c r="G224">
        <v>3301.049</v>
      </c>
      <c r="H224">
        <v>11028.496999999999</v>
      </c>
      <c r="I224" s="3">
        <v>11625.727999999999</v>
      </c>
      <c r="K224">
        <v>1830</v>
      </c>
    </row>
    <row r="225" spans="1:11" x14ac:dyDescent="0.2">
      <c r="A225">
        <v>137</v>
      </c>
      <c r="B225" t="s">
        <v>235</v>
      </c>
      <c r="C225">
        <v>46</v>
      </c>
      <c r="E225">
        <v>7.2</v>
      </c>
      <c r="F225">
        <v>32726.565999999999</v>
      </c>
      <c r="G225">
        <v>3444.9630000000002</v>
      </c>
      <c r="H225">
        <v>9499.8310000000001</v>
      </c>
      <c r="I225" s="3">
        <v>10008.844999999999</v>
      </c>
      <c r="K225">
        <v>3375</v>
      </c>
    </row>
    <row r="226" spans="1:11" x14ac:dyDescent="0.2">
      <c r="A226">
        <v>138</v>
      </c>
      <c r="B226" t="s">
        <v>236</v>
      </c>
      <c r="C226">
        <v>11</v>
      </c>
      <c r="E226">
        <v>7.19</v>
      </c>
      <c r="F226">
        <v>498754.21899999998</v>
      </c>
      <c r="G226">
        <v>17330.248</v>
      </c>
      <c r="H226">
        <v>28779.404999999999</v>
      </c>
      <c r="I226" s="3">
        <v>30401.008999999998</v>
      </c>
      <c r="K226">
        <v>12745</v>
      </c>
    </row>
    <row r="227" spans="1:11" x14ac:dyDescent="0.2">
      <c r="A227">
        <v>139</v>
      </c>
      <c r="B227" t="s">
        <v>237</v>
      </c>
      <c r="C227">
        <v>11</v>
      </c>
      <c r="E227">
        <v>7.19</v>
      </c>
      <c r="F227">
        <v>501675.56300000002</v>
      </c>
      <c r="G227">
        <v>19762.668000000001</v>
      </c>
      <c r="H227">
        <v>25385.011999999999</v>
      </c>
      <c r="I227" s="3">
        <v>26810.732</v>
      </c>
      <c r="K227">
        <v>23237</v>
      </c>
    </row>
    <row r="228" spans="1:11" x14ac:dyDescent="0.2">
      <c r="A228">
        <v>140</v>
      </c>
      <c r="B228" t="s">
        <v>238</v>
      </c>
      <c r="C228">
        <v>11</v>
      </c>
      <c r="E228">
        <v>7.19</v>
      </c>
      <c r="F228">
        <v>533478.125</v>
      </c>
      <c r="G228">
        <v>18498.330000000002</v>
      </c>
      <c r="H228">
        <v>28839.258999999998</v>
      </c>
      <c r="I228" s="3">
        <v>30464.316999999999</v>
      </c>
      <c r="K228">
        <v>9094</v>
      </c>
    </row>
    <row r="229" spans="1:11" x14ac:dyDescent="0.2">
      <c r="A229">
        <v>141</v>
      </c>
      <c r="B229" t="s">
        <v>239</v>
      </c>
      <c r="C229">
        <v>49</v>
      </c>
      <c r="E229">
        <v>7.2</v>
      </c>
      <c r="F229">
        <v>17686.607</v>
      </c>
      <c r="G229">
        <v>577.03599999999994</v>
      </c>
      <c r="H229">
        <v>30650.786</v>
      </c>
      <c r="I229" s="3">
        <v>32380.383999999998</v>
      </c>
      <c r="K229">
        <v>2122</v>
      </c>
    </row>
    <row r="230" spans="1:11" x14ac:dyDescent="0.2">
      <c r="A230">
        <v>142</v>
      </c>
      <c r="B230" t="s">
        <v>240</v>
      </c>
      <c r="C230">
        <v>49</v>
      </c>
      <c r="E230">
        <v>7.19</v>
      </c>
      <c r="F230">
        <v>16998.664000000001</v>
      </c>
      <c r="G230">
        <v>503.19099999999997</v>
      </c>
      <c r="H230">
        <v>33781.733</v>
      </c>
      <c r="I230" s="3">
        <v>35692.012999999999</v>
      </c>
      <c r="K230">
        <v>252</v>
      </c>
    </row>
    <row r="231" spans="1:11" x14ac:dyDescent="0.2">
      <c r="A231">
        <v>143</v>
      </c>
      <c r="B231" t="s">
        <v>241</v>
      </c>
      <c r="C231">
        <v>49</v>
      </c>
      <c r="E231">
        <v>7.2</v>
      </c>
      <c r="F231">
        <v>16791.197</v>
      </c>
      <c r="G231">
        <v>548.39</v>
      </c>
      <c r="H231">
        <v>30619.079000000002</v>
      </c>
      <c r="I231" s="3">
        <v>32346.848000000002</v>
      </c>
      <c r="K231">
        <v>149</v>
      </c>
    </row>
    <row r="232" spans="1:11" x14ac:dyDescent="0.2">
      <c r="A232">
        <v>144</v>
      </c>
      <c r="B232" t="s">
        <v>242</v>
      </c>
      <c r="C232">
        <v>104</v>
      </c>
      <c r="E232">
        <v>7.2</v>
      </c>
      <c r="F232">
        <v>22424.643</v>
      </c>
      <c r="G232">
        <v>699.53300000000002</v>
      </c>
      <c r="H232">
        <v>32056.591</v>
      </c>
      <c r="I232" s="3">
        <v>33867.315000000002</v>
      </c>
      <c r="K232">
        <v>1043</v>
      </c>
    </row>
    <row r="233" spans="1:11" x14ac:dyDescent="0.2">
      <c r="A233">
        <v>145</v>
      </c>
      <c r="B233" t="s">
        <v>243</v>
      </c>
      <c r="C233">
        <v>104</v>
      </c>
      <c r="E233">
        <v>7.19</v>
      </c>
      <c r="F233">
        <v>22211.331999999999</v>
      </c>
      <c r="G233">
        <v>622.95000000000005</v>
      </c>
      <c r="H233">
        <v>35655.08</v>
      </c>
      <c r="I233" s="3">
        <v>37673.466999999997</v>
      </c>
      <c r="K233">
        <v>934</v>
      </c>
    </row>
    <row r="234" spans="1:11" x14ac:dyDescent="0.2">
      <c r="A234">
        <v>146</v>
      </c>
      <c r="B234" t="s">
        <v>244</v>
      </c>
      <c r="C234">
        <v>104</v>
      </c>
      <c r="E234">
        <v>7.2</v>
      </c>
      <c r="F234">
        <v>21979.4</v>
      </c>
      <c r="G234">
        <v>664.49400000000003</v>
      </c>
      <c r="H234">
        <v>33076.898000000001</v>
      </c>
      <c r="I234" s="3">
        <v>34946.502</v>
      </c>
      <c r="K234">
        <v>2368</v>
      </c>
    </row>
    <row r="235" spans="1:11" x14ac:dyDescent="0.2">
      <c r="A235">
        <v>150</v>
      </c>
      <c r="B235" t="s">
        <v>245</v>
      </c>
      <c r="C235" t="s">
        <v>148</v>
      </c>
      <c r="E235">
        <v>7.2</v>
      </c>
      <c r="F235">
        <v>50407.968999999997</v>
      </c>
      <c r="G235">
        <v>1010.2380000000001</v>
      </c>
      <c r="H235">
        <v>49897.122000000003</v>
      </c>
      <c r="I235" s="3">
        <v>52737.392</v>
      </c>
      <c r="K235">
        <v>517</v>
      </c>
    </row>
    <row r="236" spans="1:11" x14ac:dyDescent="0.2">
      <c r="A236">
        <v>152</v>
      </c>
      <c r="B236" t="s">
        <v>246</v>
      </c>
      <c r="C236">
        <v>33</v>
      </c>
      <c r="E236">
        <v>7.17</v>
      </c>
      <c r="F236">
        <v>12444.933000000001</v>
      </c>
      <c r="G236">
        <v>1395.201</v>
      </c>
      <c r="H236">
        <v>8919.8140000000003</v>
      </c>
      <c r="I236" s="3">
        <v>9395.3559999999998</v>
      </c>
      <c r="K236">
        <v>2210</v>
      </c>
    </row>
    <row r="237" spans="1:11" x14ac:dyDescent="0.2">
      <c r="A237">
        <v>153</v>
      </c>
      <c r="B237" t="s">
        <v>247</v>
      </c>
      <c r="C237">
        <v>33</v>
      </c>
      <c r="E237">
        <v>7.18</v>
      </c>
      <c r="F237">
        <v>13653.517</v>
      </c>
      <c r="G237">
        <v>1489.2940000000001</v>
      </c>
      <c r="H237">
        <v>9167.7780000000002</v>
      </c>
      <c r="I237" s="3">
        <v>9657.6299999999992</v>
      </c>
      <c r="K237">
        <v>2272</v>
      </c>
    </row>
    <row r="238" spans="1:11" x14ac:dyDescent="0.2">
      <c r="A238">
        <v>154</v>
      </c>
      <c r="B238" t="s">
        <v>248</v>
      </c>
      <c r="C238">
        <v>33</v>
      </c>
      <c r="E238">
        <v>7.18</v>
      </c>
      <c r="F238">
        <v>14001.874</v>
      </c>
      <c r="G238">
        <v>1385.856</v>
      </c>
      <c r="H238">
        <v>10103.412</v>
      </c>
      <c r="I238" s="3">
        <v>10647.258</v>
      </c>
      <c r="K238">
        <v>3316</v>
      </c>
    </row>
    <row r="239" spans="1:11" x14ac:dyDescent="0.2">
      <c r="A239">
        <v>155</v>
      </c>
      <c r="B239" t="s">
        <v>249</v>
      </c>
      <c r="C239">
        <v>103</v>
      </c>
      <c r="E239">
        <v>7.19</v>
      </c>
      <c r="F239">
        <v>15103.675999999999</v>
      </c>
      <c r="G239">
        <v>690.02200000000005</v>
      </c>
      <c r="H239">
        <v>21888.687999999998</v>
      </c>
      <c r="I239" s="3">
        <v>23112.641</v>
      </c>
      <c r="K239">
        <v>2580</v>
      </c>
    </row>
    <row r="240" spans="1:11" x14ac:dyDescent="0.2">
      <c r="A240">
        <v>156</v>
      </c>
      <c r="B240" t="s">
        <v>250</v>
      </c>
      <c r="C240">
        <v>103</v>
      </c>
      <c r="E240">
        <v>7.2</v>
      </c>
      <c r="F240">
        <v>13886.027</v>
      </c>
      <c r="G240">
        <v>727.68499999999995</v>
      </c>
      <c r="H240">
        <v>19082.47</v>
      </c>
      <c r="I240" s="3">
        <v>20144.481</v>
      </c>
      <c r="K240">
        <v>1086</v>
      </c>
    </row>
    <row r="241" spans="1:11" x14ac:dyDescent="0.2">
      <c r="A241">
        <v>157</v>
      </c>
      <c r="B241" t="s">
        <v>251</v>
      </c>
      <c r="C241">
        <v>103</v>
      </c>
      <c r="E241">
        <v>7.2</v>
      </c>
      <c r="F241">
        <v>15818.933000000001</v>
      </c>
      <c r="G241">
        <v>743.65499999999997</v>
      </c>
      <c r="H241">
        <v>21271.870999999999</v>
      </c>
      <c r="I241" s="3">
        <v>22460.227999999999</v>
      </c>
      <c r="K241">
        <v>1427</v>
      </c>
    </row>
    <row r="242" spans="1:11" x14ac:dyDescent="0.2">
      <c r="A242">
        <v>158</v>
      </c>
      <c r="B242" t="s">
        <v>252</v>
      </c>
      <c r="C242">
        <v>73</v>
      </c>
      <c r="E242">
        <v>7.2</v>
      </c>
      <c r="F242">
        <v>37332.133000000002</v>
      </c>
      <c r="G242">
        <v>4026.4290000000001</v>
      </c>
      <c r="H242">
        <v>9271.7720000000008</v>
      </c>
      <c r="I242" s="3">
        <v>9767.6260000000002</v>
      </c>
      <c r="K242">
        <v>4090</v>
      </c>
    </row>
    <row r="243" spans="1:11" x14ac:dyDescent="0.2">
      <c r="A243">
        <v>159</v>
      </c>
      <c r="B243" t="s">
        <v>253</v>
      </c>
      <c r="C243">
        <v>73</v>
      </c>
      <c r="E243">
        <v>7.2</v>
      </c>
      <c r="F243">
        <v>38049.726999999999</v>
      </c>
      <c r="G243">
        <v>4139.1610000000001</v>
      </c>
      <c r="H243">
        <v>9192.6180000000004</v>
      </c>
      <c r="I243" s="3">
        <v>9683.9040000000005</v>
      </c>
      <c r="K243">
        <v>4387</v>
      </c>
    </row>
    <row r="244" spans="1:11" x14ac:dyDescent="0.2">
      <c r="A244">
        <v>160</v>
      </c>
      <c r="B244" t="s">
        <v>254</v>
      </c>
      <c r="C244">
        <v>73</v>
      </c>
      <c r="I244" s="3"/>
    </row>
    <row r="245" spans="1:11" x14ac:dyDescent="0.2">
      <c r="A245">
        <v>2</v>
      </c>
      <c r="B245" t="s">
        <v>255</v>
      </c>
      <c r="C245" t="s">
        <v>256</v>
      </c>
      <c r="E245">
        <v>6.51</v>
      </c>
      <c r="F245">
        <v>49887.824000000001</v>
      </c>
      <c r="G245" s="1">
        <v>949.99300000000005</v>
      </c>
      <c r="H245" s="1">
        <v>52513.885999999999</v>
      </c>
      <c r="I245" s="2">
        <v>61511.652000000002</v>
      </c>
      <c r="K245">
        <v>351</v>
      </c>
    </row>
    <row r="246" spans="1:11" x14ac:dyDescent="0.2">
      <c r="A246">
        <v>3</v>
      </c>
      <c r="B246" t="s">
        <v>257</v>
      </c>
      <c r="C246" t="s">
        <v>258</v>
      </c>
      <c r="E246">
        <v>6.46</v>
      </c>
      <c r="F246">
        <v>66694.133000000002</v>
      </c>
      <c r="G246" s="1">
        <v>1285.4290000000001</v>
      </c>
      <c r="H246" s="1">
        <v>51884.726999999999</v>
      </c>
      <c r="I246" s="2">
        <v>60774.38</v>
      </c>
      <c r="K246">
        <v>774</v>
      </c>
    </row>
    <row r="247" spans="1:11" x14ac:dyDescent="0.2">
      <c r="A247">
        <v>19</v>
      </c>
      <c r="B247" t="s">
        <v>259</v>
      </c>
      <c r="C247">
        <v>69</v>
      </c>
      <c r="E247">
        <v>6.52</v>
      </c>
      <c r="F247">
        <v>147798.28099999999</v>
      </c>
      <c r="G247" s="1">
        <v>4923.3789999999999</v>
      </c>
      <c r="H247" s="1">
        <v>30019.684000000001</v>
      </c>
      <c r="I247" s="2">
        <v>35152.080000000002</v>
      </c>
      <c r="K247">
        <v>2725</v>
      </c>
    </row>
    <row r="248" spans="1:11" x14ac:dyDescent="0.2">
      <c r="A248">
        <v>20</v>
      </c>
      <c r="B248" t="s">
        <v>260</v>
      </c>
      <c r="C248">
        <v>69</v>
      </c>
      <c r="E248">
        <v>6.51</v>
      </c>
      <c r="F248">
        <v>135260.46900000001</v>
      </c>
      <c r="G248" s="1">
        <v>5883.6559999999999</v>
      </c>
      <c r="H248" s="1">
        <v>22989.187000000002</v>
      </c>
      <c r="I248" s="2">
        <v>26913.473999999998</v>
      </c>
      <c r="K248">
        <v>600</v>
      </c>
    </row>
    <row r="249" spans="1:11" x14ac:dyDescent="0.2">
      <c r="A249">
        <v>21</v>
      </c>
      <c r="B249" t="s">
        <v>261</v>
      </c>
      <c r="C249">
        <v>69</v>
      </c>
      <c r="E249">
        <v>6.51</v>
      </c>
      <c r="F249">
        <v>128827.164</v>
      </c>
      <c r="G249" s="1">
        <v>4760.1450000000004</v>
      </c>
      <c r="H249" s="1">
        <v>27063.705999999998</v>
      </c>
      <c r="I249" s="2">
        <v>31688.151999999998</v>
      </c>
      <c r="K249">
        <v>4451</v>
      </c>
    </row>
    <row r="250" spans="1:11" x14ac:dyDescent="0.2">
      <c r="A250">
        <v>22</v>
      </c>
      <c r="B250" t="s">
        <v>262</v>
      </c>
      <c r="C250">
        <v>35</v>
      </c>
      <c r="E250">
        <v>6.51</v>
      </c>
      <c r="F250">
        <v>126355.461</v>
      </c>
      <c r="G250" s="1">
        <v>8937.1460000000006</v>
      </c>
      <c r="H250" s="1">
        <v>14138.234</v>
      </c>
      <c r="I250" s="2">
        <v>16541.585999999999</v>
      </c>
      <c r="K250">
        <v>1241</v>
      </c>
    </row>
    <row r="251" spans="1:11" x14ac:dyDescent="0.2">
      <c r="A251">
        <v>23</v>
      </c>
      <c r="B251" t="s">
        <v>263</v>
      </c>
      <c r="C251">
        <v>35</v>
      </c>
      <c r="E251">
        <v>6.51</v>
      </c>
      <c r="F251">
        <v>100574.719</v>
      </c>
      <c r="G251" s="1">
        <v>7577.0630000000001</v>
      </c>
      <c r="H251" s="1">
        <v>13273.575999999999</v>
      </c>
      <c r="I251" s="2">
        <v>15528.347</v>
      </c>
      <c r="K251">
        <v>3107</v>
      </c>
    </row>
    <row r="252" spans="1:11" x14ac:dyDescent="0.2">
      <c r="A252">
        <v>24</v>
      </c>
      <c r="B252" t="s">
        <v>264</v>
      </c>
      <c r="C252">
        <v>35</v>
      </c>
      <c r="E252">
        <v>6.51</v>
      </c>
      <c r="F252">
        <v>106363.992</v>
      </c>
      <c r="G252" s="1">
        <v>7452.4639999999999</v>
      </c>
      <c r="H252" s="1">
        <v>14272.325999999999</v>
      </c>
      <c r="I252" s="2">
        <v>16698.72</v>
      </c>
      <c r="K252">
        <v>4447</v>
      </c>
    </row>
    <row r="253" spans="1:11" x14ac:dyDescent="0.2">
      <c r="A253">
        <v>25</v>
      </c>
      <c r="B253" t="s">
        <v>265</v>
      </c>
      <c r="C253">
        <v>60</v>
      </c>
      <c r="E253">
        <v>6.51</v>
      </c>
      <c r="F253">
        <v>241519.125</v>
      </c>
      <c r="G253" s="1">
        <v>9523.3420000000006</v>
      </c>
      <c r="H253" s="1">
        <v>25360.753000000001</v>
      </c>
      <c r="I253" s="2">
        <v>29692.565999999999</v>
      </c>
      <c r="K253">
        <v>4998</v>
      </c>
    </row>
    <row r="254" spans="1:11" x14ac:dyDescent="0.2">
      <c r="A254">
        <v>26</v>
      </c>
      <c r="B254" t="s">
        <v>266</v>
      </c>
      <c r="C254">
        <v>60</v>
      </c>
      <c r="E254">
        <v>6.51</v>
      </c>
      <c r="F254">
        <v>236981.17199999999</v>
      </c>
      <c r="G254" s="1">
        <v>9643.3119999999999</v>
      </c>
      <c r="H254" s="1">
        <v>24574.666000000001</v>
      </c>
      <c r="I254" s="2">
        <v>28771.399000000001</v>
      </c>
      <c r="K254">
        <v>3365</v>
      </c>
    </row>
    <row r="255" spans="1:11" x14ac:dyDescent="0.2">
      <c r="A255">
        <v>27</v>
      </c>
      <c r="B255" t="s">
        <v>267</v>
      </c>
      <c r="C255">
        <v>60</v>
      </c>
      <c r="E255">
        <v>6.5</v>
      </c>
      <c r="F255">
        <v>208572.391</v>
      </c>
      <c r="G255" s="1">
        <v>9510.7340000000004</v>
      </c>
      <c r="H255" s="1">
        <v>21930.21</v>
      </c>
      <c r="I255" s="2">
        <v>25672.523000000001</v>
      </c>
      <c r="K255">
        <v>3782</v>
      </c>
    </row>
    <row r="256" spans="1:11" x14ac:dyDescent="0.2">
      <c r="A256">
        <v>28</v>
      </c>
      <c r="B256" t="s">
        <v>268</v>
      </c>
      <c r="C256">
        <v>25</v>
      </c>
      <c r="E256">
        <v>6.51</v>
      </c>
      <c r="F256">
        <v>138261.67199999999</v>
      </c>
      <c r="G256" s="1">
        <v>9645.5499999999993</v>
      </c>
      <c r="H256" s="1">
        <v>14334.244000000001</v>
      </c>
      <c r="I256" s="2">
        <v>16771.278999999999</v>
      </c>
      <c r="K256">
        <v>2872</v>
      </c>
    </row>
    <row r="257" spans="1:11" x14ac:dyDescent="0.2">
      <c r="A257">
        <v>29</v>
      </c>
      <c r="B257" t="s">
        <v>269</v>
      </c>
      <c r="C257">
        <v>25</v>
      </c>
      <c r="E257">
        <v>6.51</v>
      </c>
      <c r="F257">
        <v>122167.133</v>
      </c>
      <c r="G257" s="1">
        <v>9335.8529999999992</v>
      </c>
      <c r="H257" s="1">
        <v>13085.803</v>
      </c>
      <c r="I257" s="2">
        <v>15308.307000000001</v>
      </c>
      <c r="K257">
        <v>2277</v>
      </c>
    </row>
    <row r="258" spans="1:11" x14ac:dyDescent="0.2">
      <c r="A258">
        <v>30</v>
      </c>
      <c r="B258" t="s">
        <v>270</v>
      </c>
      <c r="C258">
        <v>25</v>
      </c>
      <c r="E258">
        <v>6.5</v>
      </c>
      <c r="F258">
        <v>108049.32</v>
      </c>
      <c r="G258" s="1">
        <v>8091.0810000000001</v>
      </c>
      <c r="H258" s="1">
        <v>13354.127</v>
      </c>
      <c r="I258" s="2">
        <v>15622.739</v>
      </c>
      <c r="K258">
        <v>6576</v>
      </c>
    </row>
    <row r="259" spans="1:11" x14ac:dyDescent="0.2">
      <c r="A259">
        <v>31</v>
      </c>
      <c r="B259" t="s">
        <v>271</v>
      </c>
      <c r="C259">
        <v>85</v>
      </c>
      <c r="E259">
        <v>6.49</v>
      </c>
      <c r="F259">
        <v>11381.307000000001</v>
      </c>
      <c r="G259" s="1">
        <v>953.40899999999999</v>
      </c>
      <c r="H259" s="1">
        <v>11937.486000000001</v>
      </c>
      <c r="I259" s="2">
        <v>13962.665999999999</v>
      </c>
      <c r="K259">
        <v>160</v>
      </c>
    </row>
    <row r="260" spans="1:11" x14ac:dyDescent="0.2">
      <c r="A260">
        <v>32</v>
      </c>
      <c r="B260" t="s">
        <v>272</v>
      </c>
      <c r="C260">
        <v>85</v>
      </c>
      <c r="E260">
        <v>6.5</v>
      </c>
      <c r="F260">
        <v>10581.307000000001</v>
      </c>
      <c r="G260" s="1">
        <v>762.33600000000001</v>
      </c>
      <c r="H260" s="1">
        <v>13880.109</v>
      </c>
      <c r="I260" s="2">
        <v>16239.106</v>
      </c>
      <c r="K260">
        <v>76</v>
      </c>
    </row>
    <row r="261" spans="1:11" x14ac:dyDescent="0.2">
      <c r="A261">
        <v>33</v>
      </c>
      <c r="B261" t="s">
        <v>273</v>
      </c>
      <c r="C261">
        <v>85</v>
      </c>
      <c r="E261">
        <v>6.5</v>
      </c>
      <c r="F261">
        <v>12014.828</v>
      </c>
      <c r="G261" s="1">
        <v>936.99400000000003</v>
      </c>
      <c r="H261" s="1">
        <v>12822.736999999999</v>
      </c>
      <c r="I261" s="2">
        <v>15000.037</v>
      </c>
      <c r="K261">
        <v>359</v>
      </c>
    </row>
    <row r="262" spans="1:11" x14ac:dyDescent="0.2">
      <c r="A262">
        <v>34</v>
      </c>
      <c r="B262" t="s">
        <v>274</v>
      </c>
      <c r="C262">
        <v>94</v>
      </c>
      <c r="E262">
        <v>6.5</v>
      </c>
      <c r="F262">
        <v>3592.0940000000001</v>
      </c>
      <c r="G262" s="1">
        <v>314.58</v>
      </c>
      <c r="H262" s="1">
        <v>11418.698</v>
      </c>
      <c r="I262" s="2">
        <v>13354.728999999999</v>
      </c>
      <c r="K262">
        <v>65</v>
      </c>
    </row>
    <row r="263" spans="1:11" x14ac:dyDescent="0.2">
      <c r="A263">
        <v>35</v>
      </c>
      <c r="B263" t="s">
        <v>275</v>
      </c>
      <c r="C263">
        <v>94</v>
      </c>
      <c r="E263">
        <v>6.5</v>
      </c>
      <c r="F263">
        <v>3524.076</v>
      </c>
      <c r="G263" s="1">
        <v>291.16899999999998</v>
      </c>
      <c r="H263" s="1">
        <v>12103.198</v>
      </c>
      <c r="I263" s="2">
        <v>14156.852999999999</v>
      </c>
      <c r="K263">
        <v>120</v>
      </c>
    </row>
    <row r="264" spans="1:11" x14ac:dyDescent="0.2">
      <c r="A264">
        <v>36</v>
      </c>
      <c r="B264" t="s">
        <v>276</v>
      </c>
      <c r="C264">
        <v>94</v>
      </c>
      <c r="E264">
        <v>6.49</v>
      </c>
      <c r="F264">
        <v>3227.62</v>
      </c>
      <c r="G264" s="1">
        <v>231.41</v>
      </c>
      <c r="H264" s="1">
        <v>13947.625</v>
      </c>
      <c r="I264" s="2">
        <v>16318.224</v>
      </c>
      <c r="K264">
        <v>150</v>
      </c>
    </row>
    <row r="265" spans="1:11" x14ac:dyDescent="0.2">
      <c r="A265">
        <v>38</v>
      </c>
      <c r="B265" t="s">
        <v>277</v>
      </c>
      <c r="C265" t="s">
        <v>256</v>
      </c>
      <c r="E265">
        <v>6.51</v>
      </c>
      <c r="F265">
        <v>49511.362999999998</v>
      </c>
      <c r="G265" s="1">
        <v>816.74900000000002</v>
      </c>
      <c r="H265" s="1">
        <v>60620.046999999999</v>
      </c>
      <c r="I265" s="2">
        <v>71010.763999999996</v>
      </c>
      <c r="K265">
        <v>727</v>
      </c>
    </row>
    <row r="266" spans="1:11" x14ac:dyDescent="0.2">
      <c r="A266">
        <v>40</v>
      </c>
      <c r="B266" t="s">
        <v>278</v>
      </c>
      <c r="C266">
        <v>70</v>
      </c>
      <c r="E266">
        <v>6.51</v>
      </c>
      <c r="F266">
        <v>241184.17199999999</v>
      </c>
      <c r="G266" s="1">
        <v>7907.018</v>
      </c>
      <c r="H266" s="1">
        <v>30502.544999999998</v>
      </c>
      <c r="I266" s="2">
        <v>35717.915999999997</v>
      </c>
      <c r="K266">
        <v>2225</v>
      </c>
    </row>
    <row r="267" spans="1:11" x14ac:dyDescent="0.2">
      <c r="A267">
        <v>41</v>
      </c>
      <c r="B267" t="s">
        <v>279</v>
      </c>
      <c r="C267">
        <v>70</v>
      </c>
      <c r="E267">
        <v>6.5</v>
      </c>
      <c r="F267">
        <v>220732.68799999999</v>
      </c>
      <c r="G267" s="1">
        <v>7243</v>
      </c>
      <c r="H267" s="1">
        <v>30475.312000000002</v>
      </c>
      <c r="I267" s="2">
        <v>35686.004000000001</v>
      </c>
      <c r="K267">
        <v>4708</v>
      </c>
    </row>
    <row r="268" spans="1:11" x14ac:dyDescent="0.2">
      <c r="A268">
        <v>42</v>
      </c>
      <c r="B268" t="s">
        <v>280</v>
      </c>
      <c r="C268">
        <v>70</v>
      </c>
      <c r="E268">
        <v>6.51</v>
      </c>
      <c r="F268">
        <v>186555.67199999999</v>
      </c>
      <c r="G268" s="1">
        <v>6017.4629999999997</v>
      </c>
      <c r="H268" s="1">
        <v>31002.38</v>
      </c>
      <c r="I268" s="2">
        <v>36303.641000000003</v>
      </c>
      <c r="K268">
        <v>8902</v>
      </c>
    </row>
    <row r="269" spans="1:11" x14ac:dyDescent="0.2">
      <c r="A269">
        <v>43</v>
      </c>
      <c r="B269" t="s">
        <v>281</v>
      </c>
      <c r="C269">
        <v>50</v>
      </c>
      <c r="E269">
        <v>6.49</v>
      </c>
      <c r="F269">
        <v>48080.82</v>
      </c>
      <c r="G269" s="1">
        <v>620.77599999999995</v>
      </c>
      <c r="H269" s="1">
        <v>77452.769</v>
      </c>
      <c r="I269" s="2">
        <v>90735.994000000006</v>
      </c>
      <c r="K269">
        <v>2468</v>
      </c>
    </row>
    <row r="270" spans="1:11" x14ac:dyDescent="0.2">
      <c r="A270">
        <v>44</v>
      </c>
      <c r="B270" t="s">
        <v>282</v>
      </c>
      <c r="C270">
        <v>50</v>
      </c>
      <c r="E270">
        <v>6.5</v>
      </c>
      <c r="F270">
        <v>47969.402000000002</v>
      </c>
      <c r="G270" s="1">
        <v>661.94500000000005</v>
      </c>
      <c r="H270" s="1">
        <v>72467.353000000003</v>
      </c>
      <c r="I270" s="2">
        <v>84893.892000000007</v>
      </c>
      <c r="K270">
        <v>1968</v>
      </c>
    </row>
    <row r="271" spans="1:11" x14ac:dyDescent="0.2">
      <c r="A271">
        <v>45</v>
      </c>
      <c r="B271" t="s">
        <v>283</v>
      </c>
      <c r="C271">
        <v>50</v>
      </c>
      <c r="E271">
        <v>6.5</v>
      </c>
      <c r="F271">
        <v>48160.281000000003</v>
      </c>
      <c r="G271" s="1">
        <v>567.04499999999996</v>
      </c>
      <c r="H271" s="1">
        <v>84932.027000000002</v>
      </c>
      <c r="I271" s="2">
        <v>99500.476999999999</v>
      </c>
      <c r="K271">
        <v>1260</v>
      </c>
    </row>
    <row r="272" spans="1:11" x14ac:dyDescent="0.2">
      <c r="A272">
        <v>46</v>
      </c>
      <c r="B272" t="s">
        <v>284</v>
      </c>
      <c r="C272">
        <v>37</v>
      </c>
      <c r="E272">
        <v>6.51</v>
      </c>
      <c r="F272">
        <v>80414.266000000003</v>
      </c>
      <c r="G272" s="1">
        <v>5583.1090000000004</v>
      </c>
      <c r="H272" s="1">
        <v>14403.134</v>
      </c>
      <c r="I272" s="2">
        <v>16852.006000000001</v>
      </c>
      <c r="K272">
        <v>3300</v>
      </c>
    </row>
    <row r="273" spans="1:11" x14ac:dyDescent="0.2">
      <c r="A273">
        <v>47</v>
      </c>
      <c r="B273" t="s">
        <v>285</v>
      </c>
      <c r="C273">
        <v>37</v>
      </c>
      <c r="E273">
        <v>6.51</v>
      </c>
      <c r="F273">
        <v>86040.483999999997</v>
      </c>
      <c r="G273" s="1">
        <v>6046.7709999999997</v>
      </c>
      <c r="H273" s="1">
        <v>14229.162</v>
      </c>
      <c r="I273" s="2">
        <v>16648.138999999999</v>
      </c>
      <c r="K273">
        <v>1733</v>
      </c>
    </row>
    <row r="274" spans="1:11" x14ac:dyDescent="0.2">
      <c r="A274">
        <v>48</v>
      </c>
      <c r="B274" t="s">
        <v>286</v>
      </c>
      <c r="C274">
        <v>37</v>
      </c>
      <c r="E274">
        <v>6.5</v>
      </c>
      <c r="F274">
        <v>79008.5</v>
      </c>
      <c r="G274" s="1">
        <v>5216.335</v>
      </c>
      <c r="H274" s="1">
        <v>15146.361999999999</v>
      </c>
      <c r="I274" s="2">
        <v>17722.95</v>
      </c>
      <c r="K274">
        <v>1843</v>
      </c>
    </row>
    <row r="275" spans="1:11" x14ac:dyDescent="0.2">
      <c r="A275">
        <v>49</v>
      </c>
      <c r="B275" t="s">
        <v>287</v>
      </c>
      <c r="C275">
        <v>95</v>
      </c>
      <c r="E275">
        <v>6.5</v>
      </c>
      <c r="F275">
        <v>2138.64</v>
      </c>
      <c r="G275" s="1">
        <v>295.02</v>
      </c>
      <c r="H275" s="1">
        <v>7249.1360000000004</v>
      </c>
      <c r="I275" s="2">
        <v>8468.6759999999995</v>
      </c>
      <c r="K275">
        <v>103</v>
      </c>
    </row>
    <row r="276" spans="1:11" x14ac:dyDescent="0.2">
      <c r="A276">
        <v>50</v>
      </c>
      <c r="B276" t="s">
        <v>288</v>
      </c>
      <c r="C276">
        <v>95</v>
      </c>
      <c r="E276">
        <v>6.49</v>
      </c>
      <c r="F276">
        <v>2238.42</v>
      </c>
      <c r="G276" s="1">
        <v>361.565</v>
      </c>
      <c r="H276" s="1">
        <v>6190.92</v>
      </c>
      <c r="I276" s="2">
        <v>7228.6180000000004</v>
      </c>
      <c r="K276">
        <v>48</v>
      </c>
    </row>
    <row r="277" spans="1:11" x14ac:dyDescent="0.2">
      <c r="A277">
        <v>51</v>
      </c>
      <c r="B277" t="s">
        <v>289</v>
      </c>
      <c r="C277">
        <v>95</v>
      </c>
      <c r="E277">
        <v>6.48</v>
      </c>
      <c r="F277">
        <v>1881.6890000000001</v>
      </c>
      <c r="G277" s="1">
        <v>356.40899999999999</v>
      </c>
      <c r="H277" s="1">
        <v>5279.5780000000004</v>
      </c>
      <c r="I277" s="2">
        <v>6160.6719999999996</v>
      </c>
      <c r="K277">
        <v>30</v>
      </c>
    </row>
    <row r="278" spans="1:11" x14ac:dyDescent="0.2">
      <c r="A278">
        <v>52</v>
      </c>
      <c r="B278" t="s">
        <v>290</v>
      </c>
      <c r="C278">
        <v>86</v>
      </c>
      <c r="E278">
        <v>6.48</v>
      </c>
      <c r="F278">
        <v>4497.1559999999999</v>
      </c>
      <c r="G278" s="1">
        <v>263.95499999999998</v>
      </c>
      <c r="H278" s="1">
        <v>17037.585999999999</v>
      </c>
      <c r="I278" s="2">
        <v>19939.159</v>
      </c>
      <c r="K278">
        <v>176</v>
      </c>
    </row>
    <row r="279" spans="1:11" x14ac:dyDescent="0.2">
      <c r="A279">
        <v>53</v>
      </c>
      <c r="B279" t="s">
        <v>291</v>
      </c>
      <c r="C279">
        <v>86</v>
      </c>
      <c r="E279">
        <v>6.49</v>
      </c>
      <c r="F279">
        <v>4647.8050000000003</v>
      </c>
      <c r="G279" s="1">
        <v>338.49799999999999</v>
      </c>
      <c r="H279" s="1">
        <v>13730.672</v>
      </c>
      <c r="I279" s="2">
        <v>16063.99</v>
      </c>
      <c r="K279">
        <v>106</v>
      </c>
    </row>
    <row r="280" spans="1:11" x14ac:dyDescent="0.2">
      <c r="A280">
        <v>54</v>
      </c>
      <c r="B280" t="s">
        <v>292</v>
      </c>
      <c r="C280">
        <v>86</v>
      </c>
      <c r="E280">
        <v>6.5</v>
      </c>
      <c r="F280">
        <v>4301.1710000000003</v>
      </c>
      <c r="G280" s="1">
        <v>262.71800000000002</v>
      </c>
      <c r="H280" s="1">
        <v>16371.816999999999</v>
      </c>
      <c r="I280" s="2">
        <v>19158.985000000001</v>
      </c>
      <c r="K280">
        <v>156</v>
      </c>
    </row>
    <row r="281" spans="1:11" x14ac:dyDescent="0.2">
      <c r="A281">
        <v>55</v>
      </c>
      <c r="B281" t="s">
        <v>293</v>
      </c>
      <c r="C281">
        <v>71</v>
      </c>
      <c r="E281">
        <v>6.49</v>
      </c>
      <c r="F281">
        <v>157734.32800000001</v>
      </c>
      <c r="G281" s="1">
        <v>7405.3980000000001</v>
      </c>
      <c r="H281" s="1">
        <v>21299.912</v>
      </c>
      <c r="I281" s="2">
        <v>24933.917000000001</v>
      </c>
      <c r="K281">
        <v>4479</v>
      </c>
    </row>
    <row r="282" spans="1:11" x14ac:dyDescent="0.2">
      <c r="A282">
        <v>56</v>
      </c>
      <c r="B282" t="s">
        <v>294</v>
      </c>
      <c r="C282">
        <v>71</v>
      </c>
      <c r="E282">
        <v>6.49</v>
      </c>
      <c r="F282">
        <v>145981.31299999999</v>
      </c>
      <c r="G282" s="1">
        <v>7101.5810000000001</v>
      </c>
      <c r="H282" s="1">
        <v>20556.170999999998</v>
      </c>
      <c r="I282" s="2">
        <v>24062.371999999999</v>
      </c>
      <c r="K282">
        <v>1503</v>
      </c>
    </row>
    <row r="283" spans="1:11" x14ac:dyDescent="0.2">
      <c r="A283">
        <v>57</v>
      </c>
      <c r="B283" t="s">
        <v>295</v>
      </c>
      <c r="C283">
        <v>71</v>
      </c>
      <c r="E283">
        <v>6.49</v>
      </c>
      <c r="F283">
        <v>149641.59400000001</v>
      </c>
      <c r="G283" s="1">
        <v>7708.25</v>
      </c>
      <c r="H283" s="1">
        <v>19413.172999999999</v>
      </c>
      <c r="I283" s="2">
        <v>22722.963</v>
      </c>
      <c r="K283">
        <v>3798</v>
      </c>
    </row>
    <row r="284" spans="1:11" x14ac:dyDescent="0.2">
      <c r="A284">
        <v>58</v>
      </c>
      <c r="B284" t="s">
        <v>296</v>
      </c>
      <c r="C284">
        <v>61</v>
      </c>
      <c r="E284">
        <v>6.49</v>
      </c>
      <c r="F284">
        <v>302725.43800000002</v>
      </c>
      <c r="G284" s="1">
        <v>9232.8829999999998</v>
      </c>
      <c r="H284" s="1">
        <v>32787.748</v>
      </c>
      <c r="I284" s="2">
        <v>38395.803999999996</v>
      </c>
      <c r="K284">
        <v>5773</v>
      </c>
    </row>
    <row r="285" spans="1:11" x14ac:dyDescent="0.2">
      <c r="A285">
        <v>59</v>
      </c>
      <c r="B285" t="s">
        <v>297</v>
      </c>
      <c r="C285">
        <v>61</v>
      </c>
      <c r="E285">
        <v>6.49</v>
      </c>
      <c r="F285">
        <v>314441.25</v>
      </c>
      <c r="G285" s="1">
        <v>8778.3160000000007</v>
      </c>
      <c r="H285" s="1">
        <v>35820.224999999999</v>
      </c>
      <c r="I285" s="2">
        <v>41949.377</v>
      </c>
      <c r="K285">
        <v>7890</v>
      </c>
    </row>
    <row r="286" spans="1:11" x14ac:dyDescent="0.2">
      <c r="A286">
        <v>60</v>
      </c>
      <c r="B286" t="s">
        <v>298</v>
      </c>
      <c r="C286">
        <v>61</v>
      </c>
      <c r="E286">
        <v>6.49</v>
      </c>
      <c r="F286">
        <v>310347.43800000002</v>
      </c>
      <c r="G286" s="1">
        <v>9426.759</v>
      </c>
      <c r="H286" s="1">
        <v>32921.966</v>
      </c>
      <c r="I286" s="2">
        <v>38553.086000000003</v>
      </c>
      <c r="K286">
        <v>5004</v>
      </c>
    </row>
    <row r="287" spans="1:11" x14ac:dyDescent="0.2">
      <c r="A287">
        <v>75</v>
      </c>
      <c r="B287" t="s">
        <v>299</v>
      </c>
      <c r="C287">
        <v>87</v>
      </c>
      <c r="E287">
        <v>6.51</v>
      </c>
      <c r="F287">
        <v>18291.094000000001</v>
      </c>
      <c r="G287" s="1">
        <v>945.53099999999995</v>
      </c>
      <c r="H287" s="1">
        <v>19344.785</v>
      </c>
      <c r="I287" s="2">
        <v>22642.823</v>
      </c>
      <c r="K287">
        <v>134</v>
      </c>
    </row>
    <row r="288" spans="1:11" x14ac:dyDescent="0.2">
      <c r="A288">
        <v>76</v>
      </c>
      <c r="B288" t="s">
        <v>300</v>
      </c>
      <c r="C288">
        <v>87</v>
      </c>
      <c r="E288">
        <v>6.51</v>
      </c>
      <c r="F288">
        <v>16341.313</v>
      </c>
      <c r="G288" s="1">
        <v>854.81700000000001</v>
      </c>
      <c r="H288" s="1">
        <v>19116.738000000001</v>
      </c>
      <c r="I288" s="2">
        <v>22375.59</v>
      </c>
      <c r="K288">
        <v>220</v>
      </c>
    </row>
    <row r="289" spans="1:11" x14ac:dyDescent="0.2">
      <c r="A289">
        <v>77</v>
      </c>
      <c r="B289" t="s">
        <v>301</v>
      </c>
      <c r="C289">
        <v>87</v>
      </c>
      <c r="E289">
        <v>6.51</v>
      </c>
      <c r="F289">
        <v>17403.853999999999</v>
      </c>
      <c r="G289" s="1">
        <v>864.39099999999996</v>
      </c>
      <c r="H289" s="1">
        <v>20134.238000000001</v>
      </c>
      <c r="I289" s="2">
        <v>23567.934000000001</v>
      </c>
      <c r="K289">
        <v>1374</v>
      </c>
    </row>
    <row r="290" spans="1:11" x14ac:dyDescent="0.2">
      <c r="A290">
        <v>78</v>
      </c>
      <c r="B290" t="s">
        <v>302</v>
      </c>
      <c r="C290">
        <v>52</v>
      </c>
      <c r="E290">
        <v>6.51</v>
      </c>
      <c r="F290">
        <v>13611.6</v>
      </c>
      <c r="G290" s="1">
        <v>500.137</v>
      </c>
      <c r="H290" s="1">
        <v>27215.742999999999</v>
      </c>
      <c r="I290" s="2">
        <v>31866.314999999999</v>
      </c>
      <c r="K290">
        <v>150</v>
      </c>
    </row>
    <row r="291" spans="1:11" x14ac:dyDescent="0.2">
      <c r="A291">
        <v>79</v>
      </c>
      <c r="B291" t="s">
        <v>303</v>
      </c>
      <c r="C291">
        <v>52</v>
      </c>
      <c r="E291">
        <v>6.51</v>
      </c>
      <c r="F291">
        <v>16019.904</v>
      </c>
      <c r="G291" s="1">
        <v>572.53200000000004</v>
      </c>
      <c r="H291" s="1">
        <v>27980.800999999999</v>
      </c>
      <c r="I291" s="2">
        <v>32762.839</v>
      </c>
      <c r="K291">
        <v>160</v>
      </c>
    </row>
    <row r="292" spans="1:11" x14ac:dyDescent="0.2">
      <c r="A292">
        <v>80</v>
      </c>
      <c r="B292" t="s">
        <v>304</v>
      </c>
      <c r="C292">
        <v>52</v>
      </c>
      <c r="E292">
        <v>6.51</v>
      </c>
      <c r="F292">
        <v>15404.007</v>
      </c>
      <c r="G292" s="1">
        <v>645.68399999999997</v>
      </c>
      <c r="H292" s="1">
        <v>23856.882000000001</v>
      </c>
      <c r="I292" s="2">
        <v>27930.272000000001</v>
      </c>
      <c r="K292">
        <v>487</v>
      </c>
    </row>
    <row r="293" spans="1:11" x14ac:dyDescent="0.2">
      <c r="A293">
        <v>81</v>
      </c>
      <c r="B293" t="s">
        <v>305</v>
      </c>
      <c r="C293">
        <v>38</v>
      </c>
      <c r="E293">
        <v>6.51</v>
      </c>
      <c r="F293">
        <v>118634.164</v>
      </c>
      <c r="G293" s="1">
        <v>6399.5050000000001</v>
      </c>
      <c r="H293" s="1">
        <v>18538.022000000001</v>
      </c>
      <c r="I293" s="2">
        <v>21697.427</v>
      </c>
      <c r="K293">
        <v>1240</v>
      </c>
    </row>
    <row r="294" spans="1:11" x14ac:dyDescent="0.2">
      <c r="A294">
        <v>82</v>
      </c>
      <c r="B294" t="s">
        <v>306</v>
      </c>
      <c r="C294">
        <v>38</v>
      </c>
      <c r="E294">
        <v>6.51</v>
      </c>
      <c r="F294">
        <v>126208.539</v>
      </c>
      <c r="G294" s="1">
        <v>6083.7730000000001</v>
      </c>
      <c r="H294" s="1">
        <v>20745.11</v>
      </c>
      <c r="I294" s="2">
        <v>24283.777999999998</v>
      </c>
      <c r="K294">
        <v>5022</v>
      </c>
    </row>
    <row r="295" spans="1:11" x14ac:dyDescent="0.2">
      <c r="A295">
        <v>83</v>
      </c>
      <c r="B295" t="s">
        <v>307</v>
      </c>
      <c r="C295">
        <v>38</v>
      </c>
      <c r="E295">
        <v>6.51</v>
      </c>
      <c r="F295">
        <v>121381.719</v>
      </c>
      <c r="G295" s="1">
        <v>6739.9960000000001</v>
      </c>
      <c r="H295" s="1">
        <v>18009.168000000001</v>
      </c>
      <c r="I295" s="2">
        <v>21077.696</v>
      </c>
      <c r="K295">
        <v>4898</v>
      </c>
    </row>
    <row r="296" spans="1:11" x14ac:dyDescent="0.2">
      <c r="A296">
        <v>84</v>
      </c>
      <c r="B296" t="s">
        <v>308</v>
      </c>
      <c r="C296">
        <v>63</v>
      </c>
      <c r="E296">
        <v>6.51</v>
      </c>
      <c r="F296">
        <v>321948.75</v>
      </c>
      <c r="G296" s="1">
        <v>13172.37</v>
      </c>
      <c r="H296" s="1">
        <v>24441.217000000001</v>
      </c>
      <c r="I296" s="2">
        <v>28615.018</v>
      </c>
      <c r="K296">
        <v>7938</v>
      </c>
    </row>
    <row r="297" spans="1:11" x14ac:dyDescent="0.2">
      <c r="A297">
        <v>85</v>
      </c>
      <c r="B297" t="s">
        <v>309</v>
      </c>
      <c r="C297">
        <v>63</v>
      </c>
      <c r="E297">
        <v>6.51</v>
      </c>
      <c r="F297">
        <v>321041.21899999998</v>
      </c>
      <c r="G297" s="1">
        <v>12729.486999999999</v>
      </c>
      <c r="H297" s="1">
        <v>25220.278999999999</v>
      </c>
      <c r="I297" s="2">
        <v>29527.954000000002</v>
      </c>
      <c r="K297">
        <v>8937</v>
      </c>
    </row>
    <row r="298" spans="1:11" x14ac:dyDescent="0.2">
      <c r="A298">
        <v>86</v>
      </c>
      <c r="B298" t="s">
        <v>310</v>
      </c>
      <c r="C298">
        <v>63</v>
      </c>
      <c r="E298">
        <v>6.5</v>
      </c>
      <c r="F298">
        <v>322934.93800000002</v>
      </c>
      <c r="G298" s="1">
        <v>13799.95</v>
      </c>
      <c r="H298" s="1">
        <v>23401.167000000001</v>
      </c>
      <c r="I298" s="2">
        <v>27396.248</v>
      </c>
      <c r="K298">
        <v>13678</v>
      </c>
    </row>
    <row r="299" spans="1:11" x14ac:dyDescent="0.2">
      <c r="A299">
        <v>87</v>
      </c>
      <c r="B299" t="s">
        <v>311</v>
      </c>
      <c r="C299">
        <v>39</v>
      </c>
      <c r="E299">
        <v>6.51</v>
      </c>
      <c r="F299">
        <v>54770.718999999997</v>
      </c>
      <c r="G299" s="1">
        <v>5160.3249999999998</v>
      </c>
      <c r="H299" s="1">
        <v>10613.812</v>
      </c>
      <c r="I299" s="2">
        <v>12411.532999999999</v>
      </c>
      <c r="K299">
        <v>3204</v>
      </c>
    </row>
    <row r="300" spans="1:11" x14ac:dyDescent="0.2">
      <c r="A300">
        <v>88</v>
      </c>
      <c r="B300" t="s">
        <v>312</v>
      </c>
      <c r="C300">
        <v>39</v>
      </c>
      <c r="E300">
        <v>6.51</v>
      </c>
      <c r="F300">
        <v>51893.262000000002</v>
      </c>
      <c r="G300" s="1">
        <v>4681.4709999999995</v>
      </c>
      <c r="H300" s="1">
        <v>11084.82</v>
      </c>
      <c r="I300" s="2">
        <v>12963.477999999999</v>
      </c>
      <c r="K300">
        <v>967</v>
      </c>
    </row>
    <row r="301" spans="1:11" x14ac:dyDescent="0.2">
      <c r="A301">
        <v>89</v>
      </c>
      <c r="B301" t="s">
        <v>313</v>
      </c>
      <c r="C301">
        <v>39</v>
      </c>
      <c r="E301">
        <v>6.51</v>
      </c>
      <c r="F301">
        <v>44900.296999999999</v>
      </c>
      <c r="G301" s="1">
        <v>4514.893</v>
      </c>
      <c r="H301" s="1">
        <v>9944.93</v>
      </c>
      <c r="I301" s="2">
        <v>11627.712</v>
      </c>
      <c r="K301">
        <v>1152</v>
      </c>
    </row>
    <row r="302" spans="1:11" x14ac:dyDescent="0.2">
      <c r="A302">
        <v>90</v>
      </c>
      <c r="B302" t="s">
        <v>314</v>
      </c>
      <c r="C302">
        <v>17</v>
      </c>
      <c r="E302">
        <v>6.5</v>
      </c>
      <c r="F302">
        <v>74477.445000000007</v>
      </c>
      <c r="G302" s="1">
        <v>6983.5940000000001</v>
      </c>
      <c r="H302" s="1">
        <v>10664.63</v>
      </c>
      <c r="I302" s="2">
        <v>12471.083000000001</v>
      </c>
      <c r="K302">
        <v>917</v>
      </c>
    </row>
    <row r="303" spans="1:11" x14ac:dyDescent="0.2">
      <c r="A303">
        <v>91</v>
      </c>
      <c r="B303" t="s">
        <v>315</v>
      </c>
      <c r="C303">
        <v>17</v>
      </c>
      <c r="E303">
        <v>6.5</v>
      </c>
      <c r="F303">
        <v>73181.608999999997</v>
      </c>
      <c r="G303" s="1">
        <v>6447.0569999999998</v>
      </c>
      <c r="H303" s="1">
        <v>11351.165000000001</v>
      </c>
      <c r="I303" s="2">
        <v>13275.592000000001</v>
      </c>
      <c r="K303">
        <v>2823</v>
      </c>
    </row>
    <row r="304" spans="1:11" x14ac:dyDescent="0.2">
      <c r="A304">
        <v>92</v>
      </c>
      <c r="B304" t="s">
        <v>316</v>
      </c>
      <c r="C304">
        <v>17</v>
      </c>
      <c r="E304">
        <v>6.5</v>
      </c>
      <c r="F304">
        <v>69659.976999999999</v>
      </c>
      <c r="G304" s="1">
        <v>6348.51</v>
      </c>
      <c r="H304" s="1">
        <v>10972.65</v>
      </c>
      <c r="I304" s="2">
        <v>12832.032999999999</v>
      </c>
      <c r="K304">
        <v>2631</v>
      </c>
    </row>
    <row r="305" spans="1:11" x14ac:dyDescent="0.2">
      <c r="A305">
        <v>93</v>
      </c>
      <c r="B305" t="s">
        <v>317</v>
      </c>
      <c r="C305">
        <v>16</v>
      </c>
      <c r="E305">
        <v>6.51</v>
      </c>
      <c r="F305">
        <v>369617.53100000002</v>
      </c>
      <c r="G305" s="1">
        <v>10222.508</v>
      </c>
      <c r="H305" s="1">
        <v>36157.226000000002</v>
      </c>
      <c r="I305" s="2">
        <v>42344.288</v>
      </c>
      <c r="K305">
        <v>7982</v>
      </c>
    </row>
    <row r="306" spans="1:11" x14ac:dyDescent="0.2">
      <c r="A306">
        <v>94</v>
      </c>
      <c r="B306" t="s">
        <v>318</v>
      </c>
      <c r="C306">
        <v>16</v>
      </c>
      <c r="E306">
        <v>6.5</v>
      </c>
      <c r="F306">
        <v>373791.96899999998</v>
      </c>
      <c r="G306" s="1">
        <v>10780.784</v>
      </c>
      <c r="H306" s="1">
        <v>34672.057999999997</v>
      </c>
      <c r="I306" s="2">
        <v>40603.911999999997</v>
      </c>
      <c r="K306">
        <v>1585</v>
      </c>
    </row>
    <row r="307" spans="1:11" x14ac:dyDescent="0.2">
      <c r="A307">
        <v>95</v>
      </c>
      <c r="B307" t="s">
        <v>319</v>
      </c>
      <c r="C307">
        <v>16</v>
      </c>
      <c r="E307">
        <v>6.51</v>
      </c>
      <c r="F307">
        <v>366210.84399999998</v>
      </c>
      <c r="G307" s="1">
        <v>10492.491</v>
      </c>
      <c r="H307" s="1">
        <v>34902.182999999997</v>
      </c>
      <c r="I307" s="2">
        <v>40873.580999999998</v>
      </c>
      <c r="K307">
        <v>2914</v>
      </c>
    </row>
    <row r="308" spans="1:11" x14ac:dyDescent="0.2">
      <c r="A308">
        <v>97</v>
      </c>
      <c r="B308" t="s">
        <v>320</v>
      </c>
      <c r="C308" t="s">
        <v>256</v>
      </c>
      <c r="E308">
        <v>6.51</v>
      </c>
      <c r="F308">
        <v>44356.226999999999</v>
      </c>
      <c r="G308" s="1">
        <v>692.07299999999998</v>
      </c>
      <c r="H308" s="1">
        <v>64091.832999999999</v>
      </c>
      <c r="I308" s="2">
        <v>75079.135999999999</v>
      </c>
      <c r="K308">
        <v>2718</v>
      </c>
    </row>
    <row r="309" spans="1:11" x14ac:dyDescent="0.2">
      <c r="A309">
        <v>99</v>
      </c>
      <c r="B309" t="s">
        <v>321</v>
      </c>
      <c r="C309">
        <v>27</v>
      </c>
      <c r="E309">
        <v>6.51</v>
      </c>
      <c r="F309">
        <v>59969.476999999999</v>
      </c>
      <c r="G309" s="1">
        <v>6552.067</v>
      </c>
      <c r="H309" s="1">
        <v>9152.7569999999996</v>
      </c>
      <c r="I309" s="2">
        <v>10699.413</v>
      </c>
      <c r="K309">
        <v>478</v>
      </c>
    </row>
    <row r="310" spans="1:11" x14ac:dyDescent="0.2">
      <c r="A310">
        <v>100</v>
      </c>
      <c r="B310" t="s">
        <v>322</v>
      </c>
      <c r="C310">
        <v>27</v>
      </c>
      <c r="E310">
        <v>6.51</v>
      </c>
      <c r="F310">
        <v>56533</v>
      </c>
      <c r="G310" s="1">
        <v>5306.1149999999998</v>
      </c>
      <c r="H310" s="1">
        <v>10654.311</v>
      </c>
      <c r="I310" s="2">
        <v>12458.992</v>
      </c>
      <c r="K310">
        <v>2729</v>
      </c>
    </row>
    <row r="311" spans="1:11" x14ac:dyDescent="0.2">
      <c r="A311">
        <v>101</v>
      </c>
      <c r="B311" t="s">
        <v>323</v>
      </c>
      <c r="C311">
        <v>27</v>
      </c>
      <c r="E311">
        <v>6.51</v>
      </c>
      <c r="F311">
        <v>57839.012000000002</v>
      </c>
      <c r="G311" s="1">
        <v>5867.91</v>
      </c>
      <c r="H311" s="1">
        <v>9856.8340000000007</v>
      </c>
      <c r="I311" s="2">
        <v>11524.477000000001</v>
      </c>
      <c r="K311">
        <v>1112</v>
      </c>
    </row>
    <row r="312" spans="1:11" x14ac:dyDescent="0.2">
      <c r="A312">
        <v>102</v>
      </c>
      <c r="B312" t="s">
        <v>324</v>
      </c>
      <c r="C312">
        <v>28</v>
      </c>
      <c r="E312">
        <v>6.51</v>
      </c>
      <c r="F312">
        <v>39819.421999999999</v>
      </c>
      <c r="G312" s="1">
        <v>5306.4279999999999</v>
      </c>
      <c r="H312" s="1">
        <v>7503.9970000000003</v>
      </c>
      <c r="I312" s="2">
        <v>8767.3330000000005</v>
      </c>
      <c r="K312">
        <v>1390</v>
      </c>
    </row>
    <row r="313" spans="1:11" x14ac:dyDescent="0.2">
      <c r="A313">
        <v>103</v>
      </c>
      <c r="B313" t="s">
        <v>325</v>
      </c>
      <c r="C313">
        <v>28</v>
      </c>
      <c r="E313">
        <v>6.51</v>
      </c>
      <c r="F313">
        <v>38101.641000000003</v>
      </c>
      <c r="G313" s="1">
        <v>5317.9430000000002</v>
      </c>
      <c r="H313" s="1">
        <v>7164.7330000000002</v>
      </c>
      <c r="I313" s="2">
        <v>8369.77</v>
      </c>
      <c r="K313">
        <v>845</v>
      </c>
    </row>
    <row r="314" spans="1:11" x14ac:dyDescent="0.2">
      <c r="A314">
        <v>104</v>
      </c>
      <c r="B314" t="s">
        <v>326</v>
      </c>
      <c r="C314">
        <v>28</v>
      </c>
      <c r="E314">
        <v>6.51</v>
      </c>
      <c r="F314">
        <v>39682.074000000001</v>
      </c>
      <c r="G314" s="1">
        <v>5422.6319999999996</v>
      </c>
      <c r="H314" s="1">
        <v>7317.8620000000001</v>
      </c>
      <c r="I314" s="2">
        <v>8549.2119999999995</v>
      </c>
      <c r="K314">
        <v>769</v>
      </c>
    </row>
    <row r="315" spans="1:11" x14ac:dyDescent="0.2">
      <c r="A315">
        <v>105</v>
      </c>
      <c r="B315" t="s">
        <v>327</v>
      </c>
      <c r="C315">
        <v>8</v>
      </c>
      <c r="E315">
        <v>6.49</v>
      </c>
      <c r="F315">
        <v>315256.5</v>
      </c>
      <c r="G315" s="1">
        <v>13534.021000000001</v>
      </c>
      <c r="H315" s="1">
        <v>23293.632000000001</v>
      </c>
      <c r="I315" s="2">
        <v>27270.234</v>
      </c>
      <c r="K315">
        <v>11591</v>
      </c>
    </row>
    <row r="316" spans="1:11" x14ac:dyDescent="0.2">
      <c r="A316">
        <v>106</v>
      </c>
      <c r="B316" t="s">
        <v>328</v>
      </c>
      <c r="C316">
        <v>8</v>
      </c>
      <c r="E316">
        <v>6.51</v>
      </c>
      <c r="F316">
        <v>273268.09399999998</v>
      </c>
      <c r="G316" s="1">
        <v>12542.694</v>
      </c>
      <c r="H316" s="1">
        <v>21787.032999999999</v>
      </c>
      <c r="I316" s="2">
        <v>25504.743999999999</v>
      </c>
      <c r="K316">
        <v>48</v>
      </c>
    </row>
    <row r="317" spans="1:11" x14ac:dyDescent="0.2">
      <c r="A317">
        <v>107</v>
      </c>
      <c r="B317" t="s">
        <v>329</v>
      </c>
      <c r="C317">
        <v>8</v>
      </c>
      <c r="E317">
        <v>6.5</v>
      </c>
      <c r="F317">
        <v>300060.03100000002</v>
      </c>
      <c r="G317" s="1">
        <v>12680.343000000001</v>
      </c>
      <c r="H317" s="1">
        <v>23663.4</v>
      </c>
      <c r="I317" s="2">
        <v>27703.543000000001</v>
      </c>
      <c r="K317">
        <v>7482</v>
      </c>
    </row>
    <row r="318" spans="1:11" x14ac:dyDescent="0.2">
      <c r="A318">
        <v>108</v>
      </c>
      <c r="B318" t="s">
        <v>330</v>
      </c>
      <c r="C318">
        <v>19</v>
      </c>
      <c r="E318">
        <v>6.51</v>
      </c>
      <c r="F318">
        <v>33082.125</v>
      </c>
      <c r="G318" s="1">
        <v>3160.172</v>
      </c>
      <c r="H318" s="1">
        <v>10468.457</v>
      </c>
      <c r="I318" s="2">
        <v>12241.200999999999</v>
      </c>
      <c r="K318">
        <v>967</v>
      </c>
    </row>
    <row r="319" spans="1:11" x14ac:dyDescent="0.2">
      <c r="A319">
        <v>109</v>
      </c>
      <c r="B319" t="s">
        <v>331</v>
      </c>
      <c r="C319">
        <v>19</v>
      </c>
      <c r="E319">
        <v>6.51</v>
      </c>
      <c r="F319">
        <v>31369.710999999999</v>
      </c>
      <c r="G319" s="1">
        <v>3070.6590000000001</v>
      </c>
      <c r="H319" s="1">
        <v>10215.954</v>
      </c>
      <c r="I319" s="2">
        <v>11945.308000000001</v>
      </c>
      <c r="K319">
        <v>1248</v>
      </c>
    </row>
    <row r="320" spans="1:11" x14ac:dyDescent="0.2">
      <c r="A320">
        <v>110</v>
      </c>
      <c r="B320" t="s">
        <v>332</v>
      </c>
      <c r="C320">
        <v>19</v>
      </c>
      <c r="E320">
        <v>6.52</v>
      </c>
      <c r="F320">
        <v>31380.141</v>
      </c>
      <c r="G320" s="1">
        <v>3168.9960000000001</v>
      </c>
      <c r="H320" s="1">
        <v>9902.2340000000004</v>
      </c>
      <c r="I320" s="2">
        <v>11577.679</v>
      </c>
      <c r="K320">
        <v>982</v>
      </c>
    </row>
    <row r="321" spans="1:11" x14ac:dyDescent="0.2">
      <c r="A321">
        <v>111</v>
      </c>
      <c r="B321" t="s">
        <v>333</v>
      </c>
      <c r="C321">
        <v>10</v>
      </c>
      <c r="E321">
        <v>6.5</v>
      </c>
      <c r="F321">
        <v>249057.625</v>
      </c>
      <c r="G321" s="1">
        <v>7644.1049999999996</v>
      </c>
      <c r="H321" s="1">
        <v>32581.659</v>
      </c>
      <c r="I321" s="2">
        <v>38154.302000000003</v>
      </c>
      <c r="K321">
        <v>8108</v>
      </c>
    </row>
    <row r="322" spans="1:11" x14ac:dyDescent="0.2">
      <c r="A322">
        <v>112</v>
      </c>
      <c r="B322" t="s">
        <v>334</v>
      </c>
      <c r="C322">
        <v>10</v>
      </c>
      <c r="E322">
        <v>6.5</v>
      </c>
      <c r="F322">
        <v>266748.96899999998</v>
      </c>
      <c r="G322" s="1">
        <v>8746.0370000000003</v>
      </c>
      <c r="H322" s="1">
        <v>30499.41</v>
      </c>
      <c r="I322" s="2">
        <v>35714.241999999998</v>
      </c>
      <c r="K322">
        <v>7668</v>
      </c>
    </row>
    <row r="323" spans="1:11" x14ac:dyDescent="0.2">
      <c r="A323">
        <v>113</v>
      </c>
      <c r="B323" t="s">
        <v>335</v>
      </c>
      <c r="C323">
        <v>10</v>
      </c>
      <c r="E323">
        <v>6.5</v>
      </c>
      <c r="F323">
        <v>251674</v>
      </c>
      <c r="G323" s="1">
        <v>7163.1610000000001</v>
      </c>
      <c r="H323" s="1">
        <v>35134.489000000001</v>
      </c>
      <c r="I323" s="2">
        <v>41145.805999999997</v>
      </c>
      <c r="K323">
        <v>8226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3"/>
  <sheetViews>
    <sheetView topLeftCell="A262" workbookViewId="0">
      <selection activeCell="C278" sqref="C278:C280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2</v>
      </c>
      <c r="B2" t="s">
        <v>9</v>
      </c>
      <c r="C2">
        <v>73</v>
      </c>
      <c r="E2">
        <v>4.96</v>
      </c>
      <c r="F2" s="1">
        <v>3707.0659999999998</v>
      </c>
      <c r="G2" s="1">
        <v>4379.0529999999999</v>
      </c>
      <c r="H2" s="1">
        <v>846.54499999999996</v>
      </c>
      <c r="I2" s="2">
        <v>1225.6389999999999</v>
      </c>
      <c r="K2">
        <v>69</v>
      </c>
    </row>
    <row r="3" spans="1:11" x14ac:dyDescent="0.2">
      <c r="A3">
        <v>3</v>
      </c>
      <c r="B3" t="s">
        <v>10</v>
      </c>
      <c r="C3">
        <v>73</v>
      </c>
      <c r="E3">
        <v>4.96</v>
      </c>
      <c r="F3" s="1">
        <v>4565.29</v>
      </c>
      <c r="G3" s="1">
        <v>5329.3739999999998</v>
      </c>
      <c r="H3" s="1">
        <v>856.62800000000004</v>
      </c>
      <c r="I3" s="2">
        <v>1240.414</v>
      </c>
      <c r="K3">
        <v>25</v>
      </c>
    </row>
    <row r="4" spans="1:11" x14ac:dyDescent="0.2">
      <c r="A4">
        <v>4</v>
      </c>
      <c r="B4" t="s">
        <v>11</v>
      </c>
      <c r="C4">
        <v>73</v>
      </c>
      <c r="E4">
        <v>4.96</v>
      </c>
      <c r="F4" s="1">
        <v>3750.9850000000001</v>
      </c>
      <c r="G4" s="1">
        <v>5014.03</v>
      </c>
      <c r="H4" s="1">
        <v>748.09799999999996</v>
      </c>
      <c r="I4" s="2">
        <v>1081.373</v>
      </c>
      <c r="K4">
        <v>111</v>
      </c>
    </row>
    <row r="5" spans="1:11" x14ac:dyDescent="0.2">
      <c r="A5">
        <v>5</v>
      </c>
      <c r="B5" t="s">
        <v>12</v>
      </c>
      <c r="C5">
        <v>9</v>
      </c>
      <c r="E5">
        <v>4.96</v>
      </c>
      <c r="F5" s="1">
        <v>31646.32</v>
      </c>
      <c r="G5" s="1">
        <v>11099.674000000001</v>
      </c>
      <c r="H5" s="1">
        <v>2851.1039999999998</v>
      </c>
      <c r="I5" s="2">
        <v>4163.1409999999996</v>
      </c>
      <c r="K5">
        <v>68</v>
      </c>
    </row>
    <row r="6" spans="1:11" x14ac:dyDescent="0.2">
      <c r="A6">
        <v>6</v>
      </c>
      <c r="B6" t="s">
        <v>13</v>
      </c>
      <c r="C6">
        <v>9</v>
      </c>
      <c r="E6">
        <v>4.96</v>
      </c>
      <c r="F6" s="1">
        <v>31065.701000000001</v>
      </c>
      <c r="G6" s="1">
        <v>10983.04</v>
      </c>
      <c r="H6" s="1">
        <v>2828.5160000000001</v>
      </c>
      <c r="I6" s="2">
        <v>4130.0410000000002</v>
      </c>
      <c r="K6">
        <v>272</v>
      </c>
    </row>
    <row r="7" spans="1:11" x14ac:dyDescent="0.2">
      <c r="A7">
        <v>7</v>
      </c>
      <c r="B7" t="s">
        <v>14</v>
      </c>
      <c r="C7">
        <v>9</v>
      </c>
      <c r="E7">
        <v>4.9400000000000004</v>
      </c>
      <c r="F7" s="1">
        <v>31550.809000000001</v>
      </c>
      <c r="G7" s="1">
        <v>9802.8019999999997</v>
      </c>
      <c r="H7" s="1">
        <v>3218.55</v>
      </c>
      <c r="I7" s="2">
        <v>4701.6009999999997</v>
      </c>
      <c r="K7">
        <v>287</v>
      </c>
    </row>
    <row r="8" spans="1:11" x14ac:dyDescent="0.2">
      <c r="A8">
        <v>8</v>
      </c>
      <c r="B8" t="s">
        <v>15</v>
      </c>
      <c r="C8">
        <v>74</v>
      </c>
      <c r="E8">
        <v>4.9400000000000004</v>
      </c>
      <c r="F8" s="1">
        <v>4154.875</v>
      </c>
      <c r="G8" s="1">
        <v>5696.232</v>
      </c>
      <c r="H8" s="1">
        <v>729.40800000000002</v>
      </c>
      <c r="I8" s="2">
        <v>1053.9839999999999</v>
      </c>
      <c r="K8">
        <v>40</v>
      </c>
    </row>
    <row r="9" spans="1:11" x14ac:dyDescent="0.2">
      <c r="A9">
        <v>9</v>
      </c>
      <c r="B9" t="s">
        <v>16</v>
      </c>
      <c r="C9">
        <v>74</v>
      </c>
      <c r="E9">
        <v>4.95</v>
      </c>
      <c r="F9" s="1">
        <v>3930.703</v>
      </c>
      <c r="G9" s="1">
        <v>5063.7979999999998</v>
      </c>
      <c r="H9" s="1">
        <v>776.23599999999999</v>
      </c>
      <c r="I9" s="2">
        <v>1122.607</v>
      </c>
      <c r="K9">
        <v>11</v>
      </c>
    </row>
    <row r="10" spans="1:11" x14ac:dyDescent="0.2">
      <c r="A10">
        <v>10</v>
      </c>
      <c r="B10" t="s">
        <v>17</v>
      </c>
      <c r="C10">
        <v>74</v>
      </c>
      <c r="E10">
        <v>4.95</v>
      </c>
      <c r="F10" s="1">
        <v>4169.7830000000004</v>
      </c>
      <c r="G10" s="1">
        <v>5552.8329999999996</v>
      </c>
      <c r="H10" s="1">
        <v>750.92899999999997</v>
      </c>
      <c r="I10" s="2">
        <v>1085.5219999999999</v>
      </c>
      <c r="K10">
        <v>46</v>
      </c>
    </row>
    <row r="11" spans="1:11" x14ac:dyDescent="0.2">
      <c r="A11">
        <v>12</v>
      </c>
      <c r="B11" t="s">
        <v>18</v>
      </c>
      <c r="C11" t="s">
        <v>19</v>
      </c>
      <c r="E11">
        <v>4.9400000000000004</v>
      </c>
      <c r="F11" s="1">
        <v>6124.96</v>
      </c>
      <c r="G11" s="1">
        <v>3551.873</v>
      </c>
      <c r="H11" s="1">
        <v>1724.431</v>
      </c>
      <c r="I11" s="2">
        <v>2512.1030000000001</v>
      </c>
      <c r="K11">
        <v>38</v>
      </c>
    </row>
    <row r="12" spans="1:11" x14ac:dyDescent="0.2">
      <c r="A12">
        <v>14</v>
      </c>
      <c r="B12" t="s">
        <v>20</v>
      </c>
      <c r="C12">
        <v>31</v>
      </c>
      <c r="E12">
        <v>4.9400000000000004</v>
      </c>
      <c r="F12" s="1">
        <v>4664.9489999999996</v>
      </c>
      <c r="G12" s="1">
        <v>3354.25</v>
      </c>
      <c r="H12" s="1">
        <v>1390.758</v>
      </c>
      <c r="I12" s="2">
        <v>2023.134</v>
      </c>
      <c r="K12">
        <v>155</v>
      </c>
    </row>
    <row r="13" spans="1:11" x14ac:dyDescent="0.2">
      <c r="A13">
        <v>15</v>
      </c>
      <c r="B13" t="s">
        <v>21</v>
      </c>
      <c r="C13">
        <v>31</v>
      </c>
      <c r="E13">
        <v>4.95</v>
      </c>
      <c r="F13" s="1">
        <v>5289.2860000000001</v>
      </c>
      <c r="G13" s="1">
        <v>3459.502</v>
      </c>
      <c r="H13" s="1">
        <v>1528.915</v>
      </c>
      <c r="I13" s="2">
        <v>2225.5920000000001</v>
      </c>
      <c r="K13">
        <v>68</v>
      </c>
    </row>
    <row r="14" spans="1:11" x14ac:dyDescent="0.2">
      <c r="A14">
        <v>16</v>
      </c>
      <c r="B14" t="s">
        <v>22</v>
      </c>
      <c r="C14">
        <v>31</v>
      </c>
      <c r="E14">
        <v>4.95</v>
      </c>
      <c r="F14" s="1">
        <v>5660.067</v>
      </c>
      <c r="G14" s="1">
        <v>3892.4870000000001</v>
      </c>
      <c r="H14" s="1">
        <v>1454.1</v>
      </c>
      <c r="I14" s="2">
        <v>2115.9569999999999</v>
      </c>
      <c r="K14">
        <v>33</v>
      </c>
    </row>
    <row r="15" spans="1:11" x14ac:dyDescent="0.2">
      <c r="A15">
        <v>17</v>
      </c>
      <c r="B15" t="s">
        <v>23</v>
      </c>
      <c r="C15">
        <v>18</v>
      </c>
      <c r="E15">
        <v>4.9400000000000004</v>
      </c>
      <c r="F15" s="1">
        <v>7894.942</v>
      </c>
      <c r="G15" s="1">
        <v>5288</v>
      </c>
      <c r="H15" s="1">
        <v>1492.992</v>
      </c>
      <c r="I15" s="2">
        <v>2172.9490000000001</v>
      </c>
      <c r="K15">
        <v>55</v>
      </c>
    </row>
    <row r="16" spans="1:11" x14ac:dyDescent="0.2">
      <c r="A16">
        <v>18</v>
      </c>
      <c r="B16" t="s">
        <v>24</v>
      </c>
      <c r="C16">
        <v>18</v>
      </c>
      <c r="E16">
        <v>4.93</v>
      </c>
      <c r="F16" s="1">
        <v>8430.1360000000004</v>
      </c>
      <c r="G16" s="1">
        <v>5801.4690000000001</v>
      </c>
      <c r="H16" s="1">
        <v>1453.104</v>
      </c>
      <c r="I16" s="2">
        <v>2114.4969999999998</v>
      </c>
      <c r="K16">
        <v>77</v>
      </c>
    </row>
    <row r="17" spans="1:11" x14ac:dyDescent="0.2">
      <c r="A17">
        <v>19</v>
      </c>
      <c r="B17" t="s">
        <v>25</v>
      </c>
      <c r="C17">
        <v>18</v>
      </c>
      <c r="E17">
        <v>4.9400000000000004</v>
      </c>
      <c r="F17" s="1">
        <v>8047.777</v>
      </c>
      <c r="G17" s="1">
        <v>5093.7049999999999</v>
      </c>
      <c r="H17" s="1">
        <v>1579.9459999999999</v>
      </c>
      <c r="I17" s="2">
        <v>2300.3719999999998</v>
      </c>
      <c r="K17">
        <v>154</v>
      </c>
    </row>
    <row r="18" spans="1:11" x14ac:dyDescent="0.2">
      <c r="A18">
        <v>20</v>
      </c>
      <c r="B18" t="s">
        <v>26</v>
      </c>
      <c r="C18">
        <v>29</v>
      </c>
      <c r="E18">
        <v>4.95</v>
      </c>
      <c r="F18" s="1">
        <v>7554.83</v>
      </c>
      <c r="G18" s="1">
        <v>4664.42</v>
      </c>
      <c r="H18" s="1">
        <v>1619.672</v>
      </c>
      <c r="I18" s="2">
        <v>2358.587</v>
      </c>
      <c r="K18">
        <v>100</v>
      </c>
    </row>
    <row r="19" spans="1:11" x14ac:dyDescent="0.2">
      <c r="A19">
        <v>21</v>
      </c>
      <c r="B19" t="s">
        <v>27</v>
      </c>
      <c r="C19">
        <v>29</v>
      </c>
      <c r="E19">
        <v>4.9400000000000004</v>
      </c>
      <c r="F19" s="1">
        <v>7757.9110000000001</v>
      </c>
      <c r="G19" s="1">
        <v>4783.58</v>
      </c>
      <c r="H19" s="1">
        <v>1621.779</v>
      </c>
      <c r="I19" s="2">
        <v>2361.6759999999999</v>
      </c>
      <c r="K19">
        <v>47</v>
      </c>
    </row>
    <row r="20" spans="1:11" x14ac:dyDescent="0.2">
      <c r="A20">
        <v>22</v>
      </c>
      <c r="B20" t="s">
        <v>28</v>
      </c>
      <c r="C20">
        <v>29</v>
      </c>
      <c r="E20">
        <v>4.96</v>
      </c>
      <c r="F20" s="1">
        <v>7897.5770000000002</v>
      </c>
      <c r="G20" s="1">
        <v>4838.4250000000002</v>
      </c>
      <c r="H20" s="1">
        <v>1632.2619999999999</v>
      </c>
      <c r="I20" s="2">
        <v>2377.0369999999998</v>
      </c>
      <c r="K20">
        <v>227</v>
      </c>
    </row>
    <row r="21" spans="1:11" x14ac:dyDescent="0.2">
      <c r="A21">
        <v>23</v>
      </c>
      <c r="B21" t="s">
        <v>29</v>
      </c>
      <c r="C21">
        <v>77</v>
      </c>
      <c r="E21">
        <v>4.97</v>
      </c>
      <c r="F21" s="1">
        <v>5299.5119999999997</v>
      </c>
      <c r="G21" s="1">
        <v>5349.61</v>
      </c>
      <c r="H21" s="1">
        <v>990.63499999999999</v>
      </c>
      <c r="I21" s="2">
        <v>1436.79</v>
      </c>
      <c r="K21">
        <v>44</v>
      </c>
    </row>
    <row r="22" spans="1:11" x14ac:dyDescent="0.2">
      <c r="A22">
        <v>24</v>
      </c>
      <c r="B22" t="s">
        <v>30</v>
      </c>
      <c r="C22">
        <v>77</v>
      </c>
      <c r="E22">
        <v>4.95</v>
      </c>
      <c r="F22" s="1">
        <v>4692.0450000000001</v>
      </c>
      <c r="G22" s="1">
        <v>4756.8450000000003</v>
      </c>
      <c r="H22" s="1">
        <v>986.37800000000004</v>
      </c>
      <c r="I22" s="2">
        <v>1430.5509999999999</v>
      </c>
      <c r="K22">
        <v>118</v>
      </c>
    </row>
    <row r="23" spans="1:11" x14ac:dyDescent="0.2">
      <c r="A23">
        <v>25</v>
      </c>
      <c r="B23" t="s">
        <v>31</v>
      </c>
      <c r="C23">
        <v>77</v>
      </c>
      <c r="E23">
        <v>4.9400000000000004</v>
      </c>
      <c r="F23" s="1">
        <v>4624.54</v>
      </c>
      <c r="G23" s="1">
        <v>4996.3469999999998</v>
      </c>
      <c r="H23" s="1">
        <v>925.58399999999995</v>
      </c>
      <c r="I23" s="2">
        <v>1341.4639999999999</v>
      </c>
      <c r="K23">
        <v>17</v>
      </c>
    </row>
    <row r="24" spans="1:11" x14ac:dyDescent="0.2">
      <c r="A24">
        <v>26</v>
      </c>
      <c r="B24" t="s">
        <v>32</v>
      </c>
      <c r="C24">
        <v>75</v>
      </c>
      <c r="E24">
        <v>4.95</v>
      </c>
      <c r="F24" s="1">
        <v>4813.491</v>
      </c>
      <c r="G24" s="1">
        <v>5771.3019999999997</v>
      </c>
      <c r="H24" s="1">
        <v>834.03899999999999</v>
      </c>
      <c r="I24" s="2">
        <v>1207.3119999999999</v>
      </c>
      <c r="K24">
        <v>28</v>
      </c>
    </row>
    <row r="25" spans="1:11" x14ac:dyDescent="0.2">
      <c r="A25">
        <v>27</v>
      </c>
      <c r="B25" t="s">
        <v>33</v>
      </c>
      <c r="C25">
        <v>75</v>
      </c>
      <c r="E25">
        <v>4.93</v>
      </c>
      <c r="F25" s="1">
        <v>4782.3180000000002</v>
      </c>
      <c r="G25" s="1">
        <v>5711.0630000000001</v>
      </c>
      <c r="H25" s="1">
        <v>837.37800000000004</v>
      </c>
      <c r="I25" s="2">
        <v>1212.2049999999999</v>
      </c>
      <c r="K25">
        <v>16</v>
      </c>
    </row>
    <row r="26" spans="1:11" x14ac:dyDescent="0.2">
      <c r="A26">
        <v>28</v>
      </c>
      <c r="B26" t="s">
        <v>34</v>
      </c>
      <c r="C26">
        <v>75</v>
      </c>
      <c r="E26">
        <v>4.93</v>
      </c>
      <c r="F26" s="1">
        <v>5578.5630000000001</v>
      </c>
      <c r="G26" s="1">
        <v>5529.5230000000001</v>
      </c>
      <c r="H26" s="1">
        <v>1008.869</v>
      </c>
      <c r="I26" s="2">
        <v>1463.51</v>
      </c>
      <c r="K26">
        <v>19</v>
      </c>
    </row>
    <row r="27" spans="1:11" x14ac:dyDescent="0.2">
      <c r="A27">
        <v>42</v>
      </c>
      <c r="B27" t="s">
        <v>35</v>
      </c>
      <c r="C27">
        <v>21</v>
      </c>
      <c r="E27">
        <v>4.95</v>
      </c>
      <c r="F27" s="1">
        <v>7434.3720000000003</v>
      </c>
      <c r="G27" s="1">
        <v>5943.1019999999999</v>
      </c>
      <c r="H27" s="1">
        <v>1250.925</v>
      </c>
      <c r="I27" s="2">
        <v>1818.221</v>
      </c>
      <c r="K27">
        <v>88</v>
      </c>
    </row>
    <row r="28" spans="1:11" x14ac:dyDescent="0.2">
      <c r="A28">
        <v>43</v>
      </c>
      <c r="B28" t="s">
        <v>36</v>
      </c>
      <c r="C28">
        <v>21</v>
      </c>
      <c r="E28">
        <v>4.97</v>
      </c>
      <c r="F28" s="1">
        <v>7859.3310000000001</v>
      </c>
      <c r="G28" s="1">
        <v>6049.3590000000004</v>
      </c>
      <c r="H28" s="1">
        <v>1299.201</v>
      </c>
      <c r="I28" s="2">
        <v>1888.9649999999999</v>
      </c>
      <c r="K28">
        <v>122</v>
      </c>
    </row>
    <row r="29" spans="1:11" x14ac:dyDescent="0.2">
      <c r="A29">
        <v>44</v>
      </c>
      <c r="B29" t="s">
        <v>37</v>
      </c>
      <c r="C29">
        <v>21</v>
      </c>
      <c r="E29">
        <v>4.97</v>
      </c>
      <c r="F29" s="1">
        <v>7000.9110000000001</v>
      </c>
      <c r="G29" s="1">
        <v>5608.8239999999996</v>
      </c>
      <c r="H29" s="1">
        <v>1248.1959999999999</v>
      </c>
      <c r="I29" s="2">
        <v>1814.222</v>
      </c>
      <c r="K29">
        <v>73</v>
      </c>
    </row>
    <row r="30" spans="1:11" x14ac:dyDescent="0.2">
      <c r="A30">
        <v>45</v>
      </c>
      <c r="B30" t="s">
        <v>38</v>
      </c>
      <c r="C30">
        <v>23</v>
      </c>
      <c r="E30">
        <v>4.95</v>
      </c>
      <c r="F30" s="1">
        <v>13413.620999999999</v>
      </c>
      <c r="G30" s="1">
        <v>5391.5510000000004</v>
      </c>
      <c r="H30" s="1">
        <v>2487.8969999999999</v>
      </c>
      <c r="I30" s="2">
        <v>3630.893</v>
      </c>
      <c r="K30">
        <v>108</v>
      </c>
    </row>
    <row r="31" spans="1:11" x14ac:dyDescent="0.2">
      <c r="A31">
        <v>46</v>
      </c>
      <c r="B31" t="s">
        <v>39</v>
      </c>
      <c r="C31">
        <v>23</v>
      </c>
      <c r="E31">
        <v>4.95</v>
      </c>
      <c r="F31" s="1">
        <v>12221.643</v>
      </c>
      <c r="G31" s="1">
        <v>5260.4340000000002</v>
      </c>
      <c r="H31" s="1">
        <v>2323.3150000000001</v>
      </c>
      <c r="I31" s="2">
        <v>3389.7130000000002</v>
      </c>
      <c r="K31">
        <v>200</v>
      </c>
    </row>
    <row r="32" spans="1:11" x14ac:dyDescent="0.2">
      <c r="A32">
        <v>47</v>
      </c>
      <c r="B32" t="s">
        <v>40</v>
      </c>
      <c r="C32">
        <v>23</v>
      </c>
      <c r="E32">
        <v>4.93</v>
      </c>
      <c r="F32" s="1">
        <v>11539.453</v>
      </c>
      <c r="G32" s="1">
        <v>5575.8090000000002</v>
      </c>
      <c r="H32" s="1">
        <v>2069.5569999999998</v>
      </c>
      <c r="I32" s="2">
        <v>3017.8539999999998</v>
      </c>
      <c r="K32">
        <v>295</v>
      </c>
    </row>
    <row r="33" spans="1:11" x14ac:dyDescent="0.2">
      <c r="A33">
        <v>48</v>
      </c>
      <c r="B33" t="s">
        <v>41</v>
      </c>
      <c r="C33">
        <v>72</v>
      </c>
      <c r="E33">
        <v>4.9400000000000004</v>
      </c>
      <c r="F33" s="1">
        <v>6441.6450000000004</v>
      </c>
      <c r="G33" s="1">
        <v>6853.8270000000002</v>
      </c>
      <c r="H33" s="1">
        <v>939.86099999999999</v>
      </c>
      <c r="I33" s="2">
        <v>1362.385</v>
      </c>
      <c r="K33">
        <v>22</v>
      </c>
    </row>
    <row r="34" spans="1:11" x14ac:dyDescent="0.2">
      <c r="A34">
        <v>49</v>
      </c>
      <c r="B34" t="s">
        <v>42</v>
      </c>
      <c r="C34">
        <v>72</v>
      </c>
      <c r="E34">
        <v>4.95</v>
      </c>
      <c r="F34" s="1">
        <v>6514.3379999999997</v>
      </c>
      <c r="G34" s="1">
        <v>6033.5889999999999</v>
      </c>
      <c r="H34" s="1">
        <v>1079.6790000000001</v>
      </c>
      <c r="I34" s="2">
        <v>1567.2760000000001</v>
      </c>
      <c r="K34">
        <v>63</v>
      </c>
    </row>
    <row r="35" spans="1:11" x14ac:dyDescent="0.2">
      <c r="A35">
        <v>50</v>
      </c>
      <c r="B35" t="s">
        <v>43</v>
      </c>
      <c r="C35">
        <v>72</v>
      </c>
      <c r="E35">
        <v>4.95</v>
      </c>
      <c r="F35" s="1">
        <v>6608.2079999999996</v>
      </c>
      <c r="G35" s="1">
        <v>6553.7790000000005</v>
      </c>
      <c r="H35" s="1">
        <v>1008.3049999999999</v>
      </c>
      <c r="I35" s="2">
        <v>1462.684</v>
      </c>
      <c r="K35">
        <v>106</v>
      </c>
    </row>
    <row r="36" spans="1:11" x14ac:dyDescent="0.2">
      <c r="A36">
        <v>51</v>
      </c>
      <c r="B36" t="s">
        <v>44</v>
      </c>
      <c r="C36">
        <v>65</v>
      </c>
      <c r="E36">
        <v>4.9400000000000004</v>
      </c>
      <c r="F36" s="1">
        <v>15233.136</v>
      </c>
      <c r="G36" s="1">
        <v>9572.3410000000003</v>
      </c>
      <c r="H36" s="1">
        <v>1591.37</v>
      </c>
      <c r="I36" s="2">
        <v>2317.114</v>
      </c>
      <c r="K36">
        <v>178</v>
      </c>
    </row>
    <row r="37" spans="1:11" x14ac:dyDescent="0.2">
      <c r="A37">
        <v>52</v>
      </c>
      <c r="B37" t="s">
        <v>45</v>
      </c>
      <c r="C37">
        <v>65</v>
      </c>
      <c r="E37">
        <v>4.9400000000000004</v>
      </c>
      <c r="F37" s="1">
        <v>15853.021000000001</v>
      </c>
      <c r="G37" s="1">
        <v>9210.0380000000005</v>
      </c>
      <c r="H37" s="1">
        <v>1721.2760000000001</v>
      </c>
      <c r="I37" s="2">
        <v>2507.48</v>
      </c>
      <c r="K37">
        <v>238</v>
      </c>
    </row>
    <row r="38" spans="1:11" x14ac:dyDescent="0.2">
      <c r="A38">
        <v>53</v>
      </c>
      <c r="B38" t="s">
        <v>46</v>
      </c>
      <c r="C38">
        <v>65</v>
      </c>
      <c r="E38">
        <v>4.9400000000000004</v>
      </c>
      <c r="F38" s="1">
        <v>14807.343999999999</v>
      </c>
      <c r="G38" s="1">
        <v>8434.5059999999994</v>
      </c>
      <c r="H38" s="1">
        <v>1755.567</v>
      </c>
      <c r="I38" s="2">
        <v>2557.73</v>
      </c>
      <c r="K38">
        <v>190</v>
      </c>
    </row>
    <row r="39" spans="1:11" x14ac:dyDescent="0.2">
      <c r="A39">
        <v>54</v>
      </c>
      <c r="B39" t="s">
        <v>47</v>
      </c>
      <c r="C39">
        <v>34</v>
      </c>
      <c r="E39">
        <v>4.9400000000000004</v>
      </c>
      <c r="F39" s="1">
        <v>6802.9570000000003</v>
      </c>
      <c r="G39" s="1">
        <v>5237.8540000000003</v>
      </c>
      <c r="H39" s="1">
        <v>1298.806</v>
      </c>
      <c r="I39" s="2">
        <v>1888.3869999999999</v>
      </c>
      <c r="K39">
        <v>108</v>
      </c>
    </row>
    <row r="40" spans="1:11" x14ac:dyDescent="0.2">
      <c r="A40">
        <v>55</v>
      </c>
      <c r="B40" t="s">
        <v>48</v>
      </c>
      <c r="C40">
        <v>34</v>
      </c>
      <c r="E40">
        <v>4.9400000000000004</v>
      </c>
      <c r="F40" s="1">
        <v>6319.8850000000002</v>
      </c>
      <c r="G40" s="1">
        <v>5016.13</v>
      </c>
      <c r="H40" s="1">
        <v>1259.913</v>
      </c>
      <c r="I40" s="2">
        <v>1831.3920000000001</v>
      </c>
      <c r="K40">
        <v>71</v>
      </c>
    </row>
    <row r="41" spans="1:11" x14ac:dyDescent="0.2">
      <c r="A41">
        <v>56</v>
      </c>
      <c r="B41" t="s">
        <v>49</v>
      </c>
      <c r="C41">
        <v>34</v>
      </c>
      <c r="E41">
        <v>4.93</v>
      </c>
      <c r="F41" s="1">
        <v>7385.3029999999999</v>
      </c>
      <c r="G41" s="1">
        <v>5042.2219999999998</v>
      </c>
      <c r="H41" s="1">
        <v>1464.692</v>
      </c>
      <c r="I41" s="2">
        <v>2131.4780000000001</v>
      </c>
      <c r="K41">
        <v>111</v>
      </c>
    </row>
    <row r="42" spans="1:11" x14ac:dyDescent="0.2">
      <c r="A42">
        <v>60</v>
      </c>
      <c r="B42" t="s">
        <v>50</v>
      </c>
      <c r="C42">
        <v>78</v>
      </c>
      <c r="E42">
        <v>4.9400000000000004</v>
      </c>
      <c r="F42" s="1">
        <v>5171.6049999999996</v>
      </c>
      <c r="G42" s="1">
        <v>3529.6590000000001</v>
      </c>
      <c r="H42" s="1">
        <v>1465.1849999999999</v>
      </c>
      <c r="I42" s="2">
        <v>2132.201</v>
      </c>
      <c r="K42">
        <v>46</v>
      </c>
    </row>
    <row r="43" spans="1:11" x14ac:dyDescent="0.2">
      <c r="A43">
        <v>61</v>
      </c>
      <c r="B43" t="s">
        <v>51</v>
      </c>
      <c r="C43">
        <v>78</v>
      </c>
      <c r="E43">
        <v>4.95</v>
      </c>
      <c r="F43" s="1">
        <v>5207.8270000000002</v>
      </c>
      <c r="G43" s="1">
        <v>3699.047</v>
      </c>
      <c r="H43" s="1">
        <v>1407.883</v>
      </c>
      <c r="I43" s="2">
        <v>2048.23</v>
      </c>
      <c r="K43">
        <v>88</v>
      </c>
    </row>
    <row r="44" spans="1:11" x14ac:dyDescent="0.2">
      <c r="A44">
        <v>62</v>
      </c>
      <c r="B44" t="s">
        <v>52</v>
      </c>
      <c r="C44">
        <v>78</v>
      </c>
      <c r="E44">
        <v>4.93</v>
      </c>
      <c r="F44" s="1">
        <v>5827.5190000000002</v>
      </c>
      <c r="G44" s="1">
        <v>3754.549</v>
      </c>
      <c r="H44" s="1">
        <v>1552.1220000000001</v>
      </c>
      <c r="I44" s="2">
        <v>2259.5990000000002</v>
      </c>
      <c r="K44">
        <v>22</v>
      </c>
    </row>
    <row r="45" spans="1:11" x14ac:dyDescent="0.2">
      <c r="A45">
        <v>63</v>
      </c>
      <c r="B45" t="s">
        <v>53</v>
      </c>
      <c r="C45">
        <v>93</v>
      </c>
      <c r="E45">
        <v>4.9800000000000004</v>
      </c>
      <c r="F45" s="1">
        <v>1025.3699999999999</v>
      </c>
      <c r="G45" s="1">
        <v>1233.6210000000001</v>
      </c>
      <c r="H45" s="1">
        <v>831.18700000000001</v>
      </c>
      <c r="I45" s="2">
        <v>1203.133</v>
      </c>
      <c r="K45">
        <v>19</v>
      </c>
    </row>
    <row r="46" spans="1:11" x14ac:dyDescent="0.2">
      <c r="A46">
        <v>64</v>
      </c>
      <c r="B46" t="s">
        <v>54</v>
      </c>
      <c r="C46">
        <v>93</v>
      </c>
      <c r="E46">
        <v>4.95</v>
      </c>
      <c r="F46" s="1">
        <v>1032.5899999999999</v>
      </c>
      <c r="G46" s="1">
        <v>1421.6579999999999</v>
      </c>
      <c r="H46" s="1">
        <v>726.32799999999997</v>
      </c>
      <c r="I46" s="2">
        <v>1049.471</v>
      </c>
      <c r="K46">
        <v>31</v>
      </c>
    </row>
    <row r="47" spans="1:11" x14ac:dyDescent="0.2">
      <c r="A47">
        <v>65</v>
      </c>
      <c r="B47" t="s">
        <v>55</v>
      </c>
      <c r="C47">
        <v>93</v>
      </c>
      <c r="E47">
        <v>4.97</v>
      </c>
      <c r="F47" s="1">
        <v>1032.6179999999999</v>
      </c>
      <c r="G47" s="1">
        <v>1314.627</v>
      </c>
      <c r="H47" s="1">
        <v>785.48400000000004</v>
      </c>
      <c r="I47" s="2">
        <v>1136.1590000000001</v>
      </c>
      <c r="K47">
        <v>28</v>
      </c>
    </row>
    <row r="48" spans="1:11" x14ac:dyDescent="0.2">
      <c r="A48">
        <v>66</v>
      </c>
      <c r="B48" t="s">
        <v>56</v>
      </c>
      <c r="C48">
        <v>44</v>
      </c>
      <c r="E48">
        <v>4.95</v>
      </c>
      <c r="F48" s="1">
        <v>4820.451</v>
      </c>
      <c r="G48" s="1">
        <v>3617.0839999999998</v>
      </c>
      <c r="H48" s="1">
        <v>1332.69</v>
      </c>
      <c r="I48" s="2">
        <v>1938.0409999999999</v>
      </c>
      <c r="K48">
        <v>97</v>
      </c>
    </row>
    <row r="49" spans="1:11" x14ac:dyDescent="0.2">
      <c r="A49">
        <v>67</v>
      </c>
      <c r="B49" t="s">
        <v>57</v>
      </c>
      <c r="C49">
        <v>44</v>
      </c>
      <c r="E49">
        <v>4.97</v>
      </c>
      <c r="F49" s="1">
        <v>4106.0309999999999</v>
      </c>
      <c r="G49" s="1">
        <v>4271.3280000000004</v>
      </c>
      <c r="H49" s="1">
        <v>961.30100000000004</v>
      </c>
      <c r="I49" s="2">
        <v>1393.8030000000001</v>
      </c>
      <c r="K49">
        <v>13</v>
      </c>
    </row>
    <row r="50" spans="1:11" x14ac:dyDescent="0.2">
      <c r="A50">
        <v>68</v>
      </c>
      <c r="B50" t="s">
        <v>58</v>
      </c>
      <c r="C50">
        <v>44</v>
      </c>
      <c r="E50">
        <v>4.95</v>
      </c>
      <c r="F50" s="1">
        <v>5051.9650000000001</v>
      </c>
      <c r="G50" s="1">
        <v>3578.951</v>
      </c>
      <c r="H50" s="1">
        <v>1411.577</v>
      </c>
      <c r="I50" s="2">
        <v>2053.643</v>
      </c>
      <c r="K50">
        <v>99</v>
      </c>
    </row>
    <row r="51" spans="1:11" x14ac:dyDescent="0.2">
      <c r="A51">
        <v>69</v>
      </c>
      <c r="B51" t="s">
        <v>59</v>
      </c>
      <c r="C51">
        <v>51</v>
      </c>
      <c r="E51">
        <v>4.99</v>
      </c>
      <c r="F51" s="1">
        <v>642.06899999999996</v>
      </c>
      <c r="G51" s="1">
        <v>1510.6210000000001</v>
      </c>
      <c r="H51" s="1">
        <v>425.036</v>
      </c>
      <c r="I51" s="2">
        <v>607.95500000000004</v>
      </c>
      <c r="K51">
        <v>7</v>
      </c>
    </row>
    <row r="52" spans="1:11" x14ac:dyDescent="0.2">
      <c r="A52">
        <v>70</v>
      </c>
      <c r="B52" t="s">
        <v>60</v>
      </c>
      <c r="C52">
        <v>51</v>
      </c>
      <c r="E52">
        <v>4.96</v>
      </c>
      <c r="F52" s="1">
        <v>634.93899999999996</v>
      </c>
      <c r="G52" s="1">
        <v>1151.45</v>
      </c>
      <c r="H52" s="1">
        <v>551.42600000000004</v>
      </c>
      <c r="I52" s="2">
        <v>793.16700000000003</v>
      </c>
      <c r="K52">
        <v>13</v>
      </c>
    </row>
    <row r="53" spans="1:11" x14ac:dyDescent="0.2">
      <c r="A53">
        <v>71</v>
      </c>
      <c r="B53" t="s">
        <v>61</v>
      </c>
      <c r="C53">
        <v>51</v>
      </c>
      <c r="E53">
        <v>4.97</v>
      </c>
      <c r="F53" s="1">
        <v>714.91099999999994</v>
      </c>
      <c r="G53" s="1">
        <v>1373.1610000000001</v>
      </c>
      <c r="H53" s="1">
        <v>520.63199999999995</v>
      </c>
      <c r="I53" s="2">
        <v>748.04200000000003</v>
      </c>
      <c r="K53">
        <v>31</v>
      </c>
    </row>
    <row r="54" spans="1:11" x14ac:dyDescent="0.2">
      <c r="A54">
        <v>72</v>
      </c>
      <c r="B54" t="s">
        <v>62</v>
      </c>
      <c r="C54">
        <v>30</v>
      </c>
      <c r="E54">
        <v>4.93</v>
      </c>
      <c r="F54" s="1">
        <v>6557.5280000000002</v>
      </c>
      <c r="G54" s="1">
        <v>4987.9840000000004</v>
      </c>
      <c r="H54" s="1">
        <v>1314.665</v>
      </c>
      <c r="I54" s="2">
        <v>1911.627</v>
      </c>
      <c r="K54">
        <v>80</v>
      </c>
    </row>
    <row r="55" spans="1:11" x14ac:dyDescent="0.2">
      <c r="A55">
        <v>73</v>
      </c>
      <c r="B55" t="s">
        <v>63</v>
      </c>
      <c r="C55">
        <v>30</v>
      </c>
      <c r="E55">
        <v>4.97</v>
      </c>
      <c r="F55" s="1">
        <v>6695.259</v>
      </c>
      <c r="G55" s="1">
        <v>5152.2849999999999</v>
      </c>
      <c r="H55" s="1">
        <v>1299.4739999999999</v>
      </c>
      <c r="I55" s="2">
        <v>1889.366</v>
      </c>
      <c r="K55">
        <v>51</v>
      </c>
    </row>
    <row r="56" spans="1:11" x14ac:dyDescent="0.2">
      <c r="A56">
        <v>74</v>
      </c>
      <c r="B56" t="s">
        <v>64</v>
      </c>
      <c r="C56">
        <v>30</v>
      </c>
      <c r="E56">
        <v>4.97</v>
      </c>
      <c r="F56" s="1">
        <v>6358.692</v>
      </c>
      <c r="G56" s="1">
        <v>5272.2449999999999</v>
      </c>
      <c r="H56" s="1">
        <v>1206.069</v>
      </c>
      <c r="I56" s="2">
        <v>1752.489</v>
      </c>
      <c r="K56">
        <v>33</v>
      </c>
    </row>
    <row r="57" spans="1:11" x14ac:dyDescent="0.2">
      <c r="A57">
        <v>76</v>
      </c>
      <c r="B57" t="s">
        <v>65</v>
      </c>
      <c r="C57" t="s">
        <v>19</v>
      </c>
      <c r="E57">
        <v>4.97</v>
      </c>
      <c r="F57" s="1">
        <v>4705.9769999999999</v>
      </c>
      <c r="G57" s="1">
        <v>3042.6010000000001</v>
      </c>
      <c r="H57" s="1">
        <v>1546.6949999999999</v>
      </c>
      <c r="I57" s="2">
        <v>2251.6469999999999</v>
      </c>
      <c r="K57">
        <v>59</v>
      </c>
    </row>
    <row r="58" spans="1:11" x14ac:dyDescent="0.2">
      <c r="A58">
        <v>78</v>
      </c>
      <c r="B58" t="s">
        <v>66</v>
      </c>
      <c r="C58">
        <v>79</v>
      </c>
      <c r="E58">
        <v>4.9800000000000004</v>
      </c>
      <c r="F58" s="1">
        <v>8035.6859999999997</v>
      </c>
      <c r="G58" s="1">
        <v>6033.8220000000001</v>
      </c>
      <c r="H58" s="1">
        <v>1331.7739999999999</v>
      </c>
      <c r="I58" s="2">
        <v>1936.6980000000001</v>
      </c>
      <c r="K58">
        <v>175</v>
      </c>
    </row>
    <row r="59" spans="1:11" x14ac:dyDescent="0.2">
      <c r="A59">
        <v>79</v>
      </c>
      <c r="B59" t="s">
        <v>67</v>
      </c>
      <c r="C59">
        <v>79</v>
      </c>
      <c r="E59">
        <v>4.97</v>
      </c>
      <c r="F59" s="1">
        <v>7619.9629999999997</v>
      </c>
      <c r="G59" s="1">
        <v>5824.1980000000003</v>
      </c>
      <c r="H59" s="1">
        <v>1308.328</v>
      </c>
      <c r="I59" s="2">
        <v>1902.3409999999999</v>
      </c>
      <c r="K59">
        <v>36</v>
      </c>
    </row>
    <row r="60" spans="1:11" x14ac:dyDescent="0.2">
      <c r="A60">
        <v>80</v>
      </c>
      <c r="B60" t="s">
        <v>68</v>
      </c>
      <c r="C60">
        <v>79</v>
      </c>
      <c r="E60">
        <v>4.97</v>
      </c>
      <c r="F60" s="1">
        <v>8437.3469999999998</v>
      </c>
      <c r="G60" s="1">
        <v>5598.9430000000002</v>
      </c>
      <c r="H60" s="1">
        <v>1506.954</v>
      </c>
      <c r="I60" s="2">
        <v>2193.4090000000001</v>
      </c>
      <c r="K60">
        <v>37</v>
      </c>
    </row>
    <row r="61" spans="1:11" x14ac:dyDescent="0.2">
      <c r="A61">
        <v>81</v>
      </c>
      <c r="B61" t="s">
        <v>69</v>
      </c>
      <c r="C61">
        <v>64</v>
      </c>
      <c r="E61">
        <v>4.9400000000000004</v>
      </c>
      <c r="F61" s="1">
        <v>16330.143</v>
      </c>
      <c r="G61" s="1">
        <v>8551.6509999999998</v>
      </c>
      <c r="H61" s="1">
        <v>1909.59</v>
      </c>
      <c r="I61" s="2">
        <v>2783.4360000000001</v>
      </c>
      <c r="K61">
        <v>208</v>
      </c>
    </row>
    <row r="62" spans="1:11" x14ac:dyDescent="0.2">
      <c r="A62">
        <v>82</v>
      </c>
      <c r="B62" t="s">
        <v>70</v>
      </c>
      <c r="C62">
        <v>64</v>
      </c>
      <c r="E62">
        <v>4.97</v>
      </c>
      <c r="F62" s="1">
        <v>17201.118999999999</v>
      </c>
      <c r="G62" s="1">
        <v>8896.8040000000001</v>
      </c>
      <c r="H62" s="1">
        <v>1933.404</v>
      </c>
      <c r="I62" s="2">
        <v>2818.3339999999998</v>
      </c>
      <c r="K62">
        <v>90</v>
      </c>
    </row>
    <row r="63" spans="1:11" x14ac:dyDescent="0.2">
      <c r="A63">
        <v>83</v>
      </c>
      <c r="B63" t="s">
        <v>71</v>
      </c>
      <c r="C63">
        <v>64</v>
      </c>
      <c r="E63">
        <v>4.9800000000000004</v>
      </c>
      <c r="F63" s="1">
        <v>18472.607</v>
      </c>
      <c r="G63" s="1">
        <v>9397.5789999999997</v>
      </c>
      <c r="H63" s="1">
        <v>1965.6769999999999</v>
      </c>
      <c r="I63" s="2">
        <v>2865.6280000000002</v>
      </c>
      <c r="K63">
        <v>62</v>
      </c>
    </row>
    <row r="64" spans="1:11" x14ac:dyDescent="0.2">
      <c r="A64">
        <v>84</v>
      </c>
      <c r="B64" t="s">
        <v>72</v>
      </c>
      <c r="C64">
        <v>54</v>
      </c>
      <c r="E64">
        <v>4.9400000000000004</v>
      </c>
      <c r="F64" s="1">
        <v>947.34400000000005</v>
      </c>
      <c r="G64" s="1">
        <v>1883.866</v>
      </c>
      <c r="H64" s="1">
        <v>502.87200000000001</v>
      </c>
      <c r="I64" s="2">
        <v>722.01700000000005</v>
      </c>
      <c r="K64">
        <v>5</v>
      </c>
    </row>
    <row r="65" spans="1:11" x14ac:dyDescent="0.2">
      <c r="A65">
        <v>85</v>
      </c>
      <c r="B65" t="s">
        <v>73</v>
      </c>
      <c r="C65">
        <v>54</v>
      </c>
      <c r="E65">
        <v>4.93</v>
      </c>
      <c r="F65" s="1">
        <v>1568.527</v>
      </c>
      <c r="G65" s="1">
        <v>1970.5830000000001</v>
      </c>
      <c r="H65" s="1">
        <v>795.971</v>
      </c>
      <c r="I65" s="2">
        <v>1151.527</v>
      </c>
      <c r="K65">
        <v>34</v>
      </c>
    </row>
    <row r="66" spans="1:11" x14ac:dyDescent="0.2">
      <c r="A66">
        <v>86</v>
      </c>
      <c r="B66" t="s">
        <v>74</v>
      </c>
      <c r="C66">
        <v>54</v>
      </c>
      <c r="E66">
        <v>4.93</v>
      </c>
      <c r="F66" s="1">
        <v>1444.941</v>
      </c>
      <c r="G66" s="1">
        <v>1847.394</v>
      </c>
      <c r="H66" s="1">
        <v>782.15099999999995</v>
      </c>
      <c r="I66" s="2">
        <v>1131.2750000000001</v>
      </c>
      <c r="K66">
        <v>25</v>
      </c>
    </row>
    <row r="67" spans="1:11" x14ac:dyDescent="0.2">
      <c r="A67">
        <v>87</v>
      </c>
      <c r="B67" t="s">
        <v>75</v>
      </c>
      <c r="C67">
        <v>40</v>
      </c>
      <c r="E67">
        <v>4.93</v>
      </c>
      <c r="F67" s="1">
        <v>10266.925999999999</v>
      </c>
      <c r="G67" s="1">
        <v>6972.55</v>
      </c>
      <c r="H67" s="1">
        <v>1472.4780000000001</v>
      </c>
      <c r="I67" s="2">
        <v>2142.8879999999999</v>
      </c>
      <c r="K67">
        <v>66</v>
      </c>
    </row>
    <row r="68" spans="1:11" x14ac:dyDescent="0.2">
      <c r="A68">
        <v>88</v>
      </c>
      <c r="B68" t="s">
        <v>76</v>
      </c>
      <c r="C68">
        <v>40</v>
      </c>
      <c r="E68">
        <v>4.93</v>
      </c>
      <c r="F68" s="1">
        <v>10095.769</v>
      </c>
      <c r="G68" s="1">
        <v>7306.1019999999999</v>
      </c>
      <c r="H68" s="1">
        <v>1381.827</v>
      </c>
      <c r="I68" s="2">
        <v>2010.047</v>
      </c>
      <c r="K68">
        <v>121</v>
      </c>
    </row>
    <row r="69" spans="1:11" x14ac:dyDescent="0.2">
      <c r="A69">
        <v>89</v>
      </c>
      <c r="B69" t="s">
        <v>77</v>
      </c>
      <c r="C69">
        <v>40</v>
      </c>
      <c r="E69">
        <v>4.91</v>
      </c>
      <c r="F69" s="1">
        <v>9482.6470000000008</v>
      </c>
      <c r="G69" s="1">
        <v>6659.5320000000002</v>
      </c>
      <c r="H69" s="1">
        <v>1423.921</v>
      </c>
      <c r="I69" s="2">
        <v>2071.732</v>
      </c>
      <c r="K69">
        <v>95</v>
      </c>
    </row>
    <row r="70" spans="1:11" x14ac:dyDescent="0.2">
      <c r="A70">
        <v>90</v>
      </c>
      <c r="B70" t="s">
        <v>78</v>
      </c>
      <c r="C70">
        <v>89</v>
      </c>
      <c r="E70">
        <v>4.92</v>
      </c>
      <c r="F70" s="1">
        <v>1604.508</v>
      </c>
      <c r="G70" s="1">
        <v>2208.297</v>
      </c>
      <c r="H70" s="1">
        <v>726.58199999999999</v>
      </c>
      <c r="I70" s="2">
        <v>1049.8430000000001</v>
      </c>
      <c r="K70">
        <v>3</v>
      </c>
    </row>
    <row r="71" spans="1:11" x14ac:dyDescent="0.2">
      <c r="A71">
        <v>91</v>
      </c>
      <c r="B71" t="s">
        <v>79</v>
      </c>
      <c r="C71">
        <v>89</v>
      </c>
      <c r="E71">
        <v>4.92</v>
      </c>
      <c r="F71" s="1">
        <v>1512.3050000000001</v>
      </c>
      <c r="G71" s="1">
        <v>2393.06</v>
      </c>
      <c r="H71" s="1">
        <v>631.95399999999995</v>
      </c>
      <c r="I71" s="2">
        <v>911.17499999999995</v>
      </c>
      <c r="K71">
        <v>21</v>
      </c>
    </row>
    <row r="72" spans="1:11" x14ac:dyDescent="0.2">
      <c r="A72">
        <v>92</v>
      </c>
      <c r="B72" t="s">
        <v>80</v>
      </c>
      <c r="C72">
        <v>89</v>
      </c>
      <c r="E72">
        <v>4.93</v>
      </c>
      <c r="F72" s="1">
        <v>1824.586</v>
      </c>
      <c r="G72" s="1">
        <v>2454.277</v>
      </c>
      <c r="H72" s="1">
        <v>743.43100000000004</v>
      </c>
      <c r="I72" s="2">
        <v>1074.5350000000001</v>
      </c>
      <c r="K72">
        <v>9</v>
      </c>
    </row>
    <row r="73" spans="1:11" x14ac:dyDescent="0.2">
      <c r="A73">
        <v>106</v>
      </c>
      <c r="B73" t="s">
        <v>81</v>
      </c>
      <c r="C73">
        <v>81</v>
      </c>
      <c r="E73">
        <v>4.91</v>
      </c>
      <c r="F73" s="1">
        <v>1408.1990000000001</v>
      </c>
      <c r="G73" s="1">
        <v>2191.904</v>
      </c>
      <c r="H73" s="1">
        <v>642.45500000000004</v>
      </c>
      <c r="I73" s="2">
        <v>926.56299999999999</v>
      </c>
      <c r="K73">
        <v>24</v>
      </c>
    </row>
    <row r="74" spans="1:11" x14ac:dyDescent="0.2">
      <c r="A74">
        <v>107</v>
      </c>
      <c r="B74" t="s">
        <v>82</v>
      </c>
      <c r="C74">
        <v>81</v>
      </c>
      <c r="E74">
        <v>4.9000000000000004</v>
      </c>
      <c r="F74" s="1">
        <v>1618.0709999999999</v>
      </c>
      <c r="G74" s="1">
        <v>2101.819</v>
      </c>
      <c r="H74" s="1">
        <v>769.84299999999996</v>
      </c>
      <c r="I74" s="2">
        <v>1113.239</v>
      </c>
      <c r="K74">
        <v>19</v>
      </c>
    </row>
    <row r="75" spans="1:11" x14ac:dyDescent="0.2">
      <c r="A75">
        <v>108</v>
      </c>
      <c r="B75" t="s">
        <v>83</v>
      </c>
      <c r="C75">
        <v>81</v>
      </c>
      <c r="E75">
        <v>4.8899999999999997</v>
      </c>
      <c r="F75" s="1">
        <v>1994.3109999999999</v>
      </c>
      <c r="G75" s="1">
        <v>2242.8290000000002</v>
      </c>
      <c r="H75" s="1">
        <v>889.19399999999996</v>
      </c>
      <c r="I75" s="2">
        <v>1288.1379999999999</v>
      </c>
      <c r="K75">
        <v>16</v>
      </c>
    </row>
    <row r="76" spans="1:11" x14ac:dyDescent="0.2">
      <c r="A76">
        <v>109</v>
      </c>
      <c r="B76" t="s">
        <v>84</v>
      </c>
      <c r="C76">
        <v>22</v>
      </c>
      <c r="E76">
        <v>4.9000000000000004</v>
      </c>
      <c r="F76" s="1">
        <v>10070.821</v>
      </c>
      <c r="G76" s="1">
        <v>5109.2820000000002</v>
      </c>
      <c r="H76" s="1">
        <v>1971.0830000000001</v>
      </c>
      <c r="I76" s="2">
        <v>2873.55</v>
      </c>
      <c r="K76">
        <v>34</v>
      </c>
    </row>
    <row r="77" spans="1:11" x14ac:dyDescent="0.2">
      <c r="A77">
        <v>110</v>
      </c>
      <c r="B77" t="s">
        <v>85</v>
      </c>
      <c r="C77">
        <v>22</v>
      </c>
      <c r="E77">
        <v>5.04</v>
      </c>
      <c r="F77" s="1">
        <v>8800.3310000000001</v>
      </c>
      <c r="G77" s="1">
        <v>4927.7280000000001</v>
      </c>
      <c r="H77" s="1">
        <v>1785.88</v>
      </c>
      <c r="I77" s="2">
        <v>2602.1509999999998</v>
      </c>
      <c r="K77">
        <v>383</v>
      </c>
    </row>
    <row r="78" spans="1:11" x14ac:dyDescent="0.2">
      <c r="A78">
        <v>111</v>
      </c>
      <c r="B78" t="s">
        <v>86</v>
      </c>
      <c r="C78">
        <v>22</v>
      </c>
      <c r="E78">
        <v>4.9400000000000004</v>
      </c>
      <c r="F78" s="1">
        <v>9149.8799999999992</v>
      </c>
      <c r="G78" s="1">
        <v>5185.0420000000004</v>
      </c>
      <c r="H78" s="1">
        <v>1764.6679999999999</v>
      </c>
      <c r="I78" s="2">
        <v>2571.067</v>
      </c>
      <c r="K78">
        <v>164</v>
      </c>
    </row>
    <row r="79" spans="1:11" x14ac:dyDescent="0.2">
      <c r="A79">
        <v>112</v>
      </c>
      <c r="B79" t="s">
        <v>87</v>
      </c>
      <c r="C79">
        <v>12</v>
      </c>
      <c r="E79">
        <v>4.92</v>
      </c>
      <c r="F79" s="1">
        <v>16257.315000000001</v>
      </c>
      <c r="G79" s="1">
        <v>8167.8050000000003</v>
      </c>
      <c r="H79" s="1">
        <v>1990.414</v>
      </c>
      <c r="I79" s="2">
        <v>2901.877</v>
      </c>
      <c r="K79">
        <v>207</v>
      </c>
    </row>
    <row r="80" spans="1:11" x14ac:dyDescent="0.2">
      <c r="A80">
        <v>113</v>
      </c>
      <c r="B80" t="s">
        <v>88</v>
      </c>
      <c r="C80">
        <v>12</v>
      </c>
      <c r="E80">
        <v>4.91</v>
      </c>
      <c r="F80" s="1">
        <v>16718.313999999998</v>
      </c>
      <c r="G80" s="1">
        <v>8869.3130000000001</v>
      </c>
      <c r="H80" s="1">
        <v>1884.962</v>
      </c>
      <c r="I80" s="2">
        <v>2747.346</v>
      </c>
      <c r="K80">
        <v>430</v>
      </c>
    </row>
    <row r="81" spans="1:11" x14ac:dyDescent="0.2">
      <c r="A81">
        <v>114</v>
      </c>
      <c r="B81" t="s">
        <v>89</v>
      </c>
      <c r="C81">
        <v>12</v>
      </c>
      <c r="E81">
        <v>4.9000000000000004</v>
      </c>
      <c r="F81" s="1">
        <v>19690.636999999999</v>
      </c>
      <c r="G81" s="1">
        <v>9013.7729999999992</v>
      </c>
      <c r="H81" s="1">
        <v>2184.5059999999999</v>
      </c>
      <c r="I81" s="2">
        <v>3186.3009999999999</v>
      </c>
      <c r="K81">
        <v>190</v>
      </c>
    </row>
    <row r="82" spans="1:11" x14ac:dyDescent="0.2">
      <c r="A82">
        <v>115</v>
      </c>
      <c r="B82" t="s">
        <v>90</v>
      </c>
      <c r="C82">
        <v>82</v>
      </c>
      <c r="E82">
        <v>4.96</v>
      </c>
      <c r="F82" s="1">
        <v>8560.3610000000008</v>
      </c>
      <c r="G82" s="1">
        <v>4166.8230000000003</v>
      </c>
      <c r="H82" s="1">
        <v>2054.41</v>
      </c>
      <c r="I82" s="2">
        <v>2995.6570000000002</v>
      </c>
      <c r="K82">
        <v>96</v>
      </c>
    </row>
    <row r="83" spans="1:11" x14ac:dyDescent="0.2">
      <c r="A83">
        <v>116</v>
      </c>
      <c r="B83" t="s">
        <v>91</v>
      </c>
      <c r="C83">
        <v>82</v>
      </c>
      <c r="E83">
        <v>4.93</v>
      </c>
      <c r="F83" s="1">
        <v>9030.1980000000003</v>
      </c>
      <c r="G83" s="1">
        <v>4527.5379999999996</v>
      </c>
      <c r="H83" s="1">
        <v>1994.5050000000001</v>
      </c>
      <c r="I83" s="2">
        <v>2907.8719999999998</v>
      </c>
      <c r="K83">
        <v>93</v>
      </c>
    </row>
    <row r="84" spans="1:11" x14ac:dyDescent="0.2">
      <c r="A84">
        <v>117</v>
      </c>
      <c r="B84" t="s">
        <v>92</v>
      </c>
      <c r="C84">
        <v>82</v>
      </c>
      <c r="E84">
        <v>4.9000000000000004</v>
      </c>
      <c r="F84" s="1">
        <v>9130.1209999999992</v>
      </c>
      <c r="G84" s="1">
        <v>4886.6049999999996</v>
      </c>
      <c r="H84" s="1">
        <v>1868.3979999999999</v>
      </c>
      <c r="I84" s="2">
        <v>2723.0729999999999</v>
      </c>
      <c r="K84">
        <v>83</v>
      </c>
    </row>
    <row r="85" spans="1:11" x14ac:dyDescent="0.2">
      <c r="A85">
        <v>118</v>
      </c>
      <c r="B85" t="s">
        <v>93</v>
      </c>
      <c r="C85">
        <v>76</v>
      </c>
      <c r="E85">
        <v>4.93</v>
      </c>
      <c r="F85" s="1">
        <v>6008.1390000000001</v>
      </c>
      <c r="G85" s="1">
        <v>5067.634</v>
      </c>
      <c r="H85" s="1">
        <v>1185.5909999999999</v>
      </c>
      <c r="I85" s="2">
        <v>1722.48</v>
      </c>
      <c r="K85">
        <v>94</v>
      </c>
    </row>
    <row r="86" spans="1:11" x14ac:dyDescent="0.2">
      <c r="A86">
        <v>119</v>
      </c>
      <c r="B86" t="s">
        <v>94</v>
      </c>
      <c r="C86">
        <v>76</v>
      </c>
      <c r="E86">
        <v>4.92</v>
      </c>
      <c r="F86" s="1">
        <v>5464.86</v>
      </c>
      <c r="G86" s="1">
        <v>5579.1639999999998</v>
      </c>
      <c r="H86" s="1">
        <v>979.51199999999994</v>
      </c>
      <c r="I86" s="2">
        <v>1420.491</v>
      </c>
      <c r="K86">
        <v>97</v>
      </c>
    </row>
    <row r="87" spans="1:11" x14ac:dyDescent="0.2">
      <c r="A87">
        <v>120</v>
      </c>
      <c r="B87" t="s">
        <v>95</v>
      </c>
      <c r="C87">
        <v>76</v>
      </c>
      <c r="E87">
        <v>4.92</v>
      </c>
      <c r="F87" s="1">
        <v>5226.3950000000004</v>
      </c>
      <c r="G87" s="1">
        <v>5173.5</v>
      </c>
      <c r="H87" s="1">
        <v>1010.224</v>
      </c>
      <c r="I87" s="2">
        <v>1465.4960000000001</v>
      </c>
      <c r="K87">
        <v>86</v>
      </c>
    </row>
    <row r="88" spans="1:11" x14ac:dyDescent="0.2">
      <c r="A88">
        <v>121</v>
      </c>
      <c r="B88" t="s">
        <v>96</v>
      </c>
      <c r="C88">
        <v>42</v>
      </c>
      <c r="E88">
        <v>4.92</v>
      </c>
      <c r="F88" s="1">
        <v>15981.439</v>
      </c>
      <c r="G88" s="1">
        <v>7336.768</v>
      </c>
      <c r="H88" s="1">
        <v>2178.2669999999998</v>
      </c>
      <c r="I88" s="2">
        <v>3177.1590000000001</v>
      </c>
      <c r="K88">
        <v>229</v>
      </c>
    </row>
    <row r="89" spans="1:11" x14ac:dyDescent="0.2">
      <c r="A89">
        <v>122</v>
      </c>
      <c r="B89" t="s">
        <v>97</v>
      </c>
      <c r="C89">
        <v>42</v>
      </c>
      <c r="E89">
        <v>4.8899999999999997</v>
      </c>
      <c r="F89" s="1">
        <v>15858.995999999999</v>
      </c>
      <c r="G89" s="1">
        <v>6352.7510000000002</v>
      </c>
      <c r="H89" s="1">
        <v>2496.3980000000001</v>
      </c>
      <c r="I89" s="2">
        <v>3643.3519999999999</v>
      </c>
      <c r="K89">
        <v>40</v>
      </c>
    </row>
    <row r="90" spans="1:11" x14ac:dyDescent="0.2">
      <c r="A90">
        <v>123</v>
      </c>
      <c r="B90" t="s">
        <v>98</v>
      </c>
      <c r="C90">
        <v>42</v>
      </c>
      <c r="E90">
        <v>4.8899999999999997</v>
      </c>
      <c r="F90" s="1">
        <v>15264.960999999999</v>
      </c>
      <c r="G90" s="1">
        <v>6867.81</v>
      </c>
      <c r="H90" s="1">
        <v>2222.6819999999998</v>
      </c>
      <c r="I90" s="2">
        <v>3242.2460000000001</v>
      </c>
      <c r="K90">
        <v>56</v>
      </c>
    </row>
    <row r="91" spans="1:11" x14ac:dyDescent="0.2">
      <c r="A91">
        <v>124</v>
      </c>
      <c r="B91" t="s">
        <v>99</v>
      </c>
      <c r="C91">
        <v>32</v>
      </c>
      <c r="E91">
        <v>4.8899999999999997</v>
      </c>
      <c r="F91" s="1">
        <v>14874.77</v>
      </c>
      <c r="G91" s="1">
        <v>4703.3909999999996</v>
      </c>
      <c r="H91" s="1">
        <v>3162.5630000000001</v>
      </c>
      <c r="I91" s="2">
        <v>4619.5569999999998</v>
      </c>
      <c r="K91">
        <v>115</v>
      </c>
    </row>
    <row r="92" spans="1:11" x14ac:dyDescent="0.2">
      <c r="A92">
        <v>125</v>
      </c>
      <c r="B92" t="s">
        <v>100</v>
      </c>
      <c r="C92">
        <v>32</v>
      </c>
      <c r="E92">
        <v>4.9000000000000004</v>
      </c>
      <c r="F92" s="1">
        <v>14874.700999999999</v>
      </c>
      <c r="G92" s="1">
        <v>4288.1490000000003</v>
      </c>
      <c r="H92" s="1">
        <v>3468.7930000000001</v>
      </c>
      <c r="I92" s="2">
        <v>5068.3100000000004</v>
      </c>
      <c r="K92">
        <v>112</v>
      </c>
    </row>
    <row r="93" spans="1:11" x14ac:dyDescent="0.2">
      <c r="A93">
        <v>126</v>
      </c>
      <c r="B93" t="s">
        <v>101</v>
      </c>
      <c r="C93">
        <v>32</v>
      </c>
      <c r="E93">
        <v>4.9000000000000004</v>
      </c>
      <c r="F93" s="1">
        <v>14335.138999999999</v>
      </c>
      <c r="G93" s="1">
        <v>4280.5649999999996</v>
      </c>
      <c r="H93" s="1">
        <v>3348.8890000000001</v>
      </c>
      <c r="I93" s="2">
        <v>4892.6019999999999</v>
      </c>
      <c r="K93">
        <v>201</v>
      </c>
    </row>
    <row r="94" spans="1:11" x14ac:dyDescent="0.2">
      <c r="A94">
        <v>128</v>
      </c>
      <c r="B94" t="s">
        <v>102</v>
      </c>
      <c r="C94" t="s">
        <v>19</v>
      </c>
      <c r="E94">
        <v>4.9000000000000004</v>
      </c>
      <c r="F94" s="1">
        <v>5180.6120000000001</v>
      </c>
      <c r="G94" s="1">
        <v>3121.799</v>
      </c>
      <c r="H94" s="1">
        <v>1659.4960000000001</v>
      </c>
      <c r="I94" s="2">
        <v>2416.9459999999999</v>
      </c>
      <c r="K94">
        <v>28</v>
      </c>
    </row>
    <row r="95" spans="1:11" x14ac:dyDescent="0.2">
      <c r="A95">
        <v>130</v>
      </c>
      <c r="B95" t="s">
        <v>103</v>
      </c>
      <c r="C95">
        <v>66</v>
      </c>
      <c r="E95">
        <v>4.8899999999999997</v>
      </c>
      <c r="F95" s="1">
        <v>15618.977000000001</v>
      </c>
      <c r="G95" s="1">
        <v>9518.4989999999998</v>
      </c>
      <c r="H95" s="1">
        <v>1640.9079999999999</v>
      </c>
      <c r="I95" s="2">
        <v>2389.7060000000001</v>
      </c>
      <c r="K95">
        <v>241</v>
      </c>
    </row>
    <row r="96" spans="1:11" x14ac:dyDescent="0.2">
      <c r="A96">
        <v>131</v>
      </c>
      <c r="B96" t="s">
        <v>104</v>
      </c>
      <c r="C96">
        <v>66</v>
      </c>
      <c r="E96">
        <v>4.9000000000000004</v>
      </c>
      <c r="F96" s="1">
        <v>15058.88</v>
      </c>
      <c r="G96" s="1">
        <v>8360.99</v>
      </c>
      <c r="H96" s="1">
        <v>1801.088</v>
      </c>
      <c r="I96" s="2">
        <v>2624.4369999999999</v>
      </c>
      <c r="K96">
        <v>75</v>
      </c>
    </row>
    <row r="97" spans="1:11" x14ac:dyDescent="0.2">
      <c r="A97">
        <v>132</v>
      </c>
      <c r="B97" t="s">
        <v>105</v>
      </c>
      <c r="C97">
        <v>66</v>
      </c>
      <c r="E97">
        <v>4.9000000000000004</v>
      </c>
      <c r="F97" s="1">
        <v>18231.215</v>
      </c>
      <c r="G97" s="1">
        <v>8998.2900000000009</v>
      </c>
      <c r="H97" s="1">
        <v>2026.076</v>
      </c>
      <c r="I97" s="2">
        <v>2954.136</v>
      </c>
      <c r="K97">
        <v>349</v>
      </c>
    </row>
    <row r="98" spans="1:11" x14ac:dyDescent="0.2">
      <c r="A98">
        <v>133</v>
      </c>
      <c r="B98" t="s">
        <v>106</v>
      </c>
      <c r="C98">
        <v>68</v>
      </c>
      <c r="E98">
        <v>4.8899999999999997</v>
      </c>
      <c r="F98" s="1">
        <v>27332.673999999999</v>
      </c>
      <c r="G98" s="1">
        <v>9506.0419999999995</v>
      </c>
      <c r="H98" s="1">
        <v>2875.2950000000001</v>
      </c>
      <c r="I98" s="2">
        <f>20/13*4198.591</f>
        <v>6459.3707692307698</v>
      </c>
      <c r="K98">
        <v>189</v>
      </c>
    </row>
    <row r="99" spans="1:11" x14ac:dyDescent="0.2">
      <c r="A99">
        <v>134</v>
      </c>
      <c r="B99" t="s">
        <v>107</v>
      </c>
      <c r="C99">
        <v>68</v>
      </c>
      <c r="E99">
        <v>4.92</v>
      </c>
      <c r="F99" s="1">
        <v>27534.271000000001</v>
      </c>
      <c r="G99" s="1">
        <v>10874.049000000001</v>
      </c>
      <c r="H99" s="1">
        <v>2532.1080000000002</v>
      </c>
      <c r="I99" s="2">
        <f>20/13*3695.682</f>
        <v>5685.664615384615</v>
      </c>
      <c r="K99">
        <v>240</v>
      </c>
    </row>
    <row r="100" spans="1:11" x14ac:dyDescent="0.2">
      <c r="A100">
        <v>135</v>
      </c>
      <c r="B100" t="s">
        <v>108</v>
      </c>
      <c r="C100">
        <v>68</v>
      </c>
      <c r="E100">
        <v>4.92</v>
      </c>
      <c r="F100" s="1">
        <v>24671.096000000001</v>
      </c>
      <c r="G100" s="1">
        <v>9146.5580000000009</v>
      </c>
      <c r="H100" s="1">
        <v>2697.3090000000002</v>
      </c>
      <c r="I100" s="2">
        <f>20/13*3937.769</f>
        <v>6058.1061538461536</v>
      </c>
      <c r="K100">
        <v>211</v>
      </c>
    </row>
    <row r="101" spans="1:11" x14ac:dyDescent="0.2">
      <c r="A101">
        <v>136</v>
      </c>
      <c r="B101" t="s">
        <v>109</v>
      </c>
      <c r="C101">
        <v>13</v>
      </c>
      <c r="E101">
        <v>4.9000000000000004</v>
      </c>
      <c r="F101" s="1">
        <v>26140.401999999998</v>
      </c>
      <c r="G101" s="1">
        <v>8919.2890000000007</v>
      </c>
      <c r="H101" s="1">
        <v>2930.7719999999999</v>
      </c>
      <c r="I101" s="2">
        <v>4279.8879999999999</v>
      </c>
      <c r="K101">
        <v>281</v>
      </c>
    </row>
    <row r="102" spans="1:11" x14ac:dyDescent="0.2">
      <c r="A102">
        <v>137</v>
      </c>
      <c r="B102" t="s">
        <v>110</v>
      </c>
      <c r="C102">
        <v>13</v>
      </c>
      <c r="E102">
        <v>4.92</v>
      </c>
      <c r="F102" s="1">
        <v>30498.011999999999</v>
      </c>
      <c r="G102" s="1">
        <v>9005.4369999999999</v>
      </c>
      <c r="H102" s="1">
        <v>3386.6219999999998</v>
      </c>
      <c r="I102" s="2">
        <v>4947.8959999999997</v>
      </c>
      <c r="K102">
        <v>370</v>
      </c>
    </row>
    <row r="103" spans="1:11" x14ac:dyDescent="0.2">
      <c r="A103">
        <v>138</v>
      </c>
      <c r="B103" t="s">
        <v>111</v>
      </c>
      <c r="C103">
        <v>13</v>
      </c>
      <c r="E103">
        <v>4.91</v>
      </c>
      <c r="F103" s="1">
        <v>23176.877</v>
      </c>
      <c r="G103" s="1">
        <v>8368.5619999999999</v>
      </c>
      <c r="H103" s="1">
        <v>2769.5169999999998</v>
      </c>
      <c r="I103" s="2">
        <v>4043.5839999999998</v>
      </c>
      <c r="K103">
        <v>160</v>
      </c>
    </row>
    <row r="104" spans="1:11" x14ac:dyDescent="0.2">
      <c r="A104">
        <v>139</v>
      </c>
      <c r="B104" t="s">
        <v>112</v>
      </c>
      <c r="C104">
        <v>57</v>
      </c>
      <c r="E104">
        <v>4.9000000000000004</v>
      </c>
      <c r="F104" s="1">
        <v>1078.7670000000001</v>
      </c>
      <c r="G104" s="1">
        <v>1315.346</v>
      </c>
      <c r="H104" s="1">
        <v>820.13900000000001</v>
      </c>
      <c r="I104" s="2">
        <v>1186.944</v>
      </c>
      <c r="K104">
        <v>53</v>
      </c>
    </row>
    <row r="105" spans="1:11" x14ac:dyDescent="0.2">
      <c r="A105">
        <v>140</v>
      </c>
      <c r="B105" t="s">
        <v>113</v>
      </c>
      <c r="C105">
        <v>57</v>
      </c>
      <c r="E105">
        <v>4.9400000000000004</v>
      </c>
      <c r="F105" s="1">
        <v>1590.4269999999999</v>
      </c>
      <c r="G105" s="1">
        <v>1391.4970000000001</v>
      </c>
      <c r="H105" s="1">
        <v>1142.961</v>
      </c>
      <c r="I105" s="2">
        <v>1660.01</v>
      </c>
      <c r="K105">
        <v>10</v>
      </c>
    </row>
    <row r="106" spans="1:11" x14ac:dyDescent="0.2">
      <c r="A106">
        <v>141</v>
      </c>
      <c r="B106" t="s">
        <v>114</v>
      </c>
      <c r="C106">
        <v>57</v>
      </c>
      <c r="E106">
        <v>4.8899999999999997</v>
      </c>
      <c r="F106" s="1">
        <v>1401.8679999999999</v>
      </c>
      <c r="G106" s="1">
        <v>1235.654</v>
      </c>
      <c r="H106" s="1">
        <v>1134.5150000000001</v>
      </c>
      <c r="I106" s="2">
        <v>1647.633</v>
      </c>
      <c r="K106">
        <v>8</v>
      </c>
    </row>
    <row r="107" spans="1:11" x14ac:dyDescent="0.2">
      <c r="A107">
        <v>142</v>
      </c>
      <c r="B107" t="s">
        <v>115</v>
      </c>
      <c r="C107">
        <v>43</v>
      </c>
      <c r="E107">
        <v>4.9000000000000004</v>
      </c>
      <c r="F107" s="1">
        <v>11224.547</v>
      </c>
      <c r="G107" s="1">
        <v>5737.7539999999999</v>
      </c>
      <c r="H107" s="1">
        <v>1956.261</v>
      </c>
      <c r="I107" s="2">
        <v>2851.83</v>
      </c>
      <c r="K107">
        <v>125</v>
      </c>
    </row>
    <row r="108" spans="1:11" x14ac:dyDescent="0.2">
      <c r="A108">
        <v>143</v>
      </c>
      <c r="B108" t="s">
        <v>116</v>
      </c>
      <c r="C108">
        <v>43</v>
      </c>
      <c r="E108">
        <v>4.8899999999999997</v>
      </c>
      <c r="F108" s="1">
        <v>9768.9410000000007</v>
      </c>
      <c r="G108" s="1">
        <v>6262.72</v>
      </c>
      <c r="H108" s="1">
        <v>1559.856</v>
      </c>
      <c r="I108" s="2">
        <v>2270.9319999999998</v>
      </c>
      <c r="K108">
        <v>120</v>
      </c>
    </row>
    <row r="109" spans="1:11" x14ac:dyDescent="0.2">
      <c r="A109">
        <v>144</v>
      </c>
      <c r="B109" t="s">
        <v>117</v>
      </c>
      <c r="C109">
        <v>43</v>
      </c>
      <c r="E109">
        <v>4.9000000000000004</v>
      </c>
      <c r="F109" s="1">
        <v>10932.465</v>
      </c>
      <c r="G109" s="1">
        <v>6617.366</v>
      </c>
      <c r="H109" s="1">
        <v>1652.087</v>
      </c>
      <c r="I109" s="2">
        <v>2406.0889999999999</v>
      </c>
      <c r="K109">
        <v>106</v>
      </c>
    </row>
    <row r="110" spans="1:11" x14ac:dyDescent="0.2">
      <c r="A110">
        <v>145</v>
      </c>
      <c r="B110" t="s">
        <v>118</v>
      </c>
      <c r="C110">
        <v>91</v>
      </c>
      <c r="E110">
        <v>4.9000000000000004</v>
      </c>
      <c r="F110" s="1">
        <v>1575.9369999999999</v>
      </c>
      <c r="G110" s="1">
        <v>1611.316</v>
      </c>
      <c r="H110" s="1">
        <v>978.04300000000001</v>
      </c>
      <c r="I110" s="2">
        <v>1418.338</v>
      </c>
      <c r="K110">
        <v>22</v>
      </c>
    </row>
    <row r="111" spans="1:11" x14ac:dyDescent="0.2">
      <c r="A111">
        <v>146</v>
      </c>
      <c r="B111" t="s">
        <v>119</v>
      </c>
      <c r="C111">
        <v>91</v>
      </c>
      <c r="E111">
        <v>4.93</v>
      </c>
      <c r="F111" s="1">
        <v>1482.2339999999999</v>
      </c>
      <c r="G111" s="1">
        <v>1576.558</v>
      </c>
      <c r="H111" s="1">
        <v>940.17100000000005</v>
      </c>
      <c r="I111" s="2">
        <v>1362.8389999999999</v>
      </c>
      <c r="K111">
        <v>24</v>
      </c>
    </row>
    <row r="112" spans="1:11" x14ac:dyDescent="0.2">
      <c r="A112">
        <v>147</v>
      </c>
      <c r="B112" t="s">
        <v>120</v>
      </c>
      <c r="C112">
        <v>91</v>
      </c>
      <c r="E112">
        <v>4.93</v>
      </c>
      <c r="F112" s="1">
        <v>1392.693</v>
      </c>
      <c r="G112" s="1">
        <v>1708.8720000000001</v>
      </c>
      <c r="H112" s="1">
        <v>814.97799999999995</v>
      </c>
      <c r="I112" s="2">
        <v>1179.3800000000001</v>
      </c>
      <c r="K112">
        <v>15</v>
      </c>
    </row>
    <row r="113" spans="1:11" x14ac:dyDescent="0.2">
      <c r="A113">
        <v>149</v>
      </c>
      <c r="B113" t="s">
        <v>121</v>
      </c>
      <c r="C113">
        <v>83</v>
      </c>
      <c r="E113">
        <v>4.93</v>
      </c>
      <c r="F113" s="1">
        <v>13765.924000000001</v>
      </c>
      <c r="G113" s="1">
        <v>5199.473</v>
      </c>
      <c r="H113" s="1">
        <v>2647.5610000000001</v>
      </c>
      <c r="I113" s="2">
        <v>3864.8679999999999</v>
      </c>
      <c r="K113">
        <v>87</v>
      </c>
    </row>
    <row r="114" spans="1:11" x14ac:dyDescent="0.2">
      <c r="A114">
        <v>150</v>
      </c>
      <c r="B114" t="s">
        <v>122</v>
      </c>
      <c r="C114">
        <v>83</v>
      </c>
      <c r="E114">
        <v>4.93</v>
      </c>
      <c r="F114" s="1">
        <v>13201.928</v>
      </c>
      <c r="G114" s="1">
        <v>4693.3040000000001</v>
      </c>
      <c r="H114" s="1">
        <v>2812.9279999999999</v>
      </c>
      <c r="I114" s="2">
        <v>4107.1989999999996</v>
      </c>
      <c r="K114">
        <v>187</v>
      </c>
    </row>
    <row r="115" spans="1:11" x14ac:dyDescent="0.2">
      <c r="A115">
        <v>151</v>
      </c>
      <c r="B115" t="s">
        <v>123</v>
      </c>
      <c r="C115">
        <v>83</v>
      </c>
      <c r="E115">
        <v>4.92</v>
      </c>
      <c r="F115" s="1">
        <v>11809.861999999999</v>
      </c>
      <c r="G115" s="1">
        <v>4585.5079999999998</v>
      </c>
      <c r="H115" s="1">
        <v>2575.4749999999999</v>
      </c>
      <c r="I115" s="2">
        <v>3759.232</v>
      </c>
      <c r="K115">
        <v>140</v>
      </c>
    </row>
    <row r="116" spans="1:11" x14ac:dyDescent="0.2">
      <c r="A116">
        <v>152</v>
      </c>
      <c r="B116" t="s">
        <v>124</v>
      </c>
      <c r="C116">
        <v>101</v>
      </c>
      <c r="E116">
        <v>4.93</v>
      </c>
      <c r="F116" s="1">
        <v>2723.5140000000001</v>
      </c>
      <c r="G116" s="1">
        <v>2890.0520000000001</v>
      </c>
      <c r="H116" s="1">
        <v>942.375</v>
      </c>
      <c r="I116" s="2">
        <v>1366.07</v>
      </c>
      <c r="K116">
        <v>61</v>
      </c>
    </row>
    <row r="117" spans="1:11" x14ac:dyDescent="0.2">
      <c r="A117">
        <v>153</v>
      </c>
      <c r="B117" t="s">
        <v>125</v>
      </c>
      <c r="C117">
        <v>101</v>
      </c>
      <c r="E117">
        <v>4.93</v>
      </c>
      <c r="F117" s="1">
        <v>2614.2779999999998</v>
      </c>
      <c r="G117" s="1">
        <v>2930.7310000000002</v>
      </c>
      <c r="H117" s="1">
        <v>892.02300000000002</v>
      </c>
      <c r="I117" s="2">
        <v>1292.2819999999999</v>
      </c>
      <c r="K117">
        <v>26</v>
      </c>
    </row>
    <row r="118" spans="1:11" x14ac:dyDescent="0.2">
      <c r="A118">
        <v>154</v>
      </c>
      <c r="B118" t="s">
        <v>126</v>
      </c>
      <c r="C118">
        <v>101</v>
      </c>
      <c r="E118">
        <v>4.88</v>
      </c>
      <c r="F118" s="1">
        <v>2761.127</v>
      </c>
      <c r="G118" s="1">
        <v>2674.24</v>
      </c>
      <c r="H118" s="1">
        <v>1032.49</v>
      </c>
      <c r="I118" s="2">
        <v>1498.125</v>
      </c>
      <c r="K118">
        <v>54</v>
      </c>
    </row>
    <row r="119" spans="1:11" x14ac:dyDescent="0.2">
      <c r="A119">
        <v>155</v>
      </c>
      <c r="B119" t="s">
        <v>127</v>
      </c>
      <c r="C119">
        <v>102</v>
      </c>
      <c r="E119">
        <v>4.75</v>
      </c>
      <c r="F119" s="1">
        <v>4457.6229999999996</v>
      </c>
      <c r="G119" s="1">
        <v>3490.1590000000001</v>
      </c>
      <c r="H119" s="1">
        <v>1277.1980000000001</v>
      </c>
      <c r="I119" s="2">
        <v>1856.722</v>
      </c>
      <c r="K119">
        <v>75</v>
      </c>
    </row>
    <row r="120" spans="1:11" x14ac:dyDescent="0.2">
      <c r="A120">
        <v>156</v>
      </c>
      <c r="B120" t="s">
        <v>128</v>
      </c>
      <c r="C120">
        <v>102</v>
      </c>
      <c r="E120">
        <v>4.7699999999999996</v>
      </c>
      <c r="F120" s="1">
        <v>4984.5519999999997</v>
      </c>
      <c r="G120" s="1">
        <v>3540.1120000000001</v>
      </c>
      <c r="H120" s="1">
        <v>1408.021</v>
      </c>
      <c r="I120" s="2">
        <v>2048.4319999999998</v>
      </c>
      <c r="K120">
        <v>41</v>
      </c>
    </row>
    <row r="121" spans="1:11" x14ac:dyDescent="0.2">
      <c r="A121">
        <v>157</v>
      </c>
      <c r="B121" t="s">
        <v>129</v>
      </c>
      <c r="C121">
        <v>102</v>
      </c>
      <c r="E121">
        <v>4.75</v>
      </c>
      <c r="F121" s="1">
        <v>4402.3670000000002</v>
      </c>
      <c r="G121" s="1">
        <v>3349.24</v>
      </c>
      <c r="H121" s="1">
        <v>1314.4380000000001</v>
      </c>
      <c r="I121" s="2">
        <v>1911.2940000000001</v>
      </c>
      <c r="K121">
        <v>18</v>
      </c>
    </row>
    <row r="122" spans="1:11" x14ac:dyDescent="0.2">
      <c r="A122">
        <v>158</v>
      </c>
      <c r="B122" t="s">
        <v>130</v>
      </c>
      <c r="C122">
        <v>67</v>
      </c>
      <c r="E122">
        <v>4.9400000000000004</v>
      </c>
      <c r="F122" s="1">
        <v>147.88399999999999</v>
      </c>
      <c r="G122" s="1">
        <v>8531.24</v>
      </c>
      <c r="H122" s="1">
        <v>17.334</v>
      </c>
      <c r="I122" s="2">
        <f>2*10.504</f>
        <v>21.007999999999999</v>
      </c>
      <c r="K122">
        <v>4</v>
      </c>
    </row>
    <row r="123" spans="1:11" x14ac:dyDescent="0.2">
      <c r="A123">
        <v>159</v>
      </c>
      <c r="B123" t="s">
        <v>131</v>
      </c>
      <c r="C123">
        <v>67</v>
      </c>
      <c r="E123">
        <v>4.76</v>
      </c>
      <c r="F123" s="1">
        <v>7487.08</v>
      </c>
      <c r="G123" s="1">
        <v>9356.15</v>
      </c>
      <c r="H123" s="1">
        <v>800.23099999999999</v>
      </c>
      <c r="I123" s="2">
        <f>2*1157.769</f>
        <v>2315.538</v>
      </c>
      <c r="K123">
        <v>65</v>
      </c>
    </row>
    <row r="124" spans="1:11" x14ac:dyDescent="0.2">
      <c r="A124">
        <v>160</v>
      </c>
      <c r="B124" t="s">
        <v>132</v>
      </c>
      <c r="C124">
        <v>67</v>
      </c>
      <c r="E124">
        <v>4.78</v>
      </c>
      <c r="F124" s="1">
        <v>8262.27</v>
      </c>
      <c r="G124" s="1">
        <v>8848.6959999999999</v>
      </c>
      <c r="H124" s="1">
        <v>933.72699999999998</v>
      </c>
      <c r="I124" s="2">
        <f>2*1353.397</f>
        <v>2706.7939999999999</v>
      </c>
      <c r="K124">
        <v>70</v>
      </c>
    </row>
    <row r="125" spans="1:11" x14ac:dyDescent="0.2">
      <c r="A125">
        <v>161</v>
      </c>
      <c r="B125" t="s">
        <v>133</v>
      </c>
      <c r="C125">
        <v>58</v>
      </c>
      <c r="E125">
        <v>4.75</v>
      </c>
      <c r="F125" s="1">
        <v>22909.032999999999</v>
      </c>
      <c r="G125" s="1">
        <v>8784.5789999999997</v>
      </c>
      <c r="H125" s="1">
        <v>2607.8690000000001</v>
      </c>
      <c r="I125" s="2">
        <v>3806.703</v>
      </c>
      <c r="K125">
        <v>276</v>
      </c>
    </row>
    <row r="126" spans="1:11" x14ac:dyDescent="0.2">
      <c r="A126">
        <v>162</v>
      </c>
      <c r="B126" t="s">
        <v>134</v>
      </c>
      <c r="C126">
        <v>58</v>
      </c>
      <c r="E126">
        <v>4.74</v>
      </c>
      <c r="F126" s="1">
        <v>22196.043000000001</v>
      </c>
      <c r="G126" s="1">
        <v>8179.4359999999997</v>
      </c>
      <c r="H126" s="1">
        <v>2713.64</v>
      </c>
      <c r="I126" s="2">
        <v>3961.7</v>
      </c>
      <c r="K126">
        <v>167</v>
      </c>
    </row>
    <row r="127" spans="1:11" x14ac:dyDescent="0.2">
      <c r="A127">
        <v>163</v>
      </c>
      <c r="B127" t="s">
        <v>135</v>
      </c>
      <c r="C127">
        <v>58</v>
      </c>
      <c r="E127">
        <v>4.9800000000000004</v>
      </c>
      <c r="F127" s="1">
        <v>104.54600000000001</v>
      </c>
      <c r="G127" s="1">
        <v>7679.4949999999999</v>
      </c>
      <c r="H127" s="1">
        <v>13.614000000000001</v>
      </c>
      <c r="I127" s="2">
        <v>5.0519999999999996</v>
      </c>
      <c r="K127">
        <v>2</v>
      </c>
    </row>
    <row r="128" spans="1:11" x14ac:dyDescent="0.2">
      <c r="A128">
        <v>165</v>
      </c>
      <c r="B128" t="s">
        <v>136</v>
      </c>
      <c r="C128" t="s">
        <v>19</v>
      </c>
      <c r="E128">
        <v>4.75</v>
      </c>
      <c r="F128" s="1">
        <v>4182.9939999999997</v>
      </c>
      <c r="G128" s="1">
        <v>2738.183</v>
      </c>
      <c r="H128" s="1">
        <v>1527.653</v>
      </c>
      <c r="I128" s="2">
        <v>2223.7420000000002</v>
      </c>
      <c r="K128">
        <v>41</v>
      </c>
    </row>
    <row r="129" spans="1:11" x14ac:dyDescent="0.2">
      <c r="A129">
        <v>167</v>
      </c>
      <c r="B129" t="s">
        <v>137</v>
      </c>
      <c r="C129">
        <v>105</v>
      </c>
      <c r="E129">
        <v>4.74</v>
      </c>
      <c r="F129" s="1">
        <v>4673.8190000000004</v>
      </c>
      <c r="G129" s="1">
        <v>3293.8719999999998</v>
      </c>
      <c r="H129" s="1">
        <v>1418.944</v>
      </c>
      <c r="I129" s="2">
        <v>2064.4380000000001</v>
      </c>
      <c r="K129">
        <v>68</v>
      </c>
    </row>
    <row r="130" spans="1:11" x14ac:dyDescent="0.2">
      <c r="A130">
        <v>168</v>
      </c>
      <c r="B130" t="s">
        <v>138</v>
      </c>
      <c r="C130">
        <v>105</v>
      </c>
      <c r="E130">
        <v>4.76</v>
      </c>
      <c r="F130" s="1">
        <v>5258.3339999999998</v>
      </c>
      <c r="G130" s="1">
        <v>3245.7449999999999</v>
      </c>
      <c r="H130" s="1">
        <v>1620.07</v>
      </c>
      <c r="I130" s="2">
        <v>2359.1709999999998</v>
      </c>
      <c r="K130">
        <v>155</v>
      </c>
    </row>
    <row r="131" spans="1:11" x14ac:dyDescent="0.2">
      <c r="A131">
        <v>169</v>
      </c>
      <c r="B131" t="s">
        <v>139</v>
      </c>
      <c r="C131">
        <v>105</v>
      </c>
      <c r="E131">
        <v>4.7699999999999996</v>
      </c>
      <c r="F131" s="1">
        <v>5293.317</v>
      </c>
      <c r="G131" s="1">
        <v>3524.549</v>
      </c>
      <c r="H131" s="1">
        <v>1501.8420000000001</v>
      </c>
      <c r="I131" s="2">
        <v>2185.9189999999999</v>
      </c>
      <c r="K131">
        <v>51</v>
      </c>
    </row>
    <row r="132" spans="1:11" x14ac:dyDescent="0.2">
      <c r="A132">
        <v>170</v>
      </c>
      <c r="B132" t="s">
        <v>140</v>
      </c>
      <c r="C132">
        <v>24</v>
      </c>
      <c r="E132">
        <v>4.74</v>
      </c>
      <c r="F132" s="1">
        <v>5635.5410000000002</v>
      </c>
      <c r="G132" s="1">
        <v>6511.2079999999996</v>
      </c>
      <c r="H132" s="1">
        <v>865.51400000000001</v>
      </c>
      <c r="I132" s="2">
        <v>1253.4359999999999</v>
      </c>
      <c r="K132">
        <v>14</v>
      </c>
    </row>
    <row r="133" spans="1:11" x14ac:dyDescent="0.2">
      <c r="A133">
        <v>171</v>
      </c>
      <c r="B133" t="s">
        <v>141</v>
      </c>
      <c r="C133">
        <v>24</v>
      </c>
      <c r="E133">
        <v>4.76</v>
      </c>
      <c r="F133" s="1">
        <v>6556.2870000000003</v>
      </c>
      <c r="G133" s="1">
        <v>6783.2</v>
      </c>
      <c r="H133" s="1">
        <v>966.548</v>
      </c>
      <c r="I133" s="2">
        <v>1401.492</v>
      </c>
      <c r="K133">
        <v>64</v>
      </c>
    </row>
    <row r="134" spans="1:11" x14ac:dyDescent="0.2">
      <c r="A134">
        <v>172</v>
      </c>
      <c r="B134" t="s">
        <v>142</v>
      </c>
      <c r="C134">
        <v>24</v>
      </c>
      <c r="E134">
        <v>4.75</v>
      </c>
      <c r="F134" s="1">
        <v>6424.96</v>
      </c>
      <c r="G134" s="1">
        <v>5882.7460000000001</v>
      </c>
      <c r="H134" s="1">
        <v>1092.17</v>
      </c>
      <c r="I134" s="2">
        <v>1585.5809999999999</v>
      </c>
      <c r="K134">
        <v>120</v>
      </c>
    </row>
    <row r="135" spans="1:11" x14ac:dyDescent="0.2">
      <c r="A135">
        <v>173</v>
      </c>
      <c r="B135" t="s">
        <v>143</v>
      </c>
      <c r="C135">
        <v>15</v>
      </c>
      <c r="E135">
        <v>4.9400000000000004</v>
      </c>
      <c r="F135" s="1">
        <v>218.59200000000001</v>
      </c>
      <c r="G135" s="1">
        <v>6276.2780000000002</v>
      </c>
      <c r="H135" s="1">
        <v>34.828000000000003</v>
      </c>
      <c r="I135" s="2">
        <v>36.14</v>
      </c>
      <c r="K135">
        <v>2</v>
      </c>
    </row>
    <row r="136" spans="1:11" x14ac:dyDescent="0.2">
      <c r="A136">
        <v>174</v>
      </c>
      <c r="B136" t="s">
        <v>144</v>
      </c>
      <c r="C136">
        <v>15</v>
      </c>
      <c r="E136">
        <v>4.79</v>
      </c>
      <c r="F136" s="1">
        <v>10142.936</v>
      </c>
      <c r="G136" s="1">
        <v>5567.2380000000003</v>
      </c>
      <c r="H136" s="1">
        <v>1821.8969999999999</v>
      </c>
      <c r="I136" s="2">
        <v>2654.931</v>
      </c>
      <c r="K136">
        <v>62</v>
      </c>
    </row>
    <row r="137" spans="1:11" x14ac:dyDescent="0.2">
      <c r="A137">
        <v>175</v>
      </c>
      <c r="B137" t="s">
        <v>145</v>
      </c>
      <c r="C137">
        <v>15</v>
      </c>
      <c r="E137">
        <v>4.79</v>
      </c>
      <c r="F137" s="1">
        <v>10463.879999999999</v>
      </c>
      <c r="G137" s="1">
        <v>5883.54</v>
      </c>
      <c r="H137" s="1">
        <v>1778.501</v>
      </c>
      <c r="I137" s="2">
        <v>2591.337</v>
      </c>
      <c r="K137">
        <v>60</v>
      </c>
    </row>
    <row r="138" spans="1:11" x14ac:dyDescent="0.2">
      <c r="A138">
        <v>5</v>
      </c>
      <c r="B138" t="s">
        <v>147</v>
      </c>
      <c r="C138" t="s">
        <v>148</v>
      </c>
      <c r="E138">
        <v>5.62</v>
      </c>
      <c r="F138">
        <v>272.87</v>
      </c>
      <c r="G138">
        <v>187.92599999999999</v>
      </c>
      <c r="H138">
        <v>1452.008</v>
      </c>
      <c r="I138" s="3">
        <v>1386.116</v>
      </c>
      <c r="K138">
        <v>25</v>
      </c>
    </row>
    <row r="139" spans="1:11" x14ac:dyDescent="0.2">
      <c r="A139">
        <v>20</v>
      </c>
      <c r="B139" t="s">
        <v>149</v>
      </c>
      <c r="C139">
        <v>14</v>
      </c>
      <c r="E139">
        <v>5.7</v>
      </c>
      <c r="F139">
        <v>15813.352999999999</v>
      </c>
      <c r="G139">
        <v>7860.5370000000003</v>
      </c>
      <c r="H139">
        <v>2011.74</v>
      </c>
      <c r="I139" s="3">
        <v>1928.7429999999999</v>
      </c>
      <c r="K139">
        <v>182</v>
      </c>
    </row>
    <row r="140" spans="1:11" x14ac:dyDescent="0.2">
      <c r="A140">
        <v>21</v>
      </c>
      <c r="B140" t="s">
        <v>150</v>
      </c>
      <c r="C140">
        <v>14</v>
      </c>
      <c r="E140">
        <v>5.72</v>
      </c>
      <c r="F140">
        <v>12380.782999999999</v>
      </c>
      <c r="G140">
        <v>6167.4759999999997</v>
      </c>
      <c r="H140">
        <v>2007.431</v>
      </c>
      <c r="I140" s="3">
        <v>1924.566</v>
      </c>
      <c r="K140">
        <v>200</v>
      </c>
    </row>
    <row r="141" spans="1:11" x14ac:dyDescent="0.2">
      <c r="A141">
        <v>22</v>
      </c>
      <c r="B141" t="s">
        <v>151</v>
      </c>
      <c r="C141">
        <v>14</v>
      </c>
      <c r="E141">
        <v>5.71</v>
      </c>
      <c r="F141">
        <v>9205.4580000000005</v>
      </c>
      <c r="G141">
        <v>4623.5379999999996</v>
      </c>
      <c r="H141">
        <v>1990.999</v>
      </c>
      <c r="I141" s="3">
        <v>1908.636</v>
      </c>
      <c r="K141">
        <v>23</v>
      </c>
    </row>
    <row r="142" spans="1:11" x14ac:dyDescent="0.2">
      <c r="A142">
        <v>23</v>
      </c>
      <c r="B142" t="s">
        <v>152</v>
      </c>
      <c r="C142">
        <v>92</v>
      </c>
      <c r="E142">
        <v>5.7</v>
      </c>
      <c r="F142">
        <v>4998.6809999999996</v>
      </c>
      <c r="G142">
        <v>3457.6959999999999</v>
      </c>
      <c r="H142">
        <v>1445.6679999999999</v>
      </c>
      <c r="I142" s="3">
        <v>1379.97</v>
      </c>
      <c r="K142">
        <v>126</v>
      </c>
    </row>
    <row r="143" spans="1:11" x14ac:dyDescent="0.2">
      <c r="A143">
        <v>24</v>
      </c>
      <c r="B143" t="s">
        <v>153</v>
      </c>
      <c r="C143">
        <v>92</v>
      </c>
      <c r="E143">
        <v>5.71</v>
      </c>
      <c r="F143">
        <v>4068.578</v>
      </c>
      <c r="G143">
        <v>2556.4699999999998</v>
      </c>
      <c r="H143">
        <v>1591.4829999999999</v>
      </c>
      <c r="I143" s="3">
        <v>1521.329</v>
      </c>
      <c r="K143">
        <v>54</v>
      </c>
    </row>
    <row r="144" spans="1:11" x14ac:dyDescent="0.2">
      <c r="A144">
        <v>25</v>
      </c>
      <c r="B144" t="s">
        <v>154</v>
      </c>
      <c r="C144">
        <v>92</v>
      </c>
      <c r="E144">
        <v>5.7</v>
      </c>
      <c r="F144">
        <v>3810.183</v>
      </c>
      <c r="G144">
        <v>2162.643</v>
      </c>
      <c r="H144">
        <v>1761.818</v>
      </c>
      <c r="I144" s="3">
        <v>1686.4580000000001</v>
      </c>
      <c r="K144">
        <v>68</v>
      </c>
    </row>
    <row r="145" spans="1:11" x14ac:dyDescent="0.2">
      <c r="A145">
        <v>26</v>
      </c>
      <c r="B145" t="s">
        <v>155</v>
      </c>
      <c r="C145">
        <v>88</v>
      </c>
      <c r="E145">
        <v>5.7</v>
      </c>
      <c r="F145">
        <v>1821.8889999999999</v>
      </c>
      <c r="G145">
        <v>1224.1489999999999</v>
      </c>
      <c r="H145">
        <v>1488.29</v>
      </c>
      <c r="I145" s="3">
        <v>1421.29</v>
      </c>
      <c r="K145">
        <v>22</v>
      </c>
    </row>
    <row r="146" spans="1:11" x14ac:dyDescent="0.2">
      <c r="A146">
        <v>27</v>
      </c>
      <c r="B146" t="s">
        <v>156</v>
      </c>
      <c r="C146">
        <v>88</v>
      </c>
      <c r="E146">
        <v>5.7</v>
      </c>
      <c r="F146">
        <v>1952.6179999999999</v>
      </c>
      <c r="G146">
        <v>1095.952</v>
      </c>
      <c r="H146">
        <v>1781.664</v>
      </c>
      <c r="I146" s="3">
        <v>1705.6980000000001</v>
      </c>
      <c r="K146">
        <v>63</v>
      </c>
    </row>
    <row r="147" spans="1:11" x14ac:dyDescent="0.2">
      <c r="A147">
        <v>28</v>
      </c>
      <c r="B147" t="s">
        <v>157</v>
      </c>
      <c r="C147">
        <v>88</v>
      </c>
      <c r="E147">
        <v>5.7</v>
      </c>
      <c r="F147">
        <v>1562.826</v>
      </c>
      <c r="G147">
        <v>869.99900000000002</v>
      </c>
      <c r="H147">
        <v>1796.354</v>
      </c>
      <c r="I147" s="3">
        <v>1719.9390000000001</v>
      </c>
      <c r="K147">
        <v>30</v>
      </c>
    </row>
    <row r="148" spans="1:11" x14ac:dyDescent="0.2">
      <c r="A148">
        <v>29</v>
      </c>
      <c r="B148" t="s">
        <v>158</v>
      </c>
      <c r="C148">
        <v>6</v>
      </c>
      <c r="E148">
        <v>5.68</v>
      </c>
      <c r="F148">
        <v>28703.41</v>
      </c>
      <c r="G148">
        <v>6944.482</v>
      </c>
      <c r="H148">
        <v>4133.2690000000002</v>
      </c>
      <c r="I148" s="3">
        <v>3985.4380000000001</v>
      </c>
      <c r="K148">
        <v>133</v>
      </c>
    </row>
    <row r="149" spans="1:11" x14ac:dyDescent="0.2">
      <c r="A149">
        <v>30</v>
      </c>
      <c r="B149" t="s">
        <v>159</v>
      </c>
      <c r="C149">
        <v>6</v>
      </c>
      <c r="E149">
        <v>5.69</v>
      </c>
      <c r="F149">
        <v>17242.419999999998</v>
      </c>
      <c r="G149">
        <v>4323.8419999999996</v>
      </c>
      <c r="H149">
        <v>3987.7539999999999</v>
      </c>
      <c r="I149" s="3">
        <v>3844.3710000000001</v>
      </c>
      <c r="K149">
        <v>285</v>
      </c>
    </row>
    <row r="150" spans="1:11" x14ac:dyDescent="0.2">
      <c r="A150">
        <v>31</v>
      </c>
      <c r="B150" t="s">
        <v>160</v>
      </c>
      <c r="C150">
        <v>6</v>
      </c>
      <c r="E150">
        <v>5.69</v>
      </c>
      <c r="F150">
        <v>12716.424000000001</v>
      </c>
      <c r="G150">
        <v>3377.5839999999998</v>
      </c>
      <c r="H150">
        <v>3764.9470000000001</v>
      </c>
      <c r="I150" s="3">
        <v>3628.3719999999998</v>
      </c>
      <c r="K150">
        <v>96</v>
      </c>
    </row>
    <row r="151" spans="1:11" x14ac:dyDescent="0.2">
      <c r="A151">
        <v>32</v>
      </c>
      <c r="B151" t="s">
        <v>161</v>
      </c>
      <c r="C151">
        <v>5</v>
      </c>
      <c r="E151">
        <v>5.69</v>
      </c>
      <c r="F151">
        <v>41357.512000000002</v>
      </c>
      <c r="G151">
        <v>9666.7530000000006</v>
      </c>
      <c r="H151">
        <v>4278.3249999999998</v>
      </c>
      <c r="I151" s="3">
        <v>4126.0609999999997</v>
      </c>
      <c r="K151">
        <v>256</v>
      </c>
    </row>
    <row r="152" spans="1:11" x14ac:dyDescent="0.2">
      <c r="A152">
        <v>33</v>
      </c>
      <c r="B152" t="s">
        <v>162</v>
      </c>
      <c r="C152">
        <v>5</v>
      </c>
      <c r="E152">
        <v>5.69</v>
      </c>
      <c r="F152">
        <v>26789.028999999999</v>
      </c>
      <c r="G152">
        <v>6877.058</v>
      </c>
      <c r="H152">
        <v>3895.42</v>
      </c>
      <c r="I152" s="3">
        <v>3754.8580000000002</v>
      </c>
      <c r="K152">
        <v>367</v>
      </c>
    </row>
    <row r="153" spans="1:11" x14ac:dyDescent="0.2">
      <c r="A153">
        <v>34</v>
      </c>
      <c r="B153" t="s">
        <v>163</v>
      </c>
      <c r="C153">
        <v>5</v>
      </c>
      <c r="E153">
        <v>5.69</v>
      </c>
      <c r="F153">
        <v>18670.605</v>
      </c>
      <c r="G153">
        <v>5085.192</v>
      </c>
      <c r="H153">
        <v>3671.5630000000001</v>
      </c>
      <c r="I153" s="3">
        <v>3537.8420000000001</v>
      </c>
      <c r="K153">
        <v>61</v>
      </c>
    </row>
    <row r="154" spans="1:11" x14ac:dyDescent="0.2">
      <c r="A154">
        <v>36</v>
      </c>
      <c r="B154" t="s">
        <v>164</v>
      </c>
      <c r="C154">
        <v>4</v>
      </c>
      <c r="E154">
        <v>5.68</v>
      </c>
      <c r="F154">
        <v>16833.021000000001</v>
      </c>
      <c r="G154">
        <v>6609.7039999999997</v>
      </c>
      <c r="H154">
        <v>2546.7130000000002</v>
      </c>
      <c r="I154" s="3">
        <v>2447.3679999999999</v>
      </c>
      <c r="K154">
        <v>215</v>
      </c>
    </row>
    <row r="155" spans="1:11" x14ac:dyDescent="0.2">
      <c r="A155">
        <v>37</v>
      </c>
      <c r="B155" t="s">
        <v>165</v>
      </c>
      <c r="C155">
        <v>4</v>
      </c>
      <c r="E155">
        <v>5.69</v>
      </c>
      <c r="F155">
        <v>13290.947</v>
      </c>
      <c r="G155">
        <v>4552.0889999999999</v>
      </c>
      <c r="H155">
        <v>2919.7469999999998</v>
      </c>
      <c r="I155" s="3">
        <v>2809.0010000000002</v>
      </c>
      <c r="K155">
        <v>168</v>
      </c>
    </row>
    <row r="156" spans="1:11" x14ac:dyDescent="0.2">
      <c r="A156">
        <v>38</v>
      </c>
      <c r="B156" t="s">
        <v>166</v>
      </c>
      <c r="C156">
        <v>4</v>
      </c>
      <c r="E156">
        <v>5.69</v>
      </c>
      <c r="F156">
        <v>8547.8580000000002</v>
      </c>
      <c r="G156">
        <v>3242.5309999999999</v>
      </c>
      <c r="H156">
        <v>2636.1680000000001</v>
      </c>
      <c r="I156" s="3">
        <v>2534.0889999999999</v>
      </c>
      <c r="K156">
        <v>526</v>
      </c>
    </row>
    <row r="157" spans="1:11" x14ac:dyDescent="0.2">
      <c r="A157">
        <v>39</v>
      </c>
      <c r="B157" t="s">
        <v>167</v>
      </c>
      <c r="C157">
        <v>3</v>
      </c>
      <c r="E157">
        <v>5.68</v>
      </c>
      <c r="F157">
        <v>25066.471000000001</v>
      </c>
      <c r="G157">
        <v>8137.52</v>
      </c>
      <c r="H157">
        <v>3080.3580000000002</v>
      </c>
      <c r="I157" s="3">
        <v>2964.7040000000002</v>
      </c>
      <c r="K157">
        <v>134</v>
      </c>
    </row>
    <row r="158" spans="1:11" x14ac:dyDescent="0.2">
      <c r="A158">
        <v>40</v>
      </c>
      <c r="B158" t="s">
        <v>168</v>
      </c>
      <c r="C158">
        <v>3</v>
      </c>
      <c r="E158">
        <v>5.69</v>
      </c>
      <c r="F158">
        <v>13241.878000000001</v>
      </c>
      <c r="G158">
        <v>4436.7719999999999</v>
      </c>
      <c r="H158">
        <v>2984.5749999999998</v>
      </c>
      <c r="I158" s="3">
        <v>2871.848</v>
      </c>
      <c r="K158">
        <v>165</v>
      </c>
    </row>
    <row r="159" spans="1:11" x14ac:dyDescent="0.2">
      <c r="A159">
        <v>41</v>
      </c>
      <c r="B159" t="s">
        <v>169</v>
      </c>
      <c r="C159">
        <v>3</v>
      </c>
      <c r="E159">
        <v>5.68</v>
      </c>
      <c r="F159">
        <v>12369.224</v>
      </c>
      <c r="G159">
        <v>3964.66</v>
      </c>
      <c r="H159">
        <v>3119.87</v>
      </c>
      <c r="I159" s="3">
        <v>3003.009</v>
      </c>
      <c r="K159">
        <v>51</v>
      </c>
    </row>
    <row r="160" spans="1:11" x14ac:dyDescent="0.2">
      <c r="A160">
        <v>42</v>
      </c>
      <c r="B160" t="s">
        <v>170</v>
      </c>
      <c r="C160">
        <v>2</v>
      </c>
      <c r="E160">
        <v>5.69</v>
      </c>
      <c r="F160">
        <v>20746.646000000001</v>
      </c>
      <c r="G160">
        <v>6845.0069999999996</v>
      </c>
      <c r="H160">
        <v>3030.9169999999999</v>
      </c>
      <c r="I160" s="3">
        <v>2916.7739999999999</v>
      </c>
      <c r="K160">
        <v>47</v>
      </c>
    </row>
    <row r="161" spans="1:11" x14ac:dyDescent="0.2">
      <c r="A161">
        <v>43</v>
      </c>
      <c r="B161" t="s">
        <v>171</v>
      </c>
      <c r="C161">
        <v>2</v>
      </c>
      <c r="E161">
        <v>5.68</v>
      </c>
      <c r="F161">
        <v>14236.528</v>
      </c>
      <c r="G161">
        <v>4890.1949999999997</v>
      </c>
      <c r="H161">
        <v>2911.239</v>
      </c>
      <c r="I161" s="3">
        <v>2800.7539999999999</v>
      </c>
      <c r="K161">
        <v>212</v>
      </c>
    </row>
    <row r="162" spans="1:11" x14ac:dyDescent="0.2">
      <c r="A162">
        <v>44</v>
      </c>
      <c r="B162" t="s">
        <v>172</v>
      </c>
      <c r="C162">
        <v>2</v>
      </c>
      <c r="E162">
        <v>5.68</v>
      </c>
      <c r="F162">
        <v>11114.705</v>
      </c>
      <c r="G162">
        <v>3412.5770000000002</v>
      </c>
      <c r="H162">
        <v>3256.9830000000002</v>
      </c>
      <c r="I162" s="3">
        <v>3135.931</v>
      </c>
      <c r="K162">
        <v>191</v>
      </c>
    </row>
    <row r="163" spans="1:11" x14ac:dyDescent="0.2">
      <c r="A163">
        <v>45</v>
      </c>
      <c r="B163" t="s">
        <v>173</v>
      </c>
      <c r="C163">
        <v>1</v>
      </c>
      <c r="E163">
        <v>5.69</v>
      </c>
      <c r="F163">
        <v>23618.059000000001</v>
      </c>
      <c r="G163">
        <v>7709.0069999999996</v>
      </c>
      <c r="H163">
        <v>3063.6970000000001</v>
      </c>
      <c r="I163" s="3">
        <v>2948.5520000000001</v>
      </c>
      <c r="K163">
        <v>419</v>
      </c>
    </row>
    <row r="164" spans="1:11" x14ac:dyDescent="0.2">
      <c r="A164">
        <v>46</v>
      </c>
      <c r="B164" t="s">
        <v>174</v>
      </c>
      <c r="C164">
        <v>1</v>
      </c>
      <c r="E164">
        <v>5.69</v>
      </c>
      <c r="F164">
        <v>21505.701000000001</v>
      </c>
      <c r="G164">
        <v>6807.8890000000001</v>
      </c>
      <c r="H164">
        <v>3158.9380000000001</v>
      </c>
      <c r="I164" s="3">
        <v>3040.8829999999998</v>
      </c>
      <c r="K164">
        <v>91</v>
      </c>
    </row>
    <row r="165" spans="1:11" x14ac:dyDescent="0.2">
      <c r="A165">
        <v>47</v>
      </c>
      <c r="B165" t="s">
        <v>175</v>
      </c>
      <c r="C165">
        <v>1</v>
      </c>
      <c r="E165">
        <v>5.69</v>
      </c>
      <c r="F165">
        <v>17740.453000000001</v>
      </c>
      <c r="G165">
        <v>5834.2430000000004</v>
      </c>
      <c r="H165">
        <v>3040.7460000000001</v>
      </c>
      <c r="I165" s="3">
        <v>2926.3029999999999</v>
      </c>
      <c r="K165">
        <v>351</v>
      </c>
    </row>
    <row r="166" spans="1:11" x14ac:dyDescent="0.2">
      <c r="A166">
        <v>48</v>
      </c>
      <c r="B166" t="s">
        <v>176</v>
      </c>
      <c r="C166">
        <v>59</v>
      </c>
      <c r="E166">
        <v>5.69</v>
      </c>
      <c r="F166">
        <v>20486.421999999999</v>
      </c>
      <c r="G166">
        <v>6932.5649999999996</v>
      </c>
      <c r="H166">
        <v>2955.1</v>
      </c>
      <c r="I166" s="3">
        <v>2843.2739999999999</v>
      </c>
      <c r="K166">
        <v>279</v>
      </c>
    </row>
    <row r="167" spans="1:11" x14ac:dyDescent="0.2">
      <c r="A167">
        <v>49</v>
      </c>
      <c r="B167" t="s">
        <v>177</v>
      </c>
      <c r="C167">
        <v>59</v>
      </c>
      <c r="E167">
        <v>5.69</v>
      </c>
      <c r="F167">
        <v>14192.316999999999</v>
      </c>
      <c r="G167">
        <v>4488.424</v>
      </c>
      <c r="H167">
        <v>3161.982</v>
      </c>
      <c r="I167" s="3">
        <v>3043.8339999999998</v>
      </c>
      <c r="K167">
        <v>301</v>
      </c>
    </row>
    <row r="168" spans="1:11" x14ac:dyDescent="0.2">
      <c r="A168">
        <v>50</v>
      </c>
      <c r="B168" t="s">
        <v>178</v>
      </c>
      <c r="C168">
        <v>59</v>
      </c>
      <c r="E168">
        <v>5.69</v>
      </c>
      <c r="F168">
        <v>9916.8040000000001</v>
      </c>
      <c r="G168">
        <v>3182.6669999999999</v>
      </c>
      <c r="H168">
        <v>3115.8789999999999</v>
      </c>
      <c r="I168" s="3">
        <v>2999.1390000000001</v>
      </c>
      <c r="K168">
        <v>46</v>
      </c>
    </row>
    <row r="169" spans="1:11" x14ac:dyDescent="0.2">
      <c r="A169">
        <v>52</v>
      </c>
      <c r="B169" t="s">
        <v>179</v>
      </c>
      <c r="C169">
        <v>90</v>
      </c>
      <c r="E169">
        <v>5.7</v>
      </c>
      <c r="F169">
        <v>6206.7330000000002</v>
      </c>
      <c r="G169">
        <v>3445.98</v>
      </c>
      <c r="H169">
        <v>1801.152</v>
      </c>
      <c r="I169" s="3">
        <v>1724.59</v>
      </c>
      <c r="K169">
        <v>205</v>
      </c>
    </row>
    <row r="170" spans="1:11" x14ac:dyDescent="0.2">
      <c r="A170">
        <v>53</v>
      </c>
      <c r="B170" t="s">
        <v>180</v>
      </c>
      <c r="C170">
        <v>90</v>
      </c>
      <c r="E170">
        <v>5.69</v>
      </c>
      <c r="F170">
        <v>4876.9669999999996</v>
      </c>
      <c r="G170">
        <v>2820.4270000000001</v>
      </c>
      <c r="H170">
        <v>1729.1590000000001</v>
      </c>
      <c r="I170" s="3">
        <v>1654.798</v>
      </c>
      <c r="K170">
        <v>113</v>
      </c>
    </row>
    <row r="171" spans="1:11" x14ac:dyDescent="0.2">
      <c r="A171">
        <v>54</v>
      </c>
      <c r="B171" t="s">
        <v>181</v>
      </c>
      <c r="C171">
        <v>90</v>
      </c>
      <c r="E171">
        <v>5.69</v>
      </c>
      <c r="F171">
        <v>3882.3319999999999</v>
      </c>
      <c r="G171">
        <v>2123.4340000000002</v>
      </c>
      <c r="H171">
        <v>1828.327</v>
      </c>
      <c r="I171" s="3">
        <v>1750.9349999999999</v>
      </c>
      <c r="K171">
        <v>245</v>
      </c>
    </row>
    <row r="172" spans="1:11" x14ac:dyDescent="0.2">
      <c r="A172">
        <v>55</v>
      </c>
      <c r="B172" t="s">
        <v>182</v>
      </c>
      <c r="C172">
        <v>55</v>
      </c>
      <c r="E172">
        <v>5.69</v>
      </c>
      <c r="F172">
        <v>1582.8050000000001</v>
      </c>
      <c r="G172">
        <v>849.33199999999999</v>
      </c>
      <c r="H172">
        <v>1863.588</v>
      </c>
      <c r="I172" s="3">
        <v>1785.1189999999999</v>
      </c>
      <c r="K172">
        <v>31</v>
      </c>
    </row>
    <row r="173" spans="1:11" x14ac:dyDescent="0.2">
      <c r="A173">
        <v>56</v>
      </c>
      <c r="B173" t="s">
        <v>183</v>
      </c>
      <c r="C173">
        <v>55</v>
      </c>
      <c r="E173">
        <v>5.68</v>
      </c>
      <c r="F173">
        <v>1628.135</v>
      </c>
      <c r="G173">
        <v>967.42899999999997</v>
      </c>
      <c r="H173">
        <v>1682.95</v>
      </c>
      <c r="I173" s="3">
        <v>1610.001</v>
      </c>
      <c r="K173">
        <v>39</v>
      </c>
    </row>
    <row r="174" spans="1:11" x14ac:dyDescent="0.2">
      <c r="A174">
        <v>57</v>
      </c>
      <c r="B174" t="s">
        <v>184</v>
      </c>
      <c r="C174">
        <v>55</v>
      </c>
      <c r="E174">
        <v>5.7</v>
      </c>
      <c r="F174">
        <v>1641.354</v>
      </c>
      <c r="G174">
        <v>852.11400000000003</v>
      </c>
      <c r="H174">
        <v>1926.2139999999999</v>
      </c>
      <c r="I174" s="3">
        <v>1845.8309999999999</v>
      </c>
      <c r="K174">
        <v>10</v>
      </c>
    </row>
    <row r="175" spans="1:11" x14ac:dyDescent="0.2">
      <c r="A175">
        <v>71</v>
      </c>
      <c r="B175" t="s">
        <v>185</v>
      </c>
      <c r="C175">
        <v>98</v>
      </c>
      <c r="E175">
        <v>5.7</v>
      </c>
      <c r="F175">
        <v>2378.152</v>
      </c>
      <c r="G175">
        <v>1688.87</v>
      </c>
      <c r="H175">
        <v>1408.1320000000001</v>
      </c>
      <c r="I175" s="3">
        <v>1343.5809999999999</v>
      </c>
      <c r="K175">
        <v>27</v>
      </c>
    </row>
    <row r="176" spans="1:11" x14ac:dyDescent="0.2">
      <c r="A176">
        <v>72</v>
      </c>
      <c r="B176" t="s">
        <v>186</v>
      </c>
      <c r="C176">
        <v>98</v>
      </c>
      <c r="E176">
        <v>5.7</v>
      </c>
      <c r="F176">
        <v>2812.3960000000002</v>
      </c>
      <c r="G176">
        <v>1457.4680000000001</v>
      </c>
      <c r="H176">
        <v>1929.645</v>
      </c>
      <c r="I176" s="3">
        <v>1849.1569999999999</v>
      </c>
      <c r="K176">
        <v>66</v>
      </c>
    </row>
    <row r="177" spans="1:11" x14ac:dyDescent="0.2">
      <c r="A177">
        <v>73</v>
      </c>
      <c r="B177" t="s">
        <v>187</v>
      </c>
      <c r="C177">
        <v>98</v>
      </c>
      <c r="E177">
        <v>5.7</v>
      </c>
      <c r="F177">
        <v>2232.192</v>
      </c>
      <c r="G177">
        <v>1550.932</v>
      </c>
      <c r="H177">
        <v>1439.258</v>
      </c>
      <c r="I177" s="3">
        <v>1373.7560000000001</v>
      </c>
      <c r="K177">
        <v>93</v>
      </c>
    </row>
    <row r="178" spans="1:11" x14ac:dyDescent="0.2">
      <c r="A178">
        <v>74</v>
      </c>
      <c r="B178" t="s">
        <v>188</v>
      </c>
      <c r="C178">
        <v>53</v>
      </c>
      <c r="E178">
        <v>5.7</v>
      </c>
      <c r="F178">
        <v>2293.2660000000001</v>
      </c>
      <c r="G178">
        <v>1311.8879999999999</v>
      </c>
      <c r="H178">
        <v>1748.0650000000001</v>
      </c>
      <c r="I178" s="3">
        <v>1673.126</v>
      </c>
      <c r="K178">
        <v>55</v>
      </c>
    </row>
    <row r="179" spans="1:11" x14ac:dyDescent="0.2">
      <c r="A179">
        <v>75</v>
      </c>
      <c r="B179" t="s">
        <v>189</v>
      </c>
      <c r="C179">
        <v>53</v>
      </c>
      <c r="E179">
        <v>5.7</v>
      </c>
      <c r="F179">
        <v>2375.1799999999998</v>
      </c>
      <c r="G179">
        <v>1384.6890000000001</v>
      </c>
      <c r="H179">
        <v>1715.317</v>
      </c>
      <c r="I179" s="3">
        <v>1641.3779999999999</v>
      </c>
      <c r="K179">
        <v>26</v>
      </c>
    </row>
    <row r="180" spans="1:11" x14ac:dyDescent="0.2">
      <c r="A180">
        <v>76</v>
      </c>
      <c r="B180" t="s">
        <v>190</v>
      </c>
      <c r="C180">
        <v>53</v>
      </c>
      <c r="E180">
        <v>5.7</v>
      </c>
      <c r="F180">
        <v>2333.8490000000002</v>
      </c>
      <c r="G180">
        <v>1395.4760000000001</v>
      </c>
      <c r="H180">
        <v>1672.4390000000001</v>
      </c>
      <c r="I180" s="3">
        <v>1599.8109999999999</v>
      </c>
      <c r="K180">
        <v>11</v>
      </c>
    </row>
    <row r="181" spans="1:11" x14ac:dyDescent="0.2">
      <c r="A181">
        <v>77</v>
      </c>
      <c r="B181" t="s">
        <v>191</v>
      </c>
      <c r="C181">
        <v>7</v>
      </c>
      <c r="E181">
        <v>5.69</v>
      </c>
      <c r="F181">
        <v>25137.116999999998</v>
      </c>
      <c r="G181">
        <v>6743.27</v>
      </c>
      <c r="H181">
        <v>3727.7339999999999</v>
      </c>
      <c r="I181" s="3">
        <v>3592.2959999999998</v>
      </c>
      <c r="K181">
        <v>45</v>
      </c>
    </row>
    <row r="182" spans="1:11" x14ac:dyDescent="0.2">
      <c r="A182">
        <v>78</v>
      </c>
      <c r="B182" t="s">
        <v>192</v>
      </c>
      <c r="C182">
        <v>7</v>
      </c>
      <c r="E182">
        <v>5.7</v>
      </c>
      <c r="F182">
        <v>28502.17</v>
      </c>
      <c r="G182">
        <v>7558.2179999999998</v>
      </c>
      <c r="H182">
        <v>3771.0169999999998</v>
      </c>
      <c r="I182" s="3">
        <v>3634.2570000000001</v>
      </c>
      <c r="K182">
        <v>332</v>
      </c>
    </row>
    <row r="183" spans="1:11" x14ac:dyDescent="0.2">
      <c r="A183">
        <v>79</v>
      </c>
      <c r="B183" t="s">
        <v>193</v>
      </c>
      <c r="C183">
        <v>7</v>
      </c>
      <c r="E183">
        <v>5.69</v>
      </c>
      <c r="F183">
        <v>26653.576000000001</v>
      </c>
      <c r="G183">
        <v>7057.893</v>
      </c>
      <c r="H183">
        <v>3776.4209999999998</v>
      </c>
      <c r="I183" s="3">
        <v>3639.4960000000001</v>
      </c>
      <c r="K183">
        <v>162</v>
      </c>
    </row>
    <row r="184" spans="1:11" x14ac:dyDescent="0.2">
      <c r="A184">
        <v>80</v>
      </c>
      <c r="B184" t="s">
        <v>194</v>
      </c>
      <c r="C184">
        <v>99</v>
      </c>
      <c r="E184">
        <v>5.7</v>
      </c>
      <c r="F184">
        <v>3150.415</v>
      </c>
      <c r="G184">
        <v>1732.6669999999999</v>
      </c>
      <c r="H184">
        <v>1818.2460000000001</v>
      </c>
      <c r="I184" s="3">
        <v>1741.162</v>
      </c>
      <c r="K184">
        <v>34</v>
      </c>
    </row>
    <row r="185" spans="1:11" x14ac:dyDescent="0.2">
      <c r="A185">
        <v>81</v>
      </c>
      <c r="B185" t="s">
        <v>195</v>
      </c>
      <c r="C185">
        <v>99</v>
      </c>
      <c r="E185">
        <v>5.7</v>
      </c>
      <c r="F185">
        <v>3192.2649999999999</v>
      </c>
      <c r="G185">
        <v>1654.1590000000001</v>
      </c>
      <c r="H185">
        <v>1929.8420000000001</v>
      </c>
      <c r="I185" s="3">
        <v>1849.347</v>
      </c>
      <c r="K185">
        <v>82</v>
      </c>
    </row>
    <row r="186" spans="1:11" x14ac:dyDescent="0.2">
      <c r="A186">
        <v>82</v>
      </c>
      <c r="B186" t="s">
        <v>196</v>
      </c>
      <c r="C186">
        <v>99</v>
      </c>
      <c r="E186">
        <v>5.7</v>
      </c>
      <c r="F186">
        <v>2964.6120000000001</v>
      </c>
      <c r="G186">
        <v>1736.1769999999999</v>
      </c>
      <c r="H186">
        <v>1707.5519999999999</v>
      </c>
      <c r="I186" s="3">
        <v>1633.8510000000001</v>
      </c>
      <c r="K186">
        <v>39</v>
      </c>
    </row>
    <row r="187" spans="1:11" x14ac:dyDescent="0.2">
      <c r="A187">
        <v>83</v>
      </c>
      <c r="B187" t="s">
        <v>197</v>
      </c>
      <c r="C187">
        <v>20</v>
      </c>
      <c r="E187">
        <v>5.7</v>
      </c>
      <c r="F187">
        <v>4110.0469999999996</v>
      </c>
      <c r="G187">
        <v>1969.162</v>
      </c>
      <c r="H187">
        <v>2087.2060000000001</v>
      </c>
      <c r="I187" s="3">
        <v>2001.903</v>
      </c>
      <c r="K187">
        <v>69</v>
      </c>
    </row>
    <row r="188" spans="1:11" x14ac:dyDescent="0.2">
      <c r="A188">
        <v>84</v>
      </c>
      <c r="B188" t="s">
        <v>198</v>
      </c>
      <c r="C188">
        <v>20</v>
      </c>
      <c r="E188">
        <v>5.7</v>
      </c>
      <c r="F188">
        <v>4338.3069999999998</v>
      </c>
      <c r="G188">
        <v>2196.8200000000002</v>
      </c>
      <c r="H188">
        <v>1974.8119999999999</v>
      </c>
      <c r="I188" s="3">
        <v>1892.944</v>
      </c>
      <c r="K188">
        <v>87</v>
      </c>
    </row>
    <row r="189" spans="1:11" x14ac:dyDescent="0.2">
      <c r="A189">
        <v>85</v>
      </c>
      <c r="B189" t="s">
        <v>199</v>
      </c>
      <c r="C189">
        <v>20</v>
      </c>
      <c r="E189">
        <v>5.7</v>
      </c>
      <c r="F189">
        <v>4560.7349999999997</v>
      </c>
      <c r="G189">
        <v>2433.0140000000001</v>
      </c>
      <c r="H189">
        <v>1874.521</v>
      </c>
      <c r="I189" s="3">
        <v>1795.7170000000001</v>
      </c>
      <c r="K189">
        <v>273</v>
      </c>
    </row>
    <row r="190" spans="1:11" x14ac:dyDescent="0.2">
      <c r="A190">
        <v>87</v>
      </c>
      <c r="B190" t="s">
        <v>200</v>
      </c>
      <c r="C190">
        <v>62</v>
      </c>
      <c r="E190">
        <v>5.7</v>
      </c>
      <c r="F190">
        <v>18611.008000000002</v>
      </c>
      <c r="G190">
        <v>6688.1180000000004</v>
      </c>
      <c r="H190">
        <v>2782.6970000000001</v>
      </c>
      <c r="I190" s="3">
        <v>2676.14</v>
      </c>
      <c r="K190">
        <v>50</v>
      </c>
    </row>
    <row r="191" spans="1:11" x14ac:dyDescent="0.2">
      <c r="A191">
        <v>88</v>
      </c>
      <c r="B191" t="s">
        <v>201</v>
      </c>
      <c r="C191">
        <v>62</v>
      </c>
      <c r="E191">
        <v>5.7</v>
      </c>
      <c r="F191">
        <v>18237.846000000001</v>
      </c>
      <c r="G191">
        <v>6536.1610000000001</v>
      </c>
      <c r="H191">
        <v>2790.299</v>
      </c>
      <c r="I191" s="3">
        <v>2683.51</v>
      </c>
      <c r="K191">
        <v>180</v>
      </c>
    </row>
    <row r="192" spans="1:11" x14ac:dyDescent="0.2">
      <c r="A192">
        <v>89</v>
      </c>
      <c r="B192" t="s">
        <v>202</v>
      </c>
      <c r="C192">
        <v>62</v>
      </c>
      <c r="E192">
        <v>5.7</v>
      </c>
      <c r="F192">
        <v>14956.254000000001</v>
      </c>
      <c r="G192">
        <v>5765.4539999999997</v>
      </c>
      <c r="H192">
        <v>2594.116</v>
      </c>
      <c r="I192" s="3">
        <v>2493.3209999999999</v>
      </c>
      <c r="K192">
        <v>248</v>
      </c>
    </row>
    <row r="193" spans="1:11" x14ac:dyDescent="0.2">
      <c r="A193">
        <v>90</v>
      </c>
      <c r="B193" t="s">
        <v>203</v>
      </c>
      <c r="C193">
        <v>48</v>
      </c>
      <c r="E193">
        <v>5.7</v>
      </c>
      <c r="F193">
        <v>2674.5619999999999</v>
      </c>
      <c r="G193">
        <v>1053.4639999999999</v>
      </c>
      <c r="H193">
        <v>2538.826</v>
      </c>
      <c r="I193" s="3">
        <v>2439.721</v>
      </c>
      <c r="K193">
        <v>74</v>
      </c>
    </row>
    <row r="194" spans="1:11" x14ac:dyDescent="0.2">
      <c r="A194">
        <v>91</v>
      </c>
      <c r="B194" t="s">
        <v>204</v>
      </c>
      <c r="C194">
        <v>48</v>
      </c>
      <c r="E194">
        <v>5.7</v>
      </c>
      <c r="F194">
        <v>2794.1260000000002</v>
      </c>
      <c r="G194">
        <v>924.529</v>
      </c>
      <c r="H194">
        <v>3022.2159999999999</v>
      </c>
      <c r="I194" s="3">
        <v>2908.3389999999999</v>
      </c>
      <c r="K194">
        <v>59</v>
      </c>
    </row>
    <row r="195" spans="1:11" x14ac:dyDescent="0.2">
      <c r="A195">
        <v>92</v>
      </c>
      <c r="B195" t="s">
        <v>205</v>
      </c>
      <c r="C195">
        <v>48</v>
      </c>
      <c r="E195">
        <v>5.7</v>
      </c>
      <c r="F195">
        <v>2292.7689999999998</v>
      </c>
      <c r="G195">
        <v>837.12699999999995</v>
      </c>
      <c r="H195">
        <v>2738.8539999999998</v>
      </c>
      <c r="I195" s="3">
        <v>2633.6370000000002</v>
      </c>
      <c r="K195">
        <v>78</v>
      </c>
    </row>
    <row r="196" spans="1:11" x14ac:dyDescent="0.2">
      <c r="A196">
        <v>93</v>
      </c>
      <c r="B196" t="s">
        <v>206</v>
      </c>
      <c r="C196">
        <v>80</v>
      </c>
      <c r="E196">
        <v>5.7</v>
      </c>
      <c r="F196">
        <v>2447.0880000000002</v>
      </c>
      <c r="G196">
        <v>1709.0540000000001</v>
      </c>
      <c r="H196">
        <v>1431.838</v>
      </c>
      <c r="I196" s="3">
        <v>1366.5619999999999</v>
      </c>
      <c r="K196">
        <v>82</v>
      </c>
    </row>
    <row r="197" spans="1:11" x14ac:dyDescent="0.2">
      <c r="A197">
        <v>94</v>
      </c>
      <c r="B197" t="s">
        <v>207</v>
      </c>
      <c r="C197">
        <v>80</v>
      </c>
      <c r="E197">
        <v>5.7</v>
      </c>
      <c r="F197">
        <v>2845.3470000000002</v>
      </c>
      <c r="G197">
        <v>2181.2939999999999</v>
      </c>
      <c r="H197">
        <v>1304.431</v>
      </c>
      <c r="I197" s="3">
        <v>1243.049</v>
      </c>
      <c r="K197">
        <v>49</v>
      </c>
    </row>
    <row r="198" spans="1:11" x14ac:dyDescent="0.2">
      <c r="A198">
        <v>95</v>
      </c>
      <c r="B198" t="s">
        <v>208</v>
      </c>
      <c r="C198">
        <v>80</v>
      </c>
      <c r="E198">
        <v>5.7</v>
      </c>
      <c r="F198">
        <v>3008.5839999999998</v>
      </c>
      <c r="G198">
        <v>2082.9580000000001</v>
      </c>
      <c r="H198">
        <v>1444.3810000000001</v>
      </c>
      <c r="I198" s="3">
        <v>1378.722</v>
      </c>
      <c r="K198">
        <v>25</v>
      </c>
    </row>
    <row r="199" spans="1:11" x14ac:dyDescent="0.2">
      <c r="A199">
        <v>96</v>
      </c>
      <c r="B199" t="s">
        <v>209</v>
      </c>
      <c r="C199">
        <v>47</v>
      </c>
      <c r="E199">
        <v>5.7</v>
      </c>
      <c r="F199">
        <v>4735.5990000000002</v>
      </c>
      <c r="G199">
        <v>2809.9810000000002</v>
      </c>
      <c r="H199">
        <v>1685.278</v>
      </c>
      <c r="I199" s="3">
        <v>1612.258</v>
      </c>
      <c r="K199">
        <v>83</v>
      </c>
    </row>
    <row r="200" spans="1:11" x14ac:dyDescent="0.2">
      <c r="A200">
        <v>97</v>
      </c>
      <c r="B200" t="s">
        <v>210</v>
      </c>
      <c r="C200">
        <v>47</v>
      </c>
      <c r="E200">
        <v>5.7</v>
      </c>
      <c r="F200">
        <v>4500.9570000000003</v>
      </c>
      <c r="G200">
        <v>2564.5189999999998</v>
      </c>
      <c r="H200">
        <v>1755.088</v>
      </c>
      <c r="I200" s="3">
        <v>1679.934</v>
      </c>
      <c r="K200">
        <v>64</v>
      </c>
    </row>
    <row r="201" spans="1:11" x14ac:dyDescent="0.2">
      <c r="A201">
        <v>98</v>
      </c>
      <c r="B201" t="s">
        <v>211</v>
      </c>
      <c r="C201">
        <v>47</v>
      </c>
      <c r="E201">
        <v>5.7</v>
      </c>
      <c r="F201">
        <v>4652.3360000000002</v>
      </c>
      <c r="G201">
        <v>2774.4490000000001</v>
      </c>
      <c r="H201">
        <v>1676.85</v>
      </c>
      <c r="I201" s="3">
        <v>1604.088</v>
      </c>
      <c r="K201">
        <v>45</v>
      </c>
    </row>
    <row r="202" spans="1:11" x14ac:dyDescent="0.2">
      <c r="A202">
        <v>99</v>
      </c>
      <c r="B202" t="s">
        <v>212</v>
      </c>
      <c r="C202">
        <v>100</v>
      </c>
      <c r="E202">
        <v>5.7</v>
      </c>
      <c r="F202">
        <v>2577.56</v>
      </c>
      <c r="G202">
        <v>1361.6949999999999</v>
      </c>
      <c r="H202">
        <v>1892.9059999999999</v>
      </c>
      <c r="I202" s="3">
        <v>1813.54</v>
      </c>
      <c r="K202">
        <v>82</v>
      </c>
    </row>
    <row r="203" spans="1:11" x14ac:dyDescent="0.2">
      <c r="A203">
        <v>100</v>
      </c>
      <c r="B203" t="s">
        <v>213</v>
      </c>
      <c r="C203">
        <v>100</v>
      </c>
      <c r="E203">
        <v>5.69</v>
      </c>
      <c r="F203">
        <v>2469.6030000000001</v>
      </c>
      <c r="G203">
        <v>1858.211</v>
      </c>
      <c r="H203">
        <v>1329.0219999999999</v>
      </c>
      <c r="I203" s="3">
        <v>1266.8889999999999</v>
      </c>
      <c r="K203">
        <v>66</v>
      </c>
    </row>
    <row r="204" spans="1:11" x14ac:dyDescent="0.2">
      <c r="A204">
        <v>101</v>
      </c>
      <c r="B204" t="s">
        <v>214</v>
      </c>
      <c r="C204">
        <v>100</v>
      </c>
      <c r="E204">
        <v>5.7</v>
      </c>
      <c r="F204">
        <v>2041.502</v>
      </c>
      <c r="G204">
        <v>1138.2940000000001</v>
      </c>
      <c r="H204">
        <v>1793.4749999999999</v>
      </c>
      <c r="I204" s="3">
        <v>1717.1479999999999</v>
      </c>
      <c r="K204">
        <v>109</v>
      </c>
    </row>
    <row r="205" spans="1:11" x14ac:dyDescent="0.2">
      <c r="A205">
        <v>103</v>
      </c>
      <c r="B205" t="s">
        <v>215</v>
      </c>
      <c r="C205">
        <v>36</v>
      </c>
      <c r="E205">
        <v>5.7</v>
      </c>
      <c r="F205">
        <v>3981.9720000000002</v>
      </c>
      <c r="G205">
        <v>2184.9899999999998</v>
      </c>
      <c r="H205">
        <v>1822.421</v>
      </c>
      <c r="I205" s="3">
        <v>1745.21</v>
      </c>
      <c r="K205">
        <v>159</v>
      </c>
    </row>
    <row r="206" spans="1:11" x14ac:dyDescent="0.2">
      <c r="A206">
        <v>104</v>
      </c>
      <c r="B206" t="s">
        <v>216</v>
      </c>
      <c r="C206">
        <v>36</v>
      </c>
      <c r="E206">
        <v>5.7</v>
      </c>
      <c r="F206">
        <v>4388.9780000000001</v>
      </c>
      <c r="G206">
        <v>2050.1979999999999</v>
      </c>
      <c r="H206">
        <v>2140.7579999999998</v>
      </c>
      <c r="I206" s="3">
        <v>2053.8180000000002</v>
      </c>
      <c r="K206">
        <v>154</v>
      </c>
    </row>
    <row r="207" spans="1:11" x14ac:dyDescent="0.2">
      <c r="A207">
        <v>105</v>
      </c>
      <c r="B207" t="s">
        <v>217</v>
      </c>
      <c r="C207">
        <v>36</v>
      </c>
      <c r="E207">
        <v>5.71</v>
      </c>
      <c r="F207">
        <v>3907.7689999999998</v>
      </c>
      <c r="G207">
        <v>1879.752</v>
      </c>
      <c r="H207">
        <v>2078.875</v>
      </c>
      <c r="I207" s="3">
        <v>1993.826</v>
      </c>
      <c r="K207">
        <v>64</v>
      </c>
    </row>
    <row r="208" spans="1:11" x14ac:dyDescent="0.2">
      <c r="A208">
        <v>106</v>
      </c>
      <c r="B208" t="s">
        <v>218</v>
      </c>
      <c r="C208">
        <v>26</v>
      </c>
      <c r="E208">
        <v>5.7</v>
      </c>
      <c r="F208">
        <v>5027.3720000000003</v>
      </c>
      <c r="G208">
        <v>1947.4780000000001</v>
      </c>
      <c r="H208">
        <v>2581.4780000000001</v>
      </c>
      <c r="I208" s="3">
        <v>2481.0700000000002</v>
      </c>
      <c r="K208">
        <v>119</v>
      </c>
    </row>
    <row r="209" spans="1:11" x14ac:dyDescent="0.2">
      <c r="A209">
        <v>107</v>
      </c>
      <c r="B209" t="s">
        <v>219</v>
      </c>
      <c r="C209">
        <v>26</v>
      </c>
      <c r="E209">
        <v>5.7</v>
      </c>
      <c r="F209">
        <v>4694.1620000000003</v>
      </c>
      <c r="G209">
        <v>1846.518</v>
      </c>
      <c r="H209">
        <v>2542.17</v>
      </c>
      <c r="I209" s="3">
        <v>2442.9630000000002</v>
      </c>
      <c r="K209">
        <v>138</v>
      </c>
    </row>
    <row r="210" spans="1:11" x14ac:dyDescent="0.2">
      <c r="A210">
        <v>108</v>
      </c>
      <c r="B210" t="s">
        <v>220</v>
      </c>
      <c r="C210">
        <v>26</v>
      </c>
      <c r="E210">
        <v>5.69</v>
      </c>
      <c r="F210">
        <v>4719.5749999999998</v>
      </c>
      <c r="G210">
        <v>1728.4359999999999</v>
      </c>
      <c r="H210">
        <v>2730.547</v>
      </c>
      <c r="I210" s="3">
        <v>2625.5830000000001</v>
      </c>
      <c r="K210">
        <v>21</v>
      </c>
    </row>
    <row r="211" spans="1:11" x14ac:dyDescent="0.2">
      <c r="A211">
        <v>109</v>
      </c>
      <c r="B211" t="s">
        <v>221</v>
      </c>
      <c r="C211">
        <v>45</v>
      </c>
      <c r="E211">
        <v>5.7</v>
      </c>
      <c r="F211">
        <v>3714.17</v>
      </c>
      <c r="G211">
        <v>1881.578</v>
      </c>
      <c r="H211">
        <v>1973.9649999999999</v>
      </c>
      <c r="I211" s="3">
        <v>1892.123</v>
      </c>
      <c r="K211">
        <v>53</v>
      </c>
    </row>
    <row r="212" spans="1:11" x14ac:dyDescent="0.2">
      <c r="A212">
        <v>110</v>
      </c>
      <c r="B212" t="s">
        <v>222</v>
      </c>
      <c r="C212">
        <v>45</v>
      </c>
      <c r="E212">
        <v>5.7</v>
      </c>
      <c r="F212">
        <v>3270.6019999999999</v>
      </c>
      <c r="G212">
        <v>1953.3620000000001</v>
      </c>
      <c r="H212">
        <v>1674.345</v>
      </c>
      <c r="I212" s="3">
        <v>1601.6590000000001</v>
      </c>
      <c r="K212">
        <v>36</v>
      </c>
    </row>
    <row r="213" spans="1:11" x14ac:dyDescent="0.2">
      <c r="A213">
        <v>111</v>
      </c>
      <c r="B213" t="s">
        <v>223</v>
      </c>
      <c r="C213">
        <v>45</v>
      </c>
      <c r="E213">
        <v>5.7</v>
      </c>
      <c r="F213">
        <v>3600.1619999999998</v>
      </c>
      <c r="G213">
        <v>2294.8710000000001</v>
      </c>
      <c r="H213">
        <v>1568.7860000000001</v>
      </c>
      <c r="I213" s="3">
        <v>1499.326</v>
      </c>
      <c r="K213">
        <v>288</v>
      </c>
    </row>
    <row r="214" spans="1:11" x14ac:dyDescent="0.2">
      <c r="A214">
        <v>112</v>
      </c>
      <c r="B214" t="s">
        <v>224</v>
      </c>
      <c r="C214">
        <v>84</v>
      </c>
      <c r="E214">
        <v>5.71</v>
      </c>
      <c r="F214">
        <v>6186.8280000000004</v>
      </c>
      <c r="G214">
        <v>2019.4269999999999</v>
      </c>
      <c r="H214">
        <v>3063.6550000000002</v>
      </c>
      <c r="I214" s="3">
        <v>2948.5120000000002</v>
      </c>
      <c r="K214">
        <v>101</v>
      </c>
    </row>
    <row r="215" spans="1:11" x14ac:dyDescent="0.2">
      <c r="A215">
        <v>113</v>
      </c>
      <c r="B215" t="s">
        <v>225</v>
      </c>
      <c r="C215">
        <v>84</v>
      </c>
      <c r="E215">
        <v>5.7</v>
      </c>
      <c r="F215">
        <v>5973.0020000000004</v>
      </c>
      <c r="G215">
        <v>1955.5889999999999</v>
      </c>
      <c r="H215">
        <v>3054.3240000000001</v>
      </c>
      <c r="I215" s="3">
        <v>2939.4659999999999</v>
      </c>
      <c r="K215">
        <v>151</v>
      </c>
    </row>
    <row r="216" spans="1:11" x14ac:dyDescent="0.2">
      <c r="A216">
        <v>114</v>
      </c>
      <c r="B216" t="s">
        <v>226</v>
      </c>
      <c r="C216">
        <v>84</v>
      </c>
      <c r="E216">
        <v>5.7</v>
      </c>
      <c r="F216">
        <v>5893.25</v>
      </c>
      <c r="G216">
        <v>1994.212</v>
      </c>
      <c r="H216">
        <v>2955.1770000000001</v>
      </c>
      <c r="I216" s="3">
        <v>2843.3490000000002</v>
      </c>
      <c r="K216">
        <v>117</v>
      </c>
    </row>
    <row r="217" spans="1:11" x14ac:dyDescent="0.2">
      <c r="A217">
        <v>115</v>
      </c>
      <c r="B217" t="s">
        <v>227</v>
      </c>
      <c r="C217">
        <v>41</v>
      </c>
      <c r="E217">
        <v>5.69</v>
      </c>
      <c r="F217">
        <v>11817.888000000001</v>
      </c>
      <c r="G217">
        <v>2705.0749999999998</v>
      </c>
      <c r="H217">
        <v>4368.7839999999997</v>
      </c>
      <c r="I217" s="3">
        <v>4213.7560000000003</v>
      </c>
      <c r="K217">
        <v>914</v>
      </c>
    </row>
    <row r="218" spans="1:11" x14ac:dyDescent="0.2">
      <c r="A218">
        <v>116</v>
      </c>
      <c r="B218" t="s">
        <v>228</v>
      </c>
      <c r="C218">
        <v>41</v>
      </c>
      <c r="E218">
        <v>5.69</v>
      </c>
      <c r="F218">
        <v>11417.102000000001</v>
      </c>
      <c r="G218">
        <v>2708.2440000000001</v>
      </c>
      <c r="H218">
        <v>4215.6840000000002</v>
      </c>
      <c r="I218" s="3">
        <v>4065.335</v>
      </c>
      <c r="K218">
        <v>299</v>
      </c>
    </row>
    <row r="219" spans="1:11" x14ac:dyDescent="0.2">
      <c r="A219">
        <v>117</v>
      </c>
      <c r="B219" t="s">
        <v>229</v>
      </c>
      <c r="C219">
        <v>41</v>
      </c>
      <c r="E219">
        <v>5.7</v>
      </c>
      <c r="F219">
        <v>12149.886</v>
      </c>
      <c r="G219">
        <v>2959.2979999999998</v>
      </c>
      <c r="H219">
        <v>4105.665</v>
      </c>
      <c r="I219" s="3">
        <v>3958.6779999999999</v>
      </c>
      <c r="K219">
        <v>572</v>
      </c>
    </row>
    <row r="220" spans="1:11" x14ac:dyDescent="0.2">
      <c r="A220">
        <v>132</v>
      </c>
      <c r="B220" t="s">
        <v>230</v>
      </c>
      <c r="C220">
        <v>56</v>
      </c>
      <c r="E220">
        <v>5.69</v>
      </c>
      <c r="F220">
        <v>991.03700000000003</v>
      </c>
      <c r="G220">
        <v>704.83299999999997</v>
      </c>
      <c r="H220">
        <v>1406.059</v>
      </c>
      <c r="I220" s="3">
        <v>1341.5719999999999</v>
      </c>
      <c r="K220">
        <v>19</v>
      </c>
    </row>
    <row r="221" spans="1:11" x14ac:dyDescent="0.2">
      <c r="A221">
        <v>133</v>
      </c>
      <c r="B221" t="s">
        <v>231</v>
      </c>
      <c r="C221">
        <v>56</v>
      </c>
      <c r="E221">
        <v>5.71</v>
      </c>
      <c r="F221">
        <v>879.42600000000004</v>
      </c>
      <c r="G221">
        <v>669.029</v>
      </c>
      <c r="H221">
        <v>1314.481</v>
      </c>
      <c r="I221" s="3">
        <v>1252.7919999999999</v>
      </c>
      <c r="K221">
        <v>26</v>
      </c>
    </row>
    <row r="222" spans="1:11" x14ac:dyDescent="0.2">
      <c r="A222">
        <v>134</v>
      </c>
      <c r="B222" t="s">
        <v>232</v>
      </c>
      <c r="C222">
        <v>56</v>
      </c>
      <c r="E222">
        <v>5.68</v>
      </c>
      <c r="F222">
        <v>950.01499999999999</v>
      </c>
      <c r="G222">
        <v>686.03499999999997</v>
      </c>
      <c r="H222">
        <v>1384.7909999999999</v>
      </c>
      <c r="I222" s="3">
        <v>1320.953</v>
      </c>
      <c r="K222">
        <v>14</v>
      </c>
    </row>
    <row r="223" spans="1:11" x14ac:dyDescent="0.2">
      <c r="A223">
        <v>135</v>
      </c>
      <c r="B223" t="s">
        <v>233</v>
      </c>
      <c r="C223">
        <v>46</v>
      </c>
      <c r="E223">
        <v>5.69</v>
      </c>
      <c r="F223">
        <v>9835.3140000000003</v>
      </c>
      <c r="G223">
        <v>2861.86</v>
      </c>
      <c r="H223">
        <v>3436.6860000000001</v>
      </c>
      <c r="I223" s="3">
        <v>3310.143</v>
      </c>
      <c r="K223">
        <v>252</v>
      </c>
    </row>
    <row r="224" spans="1:11" x14ac:dyDescent="0.2">
      <c r="A224">
        <v>136</v>
      </c>
      <c r="B224" t="s">
        <v>234</v>
      </c>
      <c r="C224">
        <v>46</v>
      </c>
      <c r="E224">
        <v>5.7</v>
      </c>
      <c r="F224">
        <v>9338.1129999999994</v>
      </c>
      <c r="G224">
        <v>2802.5390000000002</v>
      </c>
      <c r="H224">
        <v>3332.0189999999998</v>
      </c>
      <c r="I224" s="3">
        <v>3208.674</v>
      </c>
      <c r="K224">
        <v>275</v>
      </c>
    </row>
    <row r="225" spans="1:11" x14ac:dyDescent="0.2">
      <c r="A225">
        <v>137</v>
      </c>
      <c r="B225" t="s">
        <v>235</v>
      </c>
      <c r="C225">
        <v>46</v>
      </c>
      <c r="E225">
        <v>5.69</v>
      </c>
      <c r="F225">
        <v>9138.7520000000004</v>
      </c>
      <c r="G225">
        <v>2752.7440000000001</v>
      </c>
      <c r="H225">
        <v>3319.87</v>
      </c>
      <c r="I225" s="3">
        <v>3196.8969999999999</v>
      </c>
      <c r="K225">
        <v>102</v>
      </c>
    </row>
    <row r="226" spans="1:11" x14ac:dyDescent="0.2">
      <c r="A226">
        <v>138</v>
      </c>
      <c r="B226" t="s">
        <v>236</v>
      </c>
      <c r="C226">
        <v>11</v>
      </c>
      <c r="E226">
        <v>5.68</v>
      </c>
      <c r="F226">
        <v>19955.710999999999</v>
      </c>
      <c r="G226">
        <v>5868.38</v>
      </c>
      <c r="H226">
        <v>3400.549</v>
      </c>
      <c r="I226" s="3">
        <v>3275.11</v>
      </c>
      <c r="K226">
        <v>131</v>
      </c>
    </row>
    <row r="227" spans="1:11" x14ac:dyDescent="0.2">
      <c r="A227">
        <v>139</v>
      </c>
      <c r="B227" t="s">
        <v>237</v>
      </c>
      <c r="C227">
        <v>11</v>
      </c>
      <c r="E227">
        <v>5.7</v>
      </c>
      <c r="F227">
        <v>19090.353999999999</v>
      </c>
      <c r="G227">
        <v>5728.3649999999998</v>
      </c>
      <c r="H227">
        <v>3332.6010000000001</v>
      </c>
      <c r="I227" s="3">
        <v>3209.2379999999998</v>
      </c>
      <c r="K227">
        <v>551</v>
      </c>
    </row>
    <row r="228" spans="1:11" x14ac:dyDescent="0.2">
      <c r="A228">
        <v>140</v>
      </c>
      <c r="B228" t="s">
        <v>238</v>
      </c>
      <c r="C228">
        <v>11</v>
      </c>
      <c r="E228">
        <v>5.69</v>
      </c>
      <c r="F228">
        <v>17103.460999999999</v>
      </c>
      <c r="G228">
        <v>5994.3950000000004</v>
      </c>
      <c r="H228">
        <v>2853.2420000000002</v>
      </c>
      <c r="I228" s="3">
        <v>2744.529</v>
      </c>
      <c r="K228">
        <v>95</v>
      </c>
    </row>
    <row r="229" spans="1:11" x14ac:dyDescent="0.2">
      <c r="A229">
        <v>141</v>
      </c>
      <c r="B229" t="s">
        <v>239</v>
      </c>
      <c r="C229">
        <v>49</v>
      </c>
      <c r="E229">
        <v>5.69</v>
      </c>
      <c r="F229">
        <v>2713.239</v>
      </c>
      <c r="G229">
        <v>1322.864</v>
      </c>
      <c r="H229">
        <v>2051.0340000000001</v>
      </c>
      <c r="I229" s="3">
        <v>1966.836</v>
      </c>
      <c r="K229">
        <v>26</v>
      </c>
    </row>
    <row r="230" spans="1:11" x14ac:dyDescent="0.2">
      <c r="A230">
        <v>142</v>
      </c>
      <c r="B230" t="s">
        <v>240</v>
      </c>
      <c r="C230">
        <v>49</v>
      </c>
      <c r="E230">
        <v>5.7</v>
      </c>
      <c r="F230">
        <v>2411.3890000000001</v>
      </c>
      <c r="G230">
        <v>1348.423</v>
      </c>
      <c r="H230">
        <v>1788.3030000000001</v>
      </c>
      <c r="I230" s="3">
        <v>1712.134</v>
      </c>
      <c r="K230">
        <v>76</v>
      </c>
    </row>
    <row r="231" spans="1:11" x14ac:dyDescent="0.2">
      <c r="A231">
        <v>143</v>
      </c>
      <c r="B231" t="s">
        <v>241</v>
      </c>
      <c r="C231">
        <v>49</v>
      </c>
      <c r="E231">
        <v>5.7</v>
      </c>
      <c r="F231">
        <v>2316.6379999999999</v>
      </c>
      <c r="G231">
        <v>1186.9390000000001</v>
      </c>
      <c r="H231">
        <v>1951.7750000000001</v>
      </c>
      <c r="I231" s="3">
        <v>1870.6110000000001</v>
      </c>
      <c r="K231">
        <v>240</v>
      </c>
    </row>
    <row r="232" spans="1:11" x14ac:dyDescent="0.2">
      <c r="A232">
        <v>144</v>
      </c>
      <c r="B232" t="s">
        <v>242</v>
      </c>
      <c r="C232">
        <v>104</v>
      </c>
      <c r="E232">
        <v>5.7</v>
      </c>
      <c r="F232">
        <v>2375.2649999999999</v>
      </c>
      <c r="G232">
        <v>1384.8389999999999</v>
      </c>
      <c r="H232">
        <v>1715.192</v>
      </c>
      <c r="I232" s="3">
        <v>1641.258</v>
      </c>
      <c r="K232">
        <v>28</v>
      </c>
    </row>
    <row r="233" spans="1:11" x14ac:dyDescent="0.2">
      <c r="A233">
        <v>145</v>
      </c>
      <c r="B233" t="s">
        <v>243</v>
      </c>
      <c r="C233">
        <v>104</v>
      </c>
      <c r="E233">
        <v>5.69</v>
      </c>
      <c r="F233">
        <v>2561.886</v>
      </c>
      <c r="G233">
        <v>1589.972</v>
      </c>
      <c r="H233">
        <v>1611.277</v>
      </c>
      <c r="I233" s="3">
        <v>1540.519</v>
      </c>
      <c r="K233">
        <v>25</v>
      </c>
    </row>
    <row r="234" spans="1:11" x14ac:dyDescent="0.2">
      <c r="A234">
        <v>146</v>
      </c>
      <c r="B234" t="s">
        <v>244</v>
      </c>
      <c r="C234">
        <v>104</v>
      </c>
      <c r="E234">
        <v>5.7</v>
      </c>
      <c r="F234">
        <v>2334.6149999999998</v>
      </c>
      <c r="G234">
        <v>1633.8679999999999</v>
      </c>
      <c r="H234">
        <v>1428.8879999999999</v>
      </c>
      <c r="I234" s="3">
        <v>1363.703</v>
      </c>
      <c r="K234">
        <v>102</v>
      </c>
    </row>
    <row r="235" spans="1:11" x14ac:dyDescent="0.2">
      <c r="A235">
        <v>150</v>
      </c>
      <c r="B235" t="s">
        <v>245</v>
      </c>
      <c r="C235" t="s">
        <v>148</v>
      </c>
      <c r="E235">
        <v>5.7</v>
      </c>
      <c r="F235">
        <v>6256.9809999999998</v>
      </c>
      <c r="G235">
        <v>1958.02</v>
      </c>
      <c r="H235">
        <v>3195.5650000000001</v>
      </c>
      <c r="I235" s="3">
        <v>3076.3910000000001</v>
      </c>
      <c r="K235">
        <v>53</v>
      </c>
    </row>
    <row r="236" spans="1:11" x14ac:dyDescent="0.2">
      <c r="A236">
        <v>152</v>
      </c>
      <c r="B236" t="s">
        <v>246</v>
      </c>
      <c r="C236">
        <v>33</v>
      </c>
      <c r="E236">
        <v>5.7</v>
      </c>
      <c r="F236">
        <v>2973.7710000000002</v>
      </c>
      <c r="G236">
        <v>1599.327</v>
      </c>
      <c r="H236">
        <v>1859.3889999999999</v>
      </c>
      <c r="I236" s="3">
        <v>1781.048</v>
      </c>
      <c r="K236">
        <v>16</v>
      </c>
    </row>
    <row r="237" spans="1:11" x14ac:dyDescent="0.2">
      <c r="A237">
        <v>153</v>
      </c>
      <c r="B237" t="s">
        <v>247</v>
      </c>
      <c r="C237">
        <v>33</v>
      </c>
      <c r="E237">
        <v>5.7</v>
      </c>
      <c r="F237">
        <v>3229.2559999999999</v>
      </c>
      <c r="G237">
        <v>1643.865</v>
      </c>
      <c r="H237">
        <v>1964.4290000000001</v>
      </c>
      <c r="I237" s="3">
        <v>1882.8779999999999</v>
      </c>
      <c r="K237">
        <v>53</v>
      </c>
    </row>
    <row r="238" spans="1:11" x14ac:dyDescent="0.2">
      <c r="A238">
        <v>154</v>
      </c>
      <c r="B238" t="s">
        <v>248</v>
      </c>
      <c r="C238">
        <v>33</v>
      </c>
      <c r="E238">
        <v>5.69</v>
      </c>
      <c r="F238">
        <v>3416.5729999999999</v>
      </c>
      <c r="G238">
        <v>1423.8330000000001</v>
      </c>
      <c r="H238">
        <v>2399.56</v>
      </c>
      <c r="I238" s="3">
        <v>2304.7109999999998</v>
      </c>
      <c r="K238">
        <v>107</v>
      </c>
    </row>
    <row r="239" spans="1:11" x14ac:dyDescent="0.2">
      <c r="A239">
        <v>155</v>
      </c>
      <c r="B239" t="s">
        <v>249</v>
      </c>
      <c r="C239">
        <v>103</v>
      </c>
      <c r="E239">
        <v>5.7</v>
      </c>
      <c r="F239">
        <v>2188.3820000000001</v>
      </c>
      <c r="G239">
        <v>1086.1869999999999</v>
      </c>
      <c r="H239">
        <v>2014.7380000000001</v>
      </c>
      <c r="I239" s="3">
        <v>1931.6489999999999</v>
      </c>
      <c r="K239">
        <v>71</v>
      </c>
    </row>
    <row r="240" spans="1:11" x14ac:dyDescent="0.2">
      <c r="A240">
        <v>156</v>
      </c>
      <c r="B240" t="s">
        <v>250</v>
      </c>
      <c r="C240">
        <v>103</v>
      </c>
      <c r="E240">
        <v>5.7</v>
      </c>
      <c r="F240">
        <v>2499.3429999999998</v>
      </c>
      <c r="G240">
        <v>1233.17</v>
      </c>
      <c r="H240">
        <v>2026.7629999999999</v>
      </c>
      <c r="I240" s="3">
        <v>1943.307</v>
      </c>
      <c r="K240">
        <v>89</v>
      </c>
    </row>
    <row r="241" spans="1:11" x14ac:dyDescent="0.2">
      <c r="A241">
        <v>157</v>
      </c>
      <c r="B241" t="s">
        <v>251</v>
      </c>
      <c r="C241">
        <v>103</v>
      </c>
      <c r="E241">
        <v>5.7</v>
      </c>
      <c r="F241">
        <v>2441.009</v>
      </c>
      <c r="G241">
        <v>1220.7159999999999</v>
      </c>
      <c r="H241">
        <v>1999.653</v>
      </c>
      <c r="I241" s="3">
        <v>1917.0260000000001</v>
      </c>
      <c r="K241">
        <v>88</v>
      </c>
    </row>
    <row r="242" spans="1:11" x14ac:dyDescent="0.2">
      <c r="A242">
        <v>158</v>
      </c>
      <c r="B242" t="s">
        <v>252</v>
      </c>
      <c r="C242">
        <v>73</v>
      </c>
      <c r="E242">
        <v>5.69</v>
      </c>
      <c r="F242">
        <v>3510.5990000000002</v>
      </c>
      <c r="G242">
        <v>2742.6579999999999</v>
      </c>
      <c r="H242">
        <v>1279.999</v>
      </c>
      <c r="I242" s="3">
        <v>1219.364</v>
      </c>
      <c r="K242">
        <v>39</v>
      </c>
    </row>
    <row r="243" spans="1:11" x14ac:dyDescent="0.2">
      <c r="A243">
        <v>159</v>
      </c>
      <c r="B243" t="s">
        <v>253</v>
      </c>
      <c r="C243">
        <v>73</v>
      </c>
      <c r="E243">
        <v>5.7</v>
      </c>
      <c r="F243">
        <v>3422.8989999999999</v>
      </c>
      <c r="G243">
        <v>2959.357</v>
      </c>
      <c r="H243">
        <v>1156.636</v>
      </c>
      <c r="I243" s="3">
        <v>1099.771</v>
      </c>
      <c r="K243">
        <v>147</v>
      </c>
    </row>
    <row r="244" spans="1:11" x14ac:dyDescent="0.2">
      <c r="A244">
        <v>160</v>
      </c>
      <c r="B244" t="s">
        <v>254</v>
      </c>
      <c r="C244">
        <v>73</v>
      </c>
      <c r="E244">
        <v>5.27</v>
      </c>
      <c r="F244">
        <v>2643.6979999999999</v>
      </c>
      <c r="G244">
        <v>2493.2869999999998</v>
      </c>
      <c r="H244">
        <v>1060.326</v>
      </c>
      <c r="I244" s="3">
        <v>1006.404</v>
      </c>
      <c r="K244">
        <v>69</v>
      </c>
    </row>
    <row r="245" spans="1:11" x14ac:dyDescent="0.2">
      <c r="A245">
        <v>2</v>
      </c>
      <c r="B245" t="s">
        <v>255</v>
      </c>
      <c r="C245" t="s">
        <v>256</v>
      </c>
      <c r="E245">
        <v>4.74</v>
      </c>
      <c r="F245">
        <v>4069.4250000000002</v>
      </c>
      <c r="G245" s="1">
        <v>1502.991</v>
      </c>
      <c r="H245" s="1">
        <v>2707.5509999999999</v>
      </c>
      <c r="I245" s="2">
        <v>3842.6219999999998</v>
      </c>
      <c r="K245">
        <v>60</v>
      </c>
    </row>
    <row r="246" spans="1:11" x14ac:dyDescent="0.2">
      <c r="A246">
        <v>3</v>
      </c>
      <c r="B246" t="s">
        <v>257</v>
      </c>
      <c r="C246" t="s">
        <v>258</v>
      </c>
      <c r="E246">
        <v>4.7699999999999996</v>
      </c>
      <c r="F246">
        <v>6597.6289999999999</v>
      </c>
      <c r="G246" s="1">
        <v>3073.511</v>
      </c>
      <c r="H246" s="1">
        <v>2146.61</v>
      </c>
      <c r="I246" s="2">
        <v>3039.904</v>
      </c>
      <c r="K246">
        <v>33</v>
      </c>
    </row>
    <row r="247" spans="1:11" x14ac:dyDescent="0.2">
      <c r="A247">
        <v>19</v>
      </c>
      <c r="B247" t="s">
        <v>259</v>
      </c>
      <c r="C247">
        <v>69</v>
      </c>
      <c r="E247">
        <v>4.76</v>
      </c>
      <c r="F247">
        <v>17387.914000000001</v>
      </c>
      <c r="G247" s="1">
        <v>4625.549</v>
      </c>
      <c r="H247" s="1">
        <v>3759.1030000000001</v>
      </c>
      <c r="I247" s="2">
        <v>5347.4129999999996</v>
      </c>
      <c r="K247">
        <v>100</v>
      </c>
    </row>
    <row r="248" spans="1:11" x14ac:dyDescent="0.2">
      <c r="A248">
        <v>20</v>
      </c>
      <c r="B248" t="s">
        <v>260</v>
      </c>
      <c r="C248">
        <v>69</v>
      </c>
      <c r="E248">
        <v>4.7300000000000004</v>
      </c>
      <c r="F248">
        <v>17510.083999999999</v>
      </c>
      <c r="G248" s="1">
        <v>3785.2170000000001</v>
      </c>
      <c r="H248" s="1">
        <v>4625.9129999999996</v>
      </c>
      <c r="I248" s="2">
        <v>6587.835</v>
      </c>
      <c r="K248">
        <v>126</v>
      </c>
    </row>
    <row r="249" spans="1:11" x14ac:dyDescent="0.2">
      <c r="A249">
        <v>21</v>
      </c>
      <c r="B249" t="s">
        <v>261</v>
      </c>
      <c r="C249">
        <v>69</v>
      </c>
      <c r="E249">
        <v>4.74</v>
      </c>
      <c r="F249">
        <v>17467.567999999999</v>
      </c>
      <c r="G249" s="1">
        <v>3613.1990000000001</v>
      </c>
      <c r="H249" s="1">
        <v>4834.3779999999997</v>
      </c>
      <c r="I249" s="2">
        <v>6886.152</v>
      </c>
      <c r="K249">
        <v>125</v>
      </c>
    </row>
    <row r="250" spans="1:11" x14ac:dyDescent="0.2">
      <c r="A250">
        <v>22</v>
      </c>
      <c r="B250" t="s">
        <v>262</v>
      </c>
      <c r="C250">
        <v>35</v>
      </c>
      <c r="E250">
        <v>4.74</v>
      </c>
      <c r="F250">
        <v>9347.2540000000008</v>
      </c>
      <c r="G250" s="1">
        <v>5069.585</v>
      </c>
      <c r="H250" s="1">
        <v>1843.7909999999999</v>
      </c>
      <c r="I250" s="2">
        <v>2606.5639999999999</v>
      </c>
      <c r="K250">
        <v>107</v>
      </c>
    </row>
    <row r="251" spans="1:11" x14ac:dyDescent="0.2">
      <c r="A251">
        <v>23</v>
      </c>
      <c r="B251" t="s">
        <v>263</v>
      </c>
      <c r="C251">
        <v>35</v>
      </c>
      <c r="E251">
        <v>4.7300000000000004</v>
      </c>
      <c r="F251">
        <v>10393.004999999999</v>
      </c>
      <c r="G251" s="1">
        <v>5075.348</v>
      </c>
      <c r="H251" s="1">
        <v>2047.742</v>
      </c>
      <c r="I251" s="2">
        <v>2898.4229999999998</v>
      </c>
      <c r="K251">
        <v>211</v>
      </c>
    </row>
    <row r="252" spans="1:11" x14ac:dyDescent="0.2">
      <c r="A252">
        <v>24</v>
      </c>
      <c r="B252" t="s">
        <v>264</v>
      </c>
      <c r="C252">
        <v>35</v>
      </c>
      <c r="E252">
        <v>4.75</v>
      </c>
      <c r="F252">
        <v>8648.9590000000007</v>
      </c>
      <c r="G252" s="1">
        <v>4595.6059999999998</v>
      </c>
      <c r="H252" s="1">
        <v>1882.0060000000001</v>
      </c>
      <c r="I252" s="2">
        <v>2661.2510000000002</v>
      </c>
      <c r="K252">
        <v>101</v>
      </c>
    </row>
    <row r="253" spans="1:11" x14ac:dyDescent="0.2">
      <c r="A253">
        <v>25</v>
      </c>
      <c r="B253" t="s">
        <v>265</v>
      </c>
      <c r="C253">
        <v>60</v>
      </c>
      <c r="E253">
        <v>4.75</v>
      </c>
      <c r="F253">
        <v>17837.23</v>
      </c>
      <c r="G253" s="1">
        <v>5311.6319999999996</v>
      </c>
      <c r="H253" s="1">
        <v>3358.145</v>
      </c>
      <c r="I253" s="2">
        <v>4773.6350000000002</v>
      </c>
      <c r="K253">
        <v>59</v>
      </c>
    </row>
    <row r="254" spans="1:11" x14ac:dyDescent="0.2">
      <c r="A254">
        <v>26</v>
      </c>
      <c r="B254" t="s">
        <v>266</v>
      </c>
      <c r="C254">
        <v>60</v>
      </c>
      <c r="E254">
        <v>4.75</v>
      </c>
      <c r="F254">
        <v>15973.173000000001</v>
      </c>
      <c r="G254" s="1">
        <v>5154.0379999999996</v>
      </c>
      <c r="H254" s="1">
        <v>3099.1570000000002</v>
      </c>
      <c r="I254" s="2">
        <v>4403.018</v>
      </c>
      <c r="K254">
        <v>192</v>
      </c>
    </row>
    <row r="255" spans="1:11" x14ac:dyDescent="0.2">
      <c r="A255">
        <v>27</v>
      </c>
      <c r="B255" t="s">
        <v>267</v>
      </c>
      <c r="C255">
        <v>60</v>
      </c>
      <c r="E255">
        <v>4.75</v>
      </c>
      <c r="F255">
        <v>16800.111000000001</v>
      </c>
      <c r="G255" s="1">
        <v>4815.1210000000001</v>
      </c>
      <c r="H255" s="1">
        <v>3489.0320000000002</v>
      </c>
      <c r="I255" s="2">
        <v>4960.9359999999997</v>
      </c>
      <c r="K255">
        <v>42</v>
      </c>
    </row>
    <row r="256" spans="1:11" x14ac:dyDescent="0.2">
      <c r="A256">
        <v>28</v>
      </c>
      <c r="B256" t="s">
        <v>268</v>
      </c>
      <c r="C256">
        <v>25</v>
      </c>
      <c r="E256">
        <v>4.74</v>
      </c>
      <c r="F256">
        <v>11451.013999999999</v>
      </c>
      <c r="G256" s="1">
        <v>5075.7479999999996</v>
      </c>
      <c r="H256" s="1">
        <v>2256.0250000000001</v>
      </c>
      <c r="I256" s="2">
        <v>3196.4789999999998</v>
      </c>
      <c r="K256">
        <v>263</v>
      </c>
    </row>
    <row r="257" spans="1:11" x14ac:dyDescent="0.2">
      <c r="A257">
        <v>29</v>
      </c>
      <c r="B257" t="s">
        <v>269</v>
      </c>
      <c r="C257">
        <v>25</v>
      </c>
      <c r="E257">
        <v>4.74</v>
      </c>
      <c r="F257">
        <v>9894.9529999999995</v>
      </c>
      <c r="G257" s="1">
        <v>4089.7849999999999</v>
      </c>
      <c r="H257" s="1">
        <v>2419.431</v>
      </c>
      <c r="I257" s="2">
        <v>3430.317</v>
      </c>
      <c r="K257">
        <v>84</v>
      </c>
    </row>
    <row r="258" spans="1:11" x14ac:dyDescent="0.2">
      <c r="A258">
        <v>30</v>
      </c>
      <c r="B258" t="s">
        <v>270</v>
      </c>
      <c r="C258">
        <v>25</v>
      </c>
      <c r="E258">
        <v>4.7300000000000004</v>
      </c>
      <c r="F258">
        <v>8997.259</v>
      </c>
      <c r="G258" s="1">
        <v>3983.7350000000001</v>
      </c>
      <c r="H258" s="1">
        <v>2258.498</v>
      </c>
      <c r="I258" s="2">
        <v>3200.0189999999998</v>
      </c>
      <c r="K258">
        <v>174</v>
      </c>
    </row>
    <row r="259" spans="1:11" x14ac:dyDescent="0.2">
      <c r="A259">
        <v>31</v>
      </c>
      <c r="B259" t="s">
        <v>271</v>
      </c>
      <c r="C259">
        <v>85</v>
      </c>
      <c r="E259">
        <v>4.74</v>
      </c>
      <c r="F259">
        <v>3020.683</v>
      </c>
      <c r="G259" s="1">
        <v>1833.192</v>
      </c>
      <c r="H259" s="1">
        <v>1647.7719999999999</v>
      </c>
      <c r="I259" s="2">
        <v>2326.058</v>
      </c>
      <c r="K259">
        <v>29</v>
      </c>
    </row>
    <row r="260" spans="1:11" x14ac:dyDescent="0.2">
      <c r="A260">
        <v>32</v>
      </c>
      <c r="B260" t="s">
        <v>272</v>
      </c>
      <c r="C260">
        <v>85</v>
      </c>
      <c r="E260">
        <v>4.75</v>
      </c>
      <c r="F260">
        <v>3205.712</v>
      </c>
      <c r="G260" s="1">
        <v>1801.33</v>
      </c>
      <c r="H260" s="1">
        <v>1779.636</v>
      </c>
      <c r="I260" s="2">
        <v>2514.7579999999998</v>
      </c>
      <c r="K260">
        <v>14</v>
      </c>
    </row>
    <row r="261" spans="1:11" x14ac:dyDescent="0.2">
      <c r="A261">
        <v>33</v>
      </c>
      <c r="B261" t="s">
        <v>273</v>
      </c>
      <c r="C261">
        <v>85</v>
      </c>
      <c r="E261">
        <v>4.74</v>
      </c>
      <c r="F261">
        <v>3473.2919999999999</v>
      </c>
      <c r="G261" s="1">
        <v>1654.098</v>
      </c>
      <c r="H261" s="1">
        <v>2099.81</v>
      </c>
      <c r="I261" s="2">
        <v>2972.933</v>
      </c>
      <c r="K261">
        <v>23</v>
      </c>
    </row>
    <row r="262" spans="1:11" x14ac:dyDescent="0.2">
      <c r="A262">
        <v>34</v>
      </c>
      <c r="B262" t="s">
        <v>274</v>
      </c>
      <c r="C262">
        <v>94</v>
      </c>
      <c r="E262">
        <v>4.7300000000000004</v>
      </c>
      <c r="F262">
        <v>738.67200000000003</v>
      </c>
      <c r="G262" s="1">
        <v>1271.28</v>
      </c>
      <c r="H262" s="1">
        <v>581.04600000000005</v>
      </c>
      <c r="I262" s="2">
        <v>799.55100000000004</v>
      </c>
      <c r="K262">
        <v>23</v>
      </c>
    </row>
    <row r="263" spans="1:11" x14ac:dyDescent="0.2">
      <c r="A263">
        <v>35</v>
      </c>
      <c r="B263" t="s">
        <v>275</v>
      </c>
      <c r="C263">
        <v>94</v>
      </c>
      <c r="E263">
        <v>4.72</v>
      </c>
      <c r="F263">
        <v>721.58299999999997</v>
      </c>
      <c r="G263" s="1">
        <v>1226.1079999999999</v>
      </c>
      <c r="H263" s="1">
        <v>588.51499999999999</v>
      </c>
      <c r="I263" s="2">
        <v>810.24</v>
      </c>
      <c r="K263">
        <v>8</v>
      </c>
    </row>
    <row r="264" spans="1:11" x14ac:dyDescent="0.2">
      <c r="A264">
        <v>36</v>
      </c>
      <c r="B264" t="s">
        <v>276</v>
      </c>
      <c r="C264">
        <v>94</v>
      </c>
      <c r="E264">
        <v>4.72</v>
      </c>
      <c r="F264">
        <v>624.99599999999998</v>
      </c>
      <c r="G264" s="1">
        <v>1072.548</v>
      </c>
      <c r="H264" s="1">
        <v>582.721</v>
      </c>
      <c r="I264" s="2">
        <v>801.94799999999998</v>
      </c>
      <c r="K264">
        <v>10</v>
      </c>
    </row>
    <row r="265" spans="1:11" x14ac:dyDescent="0.2">
      <c r="A265">
        <v>38</v>
      </c>
      <c r="B265" t="s">
        <v>277</v>
      </c>
      <c r="C265" t="s">
        <v>256</v>
      </c>
      <c r="E265">
        <v>4.7300000000000004</v>
      </c>
      <c r="F265">
        <v>3738.4360000000001</v>
      </c>
      <c r="G265" s="1">
        <v>1493.41</v>
      </c>
      <c r="H265" s="1">
        <v>2503.288</v>
      </c>
      <c r="I265" s="2">
        <v>3550.3180000000002</v>
      </c>
      <c r="K265">
        <v>26</v>
      </c>
    </row>
    <row r="266" spans="1:11" x14ac:dyDescent="0.2">
      <c r="A266">
        <v>40</v>
      </c>
      <c r="B266" t="s">
        <v>278</v>
      </c>
      <c r="C266">
        <v>70</v>
      </c>
      <c r="E266">
        <v>4.7300000000000004</v>
      </c>
      <c r="F266">
        <v>9788.0869999999995</v>
      </c>
      <c r="G266" s="1">
        <v>4637.4359999999997</v>
      </c>
      <c r="H266" s="1">
        <v>2110.6680000000001</v>
      </c>
      <c r="I266" s="2">
        <v>2988.47</v>
      </c>
      <c r="K266">
        <v>69</v>
      </c>
    </row>
    <row r="267" spans="1:11" x14ac:dyDescent="0.2">
      <c r="A267">
        <v>41</v>
      </c>
      <c r="B267" t="s">
        <v>279</v>
      </c>
      <c r="C267">
        <v>70</v>
      </c>
      <c r="E267">
        <v>4.7300000000000004</v>
      </c>
      <c r="F267">
        <v>7730.933</v>
      </c>
      <c r="G267" s="1">
        <v>4006.2959999999998</v>
      </c>
      <c r="H267" s="1">
        <v>1929.6959999999999</v>
      </c>
      <c r="I267" s="2">
        <v>2729.4960000000001</v>
      </c>
      <c r="K267">
        <v>278</v>
      </c>
    </row>
    <row r="268" spans="1:11" x14ac:dyDescent="0.2">
      <c r="A268">
        <v>42</v>
      </c>
      <c r="B268" t="s">
        <v>280</v>
      </c>
      <c r="C268">
        <v>70</v>
      </c>
      <c r="E268">
        <v>4.76</v>
      </c>
      <c r="F268">
        <v>8749.6049999999996</v>
      </c>
      <c r="G268" s="1">
        <v>4061.5360000000001</v>
      </c>
      <c r="H268" s="1">
        <v>2154.2600000000002</v>
      </c>
      <c r="I268" s="2">
        <v>3050.8519999999999</v>
      </c>
      <c r="K268">
        <v>103</v>
      </c>
    </row>
    <row r="269" spans="1:11" x14ac:dyDescent="0.2">
      <c r="A269">
        <v>43</v>
      </c>
      <c r="B269" t="s">
        <v>281</v>
      </c>
      <c r="C269">
        <v>50</v>
      </c>
      <c r="E269">
        <v>4.74</v>
      </c>
      <c r="F269">
        <v>3432.7620000000002</v>
      </c>
      <c r="G269" s="1">
        <v>1396.778</v>
      </c>
      <c r="H269" s="1">
        <v>2457.6289999999999</v>
      </c>
      <c r="I269" s="2">
        <v>3484.9780000000001</v>
      </c>
      <c r="K269">
        <v>22</v>
      </c>
    </row>
    <row r="270" spans="1:11" x14ac:dyDescent="0.2">
      <c r="A270">
        <v>44</v>
      </c>
      <c r="B270" t="s">
        <v>282</v>
      </c>
      <c r="C270">
        <v>50</v>
      </c>
      <c r="E270">
        <v>4.72</v>
      </c>
      <c r="F270">
        <v>3501.0970000000002</v>
      </c>
      <c r="G270" s="1">
        <v>1027.0730000000001</v>
      </c>
      <c r="H270" s="1">
        <v>3408.81</v>
      </c>
      <c r="I270" s="2">
        <v>4846.1379999999999</v>
      </c>
      <c r="K270">
        <v>134</v>
      </c>
    </row>
    <row r="271" spans="1:11" x14ac:dyDescent="0.2">
      <c r="A271">
        <v>45</v>
      </c>
      <c r="B271" t="s">
        <v>283</v>
      </c>
      <c r="C271">
        <v>50</v>
      </c>
      <c r="E271">
        <v>4.74</v>
      </c>
      <c r="F271">
        <v>3902.5630000000001</v>
      </c>
      <c r="G271" s="1">
        <v>1109.106</v>
      </c>
      <c r="H271" s="1">
        <v>3518.6559999999999</v>
      </c>
      <c r="I271" s="2">
        <v>5003.33</v>
      </c>
      <c r="K271">
        <v>29</v>
      </c>
    </row>
    <row r="272" spans="1:11" x14ac:dyDescent="0.2">
      <c r="A272">
        <v>46</v>
      </c>
      <c r="B272" t="s">
        <v>284</v>
      </c>
      <c r="C272">
        <v>37</v>
      </c>
      <c r="E272">
        <v>4.7300000000000004</v>
      </c>
      <c r="F272">
        <v>8386.3389999999999</v>
      </c>
      <c r="G272" s="1">
        <v>3366.6089999999999</v>
      </c>
      <c r="H272" s="1">
        <v>2491.0340000000001</v>
      </c>
      <c r="I272" s="2">
        <v>3532.7820000000002</v>
      </c>
      <c r="K272">
        <v>78</v>
      </c>
    </row>
    <row r="273" spans="1:11" x14ac:dyDescent="0.2">
      <c r="A273">
        <v>47</v>
      </c>
      <c r="B273" t="s">
        <v>285</v>
      </c>
      <c r="C273">
        <v>37</v>
      </c>
      <c r="E273">
        <v>4.7300000000000004</v>
      </c>
      <c r="F273">
        <v>7595.0810000000001</v>
      </c>
      <c r="G273" s="1">
        <v>3778.4749999999999</v>
      </c>
      <c r="H273" s="1">
        <v>2010.0920000000001</v>
      </c>
      <c r="I273" s="2">
        <v>2844.5439999999999</v>
      </c>
      <c r="K273">
        <v>101</v>
      </c>
    </row>
    <row r="274" spans="1:11" x14ac:dyDescent="0.2">
      <c r="A274">
        <v>48</v>
      </c>
      <c r="B274" t="s">
        <v>286</v>
      </c>
      <c r="C274">
        <v>37</v>
      </c>
      <c r="E274">
        <v>4.74</v>
      </c>
      <c r="F274">
        <v>8699.7960000000003</v>
      </c>
      <c r="G274" s="1">
        <v>3198.8510000000001</v>
      </c>
      <c r="H274" s="1">
        <v>2719.663</v>
      </c>
      <c r="I274" s="2">
        <v>3859.9540000000002</v>
      </c>
      <c r="K274">
        <v>182</v>
      </c>
    </row>
    <row r="275" spans="1:11" x14ac:dyDescent="0.2">
      <c r="A275">
        <v>49</v>
      </c>
      <c r="B275" t="s">
        <v>287</v>
      </c>
      <c r="C275">
        <v>95</v>
      </c>
      <c r="E275">
        <v>4.7300000000000004</v>
      </c>
      <c r="F275">
        <v>587.88099999999997</v>
      </c>
      <c r="G275" s="1">
        <v>918.72799999999995</v>
      </c>
      <c r="H275" s="1">
        <v>639.88599999999997</v>
      </c>
      <c r="I275" s="2">
        <v>883.75199999999995</v>
      </c>
      <c r="K275">
        <v>9</v>
      </c>
    </row>
    <row r="276" spans="1:11" x14ac:dyDescent="0.2">
      <c r="A276">
        <v>50</v>
      </c>
      <c r="B276" t="s">
        <v>288</v>
      </c>
      <c r="C276">
        <v>95</v>
      </c>
      <c r="E276">
        <v>4.7</v>
      </c>
      <c r="F276">
        <v>424.82499999999999</v>
      </c>
      <c r="G276" s="1">
        <v>744.76400000000001</v>
      </c>
      <c r="H276" s="1">
        <v>570.41600000000005</v>
      </c>
      <c r="I276" s="2">
        <v>784.33900000000006</v>
      </c>
      <c r="K276">
        <v>4</v>
      </c>
    </row>
    <row r="277" spans="1:11" x14ac:dyDescent="0.2">
      <c r="A277">
        <v>51</v>
      </c>
      <c r="B277" t="s">
        <v>289</v>
      </c>
      <c r="C277">
        <v>95</v>
      </c>
      <c r="E277">
        <v>4.72</v>
      </c>
      <c r="F277">
        <v>621.32600000000002</v>
      </c>
      <c r="G277" s="1">
        <v>841.94399999999996</v>
      </c>
      <c r="H277" s="1">
        <v>737.96600000000001</v>
      </c>
      <c r="I277" s="2">
        <v>1024.107</v>
      </c>
      <c r="K277">
        <v>31</v>
      </c>
    </row>
    <row r="278" spans="1:11" x14ac:dyDescent="0.2">
      <c r="A278">
        <v>52</v>
      </c>
      <c r="B278" t="s">
        <v>290</v>
      </c>
      <c r="C278">
        <v>86</v>
      </c>
      <c r="E278">
        <v>4.6900000000000004</v>
      </c>
      <c r="F278">
        <v>2667.424</v>
      </c>
      <c r="G278" s="1">
        <v>1013.4</v>
      </c>
      <c r="H278" s="1">
        <v>2632.1529999999998</v>
      </c>
      <c r="I278" s="2">
        <v>3734.7260000000001</v>
      </c>
      <c r="K278">
        <v>88</v>
      </c>
    </row>
    <row r="279" spans="1:11" x14ac:dyDescent="0.2">
      <c r="A279">
        <v>53</v>
      </c>
      <c r="B279" t="s">
        <v>291</v>
      </c>
      <c r="C279">
        <v>86</v>
      </c>
      <c r="E279">
        <v>4.71</v>
      </c>
      <c r="F279">
        <v>1996.5609999999999</v>
      </c>
      <c r="G279" s="1">
        <v>1241.346</v>
      </c>
      <c r="H279" s="1">
        <v>1608.384</v>
      </c>
      <c r="I279" s="2">
        <v>2269.692</v>
      </c>
      <c r="K279">
        <v>23</v>
      </c>
    </row>
    <row r="280" spans="1:11" x14ac:dyDescent="0.2">
      <c r="A280">
        <v>54</v>
      </c>
      <c r="B280" t="s">
        <v>292</v>
      </c>
      <c r="C280">
        <v>86</v>
      </c>
      <c r="E280">
        <v>4.7300000000000004</v>
      </c>
      <c r="F280">
        <v>2434.6210000000001</v>
      </c>
      <c r="G280" s="1">
        <v>903.14099999999996</v>
      </c>
      <c r="H280" s="1">
        <v>2695.7260000000001</v>
      </c>
      <c r="I280" s="2">
        <v>3825.701</v>
      </c>
      <c r="K280">
        <v>18</v>
      </c>
    </row>
    <row r="281" spans="1:11" x14ac:dyDescent="0.2">
      <c r="A281">
        <v>55</v>
      </c>
      <c r="B281" t="s">
        <v>293</v>
      </c>
      <c r="C281">
        <v>71</v>
      </c>
      <c r="E281">
        <v>4.71</v>
      </c>
      <c r="F281">
        <v>5522.36</v>
      </c>
      <c r="G281" s="1">
        <v>3703.4380000000001</v>
      </c>
      <c r="H281" s="1">
        <v>1491.144</v>
      </c>
      <c r="I281" s="2">
        <v>2101.92</v>
      </c>
      <c r="K281">
        <v>75</v>
      </c>
    </row>
    <row r="282" spans="1:11" x14ac:dyDescent="0.2">
      <c r="A282">
        <v>56</v>
      </c>
      <c r="B282" t="s">
        <v>294</v>
      </c>
      <c r="C282">
        <v>71</v>
      </c>
      <c r="E282">
        <v>4.7300000000000004</v>
      </c>
      <c r="F282">
        <v>5379.9639999999999</v>
      </c>
      <c r="G282" s="1">
        <v>3982.0050000000001</v>
      </c>
      <c r="H282" s="1">
        <v>1351.069</v>
      </c>
      <c r="I282" s="2">
        <v>1901.47</v>
      </c>
      <c r="K282">
        <v>59</v>
      </c>
    </row>
    <row r="283" spans="1:11" x14ac:dyDescent="0.2">
      <c r="A283">
        <v>57</v>
      </c>
      <c r="B283" t="s">
        <v>295</v>
      </c>
      <c r="C283">
        <v>71</v>
      </c>
      <c r="E283">
        <v>4.7300000000000004</v>
      </c>
      <c r="F283">
        <v>5988.7650000000003</v>
      </c>
      <c r="G283" s="1">
        <v>3879.5680000000002</v>
      </c>
      <c r="H283" s="1">
        <v>1543.6679999999999</v>
      </c>
      <c r="I283" s="2">
        <v>2177.0819999999999</v>
      </c>
      <c r="K283">
        <v>171</v>
      </c>
    </row>
    <row r="284" spans="1:11" x14ac:dyDescent="0.2">
      <c r="A284">
        <v>58</v>
      </c>
      <c r="B284" t="s">
        <v>296</v>
      </c>
      <c r="C284">
        <v>61</v>
      </c>
      <c r="E284">
        <v>4.74</v>
      </c>
      <c r="F284">
        <v>12549.986999999999</v>
      </c>
      <c r="G284" s="1">
        <v>5622.1369999999997</v>
      </c>
      <c r="H284" s="1">
        <v>2232.2449999999999</v>
      </c>
      <c r="I284" s="2">
        <v>3162.45</v>
      </c>
      <c r="K284">
        <v>127</v>
      </c>
    </row>
    <row r="285" spans="1:11" x14ac:dyDescent="0.2">
      <c r="A285">
        <v>59</v>
      </c>
      <c r="B285" t="s">
        <v>297</v>
      </c>
      <c r="C285">
        <v>61</v>
      </c>
      <c r="E285">
        <v>4.72</v>
      </c>
      <c r="F285">
        <v>13523.853999999999</v>
      </c>
      <c r="G285" s="1">
        <v>5150.201</v>
      </c>
      <c r="H285" s="1">
        <v>2625.8890000000001</v>
      </c>
      <c r="I285" s="2">
        <v>3725.761</v>
      </c>
      <c r="K285">
        <v>51</v>
      </c>
    </row>
    <row r="286" spans="1:11" x14ac:dyDescent="0.2">
      <c r="A286">
        <v>60</v>
      </c>
      <c r="B286" t="s">
        <v>298</v>
      </c>
      <c r="C286">
        <v>61</v>
      </c>
      <c r="E286">
        <v>4.7300000000000004</v>
      </c>
      <c r="F286">
        <v>12558.870999999999</v>
      </c>
      <c r="G286" s="1">
        <v>4709.4139999999998</v>
      </c>
      <c r="H286" s="1">
        <v>2666.759</v>
      </c>
      <c r="I286" s="2">
        <v>3784.2469999999998</v>
      </c>
      <c r="K286">
        <v>157</v>
      </c>
    </row>
    <row r="287" spans="1:11" x14ac:dyDescent="0.2">
      <c r="A287">
        <v>75</v>
      </c>
      <c r="B287" t="s">
        <v>299</v>
      </c>
      <c r="C287">
        <v>87</v>
      </c>
      <c r="E287">
        <v>4.83</v>
      </c>
      <c r="F287">
        <v>3358.8209999999999</v>
      </c>
      <c r="G287" s="1">
        <v>2045.1890000000001</v>
      </c>
      <c r="H287" s="1">
        <v>1642.3030000000001</v>
      </c>
      <c r="I287" s="2">
        <v>2318.232</v>
      </c>
      <c r="K287">
        <v>42</v>
      </c>
    </row>
    <row r="288" spans="1:11" x14ac:dyDescent="0.2">
      <c r="A288">
        <v>76</v>
      </c>
      <c r="B288" t="s">
        <v>300</v>
      </c>
      <c r="C288">
        <v>87</v>
      </c>
      <c r="E288">
        <v>4.84</v>
      </c>
      <c r="F288">
        <v>3279.317</v>
      </c>
      <c r="G288" s="1">
        <v>1894.991</v>
      </c>
      <c r="H288" s="1">
        <v>1730.519</v>
      </c>
      <c r="I288" s="2">
        <v>2444.4690000000001</v>
      </c>
      <c r="K288">
        <v>60</v>
      </c>
    </row>
    <row r="289" spans="1:11" x14ac:dyDescent="0.2">
      <c r="A289">
        <v>77</v>
      </c>
      <c r="B289" t="s">
        <v>301</v>
      </c>
      <c r="C289">
        <v>87</v>
      </c>
      <c r="E289">
        <v>4.82</v>
      </c>
      <c r="F289">
        <v>2671.9659999999999</v>
      </c>
      <c r="G289" s="1">
        <v>1543.8009999999999</v>
      </c>
      <c r="H289" s="1">
        <v>1730.771</v>
      </c>
      <c r="I289" s="2">
        <v>2444.8310000000001</v>
      </c>
      <c r="K289">
        <v>65</v>
      </c>
    </row>
    <row r="290" spans="1:11" x14ac:dyDescent="0.2">
      <c r="A290">
        <v>78</v>
      </c>
      <c r="B290" t="s">
        <v>302</v>
      </c>
      <c r="C290">
        <v>52</v>
      </c>
      <c r="E290">
        <v>4.83</v>
      </c>
      <c r="F290">
        <v>1052.0419999999999</v>
      </c>
      <c r="G290" s="1">
        <v>1424.413</v>
      </c>
      <c r="H290" s="1">
        <v>738.57899999999995</v>
      </c>
      <c r="I290" s="2">
        <v>1024.9849999999999</v>
      </c>
      <c r="K290">
        <v>4</v>
      </c>
    </row>
    <row r="291" spans="1:11" x14ac:dyDescent="0.2">
      <c r="A291">
        <v>79</v>
      </c>
      <c r="B291" t="s">
        <v>303</v>
      </c>
      <c r="C291">
        <v>52</v>
      </c>
      <c r="E291">
        <v>4.83</v>
      </c>
      <c r="F291">
        <v>1455.9849999999999</v>
      </c>
      <c r="G291" s="1">
        <v>1256.1320000000001</v>
      </c>
      <c r="H291" s="1">
        <v>1159.1020000000001</v>
      </c>
      <c r="I291" s="2">
        <v>1626.761</v>
      </c>
      <c r="K291">
        <v>13</v>
      </c>
    </row>
    <row r="292" spans="1:11" x14ac:dyDescent="0.2">
      <c r="A292">
        <v>80</v>
      </c>
      <c r="B292" t="s">
        <v>304</v>
      </c>
      <c r="C292">
        <v>52</v>
      </c>
      <c r="E292">
        <v>4.82</v>
      </c>
      <c r="F292">
        <v>1375.865</v>
      </c>
      <c r="G292" s="1">
        <v>1343.338</v>
      </c>
      <c r="H292" s="1">
        <v>1024.2139999999999</v>
      </c>
      <c r="I292" s="2">
        <v>1433.7329999999999</v>
      </c>
      <c r="K292">
        <v>19</v>
      </c>
    </row>
    <row r="293" spans="1:11" x14ac:dyDescent="0.2">
      <c r="A293">
        <v>81</v>
      </c>
      <c r="B293" t="s">
        <v>305</v>
      </c>
      <c r="C293">
        <v>38</v>
      </c>
      <c r="E293">
        <v>4.83</v>
      </c>
      <c r="F293">
        <v>7038.3140000000003</v>
      </c>
      <c r="G293" s="1">
        <v>4242.9210000000003</v>
      </c>
      <c r="H293" s="1">
        <v>1658.837</v>
      </c>
      <c r="I293" s="2">
        <v>2341.8910000000001</v>
      </c>
      <c r="K293">
        <v>108</v>
      </c>
    </row>
    <row r="294" spans="1:11" x14ac:dyDescent="0.2">
      <c r="A294">
        <v>82</v>
      </c>
      <c r="B294" t="s">
        <v>306</v>
      </c>
      <c r="C294">
        <v>38</v>
      </c>
      <c r="E294">
        <v>4.82</v>
      </c>
      <c r="F294">
        <v>6912.74</v>
      </c>
      <c r="G294" s="1">
        <v>4763.6779999999999</v>
      </c>
      <c r="H294" s="1">
        <v>1451.135</v>
      </c>
      <c r="I294" s="2">
        <v>2044.6659999999999</v>
      </c>
      <c r="K294">
        <v>146</v>
      </c>
    </row>
    <row r="295" spans="1:11" x14ac:dyDescent="0.2">
      <c r="A295">
        <v>83</v>
      </c>
      <c r="B295" t="s">
        <v>307</v>
      </c>
      <c r="C295">
        <v>38</v>
      </c>
      <c r="E295">
        <v>4.83</v>
      </c>
      <c r="F295">
        <v>6287.4780000000001</v>
      </c>
      <c r="G295" s="1">
        <v>4270.1019999999999</v>
      </c>
      <c r="H295" s="1">
        <v>1472.442</v>
      </c>
      <c r="I295" s="2">
        <v>2075.1570000000002</v>
      </c>
      <c r="K295">
        <v>173</v>
      </c>
    </row>
    <row r="296" spans="1:11" x14ac:dyDescent="0.2">
      <c r="A296">
        <v>84</v>
      </c>
      <c r="B296" t="s">
        <v>308</v>
      </c>
      <c r="C296">
        <v>63</v>
      </c>
      <c r="E296">
        <v>4.82</v>
      </c>
      <c r="F296">
        <v>16315.851000000001</v>
      </c>
      <c r="G296" s="1">
        <v>7008.3630000000003</v>
      </c>
      <c r="H296" s="1">
        <v>2328.0540000000001</v>
      </c>
      <c r="I296" s="2">
        <v>3299.5549999999998</v>
      </c>
      <c r="K296">
        <v>225</v>
      </c>
    </row>
    <row r="297" spans="1:11" x14ac:dyDescent="0.2">
      <c r="A297">
        <v>85</v>
      </c>
      <c r="B297" t="s">
        <v>309</v>
      </c>
      <c r="C297">
        <v>63</v>
      </c>
      <c r="E297">
        <v>4.82</v>
      </c>
      <c r="F297">
        <v>14612.416999999999</v>
      </c>
      <c r="G297" s="1">
        <v>5845.5730000000003</v>
      </c>
      <c r="H297" s="1">
        <v>2499.741</v>
      </c>
      <c r="I297" s="2">
        <v>3545.241</v>
      </c>
      <c r="K297">
        <v>150</v>
      </c>
    </row>
    <row r="298" spans="1:11" x14ac:dyDescent="0.2">
      <c r="A298">
        <v>86</v>
      </c>
      <c r="B298" t="s">
        <v>310</v>
      </c>
      <c r="C298">
        <v>63</v>
      </c>
      <c r="E298">
        <v>4.8099999999999996</v>
      </c>
      <c r="F298">
        <v>16456.129000000001</v>
      </c>
      <c r="G298" s="1">
        <v>6705.5079999999998</v>
      </c>
      <c r="H298" s="1">
        <v>2454.1210000000001</v>
      </c>
      <c r="I298" s="2">
        <v>3479.9589999999998</v>
      </c>
      <c r="K298">
        <v>179</v>
      </c>
    </row>
    <row r="299" spans="1:11" x14ac:dyDescent="0.2">
      <c r="A299">
        <v>87</v>
      </c>
      <c r="B299" t="s">
        <v>311</v>
      </c>
      <c r="C299">
        <v>39</v>
      </c>
      <c r="E299">
        <v>4.8099999999999996</v>
      </c>
      <c r="F299">
        <v>4918.018</v>
      </c>
      <c r="G299" s="1">
        <v>3595.37</v>
      </c>
      <c r="H299" s="1">
        <v>1367.875</v>
      </c>
      <c r="I299" s="2">
        <v>1925.52</v>
      </c>
      <c r="K299">
        <v>32</v>
      </c>
    </row>
    <row r="300" spans="1:11" x14ac:dyDescent="0.2">
      <c r="A300">
        <v>88</v>
      </c>
      <c r="B300" t="s">
        <v>312</v>
      </c>
      <c r="C300">
        <v>39</v>
      </c>
      <c r="E300">
        <v>4.82</v>
      </c>
      <c r="F300">
        <v>5528.5609999999997</v>
      </c>
      <c r="G300" s="1">
        <v>3449.1869999999999</v>
      </c>
      <c r="H300" s="1">
        <v>1602.8589999999999</v>
      </c>
      <c r="I300" s="2">
        <v>2261.7860000000001</v>
      </c>
      <c r="K300">
        <v>56</v>
      </c>
    </row>
    <row r="301" spans="1:11" x14ac:dyDescent="0.2">
      <c r="A301">
        <v>89</v>
      </c>
      <c r="B301" t="s">
        <v>313</v>
      </c>
      <c r="C301">
        <v>39</v>
      </c>
      <c r="E301">
        <v>4.82</v>
      </c>
      <c r="F301">
        <v>5367.5020000000004</v>
      </c>
      <c r="G301" s="1">
        <v>3125.48</v>
      </c>
      <c r="H301" s="1">
        <v>1717.337</v>
      </c>
      <c r="I301" s="2">
        <v>2425.6060000000002</v>
      </c>
      <c r="K301">
        <v>77</v>
      </c>
    </row>
    <row r="302" spans="1:11" x14ac:dyDescent="0.2">
      <c r="A302">
        <v>90</v>
      </c>
      <c r="B302" t="s">
        <v>314</v>
      </c>
      <c r="C302">
        <v>17</v>
      </c>
      <c r="E302">
        <v>4.82</v>
      </c>
      <c r="F302">
        <v>17005.289000000001</v>
      </c>
      <c r="G302" s="1">
        <v>4093.5120000000002</v>
      </c>
      <c r="H302" s="1">
        <v>4154.2049999999999</v>
      </c>
      <c r="I302" s="2">
        <v>5912.8119999999999</v>
      </c>
      <c r="K302">
        <v>159</v>
      </c>
    </row>
    <row r="303" spans="1:11" x14ac:dyDescent="0.2">
      <c r="A303">
        <v>91</v>
      </c>
      <c r="B303" t="s">
        <v>315</v>
      </c>
      <c r="C303">
        <v>17</v>
      </c>
      <c r="E303">
        <v>4.8099999999999996</v>
      </c>
      <c r="F303">
        <v>16528.199000000001</v>
      </c>
      <c r="G303" s="1">
        <v>3953.9740000000002</v>
      </c>
      <c r="H303" s="1">
        <v>4180.1490000000003</v>
      </c>
      <c r="I303" s="2">
        <v>5949.9380000000001</v>
      </c>
      <c r="K303">
        <v>82</v>
      </c>
    </row>
    <row r="304" spans="1:11" x14ac:dyDescent="0.2">
      <c r="A304">
        <v>92</v>
      </c>
      <c r="B304" t="s">
        <v>316</v>
      </c>
      <c r="C304">
        <v>17</v>
      </c>
      <c r="E304">
        <v>4.82</v>
      </c>
      <c r="F304">
        <v>15772.513999999999</v>
      </c>
      <c r="G304" s="1">
        <v>4180.6909999999998</v>
      </c>
      <c r="H304" s="1">
        <v>3772.7049999999999</v>
      </c>
      <c r="I304" s="2">
        <v>5366.8779999999997</v>
      </c>
      <c r="K304">
        <v>245</v>
      </c>
    </row>
    <row r="305" spans="1:11" x14ac:dyDescent="0.2">
      <c r="A305">
        <v>93</v>
      </c>
      <c r="B305" t="s">
        <v>317</v>
      </c>
      <c r="C305">
        <v>16</v>
      </c>
      <c r="E305">
        <v>4.82</v>
      </c>
      <c r="F305">
        <v>11210.799000000001</v>
      </c>
      <c r="G305" s="1">
        <v>6283.5050000000001</v>
      </c>
      <c r="H305" s="1">
        <v>1784.163</v>
      </c>
      <c r="I305" s="2">
        <v>2521.2359999999999</v>
      </c>
      <c r="K305">
        <v>135</v>
      </c>
    </row>
    <row r="306" spans="1:11" x14ac:dyDescent="0.2">
      <c r="A306">
        <v>94</v>
      </c>
      <c r="B306" t="s">
        <v>318</v>
      </c>
      <c r="C306">
        <v>16</v>
      </c>
      <c r="E306">
        <v>4.8</v>
      </c>
      <c r="F306">
        <v>12237.518</v>
      </c>
      <c r="G306" s="1">
        <v>6504.8950000000004</v>
      </c>
      <c r="H306" s="1">
        <v>1881.278</v>
      </c>
      <c r="I306" s="2">
        <v>2660.2089999999998</v>
      </c>
      <c r="K306">
        <v>134</v>
      </c>
    </row>
    <row r="307" spans="1:11" x14ac:dyDescent="0.2">
      <c r="A307">
        <v>95</v>
      </c>
      <c r="B307" t="s">
        <v>319</v>
      </c>
      <c r="C307">
        <v>16</v>
      </c>
      <c r="E307">
        <v>4.83</v>
      </c>
      <c r="F307">
        <v>11942.532999999999</v>
      </c>
      <c r="G307" s="1">
        <v>5927.4889999999996</v>
      </c>
      <c r="H307" s="1">
        <v>2014.771</v>
      </c>
      <c r="I307" s="2">
        <v>2851.24</v>
      </c>
      <c r="K307">
        <v>132</v>
      </c>
    </row>
    <row r="308" spans="1:11" x14ac:dyDescent="0.2">
      <c r="A308">
        <v>97</v>
      </c>
      <c r="B308" t="s">
        <v>320</v>
      </c>
      <c r="C308" t="s">
        <v>256</v>
      </c>
      <c r="E308">
        <v>4.82</v>
      </c>
      <c r="F308">
        <v>2982.58</v>
      </c>
      <c r="G308" s="1">
        <v>1374.048</v>
      </c>
      <c r="H308" s="1">
        <v>2170.652</v>
      </c>
      <c r="I308" s="2">
        <v>3074.3090000000002</v>
      </c>
      <c r="K308">
        <v>62</v>
      </c>
    </row>
    <row r="309" spans="1:11" x14ac:dyDescent="0.2">
      <c r="A309">
        <v>99</v>
      </c>
      <c r="B309" t="s">
        <v>321</v>
      </c>
      <c r="C309">
        <v>27</v>
      </c>
      <c r="E309">
        <v>4.83</v>
      </c>
      <c r="F309">
        <v>10849.081</v>
      </c>
      <c r="G309" s="1">
        <v>4330.0290000000005</v>
      </c>
      <c r="H309" s="1">
        <v>2505.5450000000001</v>
      </c>
      <c r="I309" s="2">
        <v>3553.547</v>
      </c>
      <c r="K309">
        <v>231</v>
      </c>
    </row>
    <row r="310" spans="1:11" x14ac:dyDescent="0.2">
      <c r="A310">
        <v>100</v>
      </c>
      <c r="B310" t="s">
        <v>322</v>
      </c>
      <c r="C310">
        <v>27</v>
      </c>
      <c r="E310">
        <v>4.8099999999999996</v>
      </c>
      <c r="F310">
        <v>9685.5370000000003</v>
      </c>
      <c r="G310" s="1">
        <v>4027.3690000000001</v>
      </c>
      <c r="H310" s="1">
        <v>2404.9290000000001</v>
      </c>
      <c r="I310" s="2">
        <v>3409.5639999999999</v>
      </c>
      <c r="K310">
        <v>238</v>
      </c>
    </row>
    <row r="311" spans="1:11" x14ac:dyDescent="0.2">
      <c r="A311">
        <v>101</v>
      </c>
      <c r="B311" t="s">
        <v>323</v>
      </c>
      <c r="C311">
        <v>27</v>
      </c>
      <c r="E311">
        <v>4.8</v>
      </c>
      <c r="F311">
        <v>9895.0370000000003</v>
      </c>
      <c r="G311" s="1">
        <v>3967.9479999999999</v>
      </c>
      <c r="H311" s="1">
        <v>2493.7420000000002</v>
      </c>
      <c r="I311" s="2">
        <v>3536.6559999999999</v>
      </c>
      <c r="K311">
        <v>314</v>
      </c>
    </row>
    <row r="312" spans="1:11" x14ac:dyDescent="0.2">
      <c r="A312">
        <v>102</v>
      </c>
      <c r="B312" t="s">
        <v>324</v>
      </c>
      <c r="C312">
        <v>28</v>
      </c>
      <c r="E312">
        <v>4.8099999999999996</v>
      </c>
      <c r="F312">
        <v>7657.1289999999999</v>
      </c>
      <c r="G312" s="1">
        <v>3524.7280000000001</v>
      </c>
      <c r="H312" s="1">
        <v>2172.4029999999998</v>
      </c>
      <c r="I312" s="2">
        <v>3076.8139999999999</v>
      </c>
      <c r="K312">
        <v>132</v>
      </c>
    </row>
    <row r="313" spans="1:11" x14ac:dyDescent="0.2">
      <c r="A313">
        <v>103</v>
      </c>
      <c r="B313" t="s">
        <v>325</v>
      </c>
      <c r="C313">
        <v>28</v>
      </c>
      <c r="E313">
        <v>4.8099999999999996</v>
      </c>
      <c r="F313">
        <v>7293.6769999999997</v>
      </c>
      <c r="G313" s="1">
        <v>3713.5160000000001</v>
      </c>
      <c r="H313" s="1">
        <v>1964.0889999999999</v>
      </c>
      <c r="I313" s="2">
        <v>2778.7139999999999</v>
      </c>
      <c r="K313">
        <v>190</v>
      </c>
    </row>
    <row r="314" spans="1:11" x14ac:dyDescent="0.2">
      <c r="A314">
        <v>104</v>
      </c>
      <c r="B314" t="s">
        <v>326</v>
      </c>
      <c r="C314">
        <v>28</v>
      </c>
      <c r="E314">
        <v>4.8099999999999996</v>
      </c>
      <c r="F314">
        <v>7444.8919999999998</v>
      </c>
      <c r="G314" s="1">
        <v>3819.4580000000001</v>
      </c>
      <c r="H314" s="1">
        <v>1949.201</v>
      </c>
      <c r="I314" s="2">
        <v>2757.4079999999999</v>
      </c>
      <c r="K314">
        <v>103</v>
      </c>
    </row>
    <row r="315" spans="1:11" x14ac:dyDescent="0.2">
      <c r="A315">
        <v>105</v>
      </c>
      <c r="B315" t="s">
        <v>327</v>
      </c>
      <c r="C315">
        <v>8</v>
      </c>
      <c r="E315">
        <v>4.8099999999999996</v>
      </c>
      <c r="F315">
        <v>15985.374</v>
      </c>
      <c r="G315" s="1">
        <v>6113.0389999999998</v>
      </c>
      <c r="H315" s="1">
        <v>2614.9639999999999</v>
      </c>
      <c r="I315" s="2">
        <v>3710.127</v>
      </c>
      <c r="K315">
        <v>291</v>
      </c>
    </row>
    <row r="316" spans="1:11" x14ac:dyDescent="0.2">
      <c r="A316">
        <v>106</v>
      </c>
      <c r="B316" t="s">
        <v>328</v>
      </c>
      <c r="C316">
        <v>8</v>
      </c>
      <c r="E316">
        <v>4.84</v>
      </c>
      <c r="F316">
        <v>16097.974</v>
      </c>
      <c r="G316" s="1">
        <v>6101.6319999999996</v>
      </c>
      <c r="H316" s="1">
        <v>2638.306</v>
      </c>
      <c r="I316" s="2">
        <v>3743.5309999999999</v>
      </c>
      <c r="K316">
        <v>290</v>
      </c>
    </row>
    <row r="317" spans="1:11" x14ac:dyDescent="0.2">
      <c r="A317">
        <v>107</v>
      </c>
      <c r="B317" t="s">
        <v>329</v>
      </c>
      <c r="C317">
        <v>8</v>
      </c>
      <c r="E317">
        <v>4.82</v>
      </c>
      <c r="F317">
        <v>15987.884</v>
      </c>
      <c r="G317" s="1">
        <v>5300.4530000000004</v>
      </c>
      <c r="H317" s="1">
        <v>3016.3240000000001</v>
      </c>
      <c r="I317" s="2">
        <v>4284.482</v>
      </c>
      <c r="K317">
        <v>414</v>
      </c>
    </row>
    <row r="318" spans="1:11" x14ac:dyDescent="0.2">
      <c r="A318">
        <v>108</v>
      </c>
      <c r="B318" t="s">
        <v>330</v>
      </c>
      <c r="C318">
        <v>19</v>
      </c>
      <c r="E318">
        <v>4.8099999999999996</v>
      </c>
      <c r="F318">
        <v>6005.1620000000003</v>
      </c>
      <c r="G318" s="1">
        <v>1898.982</v>
      </c>
      <c r="H318" s="1">
        <v>3162.306</v>
      </c>
      <c r="I318" s="2">
        <v>4493.3850000000002</v>
      </c>
      <c r="K318">
        <v>27</v>
      </c>
    </row>
    <row r="319" spans="1:11" x14ac:dyDescent="0.2">
      <c r="A319">
        <v>109</v>
      </c>
      <c r="B319" t="s">
        <v>331</v>
      </c>
      <c r="C319">
        <v>19</v>
      </c>
      <c r="E319">
        <v>4.8099999999999996</v>
      </c>
      <c r="F319">
        <v>7037.1360000000004</v>
      </c>
      <c r="G319" s="1">
        <v>1923.749</v>
      </c>
      <c r="H319" s="1">
        <v>3658.0320000000002</v>
      </c>
      <c r="I319" s="2">
        <v>5202.7790000000005</v>
      </c>
      <c r="K319">
        <v>40</v>
      </c>
    </row>
    <row r="320" spans="1:11" x14ac:dyDescent="0.2">
      <c r="A320">
        <v>110</v>
      </c>
      <c r="B320" t="s">
        <v>332</v>
      </c>
      <c r="C320">
        <v>19</v>
      </c>
      <c r="E320">
        <v>4.82</v>
      </c>
      <c r="F320">
        <v>6603.9949999999999</v>
      </c>
      <c r="G320" s="1">
        <v>2081.9679999999998</v>
      </c>
      <c r="H320" s="1">
        <v>3171.9960000000001</v>
      </c>
      <c r="I320" s="2">
        <v>4507.2520000000004</v>
      </c>
      <c r="K320">
        <v>188</v>
      </c>
    </row>
    <row r="321" spans="1:11" x14ac:dyDescent="0.2">
      <c r="A321">
        <v>111</v>
      </c>
      <c r="B321" t="s">
        <v>333</v>
      </c>
      <c r="C321">
        <v>10</v>
      </c>
      <c r="E321">
        <v>4.8</v>
      </c>
      <c r="F321">
        <v>10892.645</v>
      </c>
      <c r="G321" s="1">
        <v>4622.2749999999996</v>
      </c>
      <c r="H321" s="1">
        <v>2356.5549999999998</v>
      </c>
      <c r="I321" s="2">
        <v>3340.34</v>
      </c>
      <c r="K321">
        <v>151</v>
      </c>
    </row>
    <row r="322" spans="1:11" x14ac:dyDescent="0.2">
      <c r="A322">
        <v>112</v>
      </c>
      <c r="B322" t="s">
        <v>334</v>
      </c>
      <c r="C322">
        <v>10</v>
      </c>
      <c r="E322">
        <v>4.8</v>
      </c>
      <c r="F322">
        <v>10852.050999999999</v>
      </c>
      <c r="G322" s="1">
        <v>4513.9089999999997</v>
      </c>
      <c r="H322" s="1">
        <v>2404.136</v>
      </c>
      <c r="I322" s="2">
        <v>3408.4290000000001</v>
      </c>
      <c r="K322">
        <v>28</v>
      </c>
    </row>
    <row r="323" spans="1:11" x14ac:dyDescent="0.2">
      <c r="A323">
        <v>113</v>
      </c>
      <c r="B323" t="s">
        <v>335</v>
      </c>
      <c r="C323">
        <v>10</v>
      </c>
      <c r="E323">
        <v>4.8099999999999996</v>
      </c>
      <c r="F323">
        <v>12455.246999999999</v>
      </c>
      <c r="G323" s="1">
        <v>4566.6629999999996</v>
      </c>
      <c r="H323" s="1">
        <v>2727.4290000000001</v>
      </c>
      <c r="I323" s="2">
        <v>3871.067</v>
      </c>
      <c r="K323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23"/>
  <sheetViews>
    <sheetView topLeftCell="A262" workbookViewId="0">
      <selection activeCell="C278" sqref="C278:C280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146</v>
      </c>
      <c r="K1" t="s">
        <v>8</v>
      </c>
    </row>
    <row r="2" spans="1:11" x14ac:dyDescent="0.2">
      <c r="A2">
        <v>2</v>
      </c>
      <c r="B2" t="s">
        <v>9</v>
      </c>
      <c r="C2">
        <v>73</v>
      </c>
      <c r="E2">
        <v>6.67</v>
      </c>
      <c r="F2" s="1">
        <v>8203.6939999999995</v>
      </c>
      <c r="G2" s="1"/>
      <c r="H2" s="1">
        <v>8203.6939999999995</v>
      </c>
      <c r="I2" s="2">
        <v>36.101999999999997</v>
      </c>
      <c r="K2">
        <v>35</v>
      </c>
    </row>
    <row r="3" spans="1:11" x14ac:dyDescent="0.2">
      <c r="A3">
        <v>3</v>
      </c>
      <c r="B3" t="s">
        <v>10</v>
      </c>
      <c r="C3">
        <v>73</v>
      </c>
      <c r="E3">
        <v>6.67</v>
      </c>
      <c r="F3" s="1">
        <v>7906.2889999999998</v>
      </c>
      <c r="G3" s="1"/>
      <c r="H3" s="1">
        <v>7906.2889999999998</v>
      </c>
      <c r="I3" s="2">
        <v>34.472999999999999</v>
      </c>
      <c r="K3">
        <v>19</v>
      </c>
    </row>
    <row r="4" spans="1:11" x14ac:dyDescent="0.2">
      <c r="A4">
        <v>4</v>
      </c>
      <c r="B4" t="s">
        <v>11</v>
      </c>
      <c r="C4">
        <v>73</v>
      </c>
      <c r="E4">
        <v>6.68</v>
      </c>
      <c r="F4" s="1">
        <v>7359.8940000000002</v>
      </c>
      <c r="G4" s="1"/>
      <c r="H4" s="1">
        <v>7359.8940000000002</v>
      </c>
      <c r="I4" s="2">
        <v>31.478000000000002</v>
      </c>
      <c r="K4">
        <v>11</v>
      </c>
    </row>
    <row r="5" spans="1:11" x14ac:dyDescent="0.2">
      <c r="A5">
        <v>5</v>
      </c>
      <c r="B5" t="s">
        <v>12</v>
      </c>
      <c r="C5">
        <v>9</v>
      </c>
      <c r="E5">
        <v>6.65</v>
      </c>
      <c r="F5" s="1">
        <v>260922.84400000001</v>
      </c>
      <c r="G5" s="1"/>
      <c r="H5" s="1">
        <v>260922.84400000001</v>
      </c>
      <c r="I5" s="2">
        <v>1421.047</v>
      </c>
      <c r="K5">
        <v>984</v>
      </c>
    </row>
    <row r="6" spans="1:11" x14ac:dyDescent="0.2">
      <c r="A6">
        <v>6</v>
      </c>
      <c r="B6" t="s">
        <v>13</v>
      </c>
      <c r="C6">
        <v>9</v>
      </c>
      <c r="E6">
        <v>6.65</v>
      </c>
      <c r="F6" s="1">
        <v>275201.34399999998</v>
      </c>
      <c r="G6" s="1"/>
      <c r="H6" s="1">
        <v>275201.34399999998</v>
      </c>
      <c r="I6" s="2">
        <v>1499.296</v>
      </c>
      <c r="K6">
        <v>492</v>
      </c>
    </row>
    <row r="7" spans="1:11" x14ac:dyDescent="0.2">
      <c r="A7">
        <v>7</v>
      </c>
      <c r="B7" t="s">
        <v>14</v>
      </c>
      <c r="C7">
        <v>9</v>
      </c>
      <c r="E7">
        <v>6.65</v>
      </c>
      <c r="F7" s="1">
        <v>270732.96899999998</v>
      </c>
      <c r="G7" s="1"/>
      <c r="H7" s="1">
        <v>270732.96899999998</v>
      </c>
      <c r="I7" s="2">
        <v>1474.808</v>
      </c>
      <c r="K7">
        <v>536</v>
      </c>
    </row>
    <row r="8" spans="1:11" x14ac:dyDescent="0.2">
      <c r="A8">
        <v>8</v>
      </c>
      <c r="B8" t="s">
        <v>15</v>
      </c>
      <c r="C8">
        <v>74</v>
      </c>
      <c r="E8">
        <v>6.67</v>
      </c>
      <c r="F8" s="1">
        <v>13047.816999999999</v>
      </c>
      <c r="G8" s="1"/>
      <c r="H8" s="1">
        <v>13047.816999999999</v>
      </c>
      <c r="I8" s="2">
        <v>62.649000000000001</v>
      </c>
      <c r="K8">
        <v>30</v>
      </c>
    </row>
    <row r="9" spans="1:11" x14ac:dyDescent="0.2">
      <c r="A9">
        <v>9</v>
      </c>
      <c r="B9" t="s">
        <v>16</v>
      </c>
      <c r="C9">
        <v>74</v>
      </c>
      <c r="E9">
        <v>6.68</v>
      </c>
      <c r="F9" s="1">
        <v>13235.102000000001</v>
      </c>
      <c r="G9" s="1"/>
      <c r="H9" s="1">
        <v>13235.102000000001</v>
      </c>
      <c r="I9" s="2">
        <v>63.674999999999997</v>
      </c>
      <c r="K9">
        <v>27</v>
      </c>
    </row>
    <row r="10" spans="1:11" x14ac:dyDescent="0.2">
      <c r="A10">
        <v>10</v>
      </c>
      <c r="B10" t="s">
        <v>17</v>
      </c>
      <c r="C10">
        <v>74</v>
      </c>
      <c r="E10">
        <v>6.67</v>
      </c>
      <c r="F10" s="1">
        <v>11889.955</v>
      </c>
      <c r="G10" s="1"/>
      <c r="H10" s="1">
        <v>11889.955</v>
      </c>
      <c r="I10" s="2">
        <v>56.304000000000002</v>
      </c>
      <c r="K10">
        <v>31</v>
      </c>
    </row>
    <row r="11" spans="1:11" x14ac:dyDescent="0.2">
      <c r="A11">
        <v>12</v>
      </c>
      <c r="B11" t="s">
        <v>18</v>
      </c>
      <c r="C11" t="s">
        <v>19</v>
      </c>
      <c r="E11">
        <v>6.67</v>
      </c>
      <c r="F11" s="1">
        <v>991.79300000000001</v>
      </c>
      <c r="G11" s="1"/>
      <c r="H11" s="1">
        <v>991.79300000000001</v>
      </c>
      <c r="I11" s="2"/>
      <c r="K11">
        <v>3</v>
      </c>
    </row>
    <row r="12" spans="1:11" x14ac:dyDescent="0.2">
      <c r="A12">
        <v>14</v>
      </c>
      <c r="B12" t="s">
        <v>20</v>
      </c>
      <c r="C12">
        <v>31</v>
      </c>
      <c r="E12">
        <v>6.65</v>
      </c>
      <c r="F12" s="1">
        <v>21064.083999999999</v>
      </c>
      <c r="G12" s="1"/>
      <c r="H12" s="1">
        <v>21064.083999999999</v>
      </c>
      <c r="I12" s="2">
        <v>106.58</v>
      </c>
      <c r="K12">
        <v>58</v>
      </c>
    </row>
    <row r="13" spans="1:11" x14ac:dyDescent="0.2">
      <c r="A13">
        <v>15</v>
      </c>
      <c r="B13" t="s">
        <v>21</v>
      </c>
      <c r="C13">
        <v>31</v>
      </c>
      <c r="E13">
        <v>6.65</v>
      </c>
      <c r="F13" s="1">
        <v>20132.268</v>
      </c>
      <c r="G13" s="1"/>
      <c r="H13" s="1">
        <v>20132.268</v>
      </c>
      <c r="I13" s="2">
        <v>101.473</v>
      </c>
      <c r="K13">
        <v>45</v>
      </c>
    </row>
    <row r="14" spans="1:11" x14ac:dyDescent="0.2">
      <c r="A14">
        <v>16</v>
      </c>
      <c r="B14" t="s">
        <v>22</v>
      </c>
      <c r="C14">
        <v>31</v>
      </c>
      <c r="E14">
        <v>6.65</v>
      </c>
      <c r="F14" s="1">
        <v>23393.826000000001</v>
      </c>
      <c r="G14" s="1"/>
      <c r="H14" s="1">
        <v>23393.826000000001</v>
      </c>
      <c r="I14" s="2">
        <v>119.34699999999999</v>
      </c>
      <c r="K14">
        <v>65</v>
      </c>
    </row>
    <row r="15" spans="1:11" x14ac:dyDescent="0.2">
      <c r="A15">
        <v>17</v>
      </c>
      <c r="B15" t="s">
        <v>23</v>
      </c>
      <c r="C15">
        <v>18</v>
      </c>
      <c r="E15">
        <v>6.66</v>
      </c>
      <c r="F15" s="1">
        <v>15118.342000000001</v>
      </c>
      <c r="G15" s="1"/>
      <c r="H15" s="1">
        <v>15118.342000000001</v>
      </c>
      <c r="I15" s="2">
        <v>73.995999999999995</v>
      </c>
      <c r="K15">
        <v>29</v>
      </c>
    </row>
    <row r="16" spans="1:11" x14ac:dyDescent="0.2">
      <c r="A16">
        <v>18</v>
      </c>
      <c r="B16" t="s">
        <v>24</v>
      </c>
      <c r="C16">
        <v>18</v>
      </c>
      <c r="E16">
        <v>6.66</v>
      </c>
      <c r="F16" s="1">
        <v>16234.098</v>
      </c>
      <c r="G16" s="1"/>
      <c r="H16" s="1">
        <v>16234.098</v>
      </c>
      <c r="I16" s="2">
        <v>80.11</v>
      </c>
      <c r="K16">
        <v>22</v>
      </c>
    </row>
    <row r="17" spans="1:11" x14ac:dyDescent="0.2">
      <c r="A17">
        <v>19</v>
      </c>
      <c r="B17" t="s">
        <v>25</v>
      </c>
      <c r="C17">
        <v>18</v>
      </c>
      <c r="E17">
        <v>6.65</v>
      </c>
      <c r="F17" s="1">
        <v>14110.414000000001</v>
      </c>
      <c r="G17" s="1"/>
      <c r="H17" s="1">
        <v>14110.414000000001</v>
      </c>
      <c r="I17" s="2">
        <v>68.471999999999994</v>
      </c>
      <c r="K17">
        <v>24</v>
      </c>
    </row>
    <row r="18" spans="1:11" x14ac:dyDescent="0.2">
      <c r="A18">
        <v>20</v>
      </c>
      <c r="B18" t="s">
        <v>26</v>
      </c>
      <c r="C18">
        <v>29</v>
      </c>
      <c r="E18">
        <v>6.67</v>
      </c>
      <c r="F18" s="1">
        <v>18681.127</v>
      </c>
      <c r="G18" s="1"/>
      <c r="H18" s="1">
        <v>18681.127</v>
      </c>
      <c r="I18" s="2">
        <v>93.521000000000001</v>
      </c>
      <c r="K18">
        <v>47</v>
      </c>
    </row>
    <row r="19" spans="1:11" x14ac:dyDescent="0.2">
      <c r="A19">
        <v>21</v>
      </c>
      <c r="B19" t="s">
        <v>27</v>
      </c>
      <c r="C19">
        <v>29</v>
      </c>
      <c r="E19">
        <v>6.66</v>
      </c>
      <c r="F19" s="1">
        <v>20299.338</v>
      </c>
      <c r="G19" s="1"/>
      <c r="H19" s="1">
        <v>20299.338</v>
      </c>
      <c r="I19" s="2">
        <v>102.389</v>
      </c>
      <c r="K19">
        <v>45</v>
      </c>
    </row>
    <row r="20" spans="1:11" x14ac:dyDescent="0.2">
      <c r="A20">
        <v>22</v>
      </c>
      <c r="B20" t="s">
        <v>28</v>
      </c>
      <c r="C20">
        <v>29</v>
      </c>
      <c r="E20">
        <v>6.67</v>
      </c>
      <c r="F20" s="1">
        <v>20256.403999999999</v>
      </c>
      <c r="G20" s="1"/>
      <c r="H20" s="1">
        <v>20256.403999999999</v>
      </c>
      <c r="I20" s="2">
        <v>102.15300000000001</v>
      </c>
      <c r="K20">
        <v>34</v>
      </c>
    </row>
    <row r="21" spans="1:11" x14ac:dyDescent="0.2">
      <c r="A21">
        <v>23</v>
      </c>
      <c r="B21" t="s">
        <v>29</v>
      </c>
      <c r="C21">
        <v>77</v>
      </c>
      <c r="E21">
        <v>6.67</v>
      </c>
      <c r="F21" s="1">
        <v>8149.5720000000001</v>
      </c>
      <c r="G21" s="1"/>
      <c r="H21" s="1">
        <v>8149.5720000000001</v>
      </c>
      <c r="I21" s="2">
        <v>35.805999999999997</v>
      </c>
      <c r="K21">
        <v>11</v>
      </c>
    </row>
    <row r="22" spans="1:11" x14ac:dyDescent="0.2">
      <c r="A22">
        <v>24</v>
      </c>
      <c r="B22" t="s">
        <v>30</v>
      </c>
      <c r="C22">
        <v>77</v>
      </c>
      <c r="E22">
        <v>6.67</v>
      </c>
      <c r="F22" s="1">
        <v>7722.8890000000001</v>
      </c>
      <c r="G22" s="1"/>
      <c r="H22" s="1">
        <v>7722.8890000000001</v>
      </c>
      <c r="I22" s="2">
        <v>33.466999999999999</v>
      </c>
      <c r="K22">
        <v>18</v>
      </c>
    </row>
    <row r="23" spans="1:11" x14ac:dyDescent="0.2">
      <c r="A23">
        <v>25</v>
      </c>
      <c r="B23" t="s">
        <v>31</v>
      </c>
      <c r="C23">
        <v>77</v>
      </c>
      <c r="E23">
        <v>6.66</v>
      </c>
      <c r="F23" s="1">
        <v>6895.14</v>
      </c>
      <c r="G23" s="1"/>
      <c r="H23" s="1">
        <v>6895.14</v>
      </c>
      <c r="I23" s="2">
        <v>28.931000000000001</v>
      </c>
      <c r="K23">
        <v>25</v>
      </c>
    </row>
    <row r="24" spans="1:11" x14ac:dyDescent="0.2">
      <c r="A24">
        <v>26</v>
      </c>
      <c r="B24" t="s">
        <v>32</v>
      </c>
      <c r="C24">
        <v>75</v>
      </c>
      <c r="E24">
        <v>6.67</v>
      </c>
      <c r="F24" s="1">
        <v>11640.064</v>
      </c>
      <c r="G24" s="1"/>
      <c r="H24" s="1">
        <v>11640.064</v>
      </c>
      <c r="I24" s="2">
        <v>54.933999999999997</v>
      </c>
      <c r="K24">
        <v>25</v>
      </c>
    </row>
    <row r="25" spans="1:11" x14ac:dyDescent="0.2">
      <c r="A25">
        <v>27</v>
      </c>
      <c r="B25" t="s">
        <v>33</v>
      </c>
      <c r="C25">
        <v>75</v>
      </c>
      <c r="E25">
        <v>6.67</v>
      </c>
      <c r="F25" s="1">
        <v>10550.746999999999</v>
      </c>
      <c r="G25" s="1"/>
      <c r="H25" s="1">
        <v>10550.746999999999</v>
      </c>
      <c r="I25" s="2">
        <v>48.965000000000003</v>
      </c>
      <c r="K25">
        <v>15</v>
      </c>
    </row>
    <row r="26" spans="1:11" x14ac:dyDescent="0.2">
      <c r="A26">
        <v>28</v>
      </c>
      <c r="B26" t="s">
        <v>34</v>
      </c>
      <c r="C26">
        <v>75</v>
      </c>
      <c r="E26">
        <v>6.65</v>
      </c>
      <c r="F26" s="1">
        <v>12911.165000000001</v>
      </c>
      <c r="G26" s="1"/>
      <c r="H26" s="1">
        <v>12911.165000000001</v>
      </c>
      <c r="I26" s="2">
        <v>61.9</v>
      </c>
      <c r="K26">
        <v>14</v>
      </c>
    </row>
    <row r="27" spans="1:11" x14ac:dyDescent="0.2">
      <c r="A27">
        <v>42</v>
      </c>
      <c r="B27" t="s">
        <v>35</v>
      </c>
      <c r="C27">
        <v>21</v>
      </c>
      <c r="E27">
        <v>6.66</v>
      </c>
      <c r="F27" s="1">
        <v>10914.963</v>
      </c>
      <c r="G27" s="1"/>
      <c r="H27" s="1">
        <v>10914.963</v>
      </c>
      <c r="I27" s="2">
        <v>50.960999999999999</v>
      </c>
      <c r="K27">
        <v>34</v>
      </c>
    </row>
    <row r="28" spans="1:11" x14ac:dyDescent="0.2">
      <c r="A28">
        <v>43</v>
      </c>
      <c r="B28" t="s">
        <v>36</v>
      </c>
      <c r="C28">
        <v>21</v>
      </c>
      <c r="E28">
        <v>6.67</v>
      </c>
      <c r="F28" s="1">
        <v>10283.44</v>
      </c>
      <c r="G28" s="1"/>
      <c r="H28" s="1">
        <v>10283.44</v>
      </c>
      <c r="I28" s="2">
        <v>47.5</v>
      </c>
      <c r="K28">
        <v>16</v>
      </c>
    </row>
    <row r="29" spans="1:11" x14ac:dyDescent="0.2">
      <c r="A29">
        <v>44</v>
      </c>
      <c r="B29" t="s">
        <v>37</v>
      </c>
      <c r="C29">
        <v>21</v>
      </c>
      <c r="E29">
        <v>6.67</v>
      </c>
      <c r="F29" s="1">
        <v>12729.683000000001</v>
      </c>
      <c r="G29" s="1"/>
      <c r="H29" s="1">
        <v>12729.683000000001</v>
      </c>
      <c r="I29" s="2">
        <v>60.905999999999999</v>
      </c>
      <c r="K29">
        <v>42</v>
      </c>
    </row>
    <row r="30" spans="1:11" x14ac:dyDescent="0.2">
      <c r="A30">
        <v>45</v>
      </c>
      <c r="B30" t="s">
        <v>38</v>
      </c>
      <c r="C30">
        <v>23</v>
      </c>
      <c r="E30">
        <v>6.67</v>
      </c>
      <c r="F30" s="1">
        <v>18710.759999999998</v>
      </c>
      <c r="G30" s="1"/>
      <c r="H30" s="1">
        <v>18710.759999999998</v>
      </c>
      <c r="I30" s="2">
        <v>93.683000000000007</v>
      </c>
      <c r="K30">
        <v>39</v>
      </c>
    </row>
    <row r="31" spans="1:11" x14ac:dyDescent="0.2">
      <c r="A31">
        <v>46</v>
      </c>
      <c r="B31" t="s">
        <v>39</v>
      </c>
      <c r="C31">
        <v>23</v>
      </c>
      <c r="E31">
        <v>6.67</v>
      </c>
      <c r="F31" s="1">
        <v>16775.486000000001</v>
      </c>
      <c r="G31" s="1"/>
      <c r="H31" s="1">
        <v>16775.486000000001</v>
      </c>
      <c r="I31" s="2">
        <v>83.076999999999998</v>
      </c>
      <c r="K31">
        <v>36</v>
      </c>
    </row>
    <row r="32" spans="1:11" x14ac:dyDescent="0.2">
      <c r="A32">
        <v>47</v>
      </c>
      <c r="B32" t="s">
        <v>40</v>
      </c>
      <c r="C32">
        <v>23</v>
      </c>
      <c r="E32">
        <v>6.65</v>
      </c>
      <c r="F32" s="1">
        <v>14550.936</v>
      </c>
      <c r="G32" s="1"/>
      <c r="H32" s="1">
        <v>14550.936</v>
      </c>
      <c r="I32" s="2">
        <v>70.885999999999996</v>
      </c>
      <c r="K32">
        <v>17</v>
      </c>
    </row>
    <row r="33" spans="1:11" x14ac:dyDescent="0.2">
      <c r="A33">
        <v>48</v>
      </c>
      <c r="B33" t="s">
        <v>41</v>
      </c>
      <c r="C33">
        <v>72</v>
      </c>
      <c r="E33">
        <v>6.67</v>
      </c>
      <c r="F33" s="1">
        <v>26208.978999999999</v>
      </c>
      <c r="G33" s="1"/>
      <c r="H33" s="1">
        <v>26208.978999999999</v>
      </c>
      <c r="I33" s="2">
        <v>134.774</v>
      </c>
      <c r="K33">
        <v>59</v>
      </c>
    </row>
    <row r="34" spans="1:11" x14ac:dyDescent="0.2">
      <c r="A34">
        <v>49</v>
      </c>
      <c r="B34" t="s">
        <v>42</v>
      </c>
      <c r="C34">
        <v>72</v>
      </c>
      <c r="E34">
        <v>6.67</v>
      </c>
      <c r="F34" s="1">
        <v>25390.991999999998</v>
      </c>
      <c r="G34" s="1"/>
      <c r="H34" s="1">
        <v>25390.991999999998</v>
      </c>
      <c r="I34" s="2">
        <v>130.292</v>
      </c>
      <c r="K34">
        <v>56</v>
      </c>
    </row>
    <row r="35" spans="1:11" x14ac:dyDescent="0.2">
      <c r="A35">
        <v>50</v>
      </c>
      <c r="B35" t="s">
        <v>43</v>
      </c>
      <c r="C35">
        <v>72</v>
      </c>
      <c r="E35">
        <v>6.67</v>
      </c>
      <c r="F35" s="1">
        <v>22581.370999999999</v>
      </c>
      <c r="G35" s="1"/>
      <c r="H35" s="1">
        <v>22581.370999999999</v>
      </c>
      <c r="I35" s="2">
        <v>114.895</v>
      </c>
      <c r="K35">
        <v>55</v>
      </c>
    </row>
    <row r="36" spans="1:11" x14ac:dyDescent="0.2">
      <c r="A36">
        <v>51</v>
      </c>
      <c r="B36" t="s">
        <v>44</v>
      </c>
      <c r="C36">
        <v>65</v>
      </c>
      <c r="E36">
        <v>6.64</v>
      </c>
      <c r="F36" s="1">
        <v>86778.851999999999</v>
      </c>
      <c r="G36" s="1"/>
      <c r="H36" s="1">
        <v>86778.851999999999</v>
      </c>
      <c r="I36" s="2">
        <v>466.70800000000003</v>
      </c>
      <c r="K36">
        <v>202</v>
      </c>
    </row>
    <row r="37" spans="1:11" x14ac:dyDescent="0.2">
      <c r="A37">
        <v>52</v>
      </c>
      <c r="B37" t="s">
        <v>45</v>
      </c>
      <c r="C37">
        <v>65</v>
      </c>
      <c r="E37">
        <v>6.63</v>
      </c>
      <c r="F37" s="1">
        <v>83178.148000000001</v>
      </c>
      <c r="G37" s="1"/>
      <c r="H37" s="1">
        <v>83178.148000000001</v>
      </c>
      <c r="I37" s="2">
        <v>446.97500000000002</v>
      </c>
      <c r="K37">
        <v>208</v>
      </c>
    </row>
    <row r="38" spans="1:11" x14ac:dyDescent="0.2">
      <c r="A38">
        <v>53</v>
      </c>
      <c r="B38" t="s">
        <v>46</v>
      </c>
      <c r="C38">
        <v>65</v>
      </c>
      <c r="E38">
        <v>6.64</v>
      </c>
      <c r="F38" s="1">
        <v>87359.085999999996</v>
      </c>
      <c r="G38" s="1"/>
      <c r="H38" s="1">
        <v>87359.085999999996</v>
      </c>
      <c r="I38" s="2">
        <v>469.88799999999998</v>
      </c>
      <c r="K38">
        <v>115</v>
      </c>
    </row>
    <row r="39" spans="1:11" x14ac:dyDescent="0.2">
      <c r="A39">
        <v>54</v>
      </c>
      <c r="B39" t="s">
        <v>47</v>
      </c>
      <c r="C39">
        <v>34</v>
      </c>
      <c r="E39">
        <v>6.67</v>
      </c>
      <c r="F39" s="1">
        <v>7879.3329999999996</v>
      </c>
      <c r="G39" s="1"/>
      <c r="H39" s="1">
        <v>7879.3329999999996</v>
      </c>
      <c r="I39" s="2">
        <v>34.325000000000003</v>
      </c>
      <c r="K39">
        <v>20</v>
      </c>
    </row>
    <row r="40" spans="1:11" x14ac:dyDescent="0.2">
      <c r="A40">
        <v>55</v>
      </c>
      <c r="B40" t="s">
        <v>48</v>
      </c>
      <c r="C40">
        <v>34</v>
      </c>
      <c r="E40">
        <v>6.67</v>
      </c>
      <c r="F40" s="1">
        <v>7718.31</v>
      </c>
      <c r="G40" s="1"/>
      <c r="H40" s="1">
        <v>7718.31</v>
      </c>
      <c r="I40" s="2">
        <v>33.442</v>
      </c>
      <c r="K40">
        <v>16</v>
      </c>
    </row>
    <row r="41" spans="1:11" x14ac:dyDescent="0.2">
      <c r="A41">
        <v>56</v>
      </c>
      <c r="B41" t="s">
        <v>49</v>
      </c>
      <c r="C41">
        <v>34</v>
      </c>
      <c r="E41">
        <v>6.66</v>
      </c>
      <c r="F41" s="1">
        <v>9028.74</v>
      </c>
      <c r="G41" s="1"/>
      <c r="H41" s="1">
        <v>9028.74</v>
      </c>
      <c r="I41" s="2">
        <v>40.624000000000002</v>
      </c>
      <c r="K41">
        <v>18</v>
      </c>
    </row>
    <row r="42" spans="1:11" x14ac:dyDescent="0.2">
      <c r="A42">
        <v>60</v>
      </c>
      <c r="B42" t="s">
        <v>50</v>
      </c>
      <c r="C42">
        <v>78</v>
      </c>
      <c r="E42">
        <v>6.66</v>
      </c>
      <c r="F42" s="1">
        <v>1364.2619999999999</v>
      </c>
      <c r="G42" s="1"/>
      <c r="H42" s="1">
        <v>1364.2619999999999</v>
      </c>
      <c r="I42" s="2"/>
      <c r="K42">
        <v>3</v>
      </c>
    </row>
    <row r="43" spans="1:11" x14ac:dyDescent="0.2">
      <c r="A43">
        <v>61</v>
      </c>
      <c r="B43" t="s">
        <v>51</v>
      </c>
      <c r="C43">
        <v>78</v>
      </c>
      <c r="E43">
        <v>6.67</v>
      </c>
      <c r="F43" s="1">
        <v>10390.044</v>
      </c>
      <c r="G43" s="1"/>
      <c r="H43" s="1">
        <v>10390.044</v>
      </c>
      <c r="I43" s="2">
        <v>48.084000000000003</v>
      </c>
      <c r="K43">
        <v>24</v>
      </c>
    </row>
    <row r="44" spans="1:11" x14ac:dyDescent="0.2">
      <c r="A44">
        <v>62</v>
      </c>
      <c r="B44" t="s">
        <v>52</v>
      </c>
      <c r="C44">
        <v>78</v>
      </c>
      <c r="E44">
        <v>6.66</v>
      </c>
      <c r="F44" s="1">
        <v>7933.7939999999999</v>
      </c>
      <c r="G44" s="1"/>
      <c r="H44" s="1">
        <v>7933.7939999999999</v>
      </c>
      <c r="I44" s="2">
        <v>34.622999999999998</v>
      </c>
      <c r="K44">
        <v>28</v>
      </c>
    </row>
    <row r="45" spans="1:11" x14ac:dyDescent="0.2">
      <c r="A45">
        <v>63</v>
      </c>
      <c r="B45" t="s">
        <v>53</v>
      </c>
      <c r="C45">
        <v>93</v>
      </c>
      <c r="E45">
        <v>6.75</v>
      </c>
      <c r="F45" s="1">
        <v>340.59199999999998</v>
      </c>
      <c r="G45" s="1"/>
      <c r="H45" s="1">
        <v>340.59199999999998</v>
      </c>
      <c r="I45" s="2"/>
      <c r="K45">
        <v>1</v>
      </c>
    </row>
    <row r="46" spans="1:11" x14ac:dyDescent="0.2">
      <c r="A46">
        <v>64</v>
      </c>
      <c r="B46" t="s">
        <v>54</v>
      </c>
      <c r="C46">
        <v>93</v>
      </c>
      <c r="E46">
        <v>6.74</v>
      </c>
      <c r="F46" s="1">
        <v>274.154</v>
      </c>
      <c r="G46" s="1"/>
      <c r="H46" s="1">
        <v>274.154</v>
      </c>
      <c r="I46" s="2"/>
      <c r="K46">
        <v>1</v>
      </c>
    </row>
    <row r="47" spans="1:11" x14ac:dyDescent="0.2">
      <c r="A47">
        <v>65</v>
      </c>
      <c r="B47" t="s">
        <v>55</v>
      </c>
      <c r="C47">
        <v>93</v>
      </c>
      <c r="E47">
        <v>6.5</v>
      </c>
      <c r="F47" s="1">
        <v>2059.7649999999999</v>
      </c>
      <c r="G47" s="1"/>
      <c r="H47" s="1">
        <v>2059.7649999999999</v>
      </c>
      <c r="I47" s="2">
        <v>2.4329999999999998</v>
      </c>
      <c r="K47">
        <v>3</v>
      </c>
    </row>
    <row r="48" spans="1:11" x14ac:dyDescent="0.2">
      <c r="A48">
        <v>66</v>
      </c>
      <c r="B48" t="s">
        <v>56</v>
      </c>
      <c r="C48">
        <v>44</v>
      </c>
      <c r="E48">
        <v>6.67</v>
      </c>
      <c r="F48" s="1">
        <v>9758.91</v>
      </c>
      <c r="G48" s="1"/>
      <c r="H48" s="1">
        <v>9758.91</v>
      </c>
      <c r="I48" s="2">
        <v>44.625</v>
      </c>
      <c r="K48">
        <v>30</v>
      </c>
    </row>
    <row r="49" spans="1:11" x14ac:dyDescent="0.2">
      <c r="A49">
        <v>67</v>
      </c>
      <c r="B49" t="s">
        <v>57</v>
      </c>
      <c r="C49">
        <v>44</v>
      </c>
      <c r="E49">
        <v>6.67</v>
      </c>
      <c r="F49" s="1">
        <v>9529.1869999999999</v>
      </c>
      <c r="G49" s="1"/>
      <c r="H49" s="1">
        <v>9529.1869999999999</v>
      </c>
      <c r="I49" s="2">
        <v>43.366</v>
      </c>
      <c r="K49">
        <v>16</v>
      </c>
    </row>
    <row r="50" spans="1:11" x14ac:dyDescent="0.2">
      <c r="A50">
        <v>68</v>
      </c>
      <c r="B50" t="s">
        <v>58</v>
      </c>
      <c r="C50">
        <v>44</v>
      </c>
      <c r="E50">
        <v>6.67</v>
      </c>
      <c r="F50" s="1">
        <v>9875.2250000000004</v>
      </c>
      <c r="G50" s="1"/>
      <c r="H50" s="1">
        <v>9875.2250000000004</v>
      </c>
      <c r="I50" s="2">
        <v>45.262999999999998</v>
      </c>
      <c r="K50">
        <v>21</v>
      </c>
    </row>
    <row r="51" spans="1:11" x14ac:dyDescent="0.2">
      <c r="A51">
        <v>69</v>
      </c>
      <c r="B51" t="s">
        <v>59</v>
      </c>
      <c r="C51">
        <v>51</v>
      </c>
      <c r="E51">
        <v>6.77</v>
      </c>
      <c r="F51" s="1">
        <v>194.57599999999999</v>
      </c>
      <c r="G51" s="1"/>
      <c r="H51" s="1">
        <v>194.57599999999999</v>
      </c>
      <c r="I51" s="2"/>
      <c r="K51">
        <v>0</v>
      </c>
    </row>
    <row r="52" spans="1:11" x14ac:dyDescent="0.2">
      <c r="A52">
        <v>70</v>
      </c>
      <c r="B52" t="s">
        <v>60</v>
      </c>
      <c r="C52">
        <v>51</v>
      </c>
      <c r="E52">
        <v>6.71</v>
      </c>
      <c r="F52" s="1">
        <v>905.72500000000002</v>
      </c>
      <c r="G52" s="1"/>
      <c r="H52" s="1">
        <v>905.72500000000002</v>
      </c>
      <c r="I52" s="2"/>
      <c r="K52">
        <v>2</v>
      </c>
    </row>
    <row r="53" spans="1:11" x14ac:dyDescent="0.2">
      <c r="A53">
        <v>71</v>
      </c>
      <c r="B53" t="s">
        <v>61</v>
      </c>
      <c r="C53">
        <v>51</v>
      </c>
      <c r="E53">
        <v>6.76</v>
      </c>
      <c r="F53" s="1">
        <v>1152.0129999999999</v>
      </c>
      <c r="G53" s="1"/>
      <c r="H53" s="1">
        <v>1152.0129999999999</v>
      </c>
      <c r="I53" s="2"/>
      <c r="K53">
        <v>1</v>
      </c>
    </row>
    <row r="54" spans="1:11" x14ac:dyDescent="0.2">
      <c r="A54">
        <v>72</v>
      </c>
      <c r="B54" t="s">
        <v>62</v>
      </c>
      <c r="C54">
        <v>30</v>
      </c>
      <c r="E54">
        <v>6.65</v>
      </c>
      <c r="F54" s="1">
        <v>12329.666999999999</v>
      </c>
      <c r="G54" s="1"/>
      <c r="H54" s="1">
        <v>12329.666999999999</v>
      </c>
      <c r="I54" s="2">
        <v>58.713000000000001</v>
      </c>
      <c r="K54">
        <v>27</v>
      </c>
    </row>
    <row r="55" spans="1:11" x14ac:dyDescent="0.2">
      <c r="A55">
        <v>73</v>
      </c>
      <c r="B55" t="s">
        <v>63</v>
      </c>
      <c r="C55">
        <v>30</v>
      </c>
      <c r="E55">
        <v>6.67</v>
      </c>
      <c r="F55" s="1">
        <v>13755.264999999999</v>
      </c>
      <c r="G55" s="1"/>
      <c r="H55" s="1">
        <v>13755.264999999999</v>
      </c>
      <c r="I55" s="2">
        <v>66.525999999999996</v>
      </c>
      <c r="K55">
        <v>48</v>
      </c>
    </row>
    <row r="56" spans="1:11" x14ac:dyDescent="0.2">
      <c r="A56">
        <v>74</v>
      </c>
      <c r="B56" t="s">
        <v>64</v>
      </c>
      <c r="C56">
        <v>30</v>
      </c>
      <c r="E56">
        <v>6.67</v>
      </c>
      <c r="F56" s="1">
        <v>14743.915000000001</v>
      </c>
      <c r="G56" s="1"/>
      <c r="H56" s="1">
        <v>14743.915000000001</v>
      </c>
      <c r="I56" s="2">
        <v>71.944000000000003</v>
      </c>
      <c r="K56">
        <v>33</v>
      </c>
    </row>
    <row r="57" spans="1:11" x14ac:dyDescent="0.2">
      <c r="A57">
        <v>76</v>
      </c>
      <c r="B57" t="s">
        <v>65</v>
      </c>
      <c r="C57" t="s">
        <v>19</v>
      </c>
      <c r="E57">
        <v>6.69</v>
      </c>
      <c r="F57" s="1">
        <v>982.16499999999996</v>
      </c>
      <c r="G57" s="1"/>
      <c r="H57" s="1">
        <v>982.16499999999996</v>
      </c>
      <c r="I57" s="2"/>
      <c r="K57">
        <v>5</v>
      </c>
    </row>
    <row r="58" spans="1:11" x14ac:dyDescent="0.2">
      <c r="A58">
        <v>78</v>
      </c>
      <c r="B58" t="s">
        <v>66</v>
      </c>
      <c r="C58">
        <v>79</v>
      </c>
      <c r="E58">
        <v>6.67</v>
      </c>
      <c r="F58" s="1">
        <v>8924.5580000000009</v>
      </c>
      <c r="G58" s="1"/>
      <c r="H58" s="1">
        <v>8924.5580000000009</v>
      </c>
      <c r="I58" s="2">
        <v>40.052999999999997</v>
      </c>
      <c r="K58">
        <v>16</v>
      </c>
    </row>
    <row r="59" spans="1:11" x14ac:dyDescent="0.2">
      <c r="A59">
        <v>79</v>
      </c>
      <c r="B59" t="s">
        <v>67</v>
      </c>
      <c r="C59">
        <v>79</v>
      </c>
      <c r="E59">
        <v>6.67</v>
      </c>
      <c r="F59" s="1">
        <v>9556.9459999999999</v>
      </c>
      <c r="G59" s="1"/>
      <c r="H59" s="1">
        <v>9556.9459999999999</v>
      </c>
      <c r="I59" s="2">
        <v>43.518000000000001</v>
      </c>
      <c r="K59">
        <v>20</v>
      </c>
    </row>
    <row r="60" spans="1:11" x14ac:dyDescent="0.2">
      <c r="A60">
        <v>80</v>
      </c>
      <c r="B60" t="s">
        <v>68</v>
      </c>
      <c r="C60">
        <v>79</v>
      </c>
      <c r="E60">
        <v>6.67</v>
      </c>
      <c r="F60" s="1">
        <v>9419.3070000000007</v>
      </c>
      <c r="G60" s="1"/>
      <c r="H60" s="1">
        <v>9419.3070000000007</v>
      </c>
      <c r="I60" s="2">
        <v>42.764000000000003</v>
      </c>
      <c r="K60">
        <v>14</v>
      </c>
    </row>
    <row r="61" spans="1:11" x14ac:dyDescent="0.2">
      <c r="A61">
        <v>81</v>
      </c>
      <c r="B61" t="s">
        <v>69</v>
      </c>
      <c r="C61">
        <v>64</v>
      </c>
      <c r="E61">
        <v>6.64</v>
      </c>
      <c r="F61" s="1">
        <v>45716.078000000001</v>
      </c>
      <c r="G61" s="1"/>
      <c r="H61" s="1">
        <v>45716.078000000001</v>
      </c>
      <c r="I61" s="2">
        <v>241.67699999999999</v>
      </c>
      <c r="K61">
        <v>93</v>
      </c>
    </row>
    <row r="62" spans="1:11" x14ac:dyDescent="0.2">
      <c r="A62">
        <v>82</v>
      </c>
      <c r="B62" t="s">
        <v>70</v>
      </c>
      <c r="C62">
        <v>64</v>
      </c>
      <c r="E62">
        <v>6.64</v>
      </c>
      <c r="F62" s="1">
        <v>43459.046999999999</v>
      </c>
      <c r="G62" s="1"/>
      <c r="H62" s="1">
        <v>43459.046999999999</v>
      </c>
      <c r="I62" s="2">
        <v>229.30799999999999</v>
      </c>
      <c r="K62">
        <v>110</v>
      </c>
    </row>
    <row r="63" spans="1:11" x14ac:dyDescent="0.2">
      <c r="A63">
        <v>83</v>
      </c>
      <c r="B63" t="s">
        <v>71</v>
      </c>
      <c r="C63">
        <v>64</v>
      </c>
      <c r="E63">
        <v>6.64</v>
      </c>
      <c r="F63" s="1">
        <v>42789.059000000001</v>
      </c>
      <c r="G63" s="1"/>
      <c r="H63" s="1">
        <v>42789.059000000001</v>
      </c>
      <c r="I63" s="2">
        <v>225.636</v>
      </c>
      <c r="K63">
        <v>105</v>
      </c>
    </row>
    <row r="64" spans="1:11" x14ac:dyDescent="0.2">
      <c r="A64">
        <v>84</v>
      </c>
      <c r="B64" t="s">
        <v>72</v>
      </c>
      <c r="C64">
        <v>54</v>
      </c>
      <c r="E64">
        <v>6.52</v>
      </c>
      <c r="F64" s="1">
        <v>1680.8710000000001</v>
      </c>
      <c r="G64" s="1"/>
      <c r="H64" s="1">
        <v>1680.8710000000001</v>
      </c>
      <c r="I64" s="2">
        <v>0.35599999999999998</v>
      </c>
      <c r="K64">
        <v>3</v>
      </c>
    </row>
    <row r="65" spans="1:11" x14ac:dyDescent="0.2">
      <c r="A65">
        <v>85</v>
      </c>
      <c r="B65" t="s">
        <v>73</v>
      </c>
      <c r="C65">
        <v>54</v>
      </c>
      <c r="E65">
        <v>6.48</v>
      </c>
      <c r="F65" s="1">
        <v>2266.2170000000001</v>
      </c>
      <c r="G65" s="1"/>
      <c r="H65" s="1">
        <v>2266.2170000000001</v>
      </c>
      <c r="I65" s="2">
        <v>3.5640000000000001</v>
      </c>
      <c r="K65">
        <v>4</v>
      </c>
    </row>
    <row r="66" spans="1:11" x14ac:dyDescent="0.2">
      <c r="A66">
        <v>86</v>
      </c>
      <c r="B66" t="s">
        <v>74</v>
      </c>
      <c r="C66">
        <v>54</v>
      </c>
      <c r="E66">
        <v>6.71</v>
      </c>
      <c r="F66" s="1">
        <v>103.693</v>
      </c>
      <c r="G66" s="1"/>
      <c r="H66" s="1">
        <v>103.693</v>
      </c>
      <c r="I66" s="2"/>
      <c r="K66">
        <v>0</v>
      </c>
    </row>
    <row r="67" spans="1:11" x14ac:dyDescent="0.2">
      <c r="A67">
        <v>87</v>
      </c>
      <c r="B67" t="s">
        <v>75</v>
      </c>
      <c r="C67">
        <v>40</v>
      </c>
      <c r="E67">
        <v>6.66</v>
      </c>
      <c r="F67" s="1">
        <v>6794.9620000000004</v>
      </c>
      <c r="G67" s="1"/>
      <c r="H67" s="1">
        <v>6794.9620000000004</v>
      </c>
      <c r="I67" s="2">
        <v>28.382000000000001</v>
      </c>
      <c r="K67">
        <v>16</v>
      </c>
    </row>
    <row r="68" spans="1:11" x14ac:dyDescent="0.2">
      <c r="A68">
        <v>88</v>
      </c>
      <c r="B68" t="s">
        <v>76</v>
      </c>
      <c r="C68">
        <v>40</v>
      </c>
      <c r="E68">
        <v>6.66</v>
      </c>
      <c r="F68" s="1">
        <v>7758.8720000000003</v>
      </c>
      <c r="G68" s="1"/>
      <c r="H68" s="1">
        <v>7758.8720000000003</v>
      </c>
      <c r="I68" s="2">
        <v>33.664999999999999</v>
      </c>
      <c r="K68">
        <v>20</v>
      </c>
    </row>
    <row r="69" spans="1:11" x14ac:dyDescent="0.2">
      <c r="A69">
        <v>89</v>
      </c>
      <c r="B69" t="s">
        <v>77</v>
      </c>
      <c r="C69">
        <v>40</v>
      </c>
      <c r="E69">
        <v>6.64</v>
      </c>
      <c r="F69" s="1">
        <v>7811.87</v>
      </c>
      <c r="G69" s="1"/>
      <c r="H69" s="1">
        <v>7811.87</v>
      </c>
      <c r="I69" s="2">
        <v>33.954999999999998</v>
      </c>
      <c r="K69">
        <v>17</v>
      </c>
    </row>
    <row r="70" spans="1:11" x14ac:dyDescent="0.2">
      <c r="A70">
        <v>90</v>
      </c>
      <c r="B70" t="s">
        <v>78</v>
      </c>
      <c r="C70">
        <v>89</v>
      </c>
      <c r="E70">
        <v>6.79</v>
      </c>
      <c r="F70" s="1">
        <v>913.84199999999998</v>
      </c>
      <c r="G70" s="1"/>
      <c r="H70" s="1">
        <v>913.84199999999998</v>
      </c>
      <c r="I70" s="2"/>
      <c r="K70">
        <v>2</v>
      </c>
    </row>
    <row r="71" spans="1:11" x14ac:dyDescent="0.2">
      <c r="A71">
        <v>91</v>
      </c>
      <c r="B71" t="s">
        <v>79</v>
      </c>
      <c r="C71">
        <v>89</v>
      </c>
      <c r="E71">
        <v>6.48</v>
      </c>
      <c r="F71" s="1">
        <v>2270.3209999999999</v>
      </c>
      <c r="G71" s="1"/>
      <c r="H71" s="1">
        <v>2270.3209999999999</v>
      </c>
      <c r="I71" s="2">
        <v>3.5859999999999999</v>
      </c>
      <c r="K71">
        <v>4</v>
      </c>
    </row>
    <row r="72" spans="1:11" x14ac:dyDescent="0.2">
      <c r="A72">
        <v>92</v>
      </c>
      <c r="B72" t="s">
        <v>80</v>
      </c>
      <c r="C72">
        <v>89</v>
      </c>
      <c r="E72">
        <v>6.76</v>
      </c>
      <c r="F72" s="1">
        <v>968.27700000000004</v>
      </c>
      <c r="G72" s="1"/>
      <c r="H72" s="1">
        <v>968.27700000000004</v>
      </c>
      <c r="I72" s="2"/>
      <c r="K72">
        <v>2</v>
      </c>
    </row>
    <row r="73" spans="1:11" x14ac:dyDescent="0.2">
      <c r="A73">
        <v>106</v>
      </c>
      <c r="B73" t="s">
        <v>81</v>
      </c>
      <c r="C73">
        <v>81</v>
      </c>
      <c r="E73">
        <v>6.74</v>
      </c>
      <c r="F73" s="1">
        <v>587.56399999999996</v>
      </c>
      <c r="G73" s="1"/>
      <c r="H73" s="1">
        <v>587.56399999999996</v>
      </c>
      <c r="I73" s="2"/>
      <c r="K73">
        <v>1</v>
      </c>
    </row>
    <row r="74" spans="1:11" x14ac:dyDescent="0.2">
      <c r="A74">
        <v>107</v>
      </c>
      <c r="B74" t="s">
        <v>82</v>
      </c>
      <c r="C74">
        <v>81</v>
      </c>
      <c r="E74">
        <v>6.75</v>
      </c>
      <c r="F74" s="1">
        <v>649.40700000000004</v>
      </c>
      <c r="G74" s="1"/>
      <c r="H74" s="1">
        <v>649.40700000000004</v>
      </c>
      <c r="I74" s="2"/>
      <c r="K74">
        <v>1</v>
      </c>
    </row>
    <row r="75" spans="1:11" x14ac:dyDescent="0.2">
      <c r="A75">
        <v>108</v>
      </c>
      <c r="B75" t="s">
        <v>83</v>
      </c>
      <c r="C75">
        <v>81</v>
      </c>
      <c r="E75">
        <v>6.76</v>
      </c>
      <c r="F75" s="1">
        <v>909.08500000000004</v>
      </c>
      <c r="G75" s="1"/>
      <c r="H75" s="1">
        <v>909.08500000000004</v>
      </c>
      <c r="I75" s="2"/>
      <c r="K75">
        <v>2</v>
      </c>
    </row>
    <row r="76" spans="1:11" x14ac:dyDescent="0.2">
      <c r="A76">
        <v>109</v>
      </c>
      <c r="B76" t="s">
        <v>84</v>
      </c>
      <c r="C76">
        <v>22</v>
      </c>
      <c r="E76">
        <v>6.66</v>
      </c>
      <c r="F76" s="1">
        <v>21757.537</v>
      </c>
      <c r="G76" s="1"/>
      <c r="H76" s="1">
        <v>21757.537</v>
      </c>
      <c r="I76" s="2">
        <v>110.38</v>
      </c>
      <c r="K76">
        <v>47</v>
      </c>
    </row>
    <row r="77" spans="1:11" x14ac:dyDescent="0.2">
      <c r="A77">
        <v>110</v>
      </c>
      <c r="B77" t="s">
        <v>85</v>
      </c>
      <c r="C77">
        <v>22</v>
      </c>
      <c r="E77">
        <v>6.69</v>
      </c>
      <c r="F77" s="1">
        <v>25793.15</v>
      </c>
      <c r="G77" s="1"/>
      <c r="H77" s="1">
        <v>25793.15</v>
      </c>
      <c r="I77" s="2">
        <v>132.49600000000001</v>
      </c>
      <c r="K77">
        <v>82</v>
      </c>
    </row>
    <row r="78" spans="1:11" x14ac:dyDescent="0.2">
      <c r="A78">
        <v>111</v>
      </c>
      <c r="B78" t="s">
        <v>86</v>
      </c>
      <c r="C78">
        <v>22</v>
      </c>
      <c r="E78">
        <v>6.65</v>
      </c>
      <c r="F78" s="1">
        <v>27233.370999999999</v>
      </c>
      <c r="G78" s="1"/>
      <c r="H78" s="1">
        <v>27233.370999999999</v>
      </c>
      <c r="I78" s="2">
        <v>140.38800000000001</v>
      </c>
      <c r="K78">
        <v>29</v>
      </c>
    </row>
    <row r="79" spans="1:11" x14ac:dyDescent="0.2">
      <c r="A79">
        <v>112</v>
      </c>
      <c r="B79" t="s">
        <v>87</v>
      </c>
      <c r="C79">
        <v>12</v>
      </c>
      <c r="E79">
        <v>6.64</v>
      </c>
      <c r="F79" s="1">
        <v>145037.141</v>
      </c>
      <c r="G79" s="1"/>
      <c r="H79" s="1">
        <v>145037.141</v>
      </c>
      <c r="I79" s="2">
        <v>785.97299999999996</v>
      </c>
      <c r="K79">
        <v>346</v>
      </c>
    </row>
    <row r="80" spans="1:11" x14ac:dyDescent="0.2">
      <c r="A80">
        <v>113</v>
      </c>
      <c r="B80" t="s">
        <v>88</v>
      </c>
      <c r="C80">
        <v>12</v>
      </c>
      <c r="E80">
        <v>6.64</v>
      </c>
      <c r="F80" s="1">
        <v>129396.508</v>
      </c>
      <c r="G80" s="1"/>
      <c r="H80" s="1">
        <v>129396.508</v>
      </c>
      <c r="I80" s="2">
        <v>700.26</v>
      </c>
      <c r="K80">
        <v>342</v>
      </c>
    </row>
    <row r="81" spans="1:11" x14ac:dyDescent="0.2">
      <c r="A81">
        <v>114</v>
      </c>
      <c r="B81" t="s">
        <v>89</v>
      </c>
      <c r="C81">
        <v>12</v>
      </c>
      <c r="E81">
        <v>6.62</v>
      </c>
      <c r="F81" s="1">
        <v>136132.17199999999</v>
      </c>
      <c r="G81" s="1"/>
      <c r="H81" s="1">
        <v>136132.17199999999</v>
      </c>
      <c r="I81" s="2">
        <v>737.173</v>
      </c>
      <c r="K81">
        <v>225</v>
      </c>
    </row>
    <row r="82" spans="1:11" x14ac:dyDescent="0.2">
      <c r="A82">
        <v>115</v>
      </c>
      <c r="B82" t="s">
        <v>90</v>
      </c>
      <c r="C82">
        <v>82</v>
      </c>
      <c r="E82">
        <v>6.67</v>
      </c>
      <c r="F82" s="1">
        <v>9616.1830000000009</v>
      </c>
      <c r="G82" s="1"/>
      <c r="H82" s="1">
        <v>9616.1830000000009</v>
      </c>
      <c r="I82" s="2">
        <v>43.843000000000004</v>
      </c>
      <c r="K82">
        <v>20</v>
      </c>
    </row>
    <row r="83" spans="1:11" x14ac:dyDescent="0.2">
      <c r="A83">
        <v>116</v>
      </c>
      <c r="B83" t="s">
        <v>91</v>
      </c>
      <c r="C83">
        <v>82</v>
      </c>
      <c r="E83">
        <v>6.67</v>
      </c>
      <c r="F83" s="1">
        <v>9201.7559999999994</v>
      </c>
      <c r="G83" s="1"/>
      <c r="H83" s="1">
        <v>9201.7559999999994</v>
      </c>
      <c r="I83" s="2">
        <v>41.572000000000003</v>
      </c>
      <c r="K83">
        <v>31</v>
      </c>
    </row>
    <row r="84" spans="1:11" x14ac:dyDescent="0.2">
      <c r="A84">
        <v>117</v>
      </c>
      <c r="B84" t="s">
        <v>92</v>
      </c>
      <c r="C84">
        <v>82</v>
      </c>
      <c r="E84">
        <v>6.65</v>
      </c>
      <c r="F84" s="1">
        <v>7425.4070000000002</v>
      </c>
      <c r="G84" s="1"/>
      <c r="H84" s="1">
        <v>7425.4070000000002</v>
      </c>
      <c r="I84" s="2">
        <v>31.837</v>
      </c>
      <c r="K84">
        <v>17</v>
      </c>
    </row>
    <row r="85" spans="1:11" x14ac:dyDescent="0.2">
      <c r="A85">
        <v>118</v>
      </c>
      <c r="B85" t="s">
        <v>93</v>
      </c>
      <c r="C85">
        <v>76</v>
      </c>
      <c r="E85">
        <v>6.67</v>
      </c>
      <c r="F85" s="1">
        <v>4873.4849999999997</v>
      </c>
      <c r="G85" s="1"/>
      <c r="H85" s="1">
        <v>4873.4849999999997</v>
      </c>
      <c r="I85" s="2">
        <v>17.852</v>
      </c>
      <c r="K85">
        <v>9</v>
      </c>
    </row>
    <row r="86" spans="1:11" x14ac:dyDescent="0.2">
      <c r="A86">
        <v>119</v>
      </c>
      <c r="B86" t="s">
        <v>94</v>
      </c>
      <c r="C86">
        <v>76</v>
      </c>
      <c r="E86">
        <v>6.66</v>
      </c>
      <c r="F86" s="1">
        <v>3116.6729999999998</v>
      </c>
      <c r="G86" s="1"/>
      <c r="H86" s="1">
        <v>3116.6729999999998</v>
      </c>
      <c r="I86" s="2">
        <v>8.2249999999999996</v>
      </c>
      <c r="K86">
        <v>7</v>
      </c>
    </row>
    <row r="87" spans="1:11" x14ac:dyDescent="0.2">
      <c r="A87">
        <v>120</v>
      </c>
      <c r="B87" t="s">
        <v>95</v>
      </c>
      <c r="C87">
        <v>76</v>
      </c>
      <c r="E87">
        <v>6.67</v>
      </c>
      <c r="F87" s="1">
        <v>5971.4679999999998</v>
      </c>
      <c r="G87" s="1"/>
      <c r="H87" s="1">
        <v>5971.4679999999998</v>
      </c>
      <c r="I87" s="2">
        <v>23.869</v>
      </c>
      <c r="K87">
        <v>9</v>
      </c>
    </row>
    <row r="88" spans="1:11" x14ac:dyDescent="0.2">
      <c r="A88">
        <v>121</v>
      </c>
      <c r="B88" t="s">
        <v>96</v>
      </c>
      <c r="C88">
        <v>42</v>
      </c>
      <c r="E88">
        <v>6.66</v>
      </c>
      <c r="F88" s="1">
        <v>6523.0360000000001</v>
      </c>
      <c r="G88" s="1"/>
      <c r="H88" s="1">
        <v>6523.0360000000001</v>
      </c>
      <c r="I88" s="2">
        <v>26.891999999999999</v>
      </c>
      <c r="K88">
        <v>15</v>
      </c>
    </row>
    <row r="89" spans="1:11" x14ac:dyDescent="0.2">
      <c r="A89">
        <v>122</v>
      </c>
      <c r="B89" t="s">
        <v>97</v>
      </c>
      <c r="C89">
        <v>42</v>
      </c>
      <c r="E89">
        <v>6.65</v>
      </c>
      <c r="F89" s="1">
        <v>6303.1559999999999</v>
      </c>
      <c r="G89" s="1"/>
      <c r="H89" s="1">
        <v>6303.1559999999999</v>
      </c>
      <c r="I89" s="2">
        <v>25.687000000000001</v>
      </c>
      <c r="K89">
        <v>22</v>
      </c>
    </row>
    <row r="90" spans="1:11" x14ac:dyDescent="0.2">
      <c r="A90">
        <v>123</v>
      </c>
      <c r="B90" t="s">
        <v>98</v>
      </c>
      <c r="C90">
        <v>42</v>
      </c>
      <c r="E90">
        <v>6.65</v>
      </c>
      <c r="F90" s="1">
        <v>8396.8680000000004</v>
      </c>
      <c r="G90" s="1"/>
      <c r="H90" s="1">
        <v>8396.8680000000004</v>
      </c>
      <c r="I90" s="2">
        <v>37.161000000000001</v>
      </c>
      <c r="K90">
        <v>14</v>
      </c>
    </row>
    <row r="91" spans="1:11" x14ac:dyDescent="0.2">
      <c r="A91">
        <v>124</v>
      </c>
      <c r="B91" t="s">
        <v>99</v>
      </c>
      <c r="C91">
        <v>32</v>
      </c>
      <c r="E91">
        <v>6.65</v>
      </c>
      <c r="F91" s="1">
        <v>9844.5290000000005</v>
      </c>
      <c r="G91" s="1"/>
      <c r="H91" s="1">
        <v>9844.5290000000005</v>
      </c>
      <c r="I91" s="2">
        <v>45.094000000000001</v>
      </c>
      <c r="K91">
        <v>28</v>
      </c>
    </row>
    <row r="92" spans="1:11" x14ac:dyDescent="0.2">
      <c r="A92">
        <v>125</v>
      </c>
      <c r="B92" t="s">
        <v>100</v>
      </c>
      <c r="C92">
        <v>32</v>
      </c>
      <c r="E92">
        <v>6.65</v>
      </c>
      <c r="F92" s="1">
        <v>13783.177</v>
      </c>
      <c r="G92" s="1"/>
      <c r="H92" s="1">
        <v>13783.177</v>
      </c>
      <c r="I92" s="2">
        <v>66.679000000000002</v>
      </c>
      <c r="K92">
        <v>18</v>
      </c>
    </row>
    <row r="93" spans="1:11" x14ac:dyDescent="0.2">
      <c r="A93">
        <v>126</v>
      </c>
      <c r="B93" t="s">
        <v>101</v>
      </c>
      <c r="C93">
        <v>32</v>
      </c>
      <c r="E93">
        <v>6.66</v>
      </c>
      <c r="F93" s="1">
        <v>11640.188</v>
      </c>
      <c r="G93" s="1"/>
      <c r="H93" s="1">
        <v>11640.188</v>
      </c>
      <c r="I93" s="2">
        <v>54.935000000000002</v>
      </c>
      <c r="K93">
        <v>24</v>
      </c>
    </row>
    <row r="94" spans="1:11" x14ac:dyDescent="0.2">
      <c r="A94">
        <v>128</v>
      </c>
      <c r="B94" t="s">
        <v>102</v>
      </c>
      <c r="C94" t="s">
        <v>19</v>
      </c>
      <c r="E94">
        <v>6.52</v>
      </c>
      <c r="F94" s="1">
        <v>1617.837</v>
      </c>
      <c r="G94" s="1"/>
      <c r="H94" s="1">
        <v>1617.837</v>
      </c>
      <c r="I94" s="2">
        <v>1.0999999999999999E-2</v>
      </c>
      <c r="K94">
        <v>4</v>
      </c>
    </row>
    <row r="95" spans="1:11" x14ac:dyDescent="0.2">
      <c r="A95">
        <v>130</v>
      </c>
      <c r="B95" t="s">
        <v>103</v>
      </c>
      <c r="C95">
        <v>66</v>
      </c>
      <c r="E95">
        <v>6.64</v>
      </c>
      <c r="F95" s="1">
        <v>116435.359</v>
      </c>
      <c r="G95" s="1"/>
      <c r="H95" s="1">
        <v>116435.359</v>
      </c>
      <c r="I95" s="2">
        <v>629.23099999999999</v>
      </c>
      <c r="K95">
        <v>172</v>
      </c>
    </row>
    <row r="96" spans="1:11" x14ac:dyDescent="0.2">
      <c r="A96">
        <v>131</v>
      </c>
      <c r="B96" t="s">
        <v>104</v>
      </c>
      <c r="C96">
        <v>66</v>
      </c>
      <c r="E96">
        <v>6.64</v>
      </c>
      <c r="F96" s="1">
        <v>116963.352</v>
      </c>
      <c r="G96" s="1"/>
      <c r="H96" s="1">
        <v>116963.352</v>
      </c>
      <c r="I96" s="2">
        <v>632.12400000000002</v>
      </c>
      <c r="K96">
        <v>511</v>
      </c>
    </row>
    <row r="97" spans="1:11" x14ac:dyDescent="0.2">
      <c r="A97">
        <v>132</v>
      </c>
      <c r="B97" t="s">
        <v>105</v>
      </c>
      <c r="C97">
        <v>66</v>
      </c>
      <c r="E97">
        <v>6.64</v>
      </c>
      <c r="F97" s="1">
        <v>118953.57</v>
      </c>
      <c r="G97" s="1"/>
      <c r="H97" s="1">
        <v>118953.57</v>
      </c>
      <c r="I97" s="2">
        <v>643.03099999999995</v>
      </c>
      <c r="K97">
        <v>219</v>
      </c>
    </row>
    <row r="98" spans="1:11" x14ac:dyDescent="0.2">
      <c r="A98">
        <v>133</v>
      </c>
      <c r="B98" t="s">
        <v>106</v>
      </c>
      <c r="C98">
        <v>68</v>
      </c>
      <c r="E98">
        <v>6.66</v>
      </c>
      <c r="F98" s="1">
        <v>14547.847</v>
      </c>
      <c r="G98" s="1"/>
      <c r="H98" s="1">
        <v>14547.847</v>
      </c>
      <c r="I98" s="2">
        <f>20/13*70.869</f>
        <v>109.02923076923078</v>
      </c>
      <c r="K98">
        <v>44</v>
      </c>
    </row>
    <row r="99" spans="1:11" x14ac:dyDescent="0.2">
      <c r="A99">
        <v>134</v>
      </c>
      <c r="B99" t="s">
        <v>107</v>
      </c>
      <c r="C99">
        <v>68</v>
      </c>
      <c r="E99">
        <v>6.66</v>
      </c>
      <c r="F99" s="1">
        <v>16784.791000000001</v>
      </c>
      <c r="G99" s="1"/>
      <c r="H99" s="1">
        <v>16784.791000000001</v>
      </c>
      <c r="I99" s="2">
        <f>20/13*83.128</f>
        <v>127.88923076923078</v>
      </c>
      <c r="K99">
        <v>30</v>
      </c>
    </row>
    <row r="100" spans="1:11" x14ac:dyDescent="0.2">
      <c r="A100">
        <v>135</v>
      </c>
      <c r="B100" t="s">
        <v>108</v>
      </c>
      <c r="C100">
        <v>68</v>
      </c>
      <c r="E100">
        <v>6.66</v>
      </c>
      <c r="F100" s="1">
        <v>15706.38</v>
      </c>
      <c r="G100" s="1"/>
      <c r="H100" s="1">
        <v>15706.38</v>
      </c>
      <c r="I100" s="2">
        <f>20/13*77.218</f>
        <v>118.79692307692309</v>
      </c>
      <c r="K100">
        <v>23</v>
      </c>
    </row>
    <row r="101" spans="1:11" x14ac:dyDescent="0.2">
      <c r="A101">
        <v>136</v>
      </c>
      <c r="B101" t="s">
        <v>109</v>
      </c>
      <c r="C101">
        <v>13</v>
      </c>
      <c r="E101">
        <v>6.63</v>
      </c>
      <c r="F101" s="1">
        <v>188963.75</v>
      </c>
      <c r="G101" s="1"/>
      <c r="H101" s="1">
        <v>188963.75</v>
      </c>
      <c r="I101" s="2">
        <v>1026.6990000000001</v>
      </c>
      <c r="K101">
        <v>240</v>
      </c>
    </row>
    <row r="102" spans="1:11" x14ac:dyDescent="0.2">
      <c r="A102">
        <v>137</v>
      </c>
      <c r="B102" t="s">
        <v>110</v>
      </c>
      <c r="C102">
        <v>13</v>
      </c>
      <c r="E102">
        <v>6.64</v>
      </c>
      <c r="F102" s="1">
        <v>188557.32800000001</v>
      </c>
      <c r="G102" s="1"/>
      <c r="H102" s="1">
        <v>188557.32800000001</v>
      </c>
      <c r="I102" s="2">
        <v>1024.471</v>
      </c>
      <c r="K102">
        <v>350</v>
      </c>
    </row>
    <row r="103" spans="1:11" x14ac:dyDescent="0.2">
      <c r="A103">
        <v>138</v>
      </c>
      <c r="B103" t="s">
        <v>111</v>
      </c>
      <c r="C103">
        <v>13</v>
      </c>
      <c r="E103">
        <v>6.64</v>
      </c>
      <c r="F103" s="1">
        <v>187856.82800000001</v>
      </c>
      <c r="G103" s="1"/>
      <c r="H103" s="1">
        <v>187856.82800000001</v>
      </c>
      <c r="I103" s="2">
        <v>1020.633</v>
      </c>
      <c r="K103">
        <v>656</v>
      </c>
    </row>
    <row r="104" spans="1:11" x14ac:dyDescent="0.2">
      <c r="A104">
        <v>139</v>
      </c>
      <c r="B104" t="s">
        <v>112</v>
      </c>
      <c r="C104">
        <v>57</v>
      </c>
      <c r="E104">
        <v>6.74</v>
      </c>
      <c r="F104" s="1">
        <v>572.44399999999996</v>
      </c>
      <c r="G104" s="1"/>
      <c r="H104" s="1">
        <v>572.44399999999996</v>
      </c>
      <c r="I104" s="2"/>
      <c r="K104">
        <v>3</v>
      </c>
    </row>
    <row r="105" spans="1:11" x14ac:dyDescent="0.2">
      <c r="A105">
        <v>140</v>
      </c>
      <c r="B105" t="s">
        <v>113</v>
      </c>
      <c r="C105">
        <v>57</v>
      </c>
      <c r="E105">
        <v>6.72</v>
      </c>
      <c r="F105" s="1">
        <v>433.65199999999999</v>
      </c>
      <c r="G105" s="1"/>
      <c r="H105" s="1">
        <v>433.65199999999999</v>
      </c>
      <c r="I105" s="2"/>
      <c r="K105">
        <v>2</v>
      </c>
    </row>
    <row r="106" spans="1:11" x14ac:dyDescent="0.2">
      <c r="A106">
        <v>141</v>
      </c>
      <c r="B106" t="s">
        <v>114</v>
      </c>
      <c r="C106">
        <v>57</v>
      </c>
      <c r="E106">
        <v>6.51</v>
      </c>
      <c r="F106" s="1">
        <v>1103.816</v>
      </c>
      <c r="G106" s="1"/>
      <c r="H106" s="1">
        <v>1103.816</v>
      </c>
      <c r="I106" s="2"/>
      <c r="K106">
        <v>3</v>
      </c>
    </row>
    <row r="107" spans="1:11" x14ac:dyDescent="0.2">
      <c r="A107">
        <v>142</v>
      </c>
      <c r="B107" t="s">
        <v>115</v>
      </c>
      <c r="C107">
        <v>43</v>
      </c>
      <c r="E107">
        <v>6.66</v>
      </c>
      <c r="F107" s="1">
        <v>8731.6980000000003</v>
      </c>
      <c r="G107" s="1"/>
      <c r="H107" s="1">
        <v>8731.6980000000003</v>
      </c>
      <c r="I107" s="2">
        <v>38.996000000000002</v>
      </c>
      <c r="K107">
        <v>19</v>
      </c>
    </row>
    <row r="108" spans="1:11" x14ac:dyDescent="0.2">
      <c r="A108">
        <v>143</v>
      </c>
      <c r="B108" t="s">
        <v>116</v>
      </c>
      <c r="C108">
        <v>43</v>
      </c>
      <c r="E108">
        <v>6.65</v>
      </c>
      <c r="F108" s="1">
        <v>7928.4189999999999</v>
      </c>
      <c r="G108" s="1"/>
      <c r="H108" s="1">
        <v>7928.4189999999999</v>
      </c>
      <c r="I108" s="2">
        <v>34.594000000000001</v>
      </c>
      <c r="K108">
        <v>20</v>
      </c>
    </row>
    <row r="109" spans="1:11" x14ac:dyDescent="0.2">
      <c r="A109">
        <v>144</v>
      </c>
      <c r="B109" t="s">
        <v>117</v>
      </c>
      <c r="C109">
        <v>43</v>
      </c>
      <c r="E109">
        <v>6.66</v>
      </c>
      <c r="F109" s="1">
        <v>8339.3549999999996</v>
      </c>
      <c r="G109" s="1"/>
      <c r="H109" s="1">
        <v>8339.3549999999996</v>
      </c>
      <c r="I109" s="2">
        <v>36.845999999999997</v>
      </c>
      <c r="K109">
        <v>15</v>
      </c>
    </row>
    <row r="110" spans="1:11" x14ac:dyDescent="0.2">
      <c r="A110">
        <v>145</v>
      </c>
      <c r="B110" t="s">
        <v>118</v>
      </c>
      <c r="C110">
        <v>91</v>
      </c>
      <c r="E110">
        <v>6.8</v>
      </c>
      <c r="F110" s="1">
        <v>1374.201</v>
      </c>
      <c r="G110" s="1"/>
      <c r="H110" s="1">
        <v>1374.201</v>
      </c>
      <c r="I110" s="2"/>
      <c r="K110">
        <v>1</v>
      </c>
    </row>
    <row r="111" spans="1:11" x14ac:dyDescent="0.2">
      <c r="A111">
        <v>146</v>
      </c>
      <c r="B111" t="s">
        <v>119</v>
      </c>
      <c r="C111">
        <v>91</v>
      </c>
      <c r="E111">
        <v>6.76</v>
      </c>
      <c r="F111" s="1">
        <v>749.29300000000001</v>
      </c>
      <c r="G111" s="1"/>
      <c r="H111" s="1">
        <v>749.29300000000001</v>
      </c>
      <c r="I111" s="2"/>
      <c r="K111">
        <v>2</v>
      </c>
    </row>
    <row r="112" spans="1:11" x14ac:dyDescent="0.2">
      <c r="A112">
        <v>147</v>
      </c>
      <c r="B112" t="s">
        <v>120</v>
      </c>
      <c r="C112">
        <v>91</v>
      </c>
      <c r="E112">
        <v>6.51</v>
      </c>
      <c r="F112" s="1">
        <v>1484.2070000000001</v>
      </c>
      <c r="G112" s="1"/>
      <c r="H112" s="1">
        <v>1484.2070000000001</v>
      </c>
      <c r="I112" s="2"/>
      <c r="K112">
        <v>3</v>
      </c>
    </row>
    <row r="113" spans="1:11" x14ac:dyDescent="0.2">
      <c r="A113">
        <v>149</v>
      </c>
      <c r="B113" t="s">
        <v>121</v>
      </c>
      <c r="C113">
        <v>83</v>
      </c>
      <c r="E113">
        <v>6.67</v>
      </c>
      <c r="F113" s="1">
        <v>11850.057000000001</v>
      </c>
      <c r="G113" s="1"/>
      <c r="H113" s="1">
        <v>11850.057000000001</v>
      </c>
      <c r="I113" s="2">
        <v>56.085000000000001</v>
      </c>
      <c r="K113">
        <v>40</v>
      </c>
    </row>
    <row r="114" spans="1:11" x14ac:dyDescent="0.2">
      <c r="A114">
        <v>150</v>
      </c>
      <c r="B114" t="s">
        <v>122</v>
      </c>
      <c r="C114">
        <v>83</v>
      </c>
      <c r="E114">
        <v>6.67</v>
      </c>
      <c r="F114" s="1">
        <v>10500.328</v>
      </c>
      <c r="G114" s="1"/>
      <c r="H114" s="1">
        <v>10500.328</v>
      </c>
      <c r="I114" s="2">
        <v>48.688000000000002</v>
      </c>
      <c r="K114">
        <v>23</v>
      </c>
    </row>
    <row r="115" spans="1:11" x14ac:dyDescent="0.2">
      <c r="A115">
        <v>151</v>
      </c>
      <c r="B115" t="s">
        <v>123</v>
      </c>
      <c r="C115">
        <v>83</v>
      </c>
      <c r="E115">
        <v>6.67</v>
      </c>
      <c r="F115" s="1">
        <v>11246.582</v>
      </c>
      <c r="G115" s="1"/>
      <c r="H115" s="1">
        <v>11246.582</v>
      </c>
      <c r="I115" s="2">
        <v>52.777999999999999</v>
      </c>
      <c r="K115">
        <v>26</v>
      </c>
    </row>
    <row r="116" spans="1:11" x14ac:dyDescent="0.2">
      <c r="A116">
        <v>152</v>
      </c>
      <c r="B116" t="s">
        <v>124</v>
      </c>
      <c r="C116">
        <v>101</v>
      </c>
      <c r="E116">
        <v>6.69</v>
      </c>
      <c r="F116" s="1">
        <v>943.55799999999999</v>
      </c>
      <c r="G116" s="1"/>
      <c r="H116" s="1">
        <v>943.55799999999999</v>
      </c>
      <c r="I116" s="2"/>
      <c r="K116">
        <v>3</v>
      </c>
    </row>
    <row r="117" spans="1:11" x14ac:dyDescent="0.2">
      <c r="A117">
        <v>153</v>
      </c>
      <c r="B117" t="s">
        <v>125</v>
      </c>
      <c r="C117">
        <v>101</v>
      </c>
      <c r="E117">
        <v>6.69</v>
      </c>
      <c r="F117" s="1">
        <v>586.95500000000004</v>
      </c>
      <c r="G117" s="1"/>
      <c r="H117" s="1">
        <v>586.95500000000004</v>
      </c>
      <c r="I117" s="2"/>
      <c r="K117">
        <v>3</v>
      </c>
    </row>
    <row r="118" spans="1:11" x14ac:dyDescent="0.2">
      <c r="A118">
        <v>154</v>
      </c>
      <c r="B118" t="s">
        <v>126</v>
      </c>
      <c r="C118">
        <v>101</v>
      </c>
      <c r="E118">
        <v>6.65</v>
      </c>
      <c r="F118" s="1">
        <v>1127.6669999999999</v>
      </c>
      <c r="G118" s="1"/>
      <c r="H118" s="1">
        <v>1127.6669999999999</v>
      </c>
      <c r="I118" s="2"/>
      <c r="K118">
        <v>2</v>
      </c>
    </row>
    <row r="119" spans="1:11" x14ac:dyDescent="0.2">
      <c r="A119">
        <v>155</v>
      </c>
      <c r="B119" t="s">
        <v>127</v>
      </c>
      <c r="C119">
        <v>102</v>
      </c>
      <c r="E119">
        <v>6.41</v>
      </c>
      <c r="F119" s="1">
        <v>2240.2240000000002</v>
      </c>
      <c r="G119" s="1"/>
      <c r="H119" s="1">
        <v>2240.2240000000002</v>
      </c>
      <c r="I119" s="2">
        <v>3.4220000000000002</v>
      </c>
      <c r="K119">
        <v>4</v>
      </c>
    </row>
    <row r="120" spans="1:11" x14ac:dyDescent="0.2">
      <c r="A120">
        <v>156</v>
      </c>
      <c r="B120" t="s">
        <v>128</v>
      </c>
      <c r="C120">
        <v>102</v>
      </c>
      <c r="E120">
        <v>6.41</v>
      </c>
      <c r="F120" s="1">
        <v>1309.576</v>
      </c>
      <c r="G120" s="1"/>
      <c r="H120" s="1">
        <v>1309.576</v>
      </c>
      <c r="I120" s="2"/>
      <c r="K120">
        <v>2</v>
      </c>
    </row>
    <row r="121" spans="1:11" x14ac:dyDescent="0.2">
      <c r="A121">
        <v>157</v>
      </c>
      <c r="B121" t="s">
        <v>129</v>
      </c>
      <c r="C121">
        <v>102</v>
      </c>
      <c r="E121">
        <v>6.67</v>
      </c>
      <c r="F121" s="1">
        <v>183.31899999999999</v>
      </c>
      <c r="G121" s="1"/>
      <c r="H121" s="1">
        <v>183.31899999999999</v>
      </c>
      <c r="I121" s="2"/>
      <c r="K121">
        <v>0</v>
      </c>
    </row>
    <row r="122" spans="1:11" x14ac:dyDescent="0.2">
      <c r="A122">
        <v>158</v>
      </c>
      <c r="B122" t="s">
        <v>130</v>
      </c>
      <c r="C122">
        <v>67</v>
      </c>
      <c r="E122">
        <v>6.6</v>
      </c>
      <c r="F122" s="1">
        <v>18573.133000000002</v>
      </c>
      <c r="G122" s="1"/>
      <c r="H122" s="1">
        <v>18573.133000000002</v>
      </c>
      <c r="I122" s="2">
        <f>2*92.929</f>
        <v>185.858</v>
      </c>
      <c r="K122">
        <v>44</v>
      </c>
    </row>
    <row r="123" spans="1:11" x14ac:dyDescent="0.2">
      <c r="A123">
        <v>159</v>
      </c>
      <c r="B123" t="s">
        <v>131</v>
      </c>
      <c r="C123">
        <v>67</v>
      </c>
      <c r="E123">
        <v>6.59</v>
      </c>
      <c r="F123" s="1">
        <v>20058.824000000001</v>
      </c>
      <c r="G123" s="1"/>
      <c r="H123" s="1">
        <v>20058.824000000001</v>
      </c>
      <c r="I123" s="2">
        <f>2*101.071</f>
        <v>202.142</v>
      </c>
      <c r="K123">
        <v>73</v>
      </c>
    </row>
    <row r="124" spans="1:11" x14ac:dyDescent="0.2">
      <c r="A124">
        <v>160</v>
      </c>
      <c r="B124" t="s">
        <v>132</v>
      </c>
      <c r="C124">
        <v>67</v>
      </c>
      <c r="E124">
        <v>6.6</v>
      </c>
      <c r="F124" s="1">
        <v>19900.949000000001</v>
      </c>
      <c r="G124" s="1"/>
      <c r="H124" s="1">
        <v>19900.949000000001</v>
      </c>
      <c r="I124" s="2">
        <f>2*100.205</f>
        <v>200.41</v>
      </c>
      <c r="K124">
        <v>27</v>
      </c>
    </row>
    <row r="125" spans="1:11" x14ac:dyDescent="0.2">
      <c r="A125">
        <v>161</v>
      </c>
      <c r="B125" t="s">
        <v>133</v>
      </c>
      <c r="C125">
        <v>58</v>
      </c>
      <c r="E125">
        <v>6.57</v>
      </c>
      <c r="F125" s="1">
        <v>86851.125</v>
      </c>
      <c r="G125" s="1"/>
      <c r="H125" s="1">
        <v>86851.125</v>
      </c>
      <c r="I125" s="2">
        <v>467.10399999999998</v>
      </c>
      <c r="K125">
        <v>202</v>
      </c>
    </row>
    <row r="126" spans="1:11" x14ac:dyDescent="0.2">
      <c r="A126">
        <v>162</v>
      </c>
      <c r="B126" t="s">
        <v>134</v>
      </c>
      <c r="C126">
        <v>58</v>
      </c>
      <c r="E126">
        <v>6.56</v>
      </c>
      <c r="F126" s="1">
        <v>80131.202999999994</v>
      </c>
      <c r="G126" s="1"/>
      <c r="H126" s="1">
        <v>80131.202999999994</v>
      </c>
      <c r="I126" s="2">
        <v>430.27800000000002</v>
      </c>
      <c r="K126">
        <v>178</v>
      </c>
    </row>
    <row r="127" spans="1:11" x14ac:dyDescent="0.2">
      <c r="A127">
        <v>163</v>
      </c>
      <c r="B127" t="s">
        <v>135</v>
      </c>
      <c r="C127">
        <v>58</v>
      </c>
      <c r="E127">
        <v>6.58</v>
      </c>
      <c r="F127" s="1">
        <v>80369.718999999997</v>
      </c>
      <c r="G127" s="1"/>
      <c r="H127" s="1">
        <v>80369.718999999997</v>
      </c>
      <c r="I127" s="2">
        <v>431.58499999999998</v>
      </c>
      <c r="K127">
        <v>249</v>
      </c>
    </row>
    <row r="128" spans="1:11" x14ac:dyDescent="0.2">
      <c r="A128">
        <v>165</v>
      </c>
      <c r="B128" t="s">
        <v>136</v>
      </c>
      <c r="C128" t="s">
        <v>19</v>
      </c>
      <c r="E128">
        <v>6.44</v>
      </c>
      <c r="F128" s="1">
        <v>2164.3110000000001</v>
      </c>
      <c r="G128" s="1"/>
      <c r="H128" s="1">
        <v>2164.3110000000001</v>
      </c>
      <c r="I128" s="2">
        <v>3.0059999999999998</v>
      </c>
      <c r="K128">
        <v>6</v>
      </c>
    </row>
    <row r="129" spans="1:11" x14ac:dyDescent="0.2">
      <c r="A129">
        <v>167</v>
      </c>
      <c r="B129" t="s">
        <v>137</v>
      </c>
      <c r="C129">
        <v>105</v>
      </c>
      <c r="E129">
        <v>6.61</v>
      </c>
      <c r="F129" s="1">
        <v>1101.873</v>
      </c>
      <c r="G129" s="1"/>
      <c r="H129" s="1">
        <v>1101.873</v>
      </c>
      <c r="I129" s="2"/>
      <c r="K129">
        <v>3</v>
      </c>
    </row>
    <row r="130" spans="1:11" x14ac:dyDescent="0.2">
      <c r="A130">
        <v>168</v>
      </c>
      <c r="B130" t="s">
        <v>138</v>
      </c>
      <c r="C130">
        <v>105</v>
      </c>
      <c r="E130">
        <v>6.63</v>
      </c>
      <c r="F130" s="1">
        <v>1301.3920000000001</v>
      </c>
      <c r="G130" s="1"/>
      <c r="H130" s="1">
        <v>1301.3920000000001</v>
      </c>
      <c r="I130" s="2"/>
      <c r="K130">
        <v>2</v>
      </c>
    </row>
    <row r="131" spans="1:11" x14ac:dyDescent="0.2">
      <c r="A131">
        <v>169</v>
      </c>
      <c r="B131" t="s">
        <v>139</v>
      </c>
      <c r="C131">
        <v>105</v>
      </c>
      <c r="E131">
        <v>6.61</v>
      </c>
      <c r="F131" s="1">
        <v>816.03399999999999</v>
      </c>
      <c r="G131" s="1"/>
      <c r="H131" s="1">
        <v>816.03399999999999</v>
      </c>
      <c r="I131" s="2"/>
      <c r="K131">
        <v>2</v>
      </c>
    </row>
    <row r="132" spans="1:11" x14ac:dyDescent="0.2">
      <c r="A132">
        <v>170</v>
      </c>
      <c r="B132" t="s">
        <v>140</v>
      </c>
      <c r="C132">
        <v>24</v>
      </c>
      <c r="E132">
        <v>6.6</v>
      </c>
      <c r="F132" s="1">
        <v>5147.6610000000001</v>
      </c>
      <c r="G132" s="1"/>
      <c r="H132" s="1">
        <v>5147.6610000000001</v>
      </c>
      <c r="I132" s="2">
        <v>19.355</v>
      </c>
      <c r="K132">
        <v>13</v>
      </c>
    </row>
    <row r="133" spans="1:11" x14ac:dyDescent="0.2">
      <c r="A133">
        <v>171</v>
      </c>
      <c r="B133" t="s">
        <v>141</v>
      </c>
      <c r="C133">
        <v>24</v>
      </c>
      <c r="E133">
        <v>6.6</v>
      </c>
      <c r="F133" s="1">
        <v>4416.2139999999999</v>
      </c>
      <c r="G133" s="1"/>
      <c r="H133" s="1">
        <v>4416.2139999999999</v>
      </c>
      <c r="I133" s="2">
        <v>15.346</v>
      </c>
      <c r="K133">
        <v>10</v>
      </c>
    </row>
    <row r="134" spans="1:11" x14ac:dyDescent="0.2">
      <c r="A134">
        <v>172</v>
      </c>
      <c r="B134" t="s">
        <v>142</v>
      </c>
      <c r="C134">
        <v>24</v>
      </c>
      <c r="E134">
        <v>6.6</v>
      </c>
      <c r="F134" s="1">
        <v>5556.9009999999998</v>
      </c>
      <c r="G134" s="1"/>
      <c r="H134" s="1">
        <v>5556.9009999999998</v>
      </c>
      <c r="I134" s="2">
        <v>21.597999999999999</v>
      </c>
      <c r="K134">
        <v>9</v>
      </c>
    </row>
    <row r="135" spans="1:11" x14ac:dyDescent="0.2">
      <c r="A135">
        <v>173</v>
      </c>
      <c r="B135" t="s">
        <v>143</v>
      </c>
      <c r="C135">
        <v>15</v>
      </c>
      <c r="E135">
        <v>6.58</v>
      </c>
      <c r="F135" s="1">
        <v>122399.18</v>
      </c>
      <c r="G135" s="1"/>
      <c r="H135" s="1">
        <v>122399.18</v>
      </c>
      <c r="I135" s="2">
        <v>661.91300000000001</v>
      </c>
      <c r="K135">
        <v>103</v>
      </c>
    </row>
    <row r="136" spans="1:11" x14ac:dyDescent="0.2">
      <c r="A136">
        <v>174</v>
      </c>
      <c r="B136" t="s">
        <v>144</v>
      </c>
      <c r="C136">
        <v>15</v>
      </c>
      <c r="E136">
        <v>6.57</v>
      </c>
      <c r="F136" s="1">
        <v>123782.93</v>
      </c>
      <c r="G136" s="1"/>
      <c r="H136" s="1">
        <v>123782.93</v>
      </c>
      <c r="I136" s="2">
        <v>669.49699999999996</v>
      </c>
      <c r="K136">
        <v>251</v>
      </c>
    </row>
    <row r="137" spans="1:11" x14ac:dyDescent="0.2">
      <c r="A137">
        <v>175</v>
      </c>
      <c r="B137" t="s">
        <v>145</v>
      </c>
      <c r="C137">
        <v>15</v>
      </c>
      <c r="E137">
        <v>6.57</v>
      </c>
      <c r="F137" s="1">
        <v>129034.523</v>
      </c>
      <c r="G137" s="1"/>
      <c r="H137" s="1">
        <v>129034.523</v>
      </c>
      <c r="I137" s="2">
        <v>698.27599999999995</v>
      </c>
      <c r="K137">
        <v>223</v>
      </c>
    </row>
    <row r="138" spans="1:11" x14ac:dyDescent="0.2">
      <c r="A138">
        <v>8</v>
      </c>
      <c r="B138" t="s">
        <v>147</v>
      </c>
      <c r="C138" t="s">
        <v>148</v>
      </c>
      <c r="E138">
        <v>7.13</v>
      </c>
      <c r="F138" s="1">
        <v>5375.9949999999999</v>
      </c>
      <c r="G138" s="1"/>
      <c r="H138" s="1">
        <v>5375.9949999999999</v>
      </c>
      <c r="I138" s="3">
        <v>39.576000000000001</v>
      </c>
      <c r="K138">
        <v>20</v>
      </c>
    </row>
    <row r="139" spans="1:11" x14ac:dyDescent="0.2">
      <c r="A139">
        <v>23</v>
      </c>
      <c r="B139" t="s">
        <v>149</v>
      </c>
      <c r="C139">
        <v>14</v>
      </c>
      <c r="E139">
        <v>7.31</v>
      </c>
      <c r="F139" s="1">
        <v>173019.75</v>
      </c>
      <c r="G139" s="1"/>
      <c r="H139" s="1">
        <v>173019.75</v>
      </c>
      <c r="I139" s="3">
        <v>1148.4490000000001</v>
      </c>
      <c r="K139">
        <v>489</v>
      </c>
    </row>
    <row r="140" spans="1:11" x14ac:dyDescent="0.2">
      <c r="A140">
        <v>24</v>
      </c>
      <c r="B140" t="s">
        <v>150</v>
      </c>
      <c r="C140">
        <v>14</v>
      </c>
      <c r="E140">
        <v>7.32</v>
      </c>
      <c r="F140" s="1">
        <v>138979.17199999999</v>
      </c>
      <c r="G140" s="1"/>
      <c r="H140" s="1">
        <v>138979.17199999999</v>
      </c>
      <c r="I140" s="3">
        <v>923.28899999999999</v>
      </c>
      <c r="K140">
        <v>609</v>
      </c>
    </row>
    <row r="141" spans="1:11" x14ac:dyDescent="0.2">
      <c r="A141">
        <v>25</v>
      </c>
      <c r="B141" t="s">
        <v>151</v>
      </c>
      <c r="C141">
        <v>14</v>
      </c>
      <c r="E141">
        <v>7.32</v>
      </c>
      <c r="F141" s="1">
        <v>116888.04700000001</v>
      </c>
      <c r="G141" s="1"/>
      <c r="H141" s="1">
        <v>116888.04700000001</v>
      </c>
      <c r="I141" s="3">
        <v>777.16800000000001</v>
      </c>
      <c r="K141">
        <v>547</v>
      </c>
    </row>
    <row r="142" spans="1:11" x14ac:dyDescent="0.2">
      <c r="A142">
        <v>26</v>
      </c>
      <c r="B142" t="s">
        <v>152</v>
      </c>
      <c r="C142">
        <v>92</v>
      </c>
      <c r="E142">
        <v>7.33</v>
      </c>
      <c r="F142" s="1">
        <v>7040.4750000000004</v>
      </c>
      <c r="G142" s="1"/>
      <c r="H142" s="1">
        <v>7040.4750000000004</v>
      </c>
      <c r="I142" s="3">
        <v>50.585999999999999</v>
      </c>
      <c r="K142">
        <v>24</v>
      </c>
    </row>
    <row r="143" spans="1:11" x14ac:dyDescent="0.2">
      <c r="A143">
        <v>27</v>
      </c>
      <c r="B143" t="s">
        <v>153</v>
      </c>
      <c r="C143">
        <v>92</v>
      </c>
      <c r="E143">
        <v>7.34</v>
      </c>
      <c r="F143" s="1">
        <v>5941.5709999999999</v>
      </c>
      <c r="G143" s="1"/>
      <c r="H143" s="1">
        <v>5941.5709999999999</v>
      </c>
      <c r="I143" s="3">
        <v>43.317</v>
      </c>
      <c r="K143">
        <v>23</v>
      </c>
    </row>
    <row r="144" spans="1:11" x14ac:dyDescent="0.2">
      <c r="A144">
        <v>28</v>
      </c>
      <c r="B144" t="s">
        <v>154</v>
      </c>
      <c r="C144">
        <v>92</v>
      </c>
      <c r="E144">
        <v>7.33</v>
      </c>
      <c r="F144" s="1">
        <v>4841.7299999999996</v>
      </c>
      <c r="G144" s="1"/>
      <c r="H144" s="1">
        <v>4841.7299999999996</v>
      </c>
      <c r="I144" s="3">
        <v>36.042000000000002</v>
      </c>
      <c r="K144">
        <v>19</v>
      </c>
    </row>
    <row r="145" spans="1:11" x14ac:dyDescent="0.2">
      <c r="A145">
        <v>29</v>
      </c>
      <c r="B145" t="s">
        <v>155</v>
      </c>
      <c r="C145">
        <v>88</v>
      </c>
      <c r="E145">
        <v>7.34</v>
      </c>
      <c r="F145" s="1">
        <v>1768.076</v>
      </c>
      <c r="G145" s="1"/>
      <c r="H145" s="1">
        <v>1768.076</v>
      </c>
      <c r="I145" s="3">
        <v>15.712</v>
      </c>
      <c r="K145">
        <v>5</v>
      </c>
    </row>
    <row r="146" spans="1:11" x14ac:dyDescent="0.2">
      <c r="A146">
        <v>30</v>
      </c>
      <c r="B146" t="s">
        <v>156</v>
      </c>
      <c r="C146">
        <v>88</v>
      </c>
      <c r="E146">
        <v>7.34</v>
      </c>
      <c r="F146" s="1">
        <v>1764.3810000000001</v>
      </c>
      <c r="G146" s="1"/>
      <c r="H146" s="1">
        <v>1764.3810000000001</v>
      </c>
      <c r="I146" s="3">
        <v>15.686999999999999</v>
      </c>
      <c r="K146">
        <v>7</v>
      </c>
    </row>
    <row r="147" spans="1:11" x14ac:dyDescent="0.2">
      <c r="A147">
        <v>31</v>
      </c>
      <c r="B147" t="s">
        <v>157</v>
      </c>
      <c r="C147">
        <v>88</v>
      </c>
      <c r="E147">
        <v>7.32</v>
      </c>
      <c r="F147" s="1">
        <v>1986.682</v>
      </c>
      <c r="G147" s="1"/>
      <c r="H147" s="1">
        <v>1986.682</v>
      </c>
      <c r="I147" s="3">
        <v>17.158000000000001</v>
      </c>
      <c r="K147">
        <v>6</v>
      </c>
    </row>
    <row r="148" spans="1:11" x14ac:dyDescent="0.2">
      <c r="A148">
        <v>32</v>
      </c>
      <c r="B148" t="s">
        <v>158</v>
      </c>
      <c r="C148">
        <v>6</v>
      </c>
      <c r="E148">
        <v>7.32</v>
      </c>
      <c r="F148" s="1">
        <v>111893.06299999999</v>
      </c>
      <c r="G148" s="1"/>
      <c r="H148" s="1">
        <v>111893.06299999999</v>
      </c>
      <c r="I148" s="3">
        <v>744.12900000000002</v>
      </c>
      <c r="K148">
        <v>363</v>
      </c>
    </row>
    <row r="149" spans="1:11" x14ac:dyDescent="0.2">
      <c r="A149">
        <v>33</v>
      </c>
      <c r="B149" t="s">
        <v>159</v>
      </c>
      <c r="C149">
        <v>6</v>
      </c>
      <c r="E149">
        <v>7.34</v>
      </c>
      <c r="F149" s="1">
        <v>78123.077999999994</v>
      </c>
      <c r="G149" s="1"/>
      <c r="H149" s="1">
        <v>78123.077999999994</v>
      </c>
      <c r="I149" s="3">
        <v>520.75900000000001</v>
      </c>
      <c r="K149">
        <v>311</v>
      </c>
    </row>
    <row r="150" spans="1:11" x14ac:dyDescent="0.2">
      <c r="A150">
        <v>34</v>
      </c>
      <c r="B150" t="s">
        <v>160</v>
      </c>
      <c r="C150">
        <v>6</v>
      </c>
      <c r="E150">
        <v>7.34</v>
      </c>
      <c r="F150" s="1">
        <v>62536.195</v>
      </c>
      <c r="G150" s="1"/>
      <c r="H150" s="1">
        <v>62536.195</v>
      </c>
      <c r="I150" s="3">
        <v>417.66</v>
      </c>
      <c r="K150">
        <v>258</v>
      </c>
    </row>
    <row r="151" spans="1:11" x14ac:dyDescent="0.2">
      <c r="A151">
        <v>35</v>
      </c>
      <c r="B151" t="s">
        <v>161</v>
      </c>
      <c r="C151">
        <v>5</v>
      </c>
      <c r="E151">
        <v>7.33</v>
      </c>
      <c r="F151" s="1">
        <v>299133.34399999998</v>
      </c>
      <c r="G151" s="1"/>
      <c r="H151" s="1">
        <v>299133.34399999998</v>
      </c>
      <c r="I151" s="3">
        <v>1982.623</v>
      </c>
      <c r="K151">
        <v>1316</v>
      </c>
    </row>
    <row r="152" spans="1:11" x14ac:dyDescent="0.2">
      <c r="A152">
        <v>36</v>
      </c>
      <c r="B152" t="s">
        <v>162</v>
      </c>
      <c r="C152">
        <v>5</v>
      </c>
      <c r="E152">
        <v>7.34</v>
      </c>
      <c r="F152" s="1">
        <v>193383.5</v>
      </c>
      <c r="G152" s="1"/>
      <c r="H152" s="1">
        <v>193383.5</v>
      </c>
      <c r="I152" s="3">
        <v>1283.145</v>
      </c>
      <c r="K152">
        <v>779</v>
      </c>
    </row>
    <row r="153" spans="1:11" x14ac:dyDescent="0.2">
      <c r="A153">
        <v>37</v>
      </c>
      <c r="B153" t="s">
        <v>163</v>
      </c>
      <c r="C153">
        <v>5</v>
      </c>
      <c r="E153">
        <v>7.34</v>
      </c>
      <c r="F153" s="1">
        <v>165986.93799999999</v>
      </c>
      <c r="G153" s="1"/>
      <c r="H153" s="1">
        <v>165986.93799999999</v>
      </c>
      <c r="I153" s="3">
        <v>1101.931</v>
      </c>
      <c r="K153">
        <v>648</v>
      </c>
    </row>
    <row r="154" spans="1:11" x14ac:dyDescent="0.2">
      <c r="A154">
        <v>39</v>
      </c>
      <c r="B154" t="s">
        <v>164</v>
      </c>
      <c r="C154">
        <v>4</v>
      </c>
      <c r="E154">
        <v>7.33</v>
      </c>
      <c r="F154" s="1">
        <v>136679.609</v>
      </c>
      <c r="G154" s="1"/>
      <c r="H154" s="1">
        <v>136679.609</v>
      </c>
      <c r="I154" s="3">
        <v>908.07899999999995</v>
      </c>
      <c r="K154">
        <v>558</v>
      </c>
    </row>
    <row r="155" spans="1:11" x14ac:dyDescent="0.2">
      <c r="A155">
        <v>40</v>
      </c>
      <c r="B155" t="s">
        <v>165</v>
      </c>
      <c r="C155">
        <v>4</v>
      </c>
      <c r="E155">
        <v>7.34</v>
      </c>
      <c r="F155" s="1">
        <v>93755.406000000003</v>
      </c>
      <c r="G155" s="1"/>
      <c r="H155" s="1">
        <v>93755.406000000003</v>
      </c>
      <c r="I155" s="3">
        <v>624.15800000000002</v>
      </c>
      <c r="K155">
        <v>444</v>
      </c>
    </row>
    <row r="156" spans="1:11" x14ac:dyDescent="0.2">
      <c r="A156">
        <v>41</v>
      </c>
      <c r="B156" t="s">
        <v>166</v>
      </c>
      <c r="C156">
        <v>4</v>
      </c>
      <c r="E156">
        <v>7.34</v>
      </c>
      <c r="F156" s="1">
        <v>76075.047000000006</v>
      </c>
      <c r="G156" s="1"/>
      <c r="H156" s="1">
        <v>76075.047000000006</v>
      </c>
      <c r="I156" s="3">
        <v>507.21199999999999</v>
      </c>
      <c r="K156">
        <v>285</v>
      </c>
    </row>
    <row r="157" spans="1:11" x14ac:dyDescent="0.2">
      <c r="A157">
        <v>42</v>
      </c>
      <c r="B157" t="s">
        <v>167</v>
      </c>
      <c r="C157">
        <v>3</v>
      </c>
      <c r="E157">
        <v>7.33</v>
      </c>
      <c r="F157" s="1">
        <v>167627.70300000001</v>
      </c>
      <c r="G157" s="1"/>
      <c r="H157" s="1">
        <v>167627.70300000001</v>
      </c>
      <c r="I157" s="3">
        <v>1112.7840000000001</v>
      </c>
      <c r="K157">
        <v>888</v>
      </c>
    </row>
    <row r="158" spans="1:11" x14ac:dyDescent="0.2">
      <c r="A158">
        <v>43</v>
      </c>
      <c r="B158" t="s">
        <v>168</v>
      </c>
      <c r="C158">
        <v>3</v>
      </c>
      <c r="E158">
        <v>7.33</v>
      </c>
      <c r="F158" s="1">
        <v>98327.5</v>
      </c>
      <c r="G158" s="1"/>
      <c r="H158" s="1">
        <v>98327.5</v>
      </c>
      <c r="I158" s="3">
        <v>654.4</v>
      </c>
      <c r="K158">
        <v>420</v>
      </c>
    </row>
    <row r="159" spans="1:11" x14ac:dyDescent="0.2">
      <c r="A159">
        <v>44</v>
      </c>
      <c r="B159" t="s">
        <v>169</v>
      </c>
      <c r="C159">
        <v>3</v>
      </c>
      <c r="E159">
        <v>7.33</v>
      </c>
      <c r="F159" s="1">
        <v>83186.687999999995</v>
      </c>
      <c r="G159" s="1"/>
      <c r="H159" s="1">
        <v>83186.687999999995</v>
      </c>
      <c r="I159" s="3">
        <v>554.25199999999995</v>
      </c>
      <c r="K159">
        <v>431</v>
      </c>
    </row>
    <row r="160" spans="1:11" x14ac:dyDescent="0.2">
      <c r="A160">
        <v>45</v>
      </c>
      <c r="B160" t="s">
        <v>170</v>
      </c>
      <c r="C160">
        <v>2</v>
      </c>
      <c r="E160">
        <v>7.33</v>
      </c>
      <c r="F160" s="1">
        <v>287138.65600000002</v>
      </c>
      <c r="G160" s="1"/>
      <c r="H160" s="1">
        <v>287138.65600000002</v>
      </c>
      <c r="I160" s="3">
        <v>1903.2850000000001</v>
      </c>
      <c r="K160">
        <v>863</v>
      </c>
    </row>
    <row r="161" spans="1:11" x14ac:dyDescent="0.2">
      <c r="A161">
        <v>46</v>
      </c>
      <c r="B161" t="s">
        <v>171</v>
      </c>
      <c r="C161">
        <v>2</v>
      </c>
      <c r="E161">
        <v>7.34</v>
      </c>
      <c r="F161" s="1">
        <v>194925.875</v>
      </c>
      <c r="G161" s="1"/>
      <c r="H161" s="1">
        <v>194925.875</v>
      </c>
      <c r="I161" s="3">
        <v>1293.347</v>
      </c>
      <c r="K161">
        <v>919</v>
      </c>
    </row>
    <row r="162" spans="1:11" x14ac:dyDescent="0.2">
      <c r="A162">
        <v>47</v>
      </c>
      <c r="B162" t="s">
        <v>172</v>
      </c>
      <c r="C162">
        <v>2</v>
      </c>
      <c r="E162">
        <v>7.34</v>
      </c>
      <c r="F162" s="1">
        <v>151170.18799999999</v>
      </c>
      <c r="G162" s="1"/>
      <c r="H162" s="1">
        <v>151170.18799999999</v>
      </c>
      <c r="I162" s="3">
        <v>1003.926</v>
      </c>
      <c r="K162">
        <v>573</v>
      </c>
    </row>
    <row r="163" spans="1:11" x14ac:dyDescent="0.2">
      <c r="A163">
        <v>48</v>
      </c>
      <c r="B163" t="s">
        <v>173</v>
      </c>
      <c r="C163">
        <v>1</v>
      </c>
      <c r="E163">
        <v>7.34</v>
      </c>
      <c r="F163" s="1">
        <v>276238.5</v>
      </c>
      <c r="G163" s="1"/>
      <c r="H163" s="1">
        <v>276238.5</v>
      </c>
      <c r="I163" s="3">
        <v>1831.1859999999999</v>
      </c>
      <c r="K163">
        <v>1389</v>
      </c>
    </row>
    <row r="164" spans="1:11" x14ac:dyDescent="0.2">
      <c r="A164">
        <v>49</v>
      </c>
      <c r="B164" t="s">
        <v>174</v>
      </c>
      <c r="C164">
        <v>1</v>
      </c>
      <c r="E164">
        <v>7.34</v>
      </c>
      <c r="F164" s="1">
        <v>235211.78099999999</v>
      </c>
      <c r="G164" s="1"/>
      <c r="H164" s="1">
        <v>235211.78099999999</v>
      </c>
      <c r="I164" s="3">
        <v>1559.816</v>
      </c>
      <c r="K164">
        <v>911</v>
      </c>
    </row>
    <row r="165" spans="1:11" x14ac:dyDescent="0.2">
      <c r="A165">
        <v>50</v>
      </c>
      <c r="B165" t="s">
        <v>175</v>
      </c>
      <c r="C165">
        <v>1</v>
      </c>
      <c r="E165">
        <v>7.34</v>
      </c>
      <c r="F165" s="1">
        <v>213603.516</v>
      </c>
      <c r="G165" s="1"/>
      <c r="H165" s="1">
        <v>213603.516</v>
      </c>
      <c r="I165" s="3">
        <v>1416.8889999999999</v>
      </c>
      <c r="K165">
        <v>961</v>
      </c>
    </row>
    <row r="166" spans="1:11" x14ac:dyDescent="0.2">
      <c r="A166">
        <v>51</v>
      </c>
      <c r="B166" t="s">
        <v>176</v>
      </c>
      <c r="C166">
        <v>59</v>
      </c>
      <c r="E166">
        <v>7.34</v>
      </c>
      <c r="F166" s="1">
        <v>108652.461</v>
      </c>
      <c r="G166" s="1"/>
      <c r="H166" s="1">
        <v>108652.461</v>
      </c>
      <c r="I166" s="3">
        <v>722.69399999999996</v>
      </c>
      <c r="K166">
        <v>484</v>
      </c>
    </row>
    <row r="167" spans="1:11" x14ac:dyDescent="0.2">
      <c r="A167">
        <v>52</v>
      </c>
      <c r="B167" t="s">
        <v>177</v>
      </c>
      <c r="C167">
        <v>59</v>
      </c>
      <c r="E167">
        <v>7.34</v>
      </c>
      <c r="F167" s="1">
        <v>73003.460999999996</v>
      </c>
      <c r="G167" s="1"/>
      <c r="H167" s="1">
        <v>73003.460999999996</v>
      </c>
      <c r="I167" s="3">
        <v>486.89499999999998</v>
      </c>
      <c r="K167">
        <v>346</v>
      </c>
    </row>
    <row r="168" spans="1:11" x14ac:dyDescent="0.2">
      <c r="A168">
        <v>53</v>
      </c>
      <c r="B168" t="s">
        <v>178</v>
      </c>
      <c r="C168">
        <v>59</v>
      </c>
      <c r="E168">
        <v>7.34</v>
      </c>
      <c r="F168" s="1">
        <v>52284.870999999999</v>
      </c>
      <c r="G168" s="1"/>
      <c r="H168" s="1">
        <v>52284.870999999999</v>
      </c>
      <c r="I168" s="3">
        <v>349.85300000000001</v>
      </c>
      <c r="K168">
        <v>261</v>
      </c>
    </row>
    <row r="169" spans="1:11" x14ac:dyDescent="0.2">
      <c r="A169">
        <v>55</v>
      </c>
      <c r="B169" t="s">
        <v>179</v>
      </c>
      <c r="C169">
        <v>90</v>
      </c>
      <c r="E169">
        <v>7.34</v>
      </c>
      <c r="F169" s="1">
        <v>10452.437</v>
      </c>
      <c r="G169" s="1"/>
      <c r="H169" s="1">
        <v>10452.437</v>
      </c>
      <c r="I169" s="3">
        <v>73.153999999999996</v>
      </c>
      <c r="K169">
        <v>51</v>
      </c>
    </row>
    <row r="170" spans="1:11" x14ac:dyDescent="0.2">
      <c r="A170">
        <v>56</v>
      </c>
      <c r="B170" t="s">
        <v>180</v>
      </c>
      <c r="C170">
        <v>90</v>
      </c>
      <c r="E170">
        <v>7.34</v>
      </c>
      <c r="F170" s="1">
        <v>7519.7979999999998</v>
      </c>
      <c r="G170" s="1"/>
      <c r="H170" s="1">
        <v>7519.7979999999998</v>
      </c>
      <c r="I170" s="3">
        <v>53.756</v>
      </c>
      <c r="K170">
        <v>39</v>
      </c>
    </row>
    <row r="171" spans="1:11" x14ac:dyDescent="0.2">
      <c r="A171">
        <v>57</v>
      </c>
      <c r="B171" t="s">
        <v>181</v>
      </c>
      <c r="C171">
        <v>90</v>
      </c>
      <c r="E171">
        <v>7.35</v>
      </c>
      <c r="F171" s="1">
        <v>7084.2709999999997</v>
      </c>
      <c r="G171" s="1"/>
      <c r="H171" s="1">
        <v>7084.2709999999997</v>
      </c>
      <c r="I171" s="3">
        <v>50.875999999999998</v>
      </c>
      <c r="K171">
        <v>27</v>
      </c>
    </row>
    <row r="172" spans="1:11" x14ac:dyDescent="0.2">
      <c r="A172">
        <v>58</v>
      </c>
      <c r="B172" t="s">
        <v>182</v>
      </c>
      <c r="C172">
        <v>55</v>
      </c>
      <c r="E172">
        <v>7.34</v>
      </c>
      <c r="F172" s="1">
        <v>4583.1760000000004</v>
      </c>
      <c r="G172" s="1"/>
      <c r="H172" s="1">
        <v>4583.1760000000004</v>
      </c>
      <c r="I172" s="3">
        <v>34.332000000000001</v>
      </c>
      <c r="K172">
        <v>19</v>
      </c>
    </row>
    <row r="173" spans="1:11" x14ac:dyDescent="0.2">
      <c r="A173">
        <v>59</v>
      </c>
      <c r="B173" t="s">
        <v>183</v>
      </c>
      <c r="C173">
        <v>55</v>
      </c>
      <c r="E173">
        <v>7.34</v>
      </c>
      <c r="F173" s="1">
        <v>4650.5249999999996</v>
      </c>
      <c r="G173" s="1"/>
      <c r="H173" s="1">
        <v>4650.5249999999996</v>
      </c>
      <c r="I173" s="3">
        <v>34.777999999999999</v>
      </c>
      <c r="K173">
        <v>18</v>
      </c>
    </row>
    <row r="174" spans="1:11" x14ac:dyDescent="0.2">
      <c r="A174">
        <v>60</v>
      </c>
      <c r="B174" t="s">
        <v>184</v>
      </c>
      <c r="C174">
        <v>55</v>
      </c>
      <c r="E174">
        <v>7.34</v>
      </c>
      <c r="F174" s="1">
        <v>4510.6670000000004</v>
      </c>
      <c r="G174" s="1"/>
      <c r="H174" s="1">
        <v>4510.6670000000004</v>
      </c>
      <c r="I174" s="3">
        <v>33.853000000000002</v>
      </c>
      <c r="K174">
        <v>18</v>
      </c>
    </row>
    <row r="175" spans="1:11" x14ac:dyDescent="0.2">
      <c r="A175">
        <v>74</v>
      </c>
      <c r="B175" t="s">
        <v>185</v>
      </c>
      <c r="C175">
        <v>98</v>
      </c>
      <c r="E175">
        <v>7.34</v>
      </c>
      <c r="F175" s="1">
        <v>12508.39</v>
      </c>
      <c r="G175" s="1"/>
      <c r="H175" s="1">
        <v>12508.39</v>
      </c>
      <c r="I175" s="3">
        <v>86.753</v>
      </c>
      <c r="K175">
        <v>47</v>
      </c>
    </row>
    <row r="176" spans="1:11" x14ac:dyDescent="0.2">
      <c r="A176">
        <v>75</v>
      </c>
      <c r="B176" t="s">
        <v>186</v>
      </c>
      <c r="C176">
        <v>98</v>
      </c>
      <c r="E176">
        <v>7.34</v>
      </c>
      <c r="F176" s="1">
        <v>9507.8340000000007</v>
      </c>
      <c r="G176" s="1"/>
      <c r="H176" s="1">
        <v>9507.8340000000007</v>
      </c>
      <c r="I176" s="3">
        <v>66.906000000000006</v>
      </c>
      <c r="K176">
        <v>41</v>
      </c>
    </row>
    <row r="177" spans="1:11" x14ac:dyDescent="0.2">
      <c r="A177">
        <v>76</v>
      </c>
      <c r="B177" t="s">
        <v>187</v>
      </c>
      <c r="C177">
        <v>98</v>
      </c>
      <c r="E177">
        <v>7.34</v>
      </c>
      <c r="F177" s="1">
        <v>8581.4740000000002</v>
      </c>
      <c r="G177" s="1"/>
      <c r="H177" s="1">
        <v>8581.4740000000002</v>
      </c>
      <c r="I177" s="3">
        <v>60.779000000000003</v>
      </c>
      <c r="K177">
        <v>37</v>
      </c>
    </row>
    <row r="178" spans="1:11" x14ac:dyDescent="0.2">
      <c r="A178">
        <v>77</v>
      </c>
      <c r="B178" t="s">
        <v>188</v>
      </c>
      <c r="C178">
        <v>53</v>
      </c>
      <c r="E178">
        <v>7.34</v>
      </c>
      <c r="F178" s="1">
        <v>9892.8539999999994</v>
      </c>
      <c r="G178" s="1"/>
      <c r="H178" s="1">
        <v>9892.8539999999994</v>
      </c>
      <c r="I178" s="3">
        <v>69.453000000000003</v>
      </c>
      <c r="K178">
        <v>41</v>
      </c>
    </row>
    <row r="179" spans="1:11" x14ac:dyDescent="0.2">
      <c r="A179">
        <v>78</v>
      </c>
      <c r="B179" t="s">
        <v>189</v>
      </c>
      <c r="C179">
        <v>53</v>
      </c>
      <c r="E179">
        <v>7.34</v>
      </c>
      <c r="F179" s="1">
        <v>11059.572</v>
      </c>
      <c r="G179" s="1"/>
      <c r="H179" s="1">
        <v>11059.572</v>
      </c>
      <c r="I179" s="3">
        <v>77.17</v>
      </c>
      <c r="K179">
        <v>49</v>
      </c>
    </row>
    <row r="180" spans="1:11" x14ac:dyDescent="0.2">
      <c r="A180">
        <v>79</v>
      </c>
      <c r="B180" t="s">
        <v>190</v>
      </c>
      <c r="C180">
        <v>53</v>
      </c>
      <c r="E180">
        <v>7.34</v>
      </c>
      <c r="F180" s="1">
        <v>10128.609</v>
      </c>
      <c r="G180" s="1"/>
      <c r="H180" s="1">
        <v>10128.609</v>
      </c>
      <c r="I180" s="3">
        <v>71.012</v>
      </c>
      <c r="K180">
        <v>47</v>
      </c>
    </row>
    <row r="181" spans="1:11" x14ac:dyDescent="0.2">
      <c r="A181">
        <v>80</v>
      </c>
      <c r="B181" t="s">
        <v>191</v>
      </c>
      <c r="C181">
        <v>7</v>
      </c>
      <c r="E181">
        <v>7.33</v>
      </c>
      <c r="F181" s="1">
        <v>221268.516</v>
      </c>
      <c r="G181" s="1"/>
      <c r="H181" s="1">
        <v>221268.516</v>
      </c>
      <c r="I181" s="3">
        <v>1467.5889999999999</v>
      </c>
      <c r="K181">
        <v>1059</v>
      </c>
    </row>
    <row r="182" spans="1:11" x14ac:dyDescent="0.2">
      <c r="A182">
        <v>81</v>
      </c>
      <c r="B182" t="s">
        <v>192</v>
      </c>
      <c r="C182">
        <v>7</v>
      </c>
      <c r="E182">
        <v>7.33</v>
      </c>
      <c r="F182" s="1">
        <v>221053.109</v>
      </c>
      <c r="G182" s="1"/>
      <c r="H182" s="1">
        <v>221053.109</v>
      </c>
      <c r="I182" s="3">
        <v>1466.164</v>
      </c>
      <c r="K182">
        <v>1215</v>
      </c>
    </row>
    <row r="183" spans="1:11" x14ac:dyDescent="0.2">
      <c r="A183">
        <v>82</v>
      </c>
      <c r="B183" t="s">
        <v>193</v>
      </c>
      <c r="C183">
        <v>7</v>
      </c>
      <c r="E183">
        <v>7.33</v>
      </c>
      <c r="F183" s="1">
        <v>215278.375</v>
      </c>
      <c r="G183" s="1"/>
      <c r="H183" s="1">
        <v>215278.375</v>
      </c>
      <c r="I183" s="3">
        <v>1427.9670000000001</v>
      </c>
      <c r="K183">
        <v>998</v>
      </c>
    </row>
    <row r="184" spans="1:11" x14ac:dyDescent="0.2">
      <c r="A184">
        <v>83</v>
      </c>
      <c r="B184" t="s">
        <v>194</v>
      </c>
      <c r="C184">
        <v>99</v>
      </c>
      <c r="E184">
        <v>7.34</v>
      </c>
      <c r="F184" s="1">
        <v>16624.766</v>
      </c>
      <c r="G184" s="1"/>
      <c r="H184" s="1">
        <v>16624.766</v>
      </c>
      <c r="I184" s="3">
        <v>113.98099999999999</v>
      </c>
      <c r="K184">
        <v>71</v>
      </c>
    </row>
    <row r="185" spans="1:11" x14ac:dyDescent="0.2">
      <c r="A185">
        <v>84</v>
      </c>
      <c r="B185" t="s">
        <v>195</v>
      </c>
      <c r="C185">
        <v>99</v>
      </c>
      <c r="E185">
        <v>7.34</v>
      </c>
      <c r="F185" s="1">
        <v>17028.638999999999</v>
      </c>
      <c r="G185" s="1"/>
      <c r="H185" s="1">
        <v>17028.638999999999</v>
      </c>
      <c r="I185" s="3">
        <v>116.652</v>
      </c>
      <c r="K185">
        <v>70</v>
      </c>
    </row>
    <row r="186" spans="1:11" x14ac:dyDescent="0.2">
      <c r="A186">
        <v>85</v>
      </c>
      <c r="B186" t="s">
        <v>196</v>
      </c>
      <c r="C186">
        <v>99</v>
      </c>
      <c r="E186">
        <v>7.34</v>
      </c>
      <c r="F186" s="1">
        <v>17291.963</v>
      </c>
      <c r="G186" s="1"/>
      <c r="H186" s="1">
        <v>17291.963</v>
      </c>
      <c r="I186" s="3">
        <v>118.39400000000001</v>
      </c>
      <c r="K186">
        <v>70</v>
      </c>
    </row>
    <row r="187" spans="1:11" x14ac:dyDescent="0.2">
      <c r="A187">
        <v>86</v>
      </c>
      <c r="B187" t="s">
        <v>197</v>
      </c>
      <c r="C187">
        <v>20</v>
      </c>
      <c r="E187">
        <v>7.33</v>
      </c>
      <c r="F187" s="1">
        <v>20474.650000000001</v>
      </c>
      <c r="G187" s="1"/>
      <c r="H187" s="1">
        <v>20474.650000000001</v>
      </c>
      <c r="I187" s="3">
        <v>139.446</v>
      </c>
      <c r="K187">
        <v>90</v>
      </c>
    </row>
    <row r="188" spans="1:11" x14ac:dyDescent="0.2">
      <c r="A188">
        <v>87</v>
      </c>
      <c r="B188" t="s">
        <v>198</v>
      </c>
      <c r="C188">
        <v>20</v>
      </c>
      <c r="E188">
        <v>7.34</v>
      </c>
      <c r="F188" s="1">
        <v>20241.440999999999</v>
      </c>
      <c r="G188" s="1"/>
      <c r="H188" s="1">
        <v>20241.440999999999</v>
      </c>
      <c r="I188" s="3">
        <v>137.90299999999999</v>
      </c>
      <c r="K188">
        <v>79</v>
      </c>
    </row>
    <row r="189" spans="1:11" x14ac:dyDescent="0.2">
      <c r="A189">
        <v>88</v>
      </c>
      <c r="B189" t="s">
        <v>199</v>
      </c>
      <c r="C189">
        <v>20</v>
      </c>
      <c r="E189">
        <v>7.33</v>
      </c>
      <c r="F189" s="1">
        <v>20599.162</v>
      </c>
      <c r="G189" s="1"/>
      <c r="H189" s="1">
        <v>20599.162</v>
      </c>
      <c r="I189" s="3">
        <v>140.26900000000001</v>
      </c>
      <c r="K189">
        <v>96</v>
      </c>
    </row>
    <row r="190" spans="1:11" x14ac:dyDescent="0.2">
      <c r="A190">
        <v>90</v>
      </c>
      <c r="B190" t="s">
        <v>200</v>
      </c>
      <c r="C190">
        <v>62</v>
      </c>
      <c r="E190">
        <v>7.33</v>
      </c>
      <c r="F190" s="1">
        <v>74023.312999999995</v>
      </c>
      <c r="G190" s="1"/>
      <c r="H190" s="1">
        <v>74023.312999999995</v>
      </c>
      <c r="I190" s="3">
        <v>493.64100000000002</v>
      </c>
      <c r="K190">
        <v>397</v>
      </c>
    </row>
    <row r="191" spans="1:11" x14ac:dyDescent="0.2">
      <c r="A191">
        <v>91</v>
      </c>
      <c r="B191" t="s">
        <v>201</v>
      </c>
      <c r="C191">
        <v>62</v>
      </c>
      <c r="E191">
        <v>7.33</v>
      </c>
      <c r="F191" s="1">
        <v>76505.773000000001</v>
      </c>
      <c r="G191" s="1"/>
      <c r="H191" s="1">
        <v>76505.773000000001</v>
      </c>
      <c r="I191" s="3">
        <v>510.06099999999998</v>
      </c>
      <c r="K191">
        <v>322</v>
      </c>
    </row>
    <row r="192" spans="1:11" x14ac:dyDescent="0.2">
      <c r="A192">
        <v>92</v>
      </c>
      <c r="B192" t="s">
        <v>202</v>
      </c>
      <c r="C192">
        <v>62</v>
      </c>
      <c r="E192">
        <v>7.33</v>
      </c>
      <c r="F192" s="1">
        <v>72517.141000000003</v>
      </c>
      <c r="G192" s="1"/>
      <c r="H192" s="1">
        <v>72517.141000000003</v>
      </c>
      <c r="I192" s="3">
        <v>483.67899999999997</v>
      </c>
      <c r="K192">
        <v>321</v>
      </c>
    </row>
    <row r="193" spans="1:11" x14ac:dyDescent="0.2">
      <c r="A193">
        <v>93</v>
      </c>
      <c r="B193" t="s">
        <v>203</v>
      </c>
      <c r="C193">
        <v>48</v>
      </c>
      <c r="E193">
        <v>7.34</v>
      </c>
      <c r="F193" s="1">
        <v>4022.6239999999998</v>
      </c>
      <c r="G193" s="1"/>
      <c r="H193" s="1">
        <v>4022.6239999999998</v>
      </c>
      <c r="I193" s="3">
        <v>30.623999999999999</v>
      </c>
      <c r="K193">
        <v>18</v>
      </c>
    </row>
    <row r="194" spans="1:11" x14ac:dyDescent="0.2">
      <c r="A194">
        <v>94</v>
      </c>
      <c r="B194" t="s">
        <v>204</v>
      </c>
      <c r="C194">
        <v>48</v>
      </c>
      <c r="E194">
        <v>7.34</v>
      </c>
      <c r="F194" s="1">
        <v>3357.471</v>
      </c>
      <c r="G194" s="1"/>
      <c r="H194" s="1">
        <v>3357.471</v>
      </c>
      <c r="I194" s="3">
        <v>26.225000000000001</v>
      </c>
      <c r="K194">
        <v>18</v>
      </c>
    </row>
    <row r="195" spans="1:11" x14ac:dyDescent="0.2">
      <c r="A195">
        <v>95</v>
      </c>
      <c r="B195" t="s">
        <v>205</v>
      </c>
      <c r="C195">
        <v>48</v>
      </c>
      <c r="E195">
        <v>7.34</v>
      </c>
      <c r="F195" s="1">
        <v>4926.8969999999999</v>
      </c>
      <c r="G195" s="1"/>
      <c r="H195" s="1">
        <v>4926.8969999999999</v>
      </c>
      <c r="I195" s="3">
        <v>36.606000000000002</v>
      </c>
      <c r="K195">
        <v>22</v>
      </c>
    </row>
    <row r="196" spans="1:11" x14ac:dyDescent="0.2">
      <c r="A196">
        <v>96</v>
      </c>
      <c r="B196" t="s">
        <v>206</v>
      </c>
      <c r="C196">
        <v>80</v>
      </c>
      <c r="E196">
        <v>7.33</v>
      </c>
      <c r="F196" s="1">
        <v>19094.028999999999</v>
      </c>
      <c r="G196" s="1"/>
      <c r="H196" s="1">
        <v>19094.028999999999</v>
      </c>
      <c r="I196" s="3">
        <v>130.31399999999999</v>
      </c>
      <c r="K196">
        <v>83</v>
      </c>
    </row>
    <row r="197" spans="1:11" x14ac:dyDescent="0.2">
      <c r="A197">
        <v>97</v>
      </c>
      <c r="B197" t="s">
        <v>207</v>
      </c>
      <c r="C197">
        <v>80</v>
      </c>
      <c r="E197">
        <v>7.33</v>
      </c>
      <c r="F197" s="1">
        <v>17408.754000000001</v>
      </c>
      <c r="G197" s="1"/>
      <c r="H197" s="1">
        <v>17408.754000000001</v>
      </c>
      <c r="I197" s="3">
        <v>119.166</v>
      </c>
      <c r="K197">
        <v>74</v>
      </c>
    </row>
    <row r="198" spans="1:11" x14ac:dyDescent="0.2">
      <c r="A198">
        <v>98</v>
      </c>
      <c r="B198" t="s">
        <v>208</v>
      </c>
      <c r="C198">
        <v>80</v>
      </c>
      <c r="E198">
        <v>7.33</v>
      </c>
      <c r="F198" s="1">
        <v>21372.815999999999</v>
      </c>
      <c r="G198" s="1"/>
      <c r="H198" s="1">
        <v>21372.815999999999</v>
      </c>
      <c r="I198" s="3">
        <v>145.387</v>
      </c>
      <c r="K198">
        <v>102</v>
      </c>
    </row>
    <row r="199" spans="1:11" x14ac:dyDescent="0.2">
      <c r="A199">
        <v>99</v>
      </c>
      <c r="B199" t="s">
        <v>209</v>
      </c>
      <c r="C199">
        <v>47</v>
      </c>
      <c r="E199">
        <v>7.33</v>
      </c>
      <c r="F199" s="1">
        <v>34331.589999999997</v>
      </c>
      <c r="G199" s="1"/>
      <c r="H199" s="1">
        <v>34331.589999999997</v>
      </c>
      <c r="I199" s="3">
        <v>231.102</v>
      </c>
      <c r="K199">
        <v>171</v>
      </c>
    </row>
    <row r="200" spans="1:11" x14ac:dyDescent="0.2">
      <c r="A200">
        <v>100</v>
      </c>
      <c r="B200" t="s">
        <v>210</v>
      </c>
      <c r="C200">
        <v>47</v>
      </c>
      <c r="E200">
        <v>7.34</v>
      </c>
      <c r="F200" s="1">
        <v>29765.923999999999</v>
      </c>
      <c r="G200" s="1"/>
      <c r="H200" s="1">
        <v>29765.923999999999</v>
      </c>
      <c r="I200" s="3">
        <v>200.90199999999999</v>
      </c>
      <c r="K200">
        <v>142</v>
      </c>
    </row>
    <row r="201" spans="1:11" x14ac:dyDescent="0.2">
      <c r="A201">
        <v>101</v>
      </c>
      <c r="B201" t="s">
        <v>211</v>
      </c>
      <c r="C201">
        <v>47</v>
      </c>
      <c r="E201">
        <v>7.33</v>
      </c>
      <c r="F201" s="1">
        <v>33022.800999999999</v>
      </c>
      <c r="G201" s="1"/>
      <c r="H201" s="1">
        <v>33022.800999999999</v>
      </c>
      <c r="I201" s="3">
        <v>222.44499999999999</v>
      </c>
      <c r="K201">
        <v>122</v>
      </c>
    </row>
    <row r="202" spans="1:11" x14ac:dyDescent="0.2">
      <c r="A202">
        <v>102</v>
      </c>
      <c r="B202" t="s">
        <v>212</v>
      </c>
      <c r="C202">
        <v>100</v>
      </c>
      <c r="E202">
        <v>7.34</v>
      </c>
      <c r="F202" s="1">
        <v>9947.9979999999996</v>
      </c>
      <c r="G202" s="1"/>
      <c r="H202" s="1">
        <v>9947.9979999999996</v>
      </c>
      <c r="I202" s="3">
        <v>69.817999999999998</v>
      </c>
      <c r="K202">
        <v>40</v>
      </c>
    </row>
    <row r="203" spans="1:11" x14ac:dyDescent="0.2">
      <c r="A203">
        <v>103</v>
      </c>
      <c r="B203" t="s">
        <v>213</v>
      </c>
      <c r="C203">
        <v>100</v>
      </c>
      <c r="E203">
        <v>7.34</v>
      </c>
      <c r="F203" s="1">
        <v>9416.5720000000001</v>
      </c>
      <c r="G203" s="1"/>
      <c r="H203" s="1">
        <v>9416.5720000000001</v>
      </c>
      <c r="I203" s="3">
        <v>66.302000000000007</v>
      </c>
      <c r="K203">
        <v>53</v>
      </c>
    </row>
    <row r="204" spans="1:11" x14ac:dyDescent="0.2">
      <c r="A204">
        <v>104</v>
      </c>
      <c r="B204" t="s">
        <v>214</v>
      </c>
      <c r="C204">
        <v>100</v>
      </c>
      <c r="E204">
        <v>7.34</v>
      </c>
      <c r="F204" s="1">
        <v>9812.5120000000006</v>
      </c>
      <c r="G204" s="1"/>
      <c r="H204" s="1">
        <v>9812.5120000000006</v>
      </c>
      <c r="I204" s="3">
        <v>68.921000000000006</v>
      </c>
      <c r="K204">
        <v>36</v>
      </c>
    </row>
    <row r="205" spans="1:11" x14ac:dyDescent="0.2">
      <c r="A205">
        <v>106</v>
      </c>
      <c r="B205" t="s">
        <v>215</v>
      </c>
      <c r="C205">
        <v>36</v>
      </c>
      <c r="E205">
        <v>7.34</v>
      </c>
      <c r="F205" s="1">
        <v>20366.52</v>
      </c>
      <c r="G205" s="1"/>
      <c r="H205" s="1">
        <v>20366.52</v>
      </c>
      <c r="I205" s="3">
        <v>138.72999999999999</v>
      </c>
      <c r="K205">
        <v>109</v>
      </c>
    </row>
    <row r="206" spans="1:11" x14ac:dyDescent="0.2">
      <c r="A206">
        <v>107</v>
      </c>
      <c r="B206" t="s">
        <v>216</v>
      </c>
      <c r="C206">
        <v>36</v>
      </c>
      <c r="E206">
        <v>7.34</v>
      </c>
      <c r="F206" s="1">
        <v>22311.508000000002</v>
      </c>
      <c r="G206" s="1"/>
      <c r="H206" s="1">
        <v>22311.508000000002</v>
      </c>
      <c r="I206" s="3">
        <v>151.596</v>
      </c>
      <c r="K206">
        <v>72</v>
      </c>
    </row>
    <row r="207" spans="1:11" x14ac:dyDescent="0.2">
      <c r="A207">
        <v>108</v>
      </c>
      <c r="B207" t="s">
        <v>217</v>
      </c>
      <c r="C207">
        <v>36</v>
      </c>
      <c r="E207">
        <v>7.34</v>
      </c>
      <c r="F207" s="1">
        <v>20963.594000000001</v>
      </c>
      <c r="G207" s="1"/>
      <c r="H207" s="1">
        <v>20963.594000000001</v>
      </c>
      <c r="I207" s="3">
        <v>142.68</v>
      </c>
      <c r="K207">
        <v>96</v>
      </c>
    </row>
    <row r="208" spans="1:11" x14ac:dyDescent="0.2">
      <c r="A208">
        <v>109</v>
      </c>
      <c r="B208" t="s">
        <v>218</v>
      </c>
      <c r="C208">
        <v>26</v>
      </c>
      <c r="E208">
        <v>7.34</v>
      </c>
      <c r="F208" s="1">
        <v>26338.353999999999</v>
      </c>
      <c r="G208" s="1"/>
      <c r="H208" s="1">
        <v>26338.353999999999</v>
      </c>
      <c r="I208" s="3">
        <v>178.23099999999999</v>
      </c>
      <c r="K208">
        <v>147</v>
      </c>
    </row>
    <row r="209" spans="1:11" x14ac:dyDescent="0.2">
      <c r="A209">
        <v>110</v>
      </c>
      <c r="B209" t="s">
        <v>219</v>
      </c>
      <c r="C209">
        <v>26</v>
      </c>
      <c r="E209">
        <v>7.34</v>
      </c>
      <c r="F209" s="1">
        <v>28624.616999999998</v>
      </c>
      <c r="G209" s="1"/>
      <c r="H209" s="1">
        <v>28624.616999999998</v>
      </c>
      <c r="I209" s="3">
        <v>193.35300000000001</v>
      </c>
      <c r="K209">
        <v>117</v>
      </c>
    </row>
    <row r="210" spans="1:11" x14ac:dyDescent="0.2">
      <c r="A210">
        <v>111</v>
      </c>
      <c r="B210" t="s">
        <v>220</v>
      </c>
      <c r="C210">
        <v>26</v>
      </c>
      <c r="E210">
        <v>7.34</v>
      </c>
      <c r="F210" s="1">
        <v>26467.166000000001</v>
      </c>
      <c r="G210" s="1"/>
      <c r="H210" s="1">
        <v>26467.166000000001</v>
      </c>
      <c r="I210" s="3">
        <v>179.083</v>
      </c>
      <c r="K210">
        <v>131</v>
      </c>
    </row>
    <row r="211" spans="1:11" x14ac:dyDescent="0.2">
      <c r="A211">
        <v>112</v>
      </c>
      <c r="B211" t="s">
        <v>221</v>
      </c>
      <c r="C211">
        <v>45</v>
      </c>
      <c r="E211">
        <v>7.34</v>
      </c>
      <c r="F211" s="1">
        <v>30149.734</v>
      </c>
      <c r="G211" s="1"/>
      <c r="H211" s="1">
        <v>30149.734</v>
      </c>
      <c r="I211" s="3">
        <v>203.441</v>
      </c>
      <c r="K211">
        <v>124</v>
      </c>
    </row>
    <row r="212" spans="1:11" x14ac:dyDescent="0.2">
      <c r="A212">
        <v>113</v>
      </c>
      <c r="B212" t="s">
        <v>222</v>
      </c>
      <c r="C212">
        <v>45</v>
      </c>
      <c r="E212">
        <v>7.34</v>
      </c>
      <c r="F212" s="1">
        <v>30231.105</v>
      </c>
      <c r="G212" s="1"/>
      <c r="H212" s="1">
        <v>30231.105</v>
      </c>
      <c r="I212" s="3">
        <v>203.97900000000001</v>
      </c>
      <c r="K212">
        <v>128</v>
      </c>
    </row>
    <row r="213" spans="1:11" x14ac:dyDescent="0.2">
      <c r="A213">
        <v>114</v>
      </c>
      <c r="B213" t="s">
        <v>223</v>
      </c>
      <c r="C213">
        <v>45</v>
      </c>
      <c r="E213">
        <v>7.34</v>
      </c>
      <c r="F213" s="1">
        <v>29519.601999999999</v>
      </c>
      <c r="G213" s="1"/>
      <c r="H213" s="1">
        <v>29519.601999999999</v>
      </c>
      <c r="I213" s="3">
        <v>199.273</v>
      </c>
      <c r="K213">
        <v>102</v>
      </c>
    </row>
    <row r="214" spans="1:11" x14ac:dyDescent="0.2">
      <c r="A214">
        <v>115</v>
      </c>
      <c r="B214" t="s">
        <v>224</v>
      </c>
      <c r="C214">
        <v>84</v>
      </c>
      <c r="E214">
        <v>7.34</v>
      </c>
      <c r="F214" s="1">
        <v>37617.195</v>
      </c>
      <c r="G214" s="1"/>
      <c r="H214" s="1">
        <v>37617.195</v>
      </c>
      <c r="I214" s="3">
        <v>252.834</v>
      </c>
      <c r="K214">
        <v>148</v>
      </c>
    </row>
    <row r="215" spans="1:11" x14ac:dyDescent="0.2">
      <c r="A215">
        <v>116</v>
      </c>
      <c r="B215" t="s">
        <v>225</v>
      </c>
      <c r="C215">
        <v>84</v>
      </c>
      <c r="E215">
        <v>7.34</v>
      </c>
      <c r="F215" s="1">
        <v>40229.766000000003</v>
      </c>
      <c r="G215" s="1"/>
      <c r="H215" s="1">
        <v>40229.766000000003</v>
      </c>
      <c r="I215" s="3">
        <v>270.11500000000001</v>
      </c>
      <c r="K215">
        <v>174</v>
      </c>
    </row>
    <row r="216" spans="1:11" x14ac:dyDescent="0.2">
      <c r="A216">
        <v>117</v>
      </c>
      <c r="B216" t="s">
        <v>226</v>
      </c>
      <c r="C216">
        <v>84</v>
      </c>
      <c r="E216">
        <v>7.34</v>
      </c>
      <c r="F216" s="1">
        <v>39576.480000000003</v>
      </c>
      <c r="G216" s="1"/>
      <c r="H216" s="1">
        <v>39576.480000000003</v>
      </c>
      <c r="I216" s="3">
        <v>265.79399999999998</v>
      </c>
      <c r="K216">
        <v>194</v>
      </c>
    </row>
    <row r="217" spans="1:11" x14ac:dyDescent="0.2">
      <c r="A217">
        <v>118</v>
      </c>
      <c r="B217" t="s">
        <v>227</v>
      </c>
      <c r="C217">
        <v>41</v>
      </c>
      <c r="E217">
        <v>7.34</v>
      </c>
      <c r="F217" s="1">
        <v>47689.233999999997</v>
      </c>
      <c r="G217" s="1"/>
      <c r="H217" s="1">
        <v>47689.233999999997</v>
      </c>
      <c r="I217" s="3">
        <v>319.45499999999998</v>
      </c>
      <c r="K217">
        <v>186</v>
      </c>
    </row>
    <row r="218" spans="1:11" x14ac:dyDescent="0.2">
      <c r="A218">
        <v>119</v>
      </c>
      <c r="B218" t="s">
        <v>228</v>
      </c>
      <c r="C218">
        <v>41</v>
      </c>
      <c r="E218">
        <v>7.34</v>
      </c>
      <c r="F218" s="1">
        <v>45311.527000000002</v>
      </c>
      <c r="G218" s="1"/>
      <c r="H218" s="1">
        <v>45311.527000000002</v>
      </c>
      <c r="I218" s="3">
        <v>303.72800000000001</v>
      </c>
      <c r="K218">
        <v>191</v>
      </c>
    </row>
    <row r="219" spans="1:11" x14ac:dyDescent="0.2">
      <c r="A219">
        <v>120</v>
      </c>
      <c r="B219" t="s">
        <v>229</v>
      </c>
      <c r="C219">
        <v>41</v>
      </c>
      <c r="E219">
        <v>7.33</v>
      </c>
      <c r="F219" s="1">
        <v>47424.362999999998</v>
      </c>
      <c r="G219" s="1"/>
      <c r="H219" s="1">
        <v>47424.362999999998</v>
      </c>
      <c r="I219" s="3">
        <v>317.70400000000001</v>
      </c>
      <c r="K219">
        <v>212</v>
      </c>
    </row>
    <row r="220" spans="1:11" x14ac:dyDescent="0.2">
      <c r="A220">
        <v>135</v>
      </c>
      <c r="B220" t="s">
        <v>230</v>
      </c>
      <c r="C220">
        <v>56</v>
      </c>
      <c r="E220">
        <v>7.35</v>
      </c>
      <c r="F220" s="1">
        <v>3664.0990000000002</v>
      </c>
      <c r="G220" s="1"/>
      <c r="H220" s="1">
        <v>3664.0990000000002</v>
      </c>
      <c r="I220" s="3">
        <v>28.253</v>
      </c>
      <c r="K220">
        <v>14</v>
      </c>
    </row>
    <row r="221" spans="1:11" x14ac:dyDescent="0.2">
      <c r="A221">
        <v>136</v>
      </c>
      <c r="B221" t="s">
        <v>231</v>
      </c>
      <c r="C221">
        <v>56</v>
      </c>
      <c r="E221">
        <v>7.35</v>
      </c>
      <c r="F221" s="1">
        <v>3657.2109999999998</v>
      </c>
      <c r="G221" s="1"/>
      <c r="H221" s="1">
        <v>3657.2109999999998</v>
      </c>
      <c r="I221" s="3">
        <v>28.207000000000001</v>
      </c>
      <c r="K221">
        <v>13</v>
      </c>
    </row>
    <row r="222" spans="1:11" x14ac:dyDescent="0.2">
      <c r="A222">
        <v>137</v>
      </c>
      <c r="B222" t="s">
        <v>232</v>
      </c>
      <c r="C222">
        <v>56</v>
      </c>
      <c r="E222">
        <v>7.34</v>
      </c>
      <c r="F222" s="1">
        <v>4227.5050000000001</v>
      </c>
      <c r="G222" s="1"/>
      <c r="H222" s="1">
        <v>4227.5050000000001</v>
      </c>
      <c r="I222" s="3">
        <v>31.98</v>
      </c>
      <c r="K222">
        <v>19</v>
      </c>
    </row>
    <row r="223" spans="1:11" x14ac:dyDescent="0.2">
      <c r="A223">
        <v>138</v>
      </c>
      <c r="B223" t="s">
        <v>233</v>
      </c>
      <c r="C223">
        <v>46</v>
      </c>
      <c r="E223">
        <v>7.34</v>
      </c>
      <c r="F223" s="1">
        <v>77052.508000000002</v>
      </c>
      <c r="G223" s="1"/>
      <c r="H223" s="1">
        <v>77052.508000000002</v>
      </c>
      <c r="I223" s="3">
        <v>513.678</v>
      </c>
      <c r="K223">
        <v>318</v>
      </c>
    </row>
    <row r="224" spans="1:11" x14ac:dyDescent="0.2">
      <c r="A224">
        <v>139</v>
      </c>
      <c r="B224" t="s">
        <v>234</v>
      </c>
      <c r="C224">
        <v>46</v>
      </c>
      <c r="E224">
        <v>7.34</v>
      </c>
      <c r="F224" s="1">
        <v>77891.766000000003</v>
      </c>
      <c r="G224" s="1"/>
      <c r="H224" s="1">
        <v>77891.766000000003</v>
      </c>
      <c r="I224" s="3">
        <v>519.22900000000004</v>
      </c>
      <c r="K224">
        <v>409</v>
      </c>
    </row>
    <row r="225" spans="1:11" x14ac:dyDescent="0.2">
      <c r="A225">
        <v>140</v>
      </c>
      <c r="B225" t="s">
        <v>235</v>
      </c>
      <c r="C225">
        <v>46</v>
      </c>
      <c r="E225">
        <v>7.34</v>
      </c>
      <c r="F225" s="1">
        <v>81664.812999999995</v>
      </c>
      <c r="G225" s="1"/>
      <c r="H225" s="1">
        <v>81664.812999999995</v>
      </c>
      <c r="I225" s="3">
        <v>544.18600000000004</v>
      </c>
      <c r="K225">
        <v>430</v>
      </c>
    </row>
    <row r="226" spans="1:11" x14ac:dyDescent="0.2">
      <c r="A226">
        <v>141</v>
      </c>
      <c r="B226" t="s">
        <v>236</v>
      </c>
      <c r="C226">
        <v>11</v>
      </c>
      <c r="E226">
        <v>7.34</v>
      </c>
      <c r="F226" s="1">
        <v>186926.125</v>
      </c>
      <c r="G226" s="1"/>
      <c r="H226" s="1">
        <v>186926.125</v>
      </c>
      <c r="I226" s="3">
        <v>1240.433</v>
      </c>
      <c r="K226">
        <v>796</v>
      </c>
    </row>
    <row r="227" spans="1:11" x14ac:dyDescent="0.2">
      <c r="A227">
        <v>142</v>
      </c>
      <c r="B227" t="s">
        <v>237</v>
      </c>
      <c r="C227">
        <v>11</v>
      </c>
      <c r="E227">
        <v>7.33</v>
      </c>
      <c r="F227" s="1">
        <v>180492.734</v>
      </c>
      <c r="G227" s="1"/>
      <c r="H227" s="1">
        <v>180492.734</v>
      </c>
      <c r="I227" s="3">
        <v>1197.8789999999999</v>
      </c>
      <c r="K227">
        <v>864</v>
      </c>
    </row>
    <row r="228" spans="1:11" x14ac:dyDescent="0.2">
      <c r="A228">
        <v>143</v>
      </c>
      <c r="B228" t="s">
        <v>238</v>
      </c>
      <c r="C228">
        <v>11</v>
      </c>
      <c r="E228">
        <v>7.34</v>
      </c>
      <c r="F228" s="1">
        <v>187745</v>
      </c>
      <c r="G228" s="1"/>
      <c r="H228" s="1">
        <v>187745</v>
      </c>
      <c r="I228" s="3">
        <v>1245.8489999999999</v>
      </c>
      <c r="K228">
        <v>1041</v>
      </c>
    </row>
    <row r="229" spans="1:11" x14ac:dyDescent="0.2">
      <c r="A229">
        <v>144</v>
      </c>
      <c r="B229" t="s">
        <v>239</v>
      </c>
      <c r="C229">
        <v>49</v>
      </c>
      <c r="E229">
        <v>7.34</v>
      </c>
      <c r="F229" s="1">
        <v>8015.4170000000004</v>
      </c>
      <c r="G229" s="1"/>
      <c r="H229" s="1">
        <v>8015.4170000000004</v>
      </c>
      <c r="I229" s="3">
        <v>57.034999999999997</v>
      </c>
      <c r="K229">
        <v>24</v>
      </c>
    </row>
    <row r="230" spans="1:11" x14ac:dyDescent="0.2">
      <c r="A230">
        <v>145</v>
      </c>
      <c r="B230" t="s">
        <v>240</v>
      </c>
      <c r="C230">
        <v>49</v>
      </c>
      <c r="E230">
        <v>7.34</v>
      </c>
      <c r="F230" s="1">
        <v>5642.1080000000002</v>
      </c>
      <c r="G230" s="1"/>
      <c r="H230" s="1">
        <v>5642.1080000000002</v>
      </c>
      <c r="I230" s="3">
        <v>41.335999999999999</v>
      </c>
      <c r="K230">
        <v>25</v>
      </c>
    </row>
    <row r="231" spans="1:11" x14ac:dyDescent="0.2">
      <c r="A231">
        <v>146</v>
      </c>
      <c r="B231" t="s">
        <v>241</v>
      </c>
      <c r="C231">
        <v>49</v>
      </c>
      <c r="E231">
        <v>7.35</v>
      </c>
      <c r="F231" s="1">
        <v>5814.3050000000003</v>
      </c>
      <c r="G231" s="1"/>
      <c r="H231" s="1">
        <v>5814.3050000000003</v>
      </c>
      <c r="I231" s="3">
        <v>42.475000000000001</v>
      </c>
      <c r="K231">
        <v>22</v>
      </c>
    </row>
    <row r="232" spans="1:11" x14ac:dyDescent="0.2">
      <c r="A232">
        <v>147</v>
      </c>
      <c r="B232" t="s">
        <v>242</v>
      </c>
      <c r="C232">
        <v>104</v>
      </c>
      <c r="E232">
        <v>7.34</v>
      </c>
      <c r="F232" s="1">
        <v>8969.5509999999995</v>
      </c>
      <c r="G232" s="1"/>
      <c r="H232" s="1">
        <v>8969.5509999999995</v>
      </c>
      <c r="I232" s="3">
        <v>63.345999999999997</v>
      </c>
      <c r="K232">
        <v>35</v>
      </c>
    </row>
    <row r="233" spans="1:11" x14ac:dyDescent="0.2">
      <c r="A233">
        <v>148</v>
      </c>
      <c r="B233" t="s">
        <v>243</v>
      </c>
      <c r="C233">
        <v>104</v>
      </c>
      <c r="E233">
        <v>7.34</v>
      </c>
      <c r="F233" s="1">
        <v>9166.2929999999997</v>
      </c>
      <c r="G233" s="1"/>
      <c r="H233" s="1">
        <v>9166.2929999999997</v>
      </c>
      <c r="I233" s="3">
        <v>64.647000000000006</v>
      </c>
      <c r="K233">
        <v>49</v>
      </c>
    </row>
    <row r="234" spans="1:11" x14ac:dyDescent="0.2">
      <c r="A234">
        <v>149</v>
      </c>
      <c r="B234" t="s">
        <v>244</v>
      </c>
      <c r="C234">
        <v>104</v>
      </c>
      <c r="E234">
        <v>7.34</v>
      </c>
      <c r="F234" s="1">
        <v>9625.3590000000004</v>
      </c>
      <c r="G234" s="1"/>
      <c r="H234" s="1">
        <v>9625.3590000000004</v>
      </c>
      <c r="I234" s="3">
        <v>67.683000000000007</v>
      </c>
      <c r="K234">
        <v>37</v>
      </c>
    </row>
    <row r="235" spans="1:11" x14ac:dyDescent="0.2">
      <c r="A235">
        <v>153</v>
      </c>
      <c r="B235" t="s">
        <v>245</v>
      </c>
      <c r="C235" t="s">
        <v>148</v>
      </c>
      <c r="E235">
        <v>7.34</v>
      </c>
      <c r="F235" s="1">
        <v>15967.36</v>
      </c>
      <c r="G235" s="1"/>
      <c r="H235" s="1">
        <v>15967.36</v>
      </c>
      <c r="I235" s="3">
        <v>109.63200000000001</v>
      </c>
      <c r="K235">
        <v>70</v>
      </c>
    </row>
    <row r="236" spans="1:11" x14ac:dyDescent="0.2">
      <c r="A236">
        <v>155</v>
      </c>
      <c r="B236" t="s">
        <v>246</v>
      </c>
      <c r="C236">
        <v>33</v>
      </c>
      <c r="E236">
        <v>7.34</v>
      </c>
      <c r="F236" s="1">
        <v>23458.348000000002</v>
      </c>
      <c r="G236" s="1"/>
      <c r="H236" s="1">
        <v>23458.348000000002</v>
      </c>
      <c r="I236" s="3">
        <v>159.18100000000001</v>
      </c>
      <c r="K236">
        <v>108</v>
      </c>
    </row>
    <row r="237" spans="1:11" x14ac:dyDescent="0.2">
      <c r="A237">
        <v>156</v>
      </c>
      <c r="B237" t="s">
        <v>247</v>
      </c>
      <c r="C237">
        <v>33</v>
      </c>
      <c r="E237">
        <v>7.34</v>
      </c>
      <c r="F237" s="1">
        <v>24505.643</v>
      </c>
      <c r="G237" s="1"/>
      <c r="H237" s="1">
        <v>24505.643</v>
      </c>
      <c r="I237" s="3">
        <v>166.10900000000001</v>
      </c>
      <c r="K237">
        <v>103</v>
      </c>
    </row>
    <row r="238" spans="1:11" x14ac:dyDescent="0.2">
      <c r="A238">
        <v>157</v>
      </c>
      <c r="B238" t="s">
        <v>248</v>
      </c>
      <c r="C238">
        <v>33</v>
      </c>
      <c r="E238">
        <v>7.34</v>
      </c>
      <c r="F238" s="1">
        <v>25253.875</v>
      </c>
      <c r="G238" s="1"/>
      <c r="H238" s="1">
        <v>25253.875</v>
      </c>
      <c r="I238" s="3">
        <v>171.05799999999999</v>
      </c>
      <c r="K238">
        <v>134</v>
      </c>
    </row>
    <row r="239" spans="1:11" x14ac:dyDescent="0.2">
      <c r="A239">
        <v>158</v>
      </c>
      <c r="B239" t="s">
        <v>249</v>
      </c>
      <c r="C239">
        <v>103</v>
      </c>
      <c r="E239">
        <v>7.34</v>
      </c>
      <c r="F239" s="1">
        <v>12279.672</v>
      </c>
      <c r="G239" s="1"/>
      <c r="H239" s="1">
        <v>12279.672</v>
      </c>
      <c r="I239" s="3">
        <v>85.24</v>
      </c>
      <c r="K239">
        <v>49</v>
      </c>
    </row>
    <row r="240" spans="1:11" x14ac:dyDescent="0.2">
      <c r="A240">
        <v>159</v>
      </c>
      <c r="B240" t="s">
        <v>250</v>
      </c>
      <c r="C240">
        <v>103</v>
      </c>
      <c r="E240">
        <v>7.34</v>
      </c>
      <c r="F240" s="1">
        <v>9527.9650000000001</v>
      </c>
      <c r="G240" s="1"/>
      <c r="H240" s="1">
        <v>9527.9650000000001</v>
      </c>
      <c r="I240" s="3">
        <v>67.039000000000001</v>
      </c>
      <c r="K240">
        <v>48</v>
      </c>
    </row>
    <row r="241" spans="1:11" x14ac:dyDescent="0.2">
      <c r="A241">
        <v>160</v>
      </c>
      <c r="B241" t="s">
        <v>251</v>
      </c>
      <c r="C241">
        <v>103</v>
      </c>
      <c r="E241">
        <v>7.34</v>
      </c>
      <c r="F241" s="1">
        <v>11838.478999999999</v>
      </c>
      <c r="G241" s="1"/>
      <c r="H241" s="1">
        <v>11838.478999999999</v>
      </c>
      <c r="I241" s="3">
        <v>82.322000000000003</v>
      </c>
      <c r="K241">
        <v>45</v>
      </c>
    </row>
    <row r="242" spans="1:11" x14ac:dyDescent="0.2">
      <c r="A242">
        <v>161</v>
      </c>
      <c r="B242" t="s">
        <v>252</v>
      </c>
      <c r="C242">
        <v>73</v>
      </c>
      <c r="E242">
        <v>7.33</v>
      </c>
      <c r="F242" s="1">
        <v>20345.006000000001</v>
      </c>
      <c r="G242" s="1"/>
      <c r="H242" s="1">
        <v>20345.006000000001</v>
      </c>
      <c r="I242" s="3">
        <v>138.58799999999999</v>
      </c>
      <c r="K242">
        <v>102</v>
      </c>
    </row>
    <row r="243" spans="1:11" x14ac:dyDescent="0.2">
      <c r="A243">
        <v>162</v>
      </c>
      <c r="B243" t="s">
        <v>253</v>
      </c>
      <c r="C243">
        <v>73</v>
      </c>
      <c r="E243">
        <v>7.33</v>
      </c>
      <c r="F243" s="1">
        <v>20870.766</v>
      </c>
      <c r="G243" s="1"/>
      <c r="H243" s="1">
        <v>20870.766</v>
      </c>
      <c r="I243" s="3">
        <v>142.066</v>
      </c>
      <c r="K243">
        <v>78</v>
      </c>
    </row>
    <row r="244" spans="1:11" x14ac:dyDescent="0.2">
      <c r="A244">
        <v>163</v>
      </c>
      <c r="B244" t="s">
        <v>254</v>
      </c>
      <c r="C244">
        <v>73</v>
      </c>
    </row>
    <row r="245" spans="1:11" x14ac:dyDescent="0.2">
      <c r="A245">
        <v>2</v>
      </c>
      <c r="B245" t="s">
        <v>255</v>
      </c>
      <c r="C245" t="s">
        <v>256</v>
      </c>
      <c r="E245">
        <v>6.58</v>
      </c>
      <c r="F245">
        <v>1424.8040000000001</v>
      </c>
      <c r="G245" s="1"/>
      <c r="H245" s="1">
        <v>1424.8040000000001</v>
      </c>
      <c r="I245" s="2">
        <v>48.204000000000001</v>
      </c>
      <c r="K245">
        <v>4</v>
      </c>
    </row>
    <row r="246" spans="1:11" x14ac:dyDescent="0.2">
      <c r="A246">
        <v>3</v>
      </c>
      <c r="B246" t="s">
        <v>257</v>
      </c>
      <c r="C246" t="s">
        <v>258</v>
      </c>
      <c r="G246" s="1"/>
      <c r="H246" s="1"/>
      <c r="I246" s="2"/>
    </row>
    <row r="247" spans="1:11" x14ac:dyDescent="0.2">
      <c r="A247">
        <v>19</v>
      </c>
      <c r="B247" t="s">
        <v>259</v>
      </c>
      <c r="C247">
        <v>69</v>
      </c>
      <c r="E247">
        <v>6.59</v>
      </c>
      <c r="F247">
        <v>20473.383000000002</v>
      </c>
      <c r="G247" s="1"/>
      <c r="H247" s="1">
        <v>20473.383000000002</v>
      </c>
      <c r="I247" s="2">
        <v>236.071</v>
      </c>
      <c r="K247">
        <v>24</v>
      </c>
    </row>
    <row r="248" spans="1:11" x14ac:dyDescent="0.2">
      <c r="A248">
        <v>20</v>
      </c>
      <c r="B248" t="s">
        <v>260</v>
      </c>
      <c r="C248">
        <v>69</v>
      </c>
      <c r="E248">
        <v>6.59</v>
      </c>
      <c r="F248">
        <v>20458.241999999998</v>
      </c>
      <c r="G248" s="1"/>
      <c r="H248" s="1">
        <v>20458.241999999998</v>
      </c>
      <c r="I248" s="2">
        <v>235.92099999999999</v>
      </c>
      <c r="K248">
        <v>51</v>
      </c>
    </row>
    <row r="249" spans="1:11" x14ac:dyDescent="0.2">
      <c r="A249">
        <v>21</v>
      </c>
      <c r="B249" t="s">
        <v>261</v>
      </c>
      <c r="C249">
        <v>69</v>
      </c>
      <c r="E249">
        <v>6.59</v>
      </c>
      <c r="F249">
        <v>18095.127</v>
      </c>
      <c r="G249" s="1"/>
      <c r="H249" s="1">
        <v>18095.127</v>
      </c>
      <c r="I249" s="2">
        <v>212.61500000000001</v>
      </c>
      <c r="K249">
        <v>63</v>
      </c>
    </row>
    <row r="250" spans="1:11" x14ac:dyDescent="0.2">
      <c r="A250">
        <v>22</v>
      </c>
      <c r="B250" t="s">
        <v>262</v>
      </c>
      <c r="C250">
        <v>35</v>
      </c>
      <c r="E250">
        <v>6.6</v>
      </c>
      <c r="F250">
        <v>8032.326</v>
      </c>
      <c r="G250" s="1"/>
      <c r="H250" s="1">
        <v>8032.326</v>
      </c>
      <c r="I250" s="2">
        <v>113.37</v>
      </c>
      <c r="K250">
        <v>13</v>
      </c>
    </row>
    <row r="251" spans="1:11" x14ac:dyDescent="0.2">
      <c r="A251">
        <v>23</v>
      </c>
      <c r="B251" t="s">
        <v>263</v>
      </c>
      <c r="C251">
        <v>35</v>
      </c>
      <c r="E251">
        <v>6.59</v>
      </c>
      <c r="F251">
        <v>7188.9359999999997</v>
      </c>
      <c r="G251" s="1"/>
      <c r="H251" s="1">
        <v>7188.9359999999997</v>
      </c>
      <c r="I251" s="2">
        <v>105.05200000000001</v>
      </c>
      <c r="K251">
        <v>12</v>
      </c>
    </row>
    <row r="252" spans="1:11" x14ac:dyDescent="0.2">
      <c r="A252">
        <v>24</v>
      </c>
      <c r="B252" t="s">
        <v>264</v>
      </c>
      <c r="C252">
        <v>35</v>
      </c>
      <c r="E252">
        <v>6.59</v>
      </c>
      <c r="F252">
        <v>8730.5439999999999</v>
      </c>
      <c r="G252" s="1"/>
      <c r="H252" s="1">
        <v>8730.5439999999999</v>
      </c>
      <c r="I252" s="2">
        <v>120.25700000000001</v>
      </c>
      <c r="K252">
        <v>27</v>
      </c>
    </row>
    <row r="253" spans="1:11" x14ac:dyDescent="0.2">
      <c r="A253">
        <v>25</v>
      </c>
      <c r="B253" t="s">
        <v>265</v>
      </c>
      <c r="C253">
        <v>60</v>
      </c>
      <c r="E253">
        <v>6.58</v>
      </c>
      <c r="F253">
        <v>63419.535000000003</v>
      </c>
      <c r="G253" s="1"/>
      <c r="H253" s="1">
        <v>63419.535000000003</v>
      </c>
      <c r="I253" s="2">
        <v>659.62800000000004</v>
      </c>
      <c r="K253">
        <v>120</v>
      </c>
    </row>
    <row r="254" spans="1:11" x14ac:dyDescent="0.2">
      <c r="A254">
        <v>26</v>
      </c>
      <c r="B254" t="s">
        <v>266</v>
      </c>
      <c r="C254">
        <v>60</v>
      </c>
      <c r="E254">
        <v>6.58</v>
      </c>
      <c r="F254">
        <v>57617.347999999998</v>
      </c>
      <c r="G254" s="1"/>
      <c r="H254" s="1">
        <v>57617.347999999998</v>
      </c>
      <c r="I254" s="2">
        <v>602.404</v>
      </c>
      <c r="K254">
        <v>210</v>
      </c>
    </row>
    <row r="255" spans="1:11" x14ac:dyDescent="0.2">
      <c r="A255">
        <v>27</v>
      </c>
      <c r="B255" t="s">
        <v>267</v>
      </c>
      <c r="C255">
        <v>60</v>
      </c>
      <c r="E255">
        <v>6.58</v>
      </c>
      <c r="F255">
        <v>61603.906000000003</v>
      </c>
      <c r="G255" s="1"/>
      <c r="H255" s="1">
        <v>61603.906000000003</v>
      </c>
      <c r="I255" s="2">
        <v>641.721</v>
      </c>
      <c r="K255">
        <v>212</v>
      </c>
    </row>
    <row r="256" spans="1:11" x14ac:dyDescent="0.2">
      <c r="A256">
        <v>28</v>
      </c>
      <c r="B256" t="s">
        <v>268</v>
      </c>
      <c r="C256">
        <v>25</v>
      </c>
      <c r="E256">
        <v>6.59</v>
      </c>
      <c r="F256">
        <v>9942.8160000000007</v>
      </c>
      <c r="G256" s="1"/>
      <c r="H256" s="1">
        <v>9942.8160000000007</v>
      </c>
      <c r="I256" s="2">
        <v>132.21299999999999</v>
      </c>
      <c r="K256">
        <v>18</v>
      </c>
    </row>
    <row r="257" spans="1:11" x14ac:dyDescent="0.2">
      <c r="A257">
        <v>29</v>
      </c>
      <c r="B257" t="s">
        <v>269</v>
      </c>
      <c r="C257">
        <v>25</v>
      </c>
      <c r="E257">
        <v>6.59</v>
      </c>
      <c r="F257">
        <v>10834.937</v>
      </c>
      <c r="G257" s="1"/>
      <c r="H257" s="1">
        <v>10834.937</v>
      </c>
      <c r="I257" s="2">
        <v>141.011</v>
      </c>
      <c r="K257">
        <v>22</v>
      </c>
    </row>
    <row r="258" spans="1:11" x14ac:dyDescent="0.2">
      <c r="A258">
        <v>30</v>
      </c>
      <c r="B258" t="s">
        <v>270</v>
      </c>
      <c r="C258">
        <v>25</v>
      </c>
      <c r="E258">
        <v>6.58</v>
      </c>
      <c r="F258">
        <v>9513.3520000000008</v>
      </c>
      <c r="G258" s="1"/>
      <c r="H258" s="1">
        <v>9513.3520000000008</v>
      </c>
      <c r="I258" s="2">
        <v>127.977</v>
      </c>
      <c r="K258">
        <v>15</v>
      </c>
    </row>
    <row r="259" spans="1:11" x14ac:dyDescent="0.2">
      <c r="A259">
        <v>31</v>
      </c>
      <c r="B259" t="s">
        <v>271</v>
      </c>
      <c r="C259">
        <v>85</v>
      </c>
      <c r="G259" s="1"/>
      <c r="H259" s="1"/>
      <c r="I259" s="2"/>
    </row>
    <row r="260" spans="1:11" x14ac:dyDescent="0.2">
      <c r="A260">
        <v>32</v>
      </c>
      <c r="B260" t="s">
        <v>272</v>
      </c>
      <c r="C260">
        <v>85</v>
      </c>
      <c r="G260" s="1"/>
      <c r="H260" s="1"/>
      <c r="I260" s="2"/>
    </row>
    <row r="261" spans="1:11" x14ac:dyDescent="0.2">
      <c r="A261">
        <v>33</v>
      </c>
      <c r="B261" t="s">
        <v>273</v>
      </c>
      <c r="C261">
        <v>85</v>
      </c>
      <c r="G261" s="1"/>
      <c r="H261" s="1"/>
      <c r="I261" s="2"/>
    </row>
    <row r="262" spans="1:11" x14ac:dyDescent="0.2">
      <c r="A262">
        <v>34</v>
      </c>
      <c r="B262" t="s">
        <v>274</v>
      </c>
      <c r="C262">
        <v>94</v>
      </c>
      <c r="E262">
        <v>6.71</v>
      </c>
      <c r="F262">
        <v>291.36</v>
      </c>
      <c r="G262" s="1"/>
      <c r="H262" s="1">
        <v>291.36</v>
      </c>
      <c r="I262" s="2">
        <v>37.024999999999999</v>
      </c>
      <c r="K262">
        <v>2</v>
      </c>
    </row>
    <row r="263" spans="1:11" x14ac:dyDescent="0.2">
      <c r="A263">
        <v>35</v>
      </c>
      <c r="B263" t="s">
        <v>275</v>
      </c>
      <c r="C263">
        <v>94</v>
      </c>
      <c r="E263">
        <v>6.74</v>
      </c>
      <c r="F263">
        <v>424.05599999999998</v>
      </c>
      <c r="G263" s="1"/>
      <c r="H263" s="1">
        <v>424.05599999999998</v>
      </c>
      <c r="I263" s="2">
        <v>38.334000000000003</v>
      </c>
      <c r="K263">
        <v>2</v>
      </c>
    </row>
    <row r="264" spans="1:11" x14ac:dyDescent="0.2">
      <c r="A264">
        <v>36</v>
      </c>
      <c r="B264" t="s">
        <v>276</v>
      </c>
      <c r="C264">
        <v>94</v>
      </c>
      <c r="E264">
        <v>6.69</v>
      </c>
      <c r="F264">
        <v>787.697</v>
      </c>
      <c r="G264" s="1"/>
      <c r="H264" s="1">
        <v>787.697</v>
      </c>
      <c r="I264" s="2">
        <v>41.92</v>
      </c>
      <c r="K264">
        <v>2</v>
      </c>
    </row>
    <row r="265" spans="1:11" x14ac:dyDescent="0.2">
      <c r="A265">
        <v>38</v>
      </c>
      <c r="B265" t="s">
        <v>277</v>
      </c>
      <c r="C265" t="s">
        <v>256</v>
      </c>
      <c r="G265" s="1"/>
      <c r="H265" s="1"/>
      <c r="I265" s="2"/>
    </row>
    <row r="266" spans="1:11" x14ac:dyDescent="0.2">
      <c r="A266">
        <v>40</v>
      </c>
      <c r="B266" t="s">
        <v>278</v>
      </c>
      <c r="C266">
        <v>70</v>
      </c>
      <c r="E266">
        <v>6.59</v>
      </c>
      <c r="F266">
        <v>19006.322</v>
      </c>
      <c r="G266" s="1"/>
      <c r="H266" s="1">
        <v>19006.322</v>
      </c>
      <c r="I266" s="2">
        <v>221.602</v>
      </c>
      <c r="K266">
        <v>37</v>
      </c>
    </row>
    <row r="267" spans="1:11" x14ac:dyDescent="0.2">
      <c r="A267">
        <v>41</v>
      </c>
      <c r="B267" t="s">
        <v>279</v>
      </c>
      <c r="C267">
        <v>70</v>
      </c>
      <c r="E267">
        <v>6.58</v>
      </c>
      <c r="F267">
        <v>18469.974999999999</v>
      </c>
      <c r="G267" s="1"/>
      <c r="H267" s="1">
        <v>18469.974999999999</v>
      </c>
      <c r="I267" s="2">
        <v>216.31200000000001</v>
      </c>
      <c r="K267">
        <v>27</v>
      </c>
    </row>
    <row r="268" spans="1:11" x14ac:dyDescent="0.2">
      <c r="A268">
        <v>42</v>
      </c>
      <c r="B268" t="s">
        <v>280</v>
      </c>
      <c r="C268">
        <v>70</v>
      </c>
      <c r="E268">
        <v>6.59</v>
      </c>
      <c r="F268">
        <v>18877.963</v>
      </c>
      <c r="G268" s="1"/>
      <c r="H268" s="1">
        <v>18877.963</v>
      </c>
      <c r="I268" s="2">
        <v>220.33600000000001</v>
      </c>
      <c r="K268">
        <v>50</v>
      </c>
    </row>
    <row r="269" spans="1:11" x14ac:dyDescent="0.2">
      <c r="A269">
        <v>43</v>
      </c>
      <c r="B269" t="s">
        <v>281</v>
      </c>
      <c r="C269">
        <v>50</v>
      </c>
      <c r="G269" s="1"/>
      <c r="H269" s="1"/>
      <c r="I269" s="2"/>
    </row>
    <row r="270" spans="1:11" x14ac:dyDescent="0.2">
      <c r="A270">
        <v>44</v>
      </c>
      <c r="B270" t="s">
        <v>282</v>
      </c>
      <c r="C270">
        <v>50</v>
      </c>
      <c r="G270" s="1"/>
      <c r="H270" s="1"/>
      <c r="I270" s="2"/>
    </row>
    <row r="271" spans="1:11" x14ac:dyDescent="0.2">
      <c r="A271">
        <v>45</v>
      </c>
      <c r="B271" t="s">
        <v>283</v>
      </c>
      <c r="C271">
        <v>50</v>
      </c>
      <c r="G271" s="1"/>
      <c r="H271" s="1"/>
      <c r="I271" s="2"/>
    </row>
    <row r="272" spans="1:11" x14ac:dyDescent="0.2">
      <c r="A272">
        <v>46</v>
      </c>
      <c r="B272" t="s">
        <v>284</v>
      </c>
      <c r="C272">
        <v>37</v>
      </c>
      <c r="E272">
        <v>6.59</v>
      </c>
      <c r="F272">
        <v>4999.1869999999999</v>
      </c>
      <c r="G272" s="1"/>
      <c r="H272" s="1">
        <v>4999.1869999999999</v>
      </c>
      <c r="I272" s="2">
        <v>83.456000000000003</v>
      </c>
      <c r="K272">
        <v>16</v>
      </c>
    </row>
    <row r="273" spans="1:11" x14ac:dyDescent="0.2">
      <c r="A273">
        <v>47</v>
      </c>
      <c r="B273" t="s">
        <v>285</v>
      </c>
      <c r="C273">
        <v>37</v>
      </c>
      <c r="E273">
        <v>6.58</v>
      </c>
      <c r="F273">
        <v>4815.2460000000001</v>
      </c>
      <c r="G273" s="1"/>
      <c r="H273" s="1">
        <v>4815.2460000000001</v>
      </c>
      <c r="I273" s="2">
        <v>81.641999999999996</v>
      </c>
      <c r="K273">
        <v>12</v>
      </c>
    </row>
    <row r="274" spans="1:11" x14ac:dyDescent="0.2">
      <c r="A274">
        <v>48</v>
      </c>
      <c r="B274" t="s">
        <v>286</v>
      </c>
      <c r="C274">
        <v>37</v>
      </c>
      <c r="E274">
        <v>6.59</v>
      </c>
      <c r="F274">
        <v>4248.3370000000004</v>
      </c>
      <c r="G274" s="1"/>
      <c r="H274" s="1">
        <v>4248.3370000000004</v>
      </c>
      <c r="I274" s="2">
        <v>76.051000000000002</v>
      </c>
      <c r="K274">
        <v>9</v>
      </c>
    </row>
    <row r="275" spans="1:11" x14ac:dyDescent="0.2">
      <c r="A275">
        <v>49</v>
      </c>
      <c r="B275" t="s">
        <v>287</v>
      </c>
      <c r="C275">
        <v>95</v>
      </c>
      <c r="G275" s="1"/>
      <c r="H275" s="1"/>
      <c r="I275" s="2"/>
    </row>
    <row r="276" spans="1:11" x14ac:dyDescent="0.2">
      <c r="A276">
        <v>50</v>
      </c>
      <c r="B276" t="s">
        <v>288</v>
      </c>
      <c r="C276">
        <v>95</v>
      </c>
      <c r="G276" s="1"/>
      <c r="H276" s="1"/>
      <c r="I276" s="2"/>
    </row>
    <row r="277" spans="1:11" x14ac:dyDescent="0.2">
      <c r="A277">
        <v>51</v>
      </c>
      <c r="B277" t="s">
        <v>289</v>
      </c>
      <c r="C277">
        <v>95</v>
      </c>
      <c r="G277" s="1"/>
      <c r="H277" s="1"/>
      <c r="I277" s="2"/>
    </row>
    <row r="278" spans="1:11" x14ac:dyDescent="0.2">
      <c r="A278">
        <v>52</v>
      </c>
      <c r="B278" t="s">
        <v>290</v>
      </c>
      <c r="C278">
        <v>86</v>
      </c>
      <c r="E278">
        <v>6.66</v>
      </c>
      <c r="F278">
        <v>420.93299999999999</v>
      </c>
      <c r="G278" s="1"/>
      <c r="H278" s="1">
        <v>420.93299999999999</v>
      </c>
      <c r="I278" s="2">
        <v>38.302999999999997</v>
      </c>
      <c r="K278">
        <v>2</v>
      </c>
    </row>
    <row r="279" spans="1:11" x14ac:dyDescent="0.2">
      <c r="A279">
        <v>53</v>
      </c>
      <c r="B279" t="s">
        <v>291</v>
      </c>
      <c r="C279">
        <v>86</v>
      </c>
      <c r="E279">
        <v>6.44</v>
      </c>
      <c r="F279">
        <v>501.26900000000001</v>
      </c>
      <c r="G279" s="1"/>
      <c r="H279" s="1">
        <v>501.26900000000001</v>
      </c>
      <c r="I279" s="2">
        <v>39.094999999999999</v>
      </c>
      <c r="K279">
        <v>3</v>
      </c>
    </row>
    <row r="280" spans="1:11" x14ac:dyDescent="0.2">
      <c r="A280">
        <v>54</v>
      </c>
      <c r="B280" t="s">
        <v>292</v>
      </c>
      <c r="C280">
        <v>86</v>
      </c>
      <c r="G280" s="1"/>
      <c r="H280" s="1"/>
      <c r="I280" s="2"/>
    </row>
    <row r="281" spans="1:11" x14ac:dyDescent="0.2">
      <c r="A281">
        <v>55</v>
      </c>
      <c r="B281" t="s">
        <v>293</v>
      </c>
      <c r="C281">
        <v>71</v>
      </c>
      <c r="E281">
        <v>6.58</v>
      </c>
      <c r="F281">
        <v>16183.746999999999</v>
      </c>
      <c r="G281" s="1"/>
      <c r="H281" s="1">
        <v>16183.746999999999</v>
      </c>
      <c r="I281" s="2">
        <v>193.76400000000001</v>
      </c>
      <c r="K281">
        <v>31</v>
      </c>
    </row>
    <row r="282" spans="1:11" x14ac:dyDescent="0.2">
      <c r="A282">
        <v>56</v>
      </c>
      <c r="B282" t="s">
        <v>294</v>
      </c>
      <c r="C282">
        <v>71</v>
      </c>
      <c r="E282">
        <v>6.58</v>
      </c>
      <c r="F282">
        <v>17052.192999999999</v>
      </c>
      <c r="G282" s="1"/>
      <c r="H282" s="1">
        <v>17052.192999999999</v>
      </c>
      <c r="I282" s="2">
        <v>202.32900000000001</v>
      </c>
      <c r="K282">
        <v>30</v>
      </c>
    </row>
    <row r="283" spans="1:11" x14ac:dyDescent="0.2">
      <c r="A283">
        <v>57</v>
      </c>
      <c r="B283" t="s">
        <v>295</v>
      </c>
      <c r="C283">
        <v>71</v>
      </c>
      <c r="E283">
        <v>6.58</v>
      </c>
      <c r="F283">
        <v>19748.563999999998</v>
      </c>
      <c r="G283" s="1"/>
      <c r="H283" s="1">
        <v>19748.563999999998</v>
      </c>
      <c r="I283" s="2">
        <v>228.922</v>
      </c>
      <c r="K283">
        <v>35</v>
      </c>
    </row>
    <row r="284" spans="1:11" x14ac:dyDescent="0.2">
      <c r="A284">
        <v>58</v>
      </c>
      <c r="B284" t="s">
        <v>296</v>
      </c>
      <c r="C284">
        <v>61</v>
      </c>
      <c r="E284">
        <v>6.57</v>
      </c>
      <c r="F284">
        <v>93187.297000000006</v>
      </c>
      <c r="G284" s="1"/>
      <c r="H284" s="1">
        <v>93187.297000000006</v>
      </c>
      <c r="I284" s="2">
        <v>953.21299999999997</v>
      </c>
      <c r="K284">
        <v>239</v>
      </c>
    </row>
    <row r="285" spans="1:11" x14ac:dyDescent="0.2">
      <c r="A285">
        <v>59</v>
      </c>
      <c r="B285" t="s">
        <v>297</v>
      </c>
      <c r="C285">
        <v>61</v>
      </c>
      <c r="E285">
        <v>6.56</v>
      </c>
      <c r="F285">
        <v>85374.062999999995</v>
      </c>
      <c r="G285" s="1"/>
      <c r="H285" s="1">
        <v>85374.062999999995</v>
      </c>
      <c r="I285" s="2">
        <v>876.15499999999997</v>
      </c>
      <c r="K285">
        <v>281</v>
      </c>
    </row>
    <row r="286" spans="1:11" x14ac:dyDescent="0.2">
      <c r="A286">
        <v>60</v>
      </c>
      <c r="B286" t="s">
        <v>298</v>
      </c>
      <c r="C286">
        <v>61</v>
      </c>
      <c r="E286">
        <v>6.57</v>
      </c>
      <c r="F286">
        <v>86279.335999999996</v>
      </c>
      <c r="G286" s="1"/>
      <c r="H286" s="1">
        <v>86279.335999999996</v>
      </c>
      <c r="I286" s="2">
        <v>885.08299999999997</v>
      </c>
      <c r="K286">
        <v>258</v>
      </c>
    </row>
    <row r="287" spans="1:11" x14ac:dyDescent="0.2">
      <c r="A287">
        <v>75</v>
      </c>
      <c r="B287" t="s">
        <v>299</v>
      </c>
      <c r="C287">
        <v>87</v>
      </c>
      <c r="E287">
        <v>6.74</v>
      </c>
      <c r="F287">
        <v>654.71100000000001</v>
      </c>
      <c r="G287" s="1"/>
      <c r="H287" s="1">
        <v>654.71100000000001</v>
      </c>
      <c r="I287" s="2">
        <v>40.609000000000002</v>
      </c>
      <c r="K287">
        <v>1</v>
      </c>
    </row>
    <row r="288" spans="1:11" x14ac:dyDescent="0.2">
      <c r="A288">
        <v>76</v>
      </c>
      <c r="B288" t="s">
        <v>300</v>
      </c>
      <c r="C288">
        <v>87</v>
      </c>
      <c r="E288">
        <v>6.72</v>
      </c>
      <c r="F288">
        <v>646.61500000000001</v>
      </c>
      <c r="G288" s="1"/>
      <c r="H288" s="1">
        <v>646.61500000000001</v>
      </c>
      <c r="I288" s="2">
        <v>40.529000000000003</v>
      </c>
      <c r="K288">
        <v>1</v>
      </c>
    </row>
    <row r="289" spans="1:11" x14ac:dyDescent="0.2">
      <c r="A289">
        <v>77</v>
      </c>
      <c r="B289" t="s">
        <v>301</v>
      </c>
      <c r="C289">
        <v>87</v>
      </c>
      <c r="E289">
        <v>6.44</v>
      </c>
      <c r="F289">
        <v>1217.6400000000001</v>
      </c>
      <c r="G289" s="1"/>
      <c r="H289" s="1">
        <v>1217.6400000000001</v>
      </c>
      <c r="I289" s="2">
        <v>46.16</v>
      </c>
      <c r="K289">
        <v>3</v>
      </c>
    </row>
    <row r="290" spans="1:11" x14ac:dyDescent="0.2">
      <c r="A290">
        <v>78</v>
      </c>
      <c r="B290" t="s">
        <v>302</v>
      </c>
      <c r="C290">
        <v>52</v>
      </c>
      <c r="E290">
        <v>6.48</v>
      </c>
      <c r="F290">
        <v>471.17</v>
      </c>
      <c r="G290" s="1"/>
      <c r="H290" s="1">
        <v>471.17</v>
      </c>
      <c r="I290" s="2">
        <v>38.798000000000002</v>
      </c>
      <c r="K290">
        <v>3</v>
      </c>
    </row>
    <row r="291" spans="1:11" x14ac:dyDescent="0.2">
      <c r="A291">
        <v>79</v>
      </c>
      <c r="B291" t="s">
        <v>303</v>
      </c>
      <c r="C291">
        <v>52</v>
      </c>
      <c r="E291">
        <v>6.44</v>
      </c>
      <c r="F291">
        <v>1114.8920000000001</v>
      </c>
      <c r="G291" s="1"/>
      <c r="H291" s="1">
        <v>1114.8920000000001</v>
      </c>
      <c r="I291" s="2">
        <v>45.146999999999998</v>
      </c>
      <c r="K291">
        <v>4</v>
      </c>
    </row>
    <row r="292" spans="1:11" x14ac:dyDescent="0.2">
      <c r="A292">
        <v>80</v>
      </c>
      <c r="B292" t="s">
        <v>304</v>
      </c>
      <c r="C292">
        <v>52</v>
      </c>
      <c r="E292">
        <v>6.63</v>
      </c>
      <c r="F292">
        <v>177.68600000000001</v>
      </c>
      <c r="G292" s="1"/>
      <c r="H292" s="1">
        <v>177.68600000000001</v>
      </c>
      <c r="I292" s="2">
        <v>35.904000000000003</v>
      </c>
      <c r="K292">
        <v>1</v>
      </c>
    </row>
    <row r="293" spans="1:11" x14ac:dyDescent="0.2">
      <c r="A293">
        <v>81</v>
      </c>
      <c r="B293" t="s">
        <v>305</v>
      </c>
      <c r="C293">
        <v>38</v>
      </c>
      <c r="E293">
        <v>6.6</v>
      </c>
      <c r="F293">
        <v>10619.448</v>
      </c>
      <c r="G293" s="1"/>
      <c r="H293" s="1">
        <v>10619.448</v>
      </c>
      <c r="I293" s="2">
        <v>138.886</v>
      </c>
      <c r="K293">
        <v>20</v>
      </c>
    </row>
    <row r="294" spans="1:11" x14ac:dyDescent="0.2">
      <c r="A294">
        <v>82</v>
      </c>
      <c r="B294" t="s">
        <v>306</v>
      </c>
      <c r="C294">
        <v>38</v>
      </c>
      <c r="E294">
        <v>6.6</v>
      </c>
      <c r="F294">
        <v>11871.543</v>
      </c>
      <c r="G294" s="1"/>
      <c r="H294" s="1">
        <v>11871.543</v>
      </c>
      <c r="I294" s="2">
        <v>151.23500000000001</v>
      </c>
      <c r="K294">
        <v>28</v>
      </c>
    </row>
    <row r="295" spans="1:11" x14ac:dyDescent="0.2">
      <c r="A295">
        <v>83</v>
      </c>
      <c r="B295" t="s">
        <v>307</v>
      </c>
      <c r="C295">
        <v>38</v>
      </c>
      <c r="E295">
        <v>6.59</v>
      </c>
      <c r="F295">
        <v>13446.074000000001</v>
      </c>
      <c r="G295" s="1"/>
      <c r="H295" s="1">
        <v>13446.074000000001</v>
      </c>
      <c r="I295" s="2">
        <v>166.76400000000001</v>
      </c>
      <c r="K295">
        <v>24</v>
      </c>
    </row>
    <row r="296" spans="1:11" x14ac:dyDescent="0.2">
      <c r="A296">
        <v>84</v>
      </c>
      <c r="B296" t="s">
        <v>308</v>
      </c>
      <c r="C296">
        <v>63</v>
      </c>
      <c r="E296">
        <v>6.57</v>
      </c>
      <c r="F296">
        <v>42130.75</v>
      </c>
      <c r="G296" s="1"/>
      <c r="H296" s="1">
        <v>42130.75</v>
      </c>
      <c r="I296" s="2">
        <v>449.66699999999997</v>
      </c>
      <c r="K296">
        <v>103</v>
      </c>
    </row>
    <row r="297" spans="1:11" x14ac:dyDescent="0.2">
      <c r="A297">
        <v>85</v>
      </c>
      <c r="B297" t="s">
        <v>309</v>
      </c>
      <c r="C297">
        <v>63</v>
      </c>
      <c r="E297">
        <v>6.57</v>
      </c>
      <c r="F297">
        <v>39300.688000000002</v>
      </c>
      <c r="G297" s="1"/>
      <c r="H297" s="1">
        <v>39300.688000000002</v>
      </c>
      <c r="I297" s="2">
        <v>421.755</v>
      </c>
      <c r="K297">
        <v>80</v>
      </c>
    </row>
    <row r="298" spans="1:11" x14ac:dyDescent="0.2">
      <c r="A298">
        <v>86</v>
      </c>
      <c r="B298" t="s">
        <v>310</v>
      </c>
      <c r="C298">
        <v>63</v>
      </c>
      <c r="E298">
        <v>6.57</v>
      </c>
      <c r="F298">
        <v>40350.413999999997</v>
      </c>
      <c r="G298" s="1"/>
      <c r="H298" s="1">
        <v>40350.413999999997</v>
      </c>
      <c r="I298" s="2">
        <v>432.108</v>
      </c>
      <c r="K298">
        <v>163</v>
      </c>
    </row>
    <row r="299" spans="1:11" x14ac:dyDescent="0.2">
      <c r="A299">
        <v>87</v>
      </c>
      <c r="B299" t="s">
        <v>311</v>
      </c>
      <c r="C299">
        <v>39</v>
      </c>
      <c r="E299">
        <v>6.58</v>
      </c>
      <c r="F299">
        <v>10046.822</v>
      </c>
      <c r="G299" s="1"/>
      <c r="H299" s="1">
        <v>10046.822</v>
      </c>
      <c r="I299" s="2">
        <v>133.238</v>
      </c>
      <c r="K299">
        <v>27</v>
      </c>
    </row>
    <row r="300" spans="1:11" x14ac:dyDescent="0.2">
      <c r="A300">
        <v>88</v>
      </c>
      <c r="B300" t="s">
        <v>312</v>
      </c>
      <c r="C300">
        <v>39</v>
      </c>
      <c r="E300">
        <v>6.59</v>
      </c>
      <c r="F300">
        <v>8331.6579999999994</v>
      </c>
      <c r="G300" s="1"/>
      <c r="H300" s="1">
        <v>8331.6579999999994</v>
      </c>
      <c r="I300" s="2">
        <v>116.32299999999999</v>
      </c>
      <c r="K300">
        <v>16</v>
      </c>
    </row>
    <row r="301" spans="1:11" x14ac:dyDescent="0.2">
      <c r="A301">
        <v>89</v>
      </c>
      <c r="B301" t="s">
        <v>313</v>
      </c>
      <c r="C301">
        <v>39</v>
      </c>
      <c r="E301">
        <v>6.59</v>
      </c>
      <c r="F301">
        <v>8289.0079999999998</v>
      </c>
      <c r="G301" s="1"/>
      <c r="H301" s="1">
        <v>8289.0079999999998</v>
      </c>
      <c r="I301" s="2">
        <v>115.902</v>
      </c>
      <c r="K301">
        <v>13</v>
      </c>
    </row>
    <row r="302" spans="1:11" x14ac:dyDescent="0.2">
      <c r="A302">
        <v>90</v>
      </c>
      <c r="B302" t="s">
        <v>314</v>
      </c>
      <c r="C302">
        <v>17</v>
      </c>
      <c r="E302">
        <v>6.59</v>
      </c>
      <c r="F302">
        <v>12089.353999999999</v>
      </c>
      <c r="G302" s="1"/>
      <c r="H302" s="1">
        <v>12089.353999999999</v>
      </c>
      <c r="I302" s="2">
        <v>153.38300000000001</v>
      </c>
      <c r="K302">
        <v>15</v>
      </c>
    </row>
    <row r="303" spans="1:11" x14ac:dyDescent="0.2">
      <c r="A303">
        <v>91</v>
      </c>
      <c r="B303" t="s">
        <v>315</v>
      </c>
      <c r="C303">
        <v>17</v>
      </c>
      <c r="E303">
        <v>6.58</v>
      </c>
      <c r="F303">
        <v>11786.342000000001</v>
      </c>
      <c r="G303" s="1"/>
      <c r="H303" s="1">
        <v>11786.342000000001</v>
      </c>
      <c r="I303" s="2">
        <v>150.39400000000001</v>
      </c>
      <c r="K303">
        <v>28</v>
      </c>
    </row>
    <row r="304" spans="1:11" x14ac:dyDescent="0.2">
      <c r="A304">
        <v>92</v>
      </c>
      <c r="B304" t="s">
        <v>316</v>
      </c>
      <c r="C304">
        <v>17</v>
      </c>
      <c r="E304">
        <v>6.58</v>
      </c>
      <c r="F304">
        <v>13447.835999999999</v>
      </c>
      <c r="G304" s="1"/>
      <c r="H304" s="1">
        <v>13447.835999999999</v>
      </c>
      <c r="I304" s="2">
        <v>166.78100000000001</v>
      </c>
      <c r="K304">
        <v>27</v>
      </c>
    </row>
    <row r="305" spans="1:11" x14ac:dyDescent="0.2">
      <c r="A305">
        <v>93</v>
      </c>
      <c r="B305" t="s">
        <v>317</v>
      </c>
      <c r="C305">
        <v>16</v>
      </c>
      <c r="E305">
        <v>6.58</v>
      </c>
      <c r="F305">
        <v>114638.273</v>
      </c>
      <c r="G305" s="1"/>
      <c r="H305" s="1">
        <v>114638.273</v>
      </c>
      <c r="I305" s="2">
        <v>1164.7739999999999</v>
      </c>
      <c r="K305">
        <v>253</v>
      </c>
    </row>
    <row r="306" spans="1:11" x14ac:dyDescent="0.2">
      <c r="A306">
        <v>94</v>
      </c>
      <c r="B306" t="s">
        <v>318</v>
      </c>
      <c r="C306">
        <v>16</v>
      </c>
      <c r="E306">
        <v>6.57</v>
      </c>
      <c r="F306">
        <v>106652.977</v>
      </c>
      <c r="G306" s="1"/>
      <c r="H306" s="1">
        <v>106652.977</v>
      </c>
      <c r="I306" s="2">
        <v>1086.019</v>
      </c>
      <c r="K306">
        <v>467</v>
      </c>
    </row>
    <row r="307" spans="1:11" x14ac:dyDescent="0.2">
      <c r="A307">
        <v>95</v>
      </c>
      <c r="B307" t="s">
        <v>319</v>
      </c>
      <c r="C307">
        <v>16</v>
      </c>
      <c r="E307">
        <v>6.58</v>
      </c>
      <c r="F307">
        <v>116661.891</v>
      </c>
      <c r="G307" s="1"/>
      <c r="H307" s="1">
        <v>116661.891</v>
      </c>
      <c r="I307" s="2">
        <v>1184.732</v>
      </c>
      <c r="K307">
        <v>386</v>
      </c>
    </row>
    <row r="308" spans="1:11" x14ac:dyDescent="0.2">
      <c r="A308">
        <v>97</v>
      </c>
      <c r="B308" t="s">
        <v>320</v>
      </c>
      <c r="C308" t="s">
        <v>256</v>
      </c>
      <c r="E308">
        <v>6.6</v>
      </c>
      <c r="F308">
        <v>778.08</v>
      </c>
      <c r="G308" s="1"/>
      <c r="H308" s="1">
        <v>778.08</v>
      </c>
      <c r="I308" s="2">
        <v>41.825000000000003</v>
      </c>
      <c r="K308">
        <v>3</v>
      </c>
    </row>
    <row r="309" spans="1:11" x14ac:dyDescent="0.2">
      <c r="A309">
        <v>99</v>
      </c>
      <c r="B309" t="s">
        <v>321</v>
      </c>
      <c r="C309">
        <v>27</v>
      </c>
      <c r="E309">
        <v>6.6</v>
      </c>
      <c r="F309">
        <v>13074.644</v>
      </c>
      <c r="G309" s="1"/>
      <c r="H309" s="1">
        <v>13074.644</v>
      </c>
      <c r="I309" s="2">
        <v>163.1</v>
      </c>
      <c r="K309">
        <v>22</v>
      </c>
    </row>
    <row r="310" spans="1:11" x14ac:dyDescent="0.2">
      <c r="A310">
        <v>100</v>
      </c>
      <c r="B310" t="s">
        <v>322</v>
      </c>
      <c r="C310">
        <v>27</v>
      </c>
      <c r="E310">
        <v>6.59</v>
      </c>
      <c r="F310">
        <v>13933.34</v>
      </c>
      <c r="G310" s="1"/>
      <c r="H310" s="1">
        <v>13933.34</v>
      </c>
      <c r="I310" s="2">
        <v>171.56899999999999</v>
      </c>
      <c r="K310">
        <v>38</v>
      </c>
    </row>
    <row r="311" spans="1:11" x14ac:dyDescent="0.2">
      <c r="A311">
        <v>101</v>
      </c>
      <c r="B311" t="s">
        <v>323</v>
      </c>
      <c r="C311">
        <v>27</v>
      </c>
      <c r="E311">
        <v>6.58</v>
      </c>
      <c r="F311">
        <v>13113.758</v>
      </c>
      <c r="G311" s="1"/>
      <c r="H311" s="1">
        <v>13113.758</v>
      </c>
      <c r="I311" s="2">
        <v>163.48599999999999</v>
      </c>
      <c r="K311">
        <v>20</v>
      </c>
    </row>
    <row r="312" spans="1:11" x14ac:dyDescent="0.2">
      <c r="A312">
        <v>102</v>
      </c>
      <c r="B312" t="s">
        <v>324</v>
      </c>
      <c r="C312">
        <v>28</v>
      </c>
      <c r="E312">
        <v>6.59</v>
      </c>
      <c r="F312">
        <v>10289.049000000001</v>
      </c>
      <c r="G312" s="1"/>
      <c r="H312" s="1">
        <v>10289.049000000001</v>
      </c>
      <c r="I312" s="2">
        <v>135.62700000000001</v>
      </c>
      <c r="K312">
        <v>26</v>
      </c>
    </row>
    <row r="313" spans="1:11" x14ac:dyDescent="0.2">
      <c r="A313">
        <v>103</v>
      </c>
      <c r="B313" t="s">
        <v>325</v>
      </c>
      <c r="C313">
        <v>28</v>
      </c>
      <c r="E313">
        <v>6.59</v>
      </c>
      <c r="F313">
        <v>12097.776</v>
      </c>
      <c r="G313" s="1"/>
      <c r="H313" s="1">
        <v>12097.776</v>
      </c>
      <c r="I313" s="2">
        <v>153.46600000000001</v>
      </c>
      <c r="K313">
        <v>18</v>
      </c>
    </row>
    <row r="314" spans="1:11" x14ac:dyDescent="0.2">
      <c r="A314">
        <v>104</v>
      </c>
      <c r="B314" t="s">
        <v>326</v>
      </c>
      <c r="C314">
        <v>28</v>
      </c>
      <c r="E314">
        <v>6.59</v>
      </c>
      <c r="F314">
        <v>11262.81</v>
      </c>
      <c r="G314" s="1"/>
      <c r="H314" s="1">
        <v>11262.81</v>
      </c>
      <c r="I314" s="2">
        <v>145.23099999999999</v>
      </c>
      <c r="K314">
        <v>34</v>
      </c>
    </row>
    <row r="315" spans="1:11" x14ac:dyDescent="0.2">
      <c r="A315">
        <v>105</v>
      </c>
      <c r="B315" t="s">
        <v>327</v>
      </c>
      <c r="C315">
        <v>8</v>
      </c>
      <c r="E315">
        <v>6.56</v>
      </c>
      <c r="F315">
        <v>104019.109</v>
      </c>
      <c r="G315" s="1"/>
      <c r="H315" s="1">
        <v>104019.109</v>
      </c>
      <c r="I315" s="2">
        <v>1060.0419999999999</v>
      </c>
      <c r="K315">
        <v>229</v>
      </c>
    </row>
    <row r="316" spans="1:11" x14ac:dyDescent="0.2">
      <c r="A316">
        <v>106</v>
      </c>
      <c r="B316" t="s">
        <v>328</v>
      </c>
      <c r="C316">
        <v>8</v>
      </c>
      <c r="E316">
        <v>6.58</v>
      </c>
      <c r="F316">
        <v>99212.625</v>
      </c>
      <c r="G316" s="1"/>
      <c r="H316" s="1">
        <v>99212.625</v>
      </c>
      <c r="I316" s="2">
        <v>1012.638</v>
      </c>
      <c r="K316">
        <v>225</v>
      </c>
    </row>
    <row r="317" spans="1:11" x14ac:dyDescent="0.2">
      <c r="A317">
        <v>107</v>
      </c>
      <c r="B317" t="s">
        <v>329</v>
      </c>
      <c r="C317">
        <v>8</v>
      </c>
      <c r="E317">
        <v>6.57</v>
      </c>
      <c r="F317">
        <v>98534.968999999997</v>
      </c>
      <c r="G317" s="1"/>
      <c r="H317" s="1">
        <v>98534.968999999997</v>
      </c>
      <c r="I317" s="2">
        <v>1005.955</v>
      </c>
      <c r="K317">
        <v>179</v>
      </c>
    </row>
    <row r="318" spans="1:11" x14ac:dyDescent="0.2">
      <c r="A318">
        <v>108</v>
      </c>
      <c r="B318" t="s">
        <v>330</v>
      </c>
      <c r="C318">
        <v>19</v>
      </c>
      <c r="E318">
        <v>6.58</v>
      </c>
      <c r="F318">
        <v>11738.972</v>
      </c>
      <c r="G318" s="1"/>
      <c r="H318" s="1">
        <v>11738.972</v>
      </c>
      <c r="I318" s="2">
        <v>149.92699999999999</v>
      </c>
      <c r="K318">
        <v>23</v>
      </c>
    </row>
    <row r="319" spans="1:11" x14ac:dyDescent="0.2">
      <c r="A319">
        <v>109</v>
      </c>
      <c r="B319" t="s">
        <v>331</v>
      </c>
      <c r="C319">
        <v>19</v>
      </c>
      <c r="E319">
        <v>6.58</v>
      </c>
      <c r="F319">
        <v>13518.928</v>
      </c>
      <c r="G319" s="1"/>
      <c r="H319" s="1">
        <v>13518.928</v>
      </c>
      <c r="I319" s="2">
        <v>167.482</v>
      </c>
      <c r="K319">
        <v>20</v>
      </c>
    </row>
    <row r="320" spans="1:11" x14ac:dyDescent="0.2">
      <c r="A320">
        <v>110</v>
      </c>
      <c r="B320" t="s">
        <v>332</v>
      </c>
      <c r="C320">
        <v>19</v>
      </c>
      <c r="E320">
        <v>6.58</v>
      </c>
      <c r="F320">
        <v>12613.519</v>
      </c>
      <c r="G320" s="1"/>
      <c r="H320" s="1">
        <v>12613.519</v>
      </c>
      <c r="I320" s="2">
        <v>158.553</v>
      </c>
      <c r="K320">
        <v>38</v>
      </c>
    </row>
    <row r="321" spans="1:11" x14ac:dyDescent="0.2">
      <c r="A321">
        <v>111</v>
      </c>
      <c r="B321" t="s">
        <v>333</v>
      </c>
      <c r="C321">
        <v>10</v>
      </c>
      <c r="E321">
        <v>6.57</v>
      </c>
      <c r="F321">
        <v>175510.57800000001</v>
      </c>
      <c r="G321" s="1"/>
      <c r="H321" s="1">
        <v>175510.57800000001</v>
      </c>
      <c r="I321" s="2">
        <v>1765.1279999999999</v>
      </c>
      <c r="K321">
        <v>431</v>
      </c>
    </row>
    <row r="322" spans="1:11" x14ac:dyDescent="0.2">
      <c r="A322">
        <v>112</v>
      </c>
      <c r="B322" t="s">
        <v>334</v>
      </c>
      <c r="C322">
        <v>10</v>
      </c>
      <c r="E322">
        <v>6.57</v>
      </c>
      <c r="F322">
        <v>162752.84400000001</v>
      </c>
      <c r="G322" s="1"/>
      <c r="H322" s="1">
        <v>162752.84400000001</v>
      </c>
      <c r="I322" s="2">
        <v>1639.3050000000001</v>
      </c>
      <c r="K322">
        <v>630</v>
      </c>
    </row>
    <row r="323" spans="1:11" x14ac:dyDescent="0.2">
      <c r="A323">
        <v>113</v>
      </c>
      <c r="B323" t="s">
        <v>335</v>
      </c>
      <c r="C323">
        <v>10</v>
      </c>
      <c r="E323">
        <v>6.57</v>
      </c>
      <c r="F323">
        <v>168042.234</v>
      </c>
      <c r="G323" s="1"/>
      <c r="H323" s="1">
        <v>168042.234</v>
      </c>
      <c r="I323" s="2">
        <v>1691.471</v>
      </c>
      <c r="K323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ADMA</vt:lpstr>
      <vt:lpstr>NOHA</vt:lpstr>
      <vt:lpstr>ARG</vt:lpstr>
      <vt:lpstr>GLUT</vt:lpstr>
      <vt:lpstr>SPD</vt:lpstr>
      <vt:lpstr>PHE</vt:lpstr>
      <vt:lpstr>ORN</vt:lpstr>
      <vt:lpstr>MSG</vt:lpstr>
      <vt:lpstr>PUT</vt:lpstr>
      <vt:lpstr>SPER</vt:lpstr>
      <vt:lpstr>PRO</vt:lpstr>
      <vt:lpstr>CIT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SUMS</dc:creator>
  <cp:lastModifiedBy>Nicole</cp:lastModifiedBy>
  <dcterms:created xsi:type="dcterms:W3CDTF">2020-07-17T07:28:39Z</dcterms:created>
  <dcterms:modified xsi:type="dcterms:W3CDTF">2020-11-06T18:17:38Z</dcterms:modified>
</cp:coreProperties>
</file>