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 activeTab="2"/>
  </bookViews>
  <sheets>
    <sheet name="EFE" sheetId="1" r:id="rId1"/>
    <sheet name="EFI" sheetId="4" r:id="rId2"/>
    <sheet name="FODA Cruzado" sheetId="3" r:id="rId3"/>
  </sheets>
  <calcPr calcId="152511"/>
</workbook>
</file>

<file path=xl/calcChain.xml><?xml version="1.0" encoding="utf-8"?>
<calcChain xmlns="http://schemas.openxmlformats.org/spreadsheetml/2006/main">
  <c r="F21" i="4" l="1"/>
  <c r="F20" i="4"/>
  <c r="F19" i="4"/>
  <c r="D22" i="4"/>
  <c r="H14" i="4"/>
  <c r="H5" i="4"/>
  <c r="I6" i="4"/>
  <c r="F18" i="4"/>
  <c r="F17" i="4"/>
  <c r="F16" i="4"/>
  <c r="F15" i="4"/>
  <c r="F13" i="4"/>
  <c r="F12" i="4"/>
  <c r="F11" i="4"/>
  <c r="F10" i="4"/>
  <c r="F9" i="4"/>
  <c r="F8" i="4"/>
  <c r="F7" i="4"/>
  <c r="F6" i="4"/>
  <c r="I6" i="1"/>
  <c r="H15" i="1"/>
  <c r="H5" i="1"/>
  <c r="F19" i="1"/>
  <c r="F18" i="1"/>
  <c r="F17" i="1"/>
  <c r="F16" i="1"/>
  <c r="F14" i="1"/>
  <c r="F13" i="1"/>
  <c r="F12" i="1"/>
  <c r="F11" i="1"/>
  <c r="F10" i="1"/>
  <c r="F9" i="1"/>
  <c r="F8" i="1"/>
  <c r="F7" i="1"/>
  <c r="F6" i="1"/>
  <c r="D20" i="1"/>
  <c r="F22" i="4" l="1"/>
  <c r="F20" i="1"/>
</calcChain>
</file>

<file path=xl/sharedStrings.xml><?xml version="1.0" encoding="utf-8"?>
<sst xmlns="http://schemas.openxmlformats.org/spreadsheetml/2006/main" count="164" uniqueCount="100">
  <si>
    <t>PESO</t>
  </si>
  <si>
    <t>CALIFICACIÓN</t>
  </si>
  <si>
    <t>TOTAL PONDERADO</t>
  </si>
  <si>
    <t>FORTALEZAS</t>
  </si>
  <si>
    <t>OPORTUNIDADES</t>
  </si>
  <si>
    <t>MATRIZ EFE - EVALUACIÓN DE FACTORES EXTERNOS</t>
  </si>
  <si>
    <t>O1</t>
  </si>
  <si>
    <t>Entra en Vigencia Libros Contables 2010 según dispocisión de SUNAT</t>
  </si>
  <si>
    <t>O2</t>
  </si>
  <si>
    <t>TLC con EEUU obligaría a políticas de portección de propiedad intelectual. Menor piratería.</t>
  </si>
  <si>
    <t>O3</t>
  </si>
  <si>
    <t>Crecimiento económico de la región Arequipa</t>
  </si>
  <si>
    <t>O4</t>
  </si>
  <si>
    <t>O5</t>
  </si>
  <si>
    <t>Mecanismos de financiamiento mediante Factoring para las Pymes</t>
  </si>
  <si>
    <t>O6</t>
  </si>
  <si>
    <t>Mano de obra disponible</t>
  </si>
  <si>
    <t>O7</t>
  </si>
  <si>
    <t>Intitutos y Universidades orientados a la utilización de tecnologías Microsoft</t>
  </si>
  <si>
    <t>O8</t>
  </si>
  <si>
    <t>Poco desarrollo tecnológico en las empresas con respecto a ERP e Infraestructura</t>
  </si>
  <si>
    <t>AMENAZAS</t>
  </si>
  <si>
    <t>A1</t>
  </si>
  <si>
    <t>Inversión en el sector construcción, agroindustria, minería y retail.</t>
  </si>
  <si>
    <t>O9</t>
  </si>
  <si>
    <t xml:space="preserve">No existen en Arequipa empresas de consultoría en ERP de clase mundial </t>
  </si>
  <si>
    <t>Pobre cultura de inversión en tecnología por parte de empresas en Arequipa</t>
  </si>
  <si>
    <t>A2</t>
  </si>
  <si>
    <t>A3</t>
  </si>
  <si>
    <t>Soluciones del mercado con precios más bajos con respecto a soluciones de clase mundial</t>
  </si>
  <si>
    <t>A4</t>
  </si>
  <si>
    <t>Dólar con tendencia a la baja. Los productos de clase mundial se venden en Dólares</t>
  </si>
  <si>
    <t>TOTAL</t>
  </si>
  <si>
    <t>Penetración de consultoras de Lima que ofrescan ERP de clase mundial, con presencia local</t>
  </si>
  <si>
    <t>MATRIZ EFI - EVALUACIÓN DE FACTORES INTERNOS</t>
  </si>
  <si>
    <t>DEBILIDADES</t>
  </si>
  <si>
    <t>Único partner de Microsoft Dynamics en el Sur</t>
  </si>
  <si>
    <t>Microsoft Dynamics, propuesta diferenciada del mercado</t>
  </si>
  <si>
    <t>F1</t>
  </si>
  <si>
    <t>F2</t>
  </si>
  <si>
    <t>F3</t>
  </si>
  <si>
    <t>F4</t>
  </si>
  <si>
    <t>F5</t>
  </si>
  <si>
    <t>F6</t>
  </si>
  <si>
    <t>F7</t>
  </si>
  <si>
    <t>F8</t>
  </si>
  <si>
    <t>Soporte local del producto y respaldo de Microsoft</t>
  </si>
  <si>
    <t>Posibilidad de entregar soluciones integrales (Hardware y Software)</t>
  </si>
  <si>
    <t>Soporte comercial de Microsoft</t>
  </si>
  <si>
    <t>Metodológía de implementación Sure Step de Microsoft</t>
  </si>
  <si>
    <t>Personal actual con experiencia (10 años)</t>
  </si>
  <si>
    <t>Somos parte de la Alianza Académica de Microsoft Dynamics con Intituto del Sur</t>
  </si>
  <si>
    <t>Microsoft Dynamics no cuenta con solución de RRHH</t>
  </si>
  <si>
    <t>No contamos con localizaciones propias (dependencia de Lima)</t>
  </si>
  <si>
    <t>Falta de capital de trabajo</t>
  </si>
  <si>
    <t>Aún no somos reconocidos como Partner Microsoft por parte de clientes potenciales</t>
  </si>
  <si>
    <t>D1</t>
  </si>
  <si>
    <t>D2</t>
  </si>
  <si>
    <t>D3</t>
  </si>
  <si>
    <t>D4</t>
  </si>
  <si>
    <t>D5</t>
  </si>
  <si>
    <t>D6</t>
  </si>
  <si>
    <t>D7</t>
  </si>
  <si>
    <t>No contamos con un local (Imagen)</t>
  </si>
  <si>
    <t>Alta rotación de personal en el sector</t>
  </si>
  <si>
    <t>No se cuenta con capacidad para desarrollo de nuevas aplicaciones</t>
  </si>
  <si>
    <t>ESTRATEGIAS FO</t>
  </si>
  <si>
    <t>ESTRATEGIAS DO</t>
  </si>
  <si>
    <t>ESTRATEGIAS FA</t>
  </si>
  <si>
    <t>ESTRATEGIAS DA</t>
  </si>
  <si>
    <t>FO1</t>
  </si>
  <si>
    <t>FO2</t>
  </si>
  <si>
    <t>FO3</t>
  </si>
  <si>
    <t>FO4</t>
  </si>
  <si>
    <t>FO5</t>
  </si>
  <si>
    <t>FO6</t>
  </si>
  <si>
    <t>FO7</t>
  </si>
  <si>
    <t>FO8</t>
  </si>
  <si>
    <t>FO9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</si>
  <si>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</si>
  <si>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</si>
  <si>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</si>
  <si>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</si>
  <si>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</si>
  <si>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</si>
  <si>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</si>
  <si>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</si>
  <si>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</si>
  <si>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FA1</t>
  </si>
  <si>
    <t>FA2</t>
  </si>
  <si>
    <t>FA3</t>
  </si>
  <si>
    <t>FA4</t>
  </si>
  <si>
    <t>DA1</t>
  </si>
  <si>
    <t>DA2</t>
  </si>
  <si>
    <t>DA3</t>
  </si>
  <si>
    <t>DA4</t>
  </si>
  <si>
    <t>Promover Microsoft Dynamics en los sectores de construcción, agroindustria, retail y distribución (F1, F2, F3, F5, F8, O4)</t>
  </si>
  <si>
    <t>Posicionarse como empresas local con solucion de clase mundial (A4, F1, F3, F5, F8)</t>
  </si>
  <si>
    <t>Generar una unidad de desarrollo de aplicaciones para MS Dynamics - Localizaciones, RRHH,etc (D2, O1, D7, O6, O7)</t>
  </si>
  <si>
    <t>Generar una unidad de desarrollo de aplicaciones para MS Dynamics - Localizaciones, RRHH,etc (A4, O1, O6, O7)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</si>
</sst>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6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5" fillId="2" borderId="1" xfId="0" applyFont="1" applyFill="1" applyBorder="1" applyAlignment="1">
      <alignment horizontal="left"/>
    </xf>
    <xf numFmtId="4" fontId="6" fillId="2" borderId="1" xfId="1" applyNumberFormat="1" applyFont="1" applyFill="1" applyBorder="1"/>
    <xf numFmtId="4" fontId="6" fillId="2" borderId="1" xfId="0" applyNumberFormat="1" applyFont="1" applyFill="1" applyBorder="1"/>
    <xf numFmtId="2" fontId="6" fillId="2" borderId="1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wrapText="1"/>
    </xf>
    <xf numFmtId="4" fontId="0" fillId="2" borderId="1" xfId="1" applyNumberFormat="1" applyFont="1" applyFill="1" applyBorder="1"/>
    <xf numFmtId="1" fontId="0" fillId="2" borderId="1" xfId="0" applyNumberFormat="1" applyFill="1" applyBorder="1"/>
    <xf numFmtId="0" fontId="2" fillId="2" borderId="1" xfId="0" applyFont="1" applyFill="1" applyBorder="1" applyAlignment="1">
      <alignment wrapText="1"/>
    </xf>
    <xf numFmtId="4" fontId="2" fillId="2" borderId="1" xfId="0" applyNumberFormat="1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opLeftCell="A6" workbookViewId="0">
      <selection activeCell="E20" sqref="E20"/>
    </sheetView>
  </sheetViews>
  <sheetFormatPr baseColWidth="10" defaultRowHeight="15" x14ac:dyDescent="0.25"/>
  <cols>
    <col min="2" max="2" width="4.42578125" customWidth="1"/>
    <col min="3" max="3" width="44.7109375" customWidth="1"/>
    <col min="5" max="5" width="14.140625" bestFit="1" customWidth="1"/>
    <col min="6" max="6" width="12.7109375" customWidth="1"/>
  </cols>
  <sheetData>
    <row r="2" spans="2:9" x14ac:dyDescent="0.25">
      <c r="B2" s="23" t="s">
        <v>5</v>
      </c>
      <c r="C2" s="23"/>
      <c r="D2" s="23"/>
      <c r="E2" s="23"/>
      <c r="F2" s="23"/>
    </row>
    <row r="3" spans="2:9" x14ac:dyDescent="0.25">
      <c r="B3" s="1"/>
      <c r="C3" s="1"/>
      <c r="D3" s="1"/>
      <c r="E3" s="1"/>
      <c r="F3" s="1"/>
    </row>
    <row r="4" spans="2:9" ht="26.25" x14ac:dyDescent="0.25">
      <c r="B4" s="1"/>
      <c r="C4" s="2"/>
      <c r="D4" s="3" t="s">
        <v>0</v>
      </c>
      <c r="E4" s="3" t="s">
        <v>1</v>
      </c>
      <c r="F4" s="4" t="s">
        <v>2</v>
      </c>
    </row>
    <row r="5" spans="2:9" x14ac:dyDescent="0.25">
      <c r="B5" s="5"/>
      <c r="C5" s="6" t="s">
        <v>4</v>
      </c>
      <c r="D5" s="7"/>
      <c r="E5" s="8"/>
      <c r="F5" s="9"/>
      <c r="H5">
        <f>SUM(D6:D14)</f>
        <v>0.5</v>
      </c>
    </row>
    <row r="6" spans="2:9" ht="30" x14ac:dyDescent="0.25">
      <c r="B6" s="10" t="s">
        <v>6</v>
      </c>
      <c r="C6" s="11" t="s">
        <v>7</v>
      </c>
      <c r="D6" s="12">
        <v>7.0000000000000007E-2</v>
      </c>
      <c r="E6" s="12">
        <v>4</v>
      </c>
      <c r="F6" s="9">
        <f t="shared" ref="F6:F19" si="0">D6*E6</f>
        <v>0.28000000000000003</v>
      </c>
      <c r="I6">
        <f>0.5/9</f>
        <v>5.5555555555555552E-2</v>
      </c>
    </row>
    <row r="7" spans="2:9" ht="30" x14ac:dyDescent="0.25">
      <c r="B7" s="10" t="s">
        <v>8</v>
      </c>
      <c r="C7" s="11" t="s">
        <v>9</v>
      </c>
      <c r="D7" s="12">
        <v>0.02</v>
      </c>
      <c r="E7" s="12">
        <v>3</v>
      </c>
      <c r="F7" s="9">
        <f t="shared" si="0"/>
        <v>0.06</v>
      </c>
    </row>
    <row r="8" spans="2:9" x14ac:dyDescent="0.25">
      <c r="B8" s="10" t="s">
        <v>10</v>
      </c>
      <c r="C8" s="11" t="s">
        <v>11</v>
      </c>
      <c r="D8" s="12">
        <v>7.0000000000000007E-2</v>
      </c>
      <c r="E8" s="12">
        <v>3</v>
      </c>
      <c r="F8" s="9">
        <f t="shared" si="0"/>
        <v>0.21000000000000002</v>
      </c>
    </row>
    <row r="9" spans="2:9" ht="30" x14ac:dyDescent="0.25">
      <c r="B9" s="10" t="s">
        <v>12</v>
      </c>
      <c r="C9" s="11" t="s">
        <v>23</v>
      </c>
      <c r="D9" s="12">
        <v>0.08</v>
      </c>
      <c r="E9" s="12">
        <v>4</v>
      </c>
      <c r="F9" s="9">
        <f t="shared" si="0"/>
        <v>0.32</v>
      </c>
    </row>
    <row r="10" spans="2:9" ht="30" x14ac:dyDescent="0.25">
      <c r="B10" s="10" t="s">
        <v>13</v>
      </c>
      <c r="C10" s="11" t="s">
        <v>14</v>
      </c>
      <c r="D10" s="12">
        <v>0.08</v>
      </c>
      <c r="E10" s="12">
        <v>4</v>
      </c>
      <c r="F10" s="9">
        <f t="shared" si="0"/>
        <v>0.32</v>
      </c>
    </row>
    <row r="11" spans="2:9" x14ac:dyDescent="0.25">
      <c r="B11" s="10" t="s">
        <v>15</v>
      </c>
      <c r="C11" s="11" t="s">
        <v>16</v>
      </c>
      <c r="D11" s="12">
        <v>0.05</v>
      </c>
      <c r="E11" s="12">
        <v>3</v>
      </c>
      <c r="F11" s="9">
        <f t="shared" si="0"/>
        <v>0.15000000000000002</v>
      </c>
    </row>
    <row r="12" spans="2:9" ht="30" x14ac:dyDescent="0.25">
      <c r="B12" s="10" t="s">
        <v>17</v>
      </c>
      <c r="C12" s="11" t="s">
        <v>18</v>
      </c>
      <c r="D12" s="12">
        <v>0.05</v>
      </c>
      <c r="E12" s="12">
        <v>3</v>
      </c>
      <c r="F12" s="9">
        <f t="shared" si="0"/>
        <v>0.15000000000000002</v>
      </c>
    </row>
    <row r="13" spans="2:9" ht="30" x14ac:dyDescent="0.25">
      <c r="B13" s="10" t="s">
        <v>19</v>
      </c>
      <c r="C13" s="11" t="s">
        <v>20</v>
      </c>
      <c r="D13" s="12">
        <v>0.05</v>
      </c>
      <c r="E13" s="12">
        <v>3</v>
      </c>
      <c r="F13" s="9">
        <f t="shared" si="0"/>
        <v>0.15000000000000002</v>
      </c>
    </row>
    <row r="14" spans="2:9" ht="30" x14ac:dyDescent="0.25">
      <c r="B14" s="10" t="s">
        <v>24</v>
      </c>
      <c r="C14" s="11" t="s">
        <v>25</v>
      </c>
      <c r="D14" s="12">
        <v>0.03</v>
      </c>
      <c r="E14" s="12">
        <v>3</v>
      </c>
      <c r="F14" s="9">
        <f t="shared" si="0"/>
        <v>0.09</v>
      </c>
    </row>
    <row r="15" spans="2:9" x14ac:dyDescent="0.25">
      <c r="B15" s="13"/>
      <c r="C15" s="14" t="s">
        <v>21</v>
      </c>
      <c r="D15" s="15"/>
      <c r="E15" s="16"/>
      <c r="F15" s="9"/>
      <c r="H15">
        <f>SUM(D16:D19)</f>
        <v>0.5</v>
      </c>
    </row>
    <row r="16" spans="2:9" ht="30" x14ac:dyDescent="0.25">
      <c r="B16" s="10" t="s">
        <v>22</v>
      </c>
      <c r="C16" s="11" t="s">
        <v>26</v>
      </c>
      <c r="D16" s="12">
        <v>0.13</v>
      </c>
      <c r="E16" s="12">
        <v>1</v>
      </c>
      <c r="F16" s="9">
        <f t="shared" si="0"/>
        <v>0.13</v>
      </c>
    </row>
    <row r="17" spans="2:6" ht="30" x14ac:dyDescent="0.25">
      <c r="B17" s="10" t="s">
        <v>27</v>
      </c>
      <c r="C17" s="11" t="s">
        <v>31</v>
      </c>
      <c r="D17" s="12">
        <v>0.12</v>
      </c>
      <c r="E17" s="12">
        <v>2</v>
      </c>
      <c r="F17" s="9">
        <f t="shared" si="0"/>
        <v>0.24</v>
      </c>
    </row>
    <row r="18" spans="2:6" ht="30" x14ac:dyDescent="0.25">
      <c r="B18" s="10" t="s">
        <v>28</v>
      </c>
      <c r="C18" s="11" t="s">
        <v>29</v>
      </c>
      <c r="D18" s="12">
        <v>0.12</v>
      </c>
      <c r="E18" s="12">
        <v>2</v>
      </c>
      <c r="F18" s="9">
        <f t="shared" si="0"/>
        <v>0.24</v>
      </c>
    </row>
    <row r="19" spans="2:6" ht="30" customHeight="1" x14ac:dyDescent="0.25">
      <c r="B19" s="10" t="s">
        <v>30</v>
      </c>
      <c r="C19" s="11" t="s">
        <v>33</v>
      </c>
      <c r="D19" s="12">
        <v>0.13</v>
      </c>
      <c r="E19" s="12">
        <v>2</v>
      </c>
      <c r="F19" s="9">
        <f t="shared" si="0"/>
        <v>0.26</v>
      </c>
    </row>
    <row r="20" spans="2:6" x14ac:dyDescent="0.25">
      <c r="B20" s="12"/>
      <c r="C20" s="17" t="s">
        <v>32</v>
      </c>
      <c r="D20" s="18">
        <f>SUM(D5:D19)</f>
        <v>1</v>
      </c>
      <c r="E20" s="19"/>
      <c r="F20" s="20">
        <f>SUM(F5:F19)</f>
        <v>2.6000000000000005</v>
      </c>
    </row>
  </sheetData>
  <mergeCells count="1">
    <mergeCell ref="B2:F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opLeftCell="A16" workbookViewId="0">
      <selection activeCell="C22" sqref="C22"/>
    </sheetView>
  </sheetViews>
  <sheetFormatPr baseColWidth="10" defaultRowHeight="15" x14ac:dyDescent="0.25"/>
  <cols>
    <col min="2" max="2" width="4.42578125" customWidth="1"/>
    <col min="3" max="3" width="44.7109375" customWidth="1"/>
    <col min="5" max="5" width="14.140625" bestFit="1" customWidth="1"/>
    <col min="6" max="6" width="12.7109375" customWidth="1"/>
  </cols>
  <sheetData>
    <row r="2" spans="2:9" x14ac:dyDescent="0.25">
      <c r="B2" s="23" t="s">
        <v>34</v>
      </c>
      <c r="C2" s="23"/>
      <c r="D2" s="23"/>
      <c r="E2" s="23"/>
      <c r="F2" s="23"/>
    </row>
    <row r="3" spans="2:9" x14ac:dyDescent="0.25">
      <c r="B3" s="1"/>
      <c r="C3" s="1"/>
      <c r="D3" s="1"/>
      <c r="E3" s="1"/>
      <c r="F3" s="1"/>
    </row>
    <row r="4" spans="2:9" ht="26.25" x14ac:dyDescent="0.25">
      <c r="B4" s="1"/>
      <c r="C4" s="2"/>
      <c r="D4" s="3" t="s">
        <v>0</v>
      </c>
      <c r="E4" s="3" t="s">
        <v>1</v>
      </c>
      <c r="F4" s="4" t="s">
        <v>2</v>
      </c>
    </row>
    <row r="5" spans="2:9" x14ac:dyDescent="0.25">
      <c r="B5" s="5"/>
      <c r="C5" s="6" t="s">
        <v>3</v>
      </c>
      <c r="D5" s="7"/>
      <c r="E5" s="8"/>
      <c r="F5" s="9"/>
      <c r="H5">
        <f>SUM(D6:D13)</f>
        <v>0.5</v>
      </c>
    </row>
    <row r="6" spans="2:9" x14ac:dyDescent="0.25">
      <c r="B6" s="10" t="s">
        <v>38</v>
      </c>
      <c r="C6" s="11" t="s">
        <v>36</v>
      </c>
      <c r="D6" s="12">
        <v>7.0000000000000007E-2</v>
      </c>
      <c r="E6" s="12">
        <v>4</v>
      </c>
      <c r="F6" s="9">
        <f t="shared" ref="F6:F21" si="0">D6*E6</f>
        <v>0.28000000000000003</v>
      </c>
      <c r="I6">
        <f>0.5/7</f>
        <v>7.1428571428571425E-2</v>
      </c>
    </row>
    <row r="7" spans="2:9" ht="30" x14ac:dyDescent="0.25">
      <c r="B7" s="10" t="s">
        <v>39</v>
      </c>
      <c r="C7" s="11" t="s">
        <v>37</v>
      </c>
      <c r="D7" s="12">
        <v>0.05</v>
      </c>
      <c r="E7" s="12">
        <v>3</v>
      </c>
      <c r="F7" s="9">
        <f t="shared" si="0"/>
        <v>0.15000000000000002</v>
      </c>
    </row>
    <row r="8" spans="2:9" ht="30" x14ac:dyDescent="0.25">
      <c r="B8" s="10" t="s">
        <v>40</v>
      </c>
      <c r="C8" s="11" t="s">
        <v>46</v>
      </c>
      <c r="D8" s="12">
        <v>7.0000000000000007E-2</v>
      </c>
      <c r="E8" s="12">
        <v>4</v>
      </c>
      <c r="F8" s="9">
        <f t="shared" si="0"/>
        <v>0.28000000000000003</v>
      </c>
    </row>
    <row r="9" spans="2:9" ht="30" x14ac:dyDescent="0.25">
      <c r="B9" s="10" t="s">
        <v>41</v>
      </c>
      <c r="C9" s="11" t="s">
        <v>47</v>
      </c>
      <c r="D9" s="12">
        <v>0.04</v>
      </c>
      <c r="E9" s="12">
        <v>3</v>
      </c>
      <c r="F9" s="9">
        <f t="shared" si="0"/>
        <v>0.12</v>
      </c>
    </row>
    <row r="10" spans="2:9" x14ac:dyDescent="0.25">
      <c r="B10" s="10" t="s">
        <v>42</v>
      </c>
      <c r="C10" s="11" t="s">
        <v>48</v>
      </c>
      <c r="D10" s="12">
        <v>7.0000000000000007E-2</v>
      </c>
      <c r="E10" s="12">
        <v>3</v>
      </c>
      <c r="F10" s="9">
        <f t="shared" si="0"/>
        <v>0.21000000000000002</v>
      </c>
    </row>
    <row r="11" spans="2:9" x14ac:dyDescent="0.25">
      <c r="B11" s="10" t="s">
        <v>43</v>
      </c>
      <c r="C11" s="11" t="s">
        <v>50</v>
      </c>
      <c r="D11" s="12">
        <v>0.06</v>
      </c>
      <c r="E11" s="12">
        <v>3</v>
      </c>
      <c r="F11" s="9">
        <f t="shared" si="0"/>
        <v>0.18</v>
      </c>
    </row>
    <row r="12" spans="2:9" ht="30" x14ac:dyDescent="0.25">
      <c r="B12" s="10" t="s">
        <v>44</v>
      </c>
      <c r="C12" s="11" t="s">
        <v>49</v>
      </c>
      <c r="D12" s="12">
        <v>7.0000000000000007E-2</v>
      </c>
      <c r="E12" s="12">
        <v>4</v>
      </c>
      <c r="F12" s="9">
        <f t="shared" si="0"/>
        <v>0.28000000000000003</v>
      </c>
    </row>
    <row r="13" spans="2:9" ht="30" x14ac:dyDescent="0.25">
      <c r="B13" s="10" t="s">
        <v>45</v>
      </c>
      <c r="C13" s="11" t="s">
        <v>51</v>
      </c>
      <c r="D13" s="12">
        <v>7.0000000000000007E-2</v>
      </c>
      <c r="E13" s="12">
        <v>4</v>
      </c>
      <c r="F13" s="9">
        <f t="shared" si="0"/>
        <v>0.28000000000000003</v>
      </c>
    </row>
    <row r="14" spans="2:9" x14ac:dyDescent="0.25">
      <c r="B14" s="13"/>
      <c r="C14" s="14" t="s">
        <v>35</v>
      </c>
      <c r="D14" s="15"/>
      <c r="E14" s="16"/>
      <c r="F14" s="9"/>
      <c r="H14">
        <f>SUM(D15:D21)</f>
        <v>0.5</v>
      </c>
    </row>
    <row r="15" spans="2:9" ht="30" x14ac:dyDescent="0.25">
      <c r="B15" s="10" t="s">
        <v>56</v>
      </c>
      <c r="C15" s="11" t="s">
        <v>52</v>
      </c>
      <c r="D15" s="12">
        <v>0.08</v>
      </c>
      <c r="E15" s="12">
        <v>1</v>
      </c>
      <c r="F15" s="9">
        <f t="shared" si="0"/>
        <v>0.08</v>
      </c>
    </row>
    <row r="16" spans="2:9" ht="30" x14ac:dyDescent="0.25">
      <c r="B16" s="10" t="s">
        <v>57</v>
      </c>
      <c r="C16" s="11" t="s">
        <v>53</v>
      </c>
      <c r="D16" s="12">
        <v>0.08</v>
      </c>
      <c r="E16" s="12">
        <v>1</v>
      </c>
      <c r="F16" s="9">
        <f t="shared" si="0"/>
        <v>0.08</v>
      </c>
    </row>
    <row r="17" spans="2:6" x14ac:dyDescent="0.25">
      <c r="B17" s="10" t="s">
        <v>58</v>
      </c>
      <c r="C17" s="11" t="s">
        <v>54</v>
      </c>
      <c r="D17" s="12">
        <v>0.08</v>
      </c>
      <c r="E17" s="12">
        <v>1</v>
      </c>
      <c r="F17" s="9">
        <f t="shared" si="0"/>
        <v>0.08</v>
      </c>
    </row>
    <row r="18" spans="2:6" ht="30" customHeight="1" x14ac:dyDescent="0.25">
      <c r="B18" s="10" t="s">
        <v>59</v>
      </c>
      <c r="C18" s="11" t="s">
        <v>55</v>
      </c>
      <c r="D18" s="12">
        <v>0.06</v>
      </c>
      <c r="E18" s="12">
        <v>2</v>
      </c>
      <c r="F18" s="9">
        <f t="shared" si="0"/>
        <v>0.12</v>
      </c>
    </row>
    <row r="19" spans="2:6" x14ac:dyDescent="0.25">
      <c r="B19" s="10" t="s">
        <v>60</v>
      </c>
      <c r="C19" s="21" t="s">
        <v>63</v>
      </c>
      <c r="D19" s="12">
        <v>0.05</v>
      </c>
      <c r="E19" s="12">
        <v>2</v>
      </c>
      <c r="F19" s="9">
        <f t="shared" si="0"/>
        <v>0.1</v>
      </c>
    </row>
    <row r="20" spans="2:6" x14ac:dyDescent="0.25">
      <c r="B20" s="10" t="s">
        <v>61</v>
      </c>
      <c r="C20" s="11" t="s">
        <v>64</v>
      </c>
      <c r="D20" s="12">
        <v>7.0000000000000007E-2</v>
      </c>
      <c r="E20" s="12">
        <v>1</v>
      </c>
      <c r="F20" s="9">
        <f t="shared" si="0"/>
        <v>7.0000000000000007E-2</v>
      </c>
    </row>
    <row r="21" spans="2:6" ht="30" customHeight="1" x14ac:dyDescent="0.25">
      <c r="B21" s="10" t="s">
        <v>62</v>
      </c>
      <c r="C21" s="11" t="s">
        <v>65</v>
      </c>
      <c r="D21" s="12">
        <v>0.08</v>
      </c>
      <c r="E21" s="12">
        <v>1</v>
      </c>
      <c r="F21" s="9">
        <f t="shared" si="0"/>
        <v>0.08</v>
      </c>
    </row>
    <row r="22" spans="2:6" x14ac:dyDescent="0.25">
      <c r="B22" s="12"/>
      <c r="C22" s="17" t="s">
        <v>32</v>
      </c>
      <c r="D22" s="18">
        <f>SUM(D5:D21)</f>
        <v>0.99999999999999989</v>
      </c>
      <c r="E22" s="19"/>
      <c r="F22" s="20">
        <f>SUM(F5:F21)</f>
        <v>2.39</v>
      </c>
    </row>
  </sheetData>
  <mergeCells count="1">
    <mergeCell ref="B2:F2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abSelected="1" workbookViewId="0">
      <selection activeCell="G6" sqref="G6"/>
    </sheetView>
  </sheetViews>
  <sheetFormatPr baseColWidth="10" defaultRowHeight="15" x14ac:dyDescent="0.25"/>
  <cols>
    <col min="2" max="2" width="3.42578125" bestFit="1" customWidth="1"/>
    <col min="3" max="3" width="40.7109375" customWidth="1"/>
    <col min="4" max="4" width="4.42578125" bestFit="1" customWidth="1"/>
    <col min="5" max="5" width="40.7109375" customWidth="1"/>
    <col min="6" max="6" width="4.7109375" bestFit="1" customWidth="1"/>
    <col min="7" max="7" width="40.7109375" customWidth="1"/>
  </cols>
  <sheetData>
    <row r="2" spans="2:7" x14ac:dyDescent="0.25">
      <c r="B2" s="1"/>
      <c r="C2" s="1"/>
      <c r="D2" s="24" t="s">
        <v>3</v>
      </c>
      <c r="E2" s="25"/>
      <c r="F2" s="26" t="s">
        <v>35</v>
      </c>
      <c r="G2" s="27"/>
    </row>
    <row r="3" spans="2:7" ht="30" x14ac:dyDescent="0.25">
      <c r="B3" s="1"/>
      <c r="C3" s="1"/>
      <c r="D3" s="10" t="s">
        <v>38</v>
      </c>
      <c r="E3" s="11" t="s">
        <v>36</v>
      </c>
      <c r="F3" s="10" t="s">
        <v>56</v>
      </c>
      <c r="G3" s="11" t="s">
        <v>52</v>
      </c>
    </row>
    <row r="4" spans="2:7" ht="30" x14ac:dyDescent="0.25">
      <c r="B4" s="1"/>
      <c r="C4" s="1"/>
      <c r="D4" s="10" t="s">
        <v>39</v>
      </c>
      <c r="E4" s="11" t="s">
        <v>37</v>
      </c>
      <c r="F4" s="10" t="s">
        <v>57</v>
      </c>
      <c r="G4" s="11" t="s">
        <v>53</v>
      </c>
    </row>
    <row r="5" spans="2:7" ht="30" x14ac:dyDescent="0.25">
      <c r="B5" s="1"/>
      <c r="C5" s="1"/>
      <c r="D5" s="10" t="s">
        <v>40</v>
      </c>
      <c r="E5" s="11" t="s">
        <v>46</v>
      </c>
      <c r="F5" s="10" t="s">
        <v>58</v>
      </c>
      <c r="G5" s="11" t="s">
        <v>54</v>
      </c>
    </row>
    <row r="6" spans="2:7" ht="30" x14ac:dyDescent="0.25">
      <c r="B6" s="1"/>
      <c r="C6" s="1"/>
      <c r="D6" s="10" t="s">
        <v>41</v>
      </c>
      <c r="E6" s="11" t="s">
        <v>47</v>
      </c>
      <c r="F6" s="10" t="s">
        <v>59</v>
      </c>
      <c r="G6" s="11" t="s">
        <v>55</v>
      </c>
    </row>
    <row r="7" spans="2:7" x14ac:dyDescent="0.25">
      <c r="B7" s="1"/>
      <c r="C7" s="1"/>
      <c r="D7" s="10" t="s">
        <v>42</v>
      </c>
      <c r="E7" s="11" t="s">
        <v>48</v>
      </c>
      <c r="F7" s="10" t="s">
        <v>60</v>
      </c>
      <c r="G7" s="21" t="s">
        <v>63</v>
      </c>
    </row>
    <row r="8" spans="2:7" x14ac:dyDescent="0.25">
      <c r="B8" s="1"/>
      <c r="C8" s="1"/>
      <c r="D8" s="10" t="s">
        <v>43</v>
      </c>
      <c r="E8" s="11" t="s">
        <v>50</v>
      </c>
      <c r="F8" s="10" t="s">
        <v>61</v>
      </c>
      <c r="G8" s="11" t="s">
        <v>64</v>
      </c>
    </row>
    <row r="9" spans="2:7" ht="30" x14ac:dyDescent="0.25">
      <c r="B9" s="1"/>
      <c r="C9" s="1"/>
      <c r="D9" s="10" t="s">
        <v>44</v>
      </c>
      <c r="E9" s="11" t="s">
        <v>49</v>
      </c>
      <c r="F9" s="10" t="s">
        <v>62</v>
      </c>
      <c r="G9" s="11" t="s">
        <v>65</v>
      </c>
    </row>
    <row r="10" spans="2:7" ht="30" x14ac:dyDescent="0.25">
      <c r="B10" s="1"/>
      <c r="C10" s="1"/>
      <c r="D10" s="10" t="s">
        <v>45</v>
      </c>
      <c r="E10" s="11" t="s">
        <v>51</v>
      </c>
      <c r="F10" s="12"/>
      <c r="G10" s="12"/>
    </row>
    <row r="11" spans="2:7" x14ac:dyDescent="0.25">
      <c r="B11" s="1"/>
      <c r="C11" s="1"/>
      <c r="D11" s="12"/>
      <c r="E11" s="12"/>
      <c r="F11" s="12"/>
      <c r="G11" s="12"/>
    </row>
    <row r="12" spans="2:7" x14ac:dyDescent="0.25">
      <c r="B12" s="24" t="s">
        <v>4</v>
      </c>
      <c r="C12" s="25"/>
      <c r="D12" s="28" t="s">
        <v>66</v>
      </c>
      <c r="E12" s="29"/>
      <c r="F12" s="28" t="s">
        <v>67</v>
      </c>
      <c r="G12" s="29"/>
    </row>
    <row r="13" spans="2:7" ht="60" x14ac:dyDescent="0.25">
      <c r="B13" s="10" t="s">
        <v>6</v>
      </c>
      <c r="C13" s="11" t="s">
        <v>7</v>
      </c>
      <c r="D13" s="22" t="s">
        <v>70</v>
      </c>
      <c r="E13" s="11" t="s">
        <v>96</v>
      </c>
      <c r="F13" s="22" t="s">
        <v>79</v>
      </c>
      <c r="G13" s="11" t="s">
        <v>98</v>
      </c>
    </row>
    <row r="14" spans="2:7" ht="45" x14ac:dyDescent="0.25">
      <c r="B14" s="10" t="s">
        <v>8</v>
      </c>
      <c r="C14" s="11" t="s">
        <v>9</v>
      </c>
      <c r="D14" s="22" t="s">
        <v>71</v>
      </c>
      <c r="E14" s="11"/>
      <c r="F14" s="22" t="s">
        <v>80</v>
      </c>
      <c r="G14" s="11"/>
    </row>
    <row r="15" spans="2:7" ht="30" x14ac:dyDescent="0.25">
      <c r="B15" s="10" t="s">
        <v>10</v>
      </c>
      <c r="C15" s="11" t="s">
        <v>11</v>
      </c>
      <c r="D15" s="22" t="s">
        <v>72</v>
      </c>
      <c r="E15" s="11"/>
      <c r="F15" s="22" t="s">
        <v>81</v>
      </c>
      <c r="G15" s="11"/>
    </row>
    <row r="16" spans="2:7" ht="30" x14ac:dyDescent="0.25">
      <c r="B16" s="10" t="s">
        <v>12</v>
      </c>
      <c r="C16" s="11" t="s">
        <v>23</v>
      </c>
      <c r="D16" s="22" t="s">
        <v>73</v>
      </c>
      <c r="E16" s="11"/>
      <c r="F16" s="22" t="s">
        <v>82</v>
      </c>
      <c r="G16" s="11"/>
    </row>
    <row r="17" spans="2:7" ht="30" x14ac:dyDescent="0.25">
      <c r="B17" s="10" t="s">
        <v>13</v>
      </c>
      <c r="C17" s="11" t="s">
        <v>14</v>
      </c>
      <c r="D17" s="22" t="s">
        <v>74</v>
      </c>
      <c r="E17" s="11"/>
      <c r="F17" s="22" t="s">
        <v>83</v>
      </c>
      <c r="G17" s="11"/>
    </row>
    <row r="18" spans="2:7" x14ac:dyDescent="0.25">
      <c r="B18" s="10" t="s">
        <v>15</v>
      </c>
      <c r="C18" s="11" t="s">
        <v>16</v>
      </c>
      <c r="D18" s="22" t="s">
        <v>75</v>
      </c>
      <c r="E18" s="11"/>
      <c r="F18" s="22" t="s">
        <v>84</v>
      </c>
      <c r="G18" s="11"/>
    </row>
    <row r="19" spans="2:7" ht="30" x14ac:dyDescent="0.25">
      <c r="B19" s="10" t="s">
        <v>17</v>
      </c>
      <c r="C19" s="11" t="s">
        <v>18</v>
      </c>
      <c r="D19" s="22" t="s">
        <v>76</v>
      </c>
      <c r="E19" s="11"/>
      <c r="F19" s="22" t="s">
        <v>85</v>
      </c>
      <c r="G19" s="11"/>
    </row>
    <row r="20" spans="2:7" ht="30" x14ac:dyDescent="0.25">
      <c r="B20" s="10" t="s">
        <v>19</v>
      </c>
      <c r="C20" s="11" t="s">
        <v>20</v>
      </c>
      <c r="D20" s="22" t="s">
        <v>77</v>
      </c>
      <c r="E20" s="11"/>
      <c r="F20" s="22" t="s">
        <v>86</v>
      </c>
      <c r="G20" s="11"/>
    </row>
    <row r="21" spans="2:7" ht="30" x14ac:dyDescent="0.25">
      <c r="B21" s="10" t="s">
        <v>24</v>
      </c>
      <c r="C21" s="11" t="s">
        <v>25</v>
      </c>
      <c r="D21" s="22" t="s">
        <v>78</v>
      </c>
      <c r="E21" s="11"/>
      <c r="F21" s="22" t="s">
        <v>87</v>
      </c>
      <c r="G21" s="11"/>
    </row>
    <row r="22" spans="2:7" x14ac:dyDescent="0.25">
      <c r="B22" s="26" t="s">
        <v>21</v>
      </c>
      <c r="C22" s="27"/>
      <c r="D22" s="28" t="s">
        <v>68</v>
      </c>
      <c r="E22" s="30"/>
      <c r="F22" s="28" t="s">
        <v>69</v>
      </c>
      <c r="G22" s="30"/>
    </row>
    <row r="23" spans="2:7" ht="45" x14ac:dyDescent="0.25">
      <c r="B23" s="10" t="s">
        <v>22</v>
      </c>
      <c r="C23" s="11" t="s">
        <v>26</v>
      </c>
      <c r="D23" s="22" t="s">
        <v>88</v>
      </c>
      <c r="E23" s="11" t="s">
        <v>97</v>
      </c>
      <c r="F23" s="22" t="s">
        <v>92</v>
      </c>
      <c r="G23" s="11" t="s">
        <v>99</v>
      </c>
    </row>
    <row r="24" spans="2:7" ht="30" x14ac:dyDescent="0.25">
      <c r="B24" s="10" t="s">
        <v>27</v>
      </c>
      <c r="C24" s="11" t="s">
        <v>31</v>
      </c>
      <c r="D24" s="22" t="s">
        <v>89</v>
      </c>
      <c r="E24" s="11"/>
      <c r="F24" s="22" t="s">
        <v>93</v>
      </c>
      <c r="G24" s="11"/>
    </row>
    <row r="25" spans="2:7" ht="45" x14ac:dyDescent="0.25">
      <c r="B25" s="10" t="s">
        <v>28</v>
      </c>
      <c r="C25" s="11" t="s">
        <v>29</v>
      </c>
      <c r="D25" s="22" t="s">
        <v>90</v>
      </c>
      <c r="E25" s="11"/>
      <c r="F25" s="22" t="s">
        <v>94</v>
      </c>
      <c r="G25" s="11"/>
    </row>
    <row r="26" spans="2:7" ht="45" x14ac:dyDescent="0.25">
      <c r="B26" s="10" t="s">
        <v>30</v>
      </c>
      <c r="C26" s="11" t="s">
        <v>33</v>
      </c>
      <c r="D26" s="22" t="s">
        <v>91</v>
      </c>
      <c r="E26" s="11"/>
      <c r="F26" s="22" t="s">
        <v>95</v>
      </c>
      <c r="G26" s="11"/>
    </row>
  </sheetData>
  <mergeCells count="8">
    <mergeCell ref="B12:C12"/>
    <mergeCell ref="B22:C22"/>
    <mergeCell ref="D2:E2"/>
    <mergeCell ref="F2:G2"/>
    <mergeCell ref="D12:E12"/>
    <mergeCell ref="F12:G12"/>
    <mergeCell ref="D22:E22"/>
    <mergeCell ref="F22:G22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EFE</vt:lpstr>
      <vt:lpstr>EFI</vt:lpstr>
      <vt:lpstr>FODA Cruzado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2020-06-24T19:14:49Z</dcterms:modified>
</cp:coreProperties>
</file>