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biagion/gitrepos/optimization-modeling-info-3440/notebooks/"/>
    </mc:Choice>
  </mc:AlternateContent>
  <xr:revisionPtr revIDLastSave="0" documentId="13_ncr:1_{02678200-5030-534A-8D7A-71CC187215E4}" xr6:coauthVersionLast="40" xr6:coauthVersionMax="40" xr10:uidLastSave="{00000000-0000-0000-0000-000000000000}"/>
  <bookViews>
    <workbookView xWindow="-34300" yWindow="-7020" windowWidth="28780" windowHeight="14260" activeTab="1" xr2:uid="{8EB81697-7FD5-9F49-8C1E-BED112DAE188}"/>
  </bookViews>
  <sheets>
    <sheet name="2.2" sheetId="2" r:id="rId1"/>
    <sheet name="6.5" sheetId="3" r:id="rId2"/>
  </sheets>
  <definedNames>
    <definedName name="solver_adj" localSheetId="1" hidden="1">'6.5'!$C$12:$J$12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'6.5'!$C$12:$J$12</definedName>
    <definedName name="solver_lhs2" localSheetId="1" hidden="1">'6.5'!$C$19:$C$21</definedName>
    <definedName name="solver_lhs3" localSheetId="1" hidden="1">'6.5'!$C$22</definedName>
    <definedName name="solver_lhs4" localSheetId="1" hidden="1">'6.5'!$C$22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'6.5'!$C$14</definedName>
    <definedName name="solver_pre" localSheetId="1" hidden="1">0.000001</definedName>
    <definedName name="solver_rbv" localSheetId="1" hidden="1">2</definedName>
    <definedName name="solver_rel1" localSheetId="1" hidden="1">5</definedName>
    <definedName name="solver_rel2" localSheetId="1" hidden="1">1</definedName>
    <definedName name="solver_rel3" localSheetId="1" hidden="1">3</definedName>
    <definedName name="solver_rel4" localSheetId="1" hidden="1">3</definedName>
    <definedName name="solver_rhs1" localSheetId="1" hidden="1">binary</definedName>
    <definedName name="solver_rhs2" localSheetId="1" hidden="1">'6.5'!$E$19:$E$21</definedName>
    <definedName name="solver_rhs3" localSheetId="1" hidden="1">'6.5'!$E$22</definedName>
    <definedName name="solver_rhs4" localSheetId="1" hidden="1">'6.5'!$E$22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0" i="3" l="1"/>
  <c r="F21" i="3"/>
  <c r="F22" i="3"/>
  <c r="F19" i="3"/>
  <c r="C19" i="3"/>
  <c r="C20" i="3"/>
  <c r="J10" i="2"/>
  <c r="J11" i="2"/>
  <c r="J12" i="2"/>
  <c r="J13" i="2"/>
  <c r="J9" i="2"/>
  <c r="C22" i="3"/>
  <c r="C21" i="3"/>
  <c r="E19" i="3"/>
  <c r="C14" i="3"/>
  <c r="G13" i="2" l="1"/>
  <c r="G12" i="2"/>
  <c r="G11" i="2"/>
  <c r="G10" i="2"/>
  <c r="G9" i="2"/>
  <c r="G6" i="2"/>
</calcChain>
</file>

<file path=xl/sharedStrings.xml><?xml version="1.0" encoding="utf-8"?>
<sst xmlns="http://schemas.openxmlformats.org/spreadsheetml/2006/main" count="52" uniqueCount="40">
  <si>
    <t>Decision variables (pizza types)</t>
  </si>
  <si>
    <t>plain</t>
  </si>
  <si>
    <t>meat</t>
  </si>
  <si>
    <t>veggie</t>
  </si>
  <si>
    <t>supreme</t>
  </si>
  <si>
    <t>Objective (maximize revenue)</t>
  </si>
  <si>
    <t>value</t>
  </si>
  <si>
    <t>Constraints</t>
  </si>
  <si>
    <t>LHS</t>
  </si>
  <si>
    <t>RHS</t>
  </si>
  <si>
    <t>dough</t>
  </si>
  <si>
    <t>&lt;=</t>
  </si>
  <si>
    <t>sauce</t>
  </si>
  <si>
    <t>cheese</t>
  </si>
  <si>
    <t>veggies</t>
  </si>
  <si>
    <t xml:space="preserve">Data </t>
  </si>
  <si>
    <t>Number of available scientists</t>
  </si>
  <si>
    <t>Available budget</t>
  </si>
  <si>
    <t>Project</t>
  </si>
  <si>
    <t>Expense ($000)</t>
  </si>
  <si>
    <t>Scientists Required</t>
  </si>
  <si>
    <t>Profit ($000)</t>
  </si>
  <si>
    <t>Decisions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</si>
  <si>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</si>
  <si>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</si>
  <si>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</si>
  <si>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</si>
  <si>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</si>
  <si>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</si>
  <si>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</si>
  <si>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</si>
  <si>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Objective:  Maximize profit</t>
  </si>
  <si>
    <t>Binary decisions</t>
  </si>
  <si>
    <t>(see Solver)</t>
  </si>
  <si>
    <t>Expenses must be within budget</t>
  </si>
  <si>
    <t>Either 2 or 5 but not both</t>
  </si>
  <si>
    <t>At least 2 of proj. 5-8</t>
  </si>
  <si>
    <t>&gt;=</t>
  </si>
  <si>
    <t>slack</t>
  </si>
  <si>
    <t>Scientists must be within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</si>
</sst>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1" fillId="2" borderId="0" xfId="1" applyFill="1"/>
    <xf numFmtId="44" fontId="0" fillId="3" borderId="0" xfId="2" applyFont="1" applyFill="1"/>
    <xf numFmtId="0" fontId="1" fillId="4" borderId="0" xfId="1" applyFill="1"/>
    <xf numFmtId="0" fontId="1" fillId="0" borderId="0" xfId="1" applyAlignment="1">
      <alignment horizontal="right" wrapText="1"/>
    </xf>
    <xf numFmtId="0" fontId="1" fillId="3" borderId="0" xfId="1" applyFill="1"/>
  </cellXfs>
  <cellStyles count="3">
    <cellStyle name="Currency 2" xfId="2" xr:uid="{998F847E-5BC8-7741-A5AD-CF273087D315}"/>
    <cellStyle name="Normal" xfId="0" builtinId="0"/>
    <cellStyle name="Normal 2" xfId="1" xr:uid="{6A4B848D-6F0C-084D-AC60-D8831C239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14288</xdr:colOff>
      <xdr:row>14</xdr:row>
      <xdr:rowOff>38100</xdr:rowOff>
    </xdr:from>
    <xdr:to>
      <xdr:col>4</xdr:col>
      <xdr:colOff>595313</xdr:colOff>
      <xdr:row>24</xdr:row>
      <xdr:rowOff>100013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DDA5FB4-ABF0-214D-8597-B92EA6050CCB}"/>
            </a:ext>
          </a:extLst>
        </xdr:cNvPr>
        <xdr:cNvSpPr txBox="1"/>
      </xdr:nvSpPr>
      <xdr:spPr>
        <a:xfrm>
          <a:off x="14288" y="2705100"/>
          <a:ext cx="3273425" cy="19669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 The optimal mix is 10 meat and 20 supreme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Max sales revenue is $40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Scarcity of sauce and veggies limit profit since these are the binding constraints.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212B9-82E4-9944-88A2-E50B4C69E4DE}">
  <dimension ref="A1:J13"/>
  <sheetViews>
    <sheetView zoomScale="160" zoomScaleNormal="160" workbookViewId="0"/>
  </sheetViews>
  <sheetFormatPr baseColWidth="10" defaultColWidth="8.83203125" defaultRowHeight="15" x14ac:dyDescent="0.2"/>
  <cols>
    <col min="1" max="16384" width="8.83203125" style="1"/>
  </cols>
  <sheetData>
    <row r="1" spans="1:10" x14ac:dyDescent="0.2">
      <c r="A1" s="1" t="s">
        <v>0</v>
      </c>
    </row>
    <row r="2" spans="1:10" x14ac:dyDescent="0.2">
      <c r="B2" s="1" t="s">
        <v>1</v>
      </c>
      <c r="C2" s="1" t="s">
        <v>2</v>
      </c>
      <c r="D2" s="1" t="s">
        <v>3</v>
      </c>
      <c r="E2" s="1" t="s">
        <v>4</v>
      </c>
    </row>
    <row r="3" spans="1:10" x14ac:dyDescent="0.2">
      <c r="B3" s="2">
        <v>0</v>
      </c>
      <c r="C3" s="2">
        <v>10</v>
      </c>
      <c r="D3" s="2">
        <v>0</v>
      </c>
      <c r="E3" s="2">
        <v>20</v>
      </c>
    </row>
    <row r="5" spans="1:10" x14ac:dyDescent="0.2">
      <c r="A5" s="1" t="s">
        <v>5</v>
      </c>
      <c r="G5" s="1" t="s">
        <v>6</v>
      </c>
    </row>
    <row r="6" spans="1:10" ht="16" x14ac:dyDescent="0.2">
      <c r="B6" s="1">
        <v>8</v>
      </c>
      <c r="C6" s="1">
        <v>10</v>
      </c>
      <c r="D6" s="1">
        <v>12</v>
      </c>
      <c r="E6" s="1">
        <v>15</v>
      </c>
      <c r="G6" s="3">
        <f>SUMPRODUCT(B6:E6,B3:E3)</f>
        <v>400</v>
      </c>
    </row>
    <row r="8" spans="1:10" x14ac:dyDescent="0.2">
      <c r="A8" s="1" t="s">
        <v>7</v>
      </c>
      <c r="G8" s="1" t="s">
        <v>8</v>
      </c>
      <c r="I8" s="1" t="s">
        <v>9</v>
      </c>
      <c r="J8" s="1" t="s">
        <v>38</v>
      </c>
    </row>
    <row r="9" spans="1:10" x14ac:dyDescent="0.2">
      <c r="A9" s="1" t="s">
        <v>10</v>
      </c>
      <c r="B9" s="1">
        <v>5</v>
      </c>
      <c r="C9" s="1">
        <v>5</v>
      </c>
      <c r="D9" s="1">
        <v>5</v>
      </c>
      <c r="E9" s="1">
        <v>5</v>
      </c>
      <c r="G9" s="4">
        <f>SUMPRODUCT(B9:E9,$B$3:$E$3)</f>
        <v>150</v>
      </c>
      <c r="H9" s="4" t="s">
        <v>11</v>
      </c>
      <c r="I9" s="4">
        <v>200</v>
      </c>
      <c r="J9" s="1">
        <f>I9-G9</f>
        <v>50</v>
      </c>
    </row>
    <row r="10" spans="1:10" x14ac:dyDescent="0.2">
      <c r="A10" s="1" t="s">
        <v>12</v>
      </c>
      <c r="B10" s="1">
        <v>3</v>
      </c>
      <c r="C10" s="1">
        <v>3</v>
      </c>
      <c r="D10" s="1">
        <v>3</v>
      </c>
      <c r="E10" s="1">
        <v>3</v>
      </c>
      <c r="G10" s="4">
        <f t="shared" ref="G10:G13" si="0">SUMPRODUCT(B10:E10,$B$3:$E$3)</f>
        <v>90</v>
      </c>
      <c r="H10" s="4" t="s">
        <v>11</v>
      </c>
      <c r="I10" s="4">
        <v>90</v>
      </c>
      <c r="J10" s="1">
        <f t="shared" ref="J10:J13" si="1">I10-G10</f>
        <v>0</v>
      </c>
    </row>
    <row r="11" spans="1:10" x14ac:dyDescent="0.2">
      <c r="A11" s="1" t="s">
        <v>13</v>
      </c>
      <c r="B11" s="1">
        <v>4</v>
      </c>
      <c r="C11" s="1">
        <v>3</v>
      </c>
      <c r="D11" s="1">
        <v>3</v>
      </c>
      <c r="E11" s="1">
        <v>4</v>
      </c>
      <c r="G11" s="4">
        <f t="shared" si="0"/>
        <v>110</v>
      </c>
      <c r="H11" s="4" t="s">
        <v>11</v>
      </c>
      <c r="I11" s="4">
        <v>120</v>
      </c>
      <c r="J11" s="1">
        <f t="shared" si="1"/>
        <v>10</v>
      </c>
    </row>
    <row r="12" spans="1:10" x14ac:dyDescent="0.2">
      <c r="A12" s="1" t="s">
        <v>2</v>
      </c>
      <c r="B12" s="1">
        <v>0</v>
      </c>
      <c r="C12" s="1">
        <v>3</v>
      </c>
      <c r="D12" s="1">
        <v>0</v>
      </c>
      <c r="E12" s="1">
        <v>2</v>
      </c>
      <c r="G12" s="4">
        <f t="shared" si="0"/>
        <v>70</v>
      </c>
      <c r="H12" s="4" t="s">
        <v>11</v>
      </c>
      <c r="I12" s="4">
        <v>75</v>
      </c>
      <c r="J12" s="1">
        <f t="shared" si="1"/>
        <v>5</v>
      </c>
    </row>
    <row r="13" spans="1:10" x14ac:dyDescent="0.2">
      <c r="A13" s="1" t="s">
        <v>14</v>
      </c>
      <c r="B13" s="1">
        <v>0</v>
      </c>
      <c r="C13" s="1">
        <v>0</v>
      </c>
      <c r="D13" s="1">
        <v>3</v>
      </c>
      <c r="E13" s="1">
        <v>2</v>
      </c>
      <c r="G13" s="4">
        <f t="shared" si="0"/>
        <v>40</v>
      </c>
      <c r="H13" s="4" t="s">
        <v>11</v>
      </c>
      <c r="I13" s="4">
        <v>40</v>
      </c>
      <c r="J13" s="1">
        <f t="shared" si="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135AB-8413-D44B-BF05-443DBA342A50}">
  <dimension ref="A1:J22"/>
  <sheetViews>
    <sheetView tabSelected="1" topLeftCell="A4" zoomScale="140" zoomScaleNormal="140" workbookViewId="0">
      <selection activeCell="G21" sqref="G21"/>
    </sheetView>
  </sheetViews>
  <sheetFormatPr baseColWidth="10" defaultColWidth="8.83203125" defaultRowHeight="15" x14ac:dyDescent="0.2"/>
  <cols>
    <col min="1" max="1" width="8.83203125" style="1"/>
    <col min="2" max="2" width="28.83203125" style="1" customWidth="1"/>
    <col min="3" max="11" width="8.83203125" style="1" customWidth="1"/>
    <col min="12" max="16384" width="8.83203125" style="1"/>
  </cols>
  <sheetData>
    <row r="1" spans="1:10" x14ac:dyDescent="0.2">
      <c r="A1" s="1" t="s">
        <v>15</v>
      </c>
    </row>
    <row r="2" spans="1:10" x14ac:dyDescent="0.2">
      <c r="B2" s="1" t="s">
        <v>16</v>
      </c>
      <c r="C2" s="1">
        <v>40</v>
      </c>
    </row>
    <row r="3" spans="1:10" x14ac:dyDescent="0.2">
      <c r="B3" s="1" t="s">
        <v>17</v>
      </c>
      <c r="C3" s="1">
        <v>300000</v>
      </c>
    </row>
    <row r="6" spans="1:10" ht="16" x14ac:dyDescent="0.2">
      <c r="B6" s="5" t="s">
        <v>18</v>
      </c>
      <c r="C6" s="1">
        <v>1</v>
      </c>
      <c r="D6" s="1">
        <v>2</v>
      </c>
      <c r="E6" s="1">
        <v>3</v>
      </c>
      <c r="F6" s="1">
        <v>4</v>
      </c>
      <c r="G6" s="1">
        <v>5</v>
      </c>
      <c r="H6" s="1">
        <v>6</v>
      </c>
      <c r="I6" s="1">
        <v>7</v>
      </c>
      <c r="J6" s="1">
        <v>8</v>
      </c>
    </row>
    <row r="7" spans="1:10" ht="16" x14ac:dyDescent="0.2">
      <c r="B7" s="5" t="s">
        <v>19</v>
      </c>
      <c r="C7" s="1">
        <v>60</v>
      </c>
      <c r="D7" s="1">
        <v>110</v>
      </c>
      <c r="E7" s="1">
        <v>53</v>
      </c>
      <c r="F7" s="1">
        <v>47</v>
      </c>
      <c r="G7" s="1">
        <v>92</v>
      </c>
      <c r="H7" s="1">
        <v>85</v>
      </c>
      <c r="I7" s="1">
        <v>73</v>
      </c>
      <c r="J7" s="1">
        <v>65</v>
      </c>
    </row>
    <row r="8" spans="1:10" ht="16" x14ac:dyDescent="0.2">
      <c r="B8" s="5" t="s">
        <v>20</v>
      </c>
      <c r="C8" s="1">
        <v>7</v>
      </c>
      <c r="D8" s="1">
        <v>9</v>
      </c>
      <c r="E8" s="1">
        <v>8</v>
      </c>
      <c r="F8" s="1">
        <v>4</v>
      </c>
      <c r="G8" s="1">
        <v>7</v>
      </c>
      <c r="H8" s="1">
        <v>6</v>
      </c>
      <c r="I8" s="1">
        <v>8</v>
      </c>
      <c r="J8" s="1">
        <v>5</v>
      </c>
    </row>
    <row r="9" spans="1:10" ht="16" x14ac:dyDescent="0.2">
      <c r="B9" s="5" t="s">
        <v>21</v>
      </c>
      <c r="C9" s="1">
        <v>36</v>
      </c>
      <c r="D9" s="1">
        <v>82</v>
      </c>
      <c r="E9" s="1">
        <v>29</v>
      </c>
      <c r="F9" s="1">
        <v>16</v>
      </c>
      <c r="G9" s="1">
        <v>56</v>
      </c>
      <c r="H9" s="1">
        <v>61</v>
      </c>
      <c r="I9" s="1">
        <v>48</v>
      </c>
      <c r="J9" s="1">
        <v>41</v>
      </c>
    </row>
    <row r="11" spans="1:10" x14ac:dyDescent="0.2">
      <c r="A11" s="1" t="s">
        <v>22</v>
      </c>
      <c r="C11" s="1" t="s">
        <v>23</v>
      </c>
      <c r="D11" s="1" t="s">
        <v>24</v>
      </c>
      <c r="E11" s="1" t="s">
        <v>25</v>
      </c>
      <c r="F11" s="1" t="s">
        <v>26</v>
      </c>
      <c r="G11" s="1" t="s">
        <v>27</v>
      </c>
      <c r="H11" s="1" t="s">
        <v>28</v>
      </c>
      <c r="I11" s="1" t="s">
        <v>29</v>
      </c>
      <c r="J11" s="1" t="s">
        <v>30</v>
      </c>
    </row>
    <row r="12" spans="1:10" x14ac:dyDescent="0.2">
      <c r="C12" s="2">
        <v>0</v>
      </c>
      <c r="D12" s="2">
        <v>1</v>
      </c>
      <c r="E12" s="2">
        <v>0</v>
      </c>
      <c r="F12" s="2">
        <v>0</v>
      </c>
      <c r="G12" s="2">
        <v>0</v>
      </c>
      <c r="H12" s="2">
        <v>1</v>
      </c>
      <c r="I12" s="2">
        <v>1</v>
      </c>
      <c r="J12" s="2">
        <v>0</v>
      </c>
    </row>
    <row r="14" spans="1:10" x14ac:dyDescent="0.2">
      <c r="A14" s="1" t="s">
        <v>31</v>
      </c>
      <c r="C14" s="6">
        <f>SUMPRODUCT(C12:J12,C9:J9)</f>
        <v>191</v>
      </c>
    </row>
    <row r="17" spans="1:6" x14ac:dyDescent="0.2">
      <c r="A17" s="1" t="s">
        <v>7</v>
      </c>
      <c r="C17" s="1" t="s">
        <v>8</v>
      </c>
      <c r="E17" s="1" t="s">
        <v>9</v>
      </c>
      <c r="F17" s="1" t="s">
        <v>38</v>
      </c>
    </row>
    <row r="18" spans="1:6" x14ac:dyDescent="0.2">
      <c r="B18" s="1" t="s">
        <v>32</v>
      </c>
      <c r="C18" s="1" t="s">
        <v>33</v>
      </c>
    </row>
    <row r="19" spans="1:6" x14ac:dyDescent="0.2">
      <c r="B19" s="1" t="s">
        <v>34</v>
      </c>
      <c r="C19" s="4">
        <f>SUMPRODUCT(C12:J12,C7:J7)*1000</f>
        <v>268000</v>
      </c>
      <c r="D19" s="4" t="s">
        <v>11</v>
      </c>
      <c r="E19" s="4">
        <f>C3</f>
        <v>300000</v>
      </c>
      <c r="F19" s="1">
        <f>E19-C19</f>
        <v>32000</v>
      </c>
    </row>
    <row r="20" spans="1:6" x14ac:dyDescent="0.2">
      <c r="B20" s="1" t="s">
        <v>39</v>
      </c>
      <c r="C20" s="4">
        <f>SUMPRODUCT(C12:J12,C8:J8)</f>
        <v>23</v>
      </c>
      <c r="D20" s="4" t="s">
        <v>11</v>
      </c>
      <c r="E20" s="4">
        <v>40</v>
      </c>
      <c r="F20" s="1">
        <f t="shared" ref="F20:F22" si="0">E20-C20</f>
        <v>17</v>
      </c>
    </row>
    <row r="21" spans="1:6" x14ac:dyDescent="0.2">
      <c r="B21" s="1" t="s">
        <v>35</v>
      </c>
      <c r="C21" s="4">
        <f>D12+G12</f>
        <v>1</v>
      </c>
      <c r="D21" s="4" t="s">
        <v>11</v>
      </c>
      <c r="E21" s="4">
        <v>1</v>
      </c>
      <c r="F21" s="1">
        <f t="shared" si="0"/>
        <v>0</v>
      </c>
    </row>
    <row r="22" spans="1:6" x14ac:dyDescent="0.2">
      <c r="B22" s="1" t="s">
        <v>36</v>
      </c>
      <c r="C22" s="4">
        <f>SUM(G12:J12)</f>
        <v>2</v>
      </c>
      <c r="D22" s="4" t="s">
        <v>37</v>
      </c>
      <c r="E22" s="4">
        <v>2</v>
      </c>
      <c r="F22" s="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2.2</vt:lpstr>
      <vt:lpstr>6.5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Biagioni, Dave</dc:creator>
  <cp:lastModifiedBy>Biagioni, Dave</cp:lastModifiedBy>
  <dcterms:created xsi:type="dcterms:W3CDTF">2019-02-06T23:42:19Z</dcterms:created>
  <dcterms:modified xsi:type="dcterms:W3CDTF">2019-02-07T03:52:56Z</dcterms:modified>
</cp:coreProperties>
</file>