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micha\Documents\SCM 651\"/>
    </mc:Choice>
  </mc:AlternateContent>
  <xr:revisionPtr revIDLastSave="0" documentId="13_ncr:1_{8A90685D-4895-4C4D-A73D-57F91E1A0B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use Prices Data Set" sheetId="1" r:id="rId1"/>
    <sheet name="Pivot Tables &amp; Pivot Charts" sheetId="2" r:id="rId2"/>
    <sheet name="Correlation &amp; RegressioAnalysis" sheetId="4" r:id="rId3"/>
    <sheet name="Sensitivity Analysis" sheetId="7" r:id="rId4"/>
  </sheets>
  <definedNames>
    <definedName name="_xlnm._FilterDatabase" localSheetId="0" hidden="1">'House Prices Data Set'!$A$1:$H$129</definedName>
  </definedNames>
  <calcPr calcId="191029"/>
  <pivotCaches>
    <pivotCache cacheId="82" r:id="rId5"/>
    <pivotCache cacheId="83" r:id="rId6"/>
    <pivotCache cacheId="8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6" i="4" l="1"/>
  <c r="D116" i="4"/>
  <c r="E115" i="4"/>
  <c r="D115" i="4"/>
  <c r="E114" i="4"/>
  <c r="F114" i="4" s="1"/>
  <c r="D114" i="4"/>
  <c r="E113" i="4"/>
  <c r="F113" i="4" s="1"/>
  <c r="D113" i="4"/>
  <c r="F131" i="1"/>
  <c r="E131" i="1"/>
  <c r="D131" i="1"/>
  <c r="C131" i="1"/>
  <c r="B131" i="1"/>
  <c r="F130" i="1"/>
  <c r="E130" i="1"/>
  <c r="D130" i="1"/>
  <c r="C130" i="1"/>
  <c r="B130" i="1"/>
  <c r="E35" i="7"/>
  <c r="E34" i="7"/>
  <c r="F116" i="4" l="1"/>
  <c r="F115" i="4"/>
  <c r="E61" i="7" l="1"/>
  <c r="E60" i="7"/>
  <c r="E59" i="7"/>
  <c r="E58" i="7"/>
  <c r="E57" i="7"/>
  <c r="E33" i="7"/>
  <c r="E9" i="7"/>
  <c r="E10" i="7"/>
  <c r="E8" i="7"/>
  <c r="E62" i="7" l="1"/>
  <c r="C66" i="7"/>
  <c r="E36" i="7"/>
  <c r="C40" i="7" s="1"/>
  <c r="E11" i="7"/>
  <c r="C15" i="7" s="1"/>
</calcChain>
</file>

<file path=xl/sharedStrings.xml><?xml version="1.0" encoding="utf-8"?>
<sst xmlns="http://schemas.openxmlformats.org/spreadsheetml/2006/main" count="390" uniqueCount="59">
  <si>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</si>
  <si>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</si>
  <si>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</si>
  <si>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</si>
  <si>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</si>
  <si>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</si>
  <si>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</si>
  <si>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</si>
  <si>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</si>
  <si>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</si>
  <si>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</si>
  <si>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</si>
  <si>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</si>
  <si>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Row Labels</t>
  </si>
  <si>
    <t>Grand Total</t>
  </si>
  <si>
    <t>Average of Price</t>
  </si>
  <si>
    <t>Average of SqFt</t>
  </si>
  <si>
    <t>Sum of Average of Price</t>
  </si>
  <si>
    <t>Sum of Average of SqFt</t>
  </si>
  <si>
    <t xml:space="preserve"> </t>
  </si>
  <si>
    <t xml:space="preserve">Question 3: Square Feet and Price have the highest correlation. Offers and Bedrooms have the smallest magnitude of correlation.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</si>
  <si>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</si>
  <si>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</si>
  <si>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</si>
  <si>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</si>
  <si>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</si>
  <si>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</si>
  <si>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</si>
  <si>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</si>
  <si>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</si>
  <si>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</si>
  <si>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</si>
  <si>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</si>
  <si>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</si>
  <si>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</si>
  <si>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</si>
  <si>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</si>
  <si>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</si>
  <si>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</si>
  <si>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</si>
  <si>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</si>
  <si>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</si>
  <si>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</si>
  <si>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</si>
  <si>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</si>
  <si>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Two Way Sensitivity Prediction Model</t>
  </si>
  <si>
    <t>Square Foot</t>
  </si>
  <si>
    <t>Input Values</t>
  </si>
  <si>
    <t>X &amp; Y Units</t>
  </si>
  <si>
    <t xml:space="preserve">House Price = </t>
  </si>
  <si>
    <r>
      <t xml:space="preserve">House Price = (17,347.38) + </t>
    </r>
    <r>
      <rPr>
        <b/>
        <sz val="11"/>
        <color theme="4" tint="-0.249977111117893"/>
        <rFont val="Calibri"/>
        <family val="2"/>
        <scheme val="minor"/>
      </rPr>
      <t>61.84*SqFt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1"/>
        <color theme="9" tint="-0.249977111117893"/>
        <rFont val="Calibri"/>
        <family val="2"/>
        <scheme val="minor"/>
      </rPr>
      <t>9,319.75*Bedrooms</t>
    </r>
  </si>
  <si>
    <r>
      <t xml:space="preserve">House Price = (17,347.38) + </t>
    </r>
    <r>
      <rPr>
        <b/>
        <sz val="11"/>
        <color theme="4" tint="-0.249977111117893"/>
        <rFont val="Calibri"/>
        <family val="2"/>
        <scheme val="minor"/>
      </rPr>
      <t>61.84*SqFt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sz val="11"/>
        <color theme="9" tint="-0.249977111117893"/>
        <rFont val="Calibri"/>
        <family val="2"/>
        <scheme val="minor"/>
      </rPr>
      <t>12,646.35*Bathrooms</t>
    </r>
  </si>
  <si>
    <t>low x</t>
  </si>
  <si>
    <t>high x</t>
  </si>
  <si>
    <t>Impact</t>
  </si>
  <si>
    <t>Impact = coeff * (high x - low x)</t>
  </si>
  <si>
    <t>Min</t>
  </si>
  <si>
    <t>Max</t>
  </si>
  <si>
    <r>
      <t xml:space="preserve">House Price = (17,347.38) + </t>
    </r>
    <r>
      <rPr>
        <b/>
        <sz val="11"/>
        <color theme="4" tint="-0.249977111117893"/>
        <rFont val="Calibri"/>
        <family val="2"/>
        <scheme val="minor"/>
      </rPr>
      <t>61.84*SqFt</t>
    </r>
    <r>
      <rPr>
        <b/>
        <sz val="11"/>
        <color theme="1"/>
        <rFont val="Calibri"/>
        <family val="2"/>
        <scheme val="minor"/>
      </rPr>
      <t xml:space="preserve"> + (13,601.01)*Offers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</si>
</sst>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.0000_);_(* \(#,##0.00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  <xf numFmtId="43" fontId="0" fillId="0" borderId="0" xfId="42" applyFont="1" applyFill="1" applyBorder="1" applyAlignment="1"/>
    <xf numFmtId="43" fontId="0" fillId="0" borderId="10" xfId="42" applyFont="1" applyFill="1" applyBorder="1" applyAlignment="1"/>
    <xf numFmtId="0" fontId="16" fillId="0" borderId="0" xfId="0" applyFont="1"/>
    <xf numFmtId="43" fontId="0" fillId="0" borderId="0" xfId="42" applyFont="1"/>
    <xf numFmtId="44" fontId="0" fillId="0" borderId="0" xfId="43" applyFont="1"/>
    <xf numFmtId="164" fontId="0" fillId="0" borderId="0" xfId="43" applyNumberFormat="1" applyFont="1"/>
    <xf numFmtId="165" fontId="0" fillId="0" borderId="0" xfId="42" applyNumberFormat="1" applyFont="1"/>
    <xf numFmtId="166" fontId="0" fillId="0" borderId="0" xfId="42" applyNumberFormat="1" applyFont="1" applyFill="1" applyBorder="1" applyAlignment="1"/>
    <xf numFmtId="166" fontId="0" fillId="0" borderId="10" xfId="42" applyNumberFormat="1" applyFont="1" applyFill="1" applyBorder="1" applyAlignment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33" borderId="0" xfId="0" applyFill="1"/>
    <xf numFmtId="0" fontId="0" fillId="33" borderId="10" xfId="0" applyFill="1" applyBorder="1"/>
    <xf numFmtId="44" fontId="0" fillId="34" borderId="17" xfId="43" applyFont="1" applyFill="1" applyBorder="1"/>
    <xf numFmtId="44" fontId="11" fillId="6" borderId="18" xfId="43" applyFont="1" applyFill="1" applyBorder="1"/>
    <xf numFmtId="0" fontId="19" fillId="0" borderId="0" xfId="0" applyFont="1" applyFill="1" applyBorder="1" applyAlignment="1"/>
    <xf numFmtId="165" fontId="0" fillId="0" borderId="15" xfId="42" applyNumberFormat="1" applyFont="1" applyBorder="1"/>
    <xf numFmtId="165" fontId="0" fillId="0" borderId="16" xfId="42" applyNumberFormat="1" applyFont="1" applyBorder="1"/>
    <xf numFmtId="165" fontId="0" fillId="0" borderId="17" xfId="42" applyNumberFormat="1" applyFont="1" applyBorder="1"/>
    <xf numFmtId="0" fontId="21" fillId="0" borderId="10" xfId="0" applyFont="1" applyFill="1" applyBorder="1" applyAlignment="1"/>
    <xf numFmtId="43" fontId="0" fillId="0" borderId="10" xfId="0" applyNumberFormat="1" applyBorder="1"/>
    <xf numFmtId="0" fontId="0" fillId="0" borderId="11" xfId="0" applyFill="1" applyBorder="1"/>
    <xf numFmtId="0" fontId="0" fillId="0" borderId="14" xfId="0" applyFill="1" applyBorder="1"/>
    <xf numFmtId="0" fontId="0" fillId="0" borderId="21" xfId="0" applyBorder="1"/>
    <xf numFmtId="0" fontId="0" fillId="0" borderId="22" xfId="0" applyBorder="1"/>
    <xf numFmtId="0" fontId="24" fillId="0" borderId="1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9" xfId="0" applyBorder="1"/>
    <xf numFmtId="164" fontId="0" fillId="0" borderId="20" xfId="0" applyNumberFormat="1" applyBorder="1"/>
    <xf numFmtId="0" fontId="0" fillId="0" borderId="20" xfId="0" applyBorder="1"/>
    <xf numFmtId="0" fontId="0" fillId="0" borderId="20" xfId="0" applyNumberFormat="1" applyBorder="1"/>
    <xf numFmtId="0" fontId="0" fillId="0" borderId="24" xfId="0" applyBorder="1"/>
    <xf numFmtId="0" fontId="0" fillId="0" borderId="22" xfId="0" applyNumberFormat="1" applyBorder="1"/>
    <xf numFmtId="0" fontId="0" fillId="0" borderId="25" xfId="0" applyBorder="1"/>
    <xf numFmtId="43" fontId="0" fillId="0" borderId="20" xfId="42" applyFont="1" applyBorder="1"/>
    <xf numFmtId="164" fontId="0" fillId="0" borderId="22" xfId="0" applyNumberFormat="1" applyBorder="1"/>
    <xf numFmtId="43" fontId="0" fillId="0" borderId="22" xfId="42" applyFont="1" applyBorder="1"/>
    <xf numFmtId="43" fontId="25" fillId="6" borderId="23" xfId="42" applyFont="1" applyFill="1" applyBorder="1"/>
    <xf numFmtId="43" fontId="25" fillId="6" borderId="26" xfId="42" applyFont="1" applyFill="1" applyBorder="1"/>
    <xf numFmtId="0" fontId="0" fillId="0" borderId="0" xfId="0" applyAlignment="1">
      <alignment horizontal="left" indent="1"/>
    </xf>
    <xf numFmtId="0" fontId="20" fillId="0" borderId="0" xfId="0" applyFont="1" applyFill="1" applyBorder="1" applyAlignment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5" formatCode="_(* #,##0.00_);_(* \(#,##0.0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[HW1_A1 SCM651.xlsx]Pivot Tables &amp; Pivot Charts!PivotTable5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Price by Type of Construction (Brick)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&amp; Pivot Charts'!$C$15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&amp; Pivot Charts'!$B$16:$B$18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Tables &amp; Pivot Charts'!$C$16:$C$18</c:f>
              <c:numCache>
                <c:formatCode>_("$"* #,##0.00_);_("$"* \(#,##0.00\);_("$"* "-"??_);_(@_)</c:formatCode>
                <c:ptCount val="2"/>
                <c:pt idx="0">
                  <c:v>121958.13953488372</c:v>
                </c:pt>
                <c:pt idx="1">
                  <c:v>147769.04761904763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B-4BAA-8290-26E9313245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97370191"/>
        <c:axId val="2099023695"/>
      </c:barChart>
      <c:catAx>
        <c:axId val="2097370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Brick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23695"/>
        <c:crosses val="autoZero"/>
        <c:auto val="1"/>
        <c:lblAlgn val="ctr"/>
        <c:lblOffset val="100"/>
        <c:noMultiLvlLbl val="0"/>
      </c:catAx>
      <c:valAx>
        <c:axId val="209902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37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[HW1_A1 SCM651.xlsx]Pivot Tables &amp; Pivot Charts!PivotTable6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Price by Neighborhood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&amp; Pivot Charts'!$C$58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&amp; Pivot Charts'!$B$59:$B$62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 &amp; Pivot Charts'!$C$59:$C$62</c:f>
              <c:numCache>
                <c:formatCode>_("$"* #,##0.00_);_("$"* \(#,##0.00\);_("$"* "-"??_);_(@_)</c:formatCode>
                <c:ptCount val="3"/>
                <c:pt idx="0">
                  <c:v>125231.11111111111</c:v>
                </c:pt>
                <c:pt idx="1">
                  <c:v>110154.54545454546</c:v>
                </c:pt>
                <c:pt idx="2">
                  <c:v>159294.87179487178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8-469E-A2AF-E533710CAA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494383"/>
        <c:axId val="10394303"/>
      </c:barChart>
      <c:catAx>
        <c:axId val="7494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4303"/>
        <c:crosses val="autoZero"/>
        <c:auto val="1"/>
        <c:lblAlgn val="ctr"/>
        <c:lblOffset val="100"/>
        <c:noMultiLvlLbl val="0"/>
      </c:catAx>
      <c:valAx>
        <c:axId val="1039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[HW1_A1 SCM651.xlsx]Pivot Tables &amp; Pivot Charts!PivotTable7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Square Feet by Type of Construction (Brick)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&amp; Pivot Charts'!$C$35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&amp; Pivot Charts'!$B$36:$B$38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'Pivot Tables &amp; Pivot Charts'!$C$36:$C$38</c:f>
              <c:numCache>
                <c:formatCode>_(* #,##0.00_);_(* \(#,##0.00\);_(* "-"??_);_(@_)</c:formatCode>
                <c:ptCount val="2"/>
                <c:pt idx="0">
                  <c:v>1989.1860465116279</c:v>
                </c:pt>
                <c:pt idx="1">
                  <c:v>2025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6F-414A-82A4-C02278E41D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914815"/>
        <c:axId val="2099017871"/>
      </c:barChart>
      <c:catAx>
        <c:axId val="11914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Brick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17871"/>
        <c:crosses val="autoZero"/>
        <c:auto val="1"/>
        <c:lblAlgn val="ctr"/>
        <c:lblOffset val="100"/>
        <c:noMultiLvlLbl val="0"/>
      </c:catAx>
      <c:valAx>
        <c:axId val="20990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 Square 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[HW1_A1 SCM651.xlsx]Pivot Tables &amp; Pivot Charts!PivotTable8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Square Feet by Neighborhood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 &amp; Pivot Charts'!$C$82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Tables &amp; Pivot Charts'!$B$83:$B$86</c:f>
              <c:strCache>
                <c:ptCount val="3"/>
                <c:pt idx="0">
                  <c:v>East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'Pivot Tables &amp; Pivot Charts'!$C$83:$C$86</c:f>
              <c:numCache>
                <c:formatCode>_(* #,##0.00_);_(* \(#,##0.00\);_(* "-"??_);_(@_)</c:formatCode>
                <c:ptCount val="3"/>
                <c:pt idx="0">
                  <c:v>2014</c:v>
                </c:pt>
                <c:pt idx="1">
                  <c:v>1916.8181818181818</c:v>
                </c:pt>
                <c:pt idx="2">
                  <c:v>2080.7692307692309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A-44BC-BF0B-771AD4A0DD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2277679"/>
        <c:axId val="1941043935"/>
      </c:barChart>
      <c:catAx>
        <c:axId val="51227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043935"/>
        <c:crosses val="autoZero"/>
        <c:auto val="1"/>
        <c:lblAlgn val="ctr"/>
        <c:lblOffset val="100"/>
        <c:noMultiLvlLbl val="0"/>
      </c:catAx>
      <c:valAx>
        <c:axId val="194104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</a:t>
                </a:r>
                <a:r>
                  <a:rPr lang="en-US" sz="1200" baseline="0"/>
                  <a:t> Square feet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</a:t>
            </a:r>
            <a:r>
              <a:rPr lang="en-US" baseline="0"/>
              <a:t> Foot vs. House Prices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 Data Set'!$C$1</c:f>
              <c:strCache>
                <c:ptCount val="1"/>
                <c:pt idx="0">
                  <c:v>SqFt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101068506787529"/>
                  <c:y val="-8.58856191806835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 Data Set'!$B$2:$B$129</c:f>
              <c:numCache>
                <c:formatCode>_("$"* #,##0_);_("$"* \(#,##0\);_("$"* "-"??_);_(@_)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xVal>
          <c:yVal>
            <c:numRef>
              <c:f>'House Prices Data Set'!$C$2:$C$129</c:f>
              <c:numCache>
                <c:formatCode>_(* #,##0_);_(* \(#,##0\);_(* "-"??_);_(@_)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D9-471F-B222-C5E29A2FE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4111"/>
        <c:axId val="2099020367"/>
      </c:scatterChart>
      <c:valAx>
        <c:axId val="3343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House Prices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20367"/>
        <c:crosses val="autoZero"/>
        <c:crossBetween val="midCat"/>
      </c:valAx>
      <c:valAx>
        <c:axId val="20990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Square</a:t>
                </a:r>
                <a:r>
                  <a:rPr lang="en-US" sz="1100" baseline="0"/>
                  <a:t> Foot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Bedrooms</a:t>
            </a:r>
            <a:r>
              <a:rPr lang="en-US" baseline="0"/>
              <a:t> vs. House Prices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 Data Set'!$D$1</c:f>
              <c:strCache>
                <c:ptCount val="1"/>
                <c:pt idx="0">
                  <c:v>Bedrooms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475039304297489E-2"/>
                  <c:y val="-0.126391130269651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 Data Set'!$B$2:$B$129</c:f>
              <c:numCache>
                <c:formatCode>_("$"* #,##0_);_("$"* \(#,##0\);_("$"* "-"??_);_(@_)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xVal>
          <c:yVal>
            <c:numRef>
              <c:f>'House Prices Data Set'!$D$2:$D$129</c:f>
              <c:numCache>
                <c:formatCode>General</c:formatCode>
                <c:ptCount val="12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4</c:v>
                </c:pt>
                <c:pt idx="63">
                  <c:v>2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3</c:v>
                </c:pt>
                <c:pt idx="116">
                  <c:v>5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2-4209-960F-C8A427EAC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4111"/>
        <c:axId val="2099020367"/>
      </c:scatterChart>
      <c:valAx>
        <c:axId val="3343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House Prices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20367"/>
        <c:crosses val="autoZero"/>
        <c:crossBetween val="midCat"/>
      </c:valAx>
      <c:valAx>
        <c:axId val="20990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 of Bedrooms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Bathrooms</a:t>
            </a:r>
            <a:r>
              <a:rPr lang="en-US" baseline="0"/>
              <a:t> vs. House Prices</a:t>
            </a:r>
            <a:endParaRPr lang="en-US"/>
          </a:p>
        </c:rich>
      </c:tx>
      <c:layout>
        <c:manualLayout>
          <c:xMode val="edge"/>
          <c:yMode val="edge"/>
          <c:x val="0.11757170704539126"/>
          <c:y val="2.75103163686382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 Data Set'!$E$1</c:f>
              <c:strCache>
                <c:ptCount val="1"/>
                <c:pt idx="0">
                  <c:v>Bathrooms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722036938365161"/>
                  <c:y val="-0.10470852422676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 Data Set'!$B$2:$B$129</c:f>
              <c:numCache>
                <c:formatCode>_("$"* #,##0_);_("$"* \(#,##0\);_("$"* "-"??_);_(@_)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xVal>
          <c:yVal>
            <c:numRef>
              <c:f>'House Prices Data Set'!$E$2:$E$129</c:f>
              <c:numCache>
                <c:formatCode>General</c:formatCode>
                <c:ptCount val="1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4D-466C-8BF9-819F51BB8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4111"/>
        <c:axId val="2099020367"/>
      </c:scatterChart>
      <c:valAx>
        <c:axId val="3343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House Prices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20367"/>
        <c:crosses val="autoZero"/>
        <c:crossBetween val="midCat"/>
      </c:valAx>
      <c:valAx>
        <c:axId val="20990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 of Bathrooms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Offers</a:t>
            </a:r>
            <a:r>
              <a:rPr lang="en-US" baseline="0"/>
              <a:t> vs. House Prices</a:t>
            </a:r>
            <a:endParaRPr lang="en-US"/>
          </a:p>
        </c:rich>
      </c:tx>
      <c:layout>
        <c:manualLayout>
          <c:xMode val="edge"/>
          <c:yMode val="edge"/>
          <c:x val="0.27908660540239488"/>
          <c:y val="3.20953690967446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 Data Set'!$F$1</c:f>
              <c:strCache>
                <c:ptCount val="1"/>
                <c:pt idx="0">
                  <c:v>Offers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7702940641191783E-2"/>
                  <c:y val="-0.390515800380523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 Data Set'!$B$2:$B$129</c:f>
              <c:numCache>
                <c:formatCode>_("$"* #,##0_);_("$"* \(#,##0\);_("$"* "-"??_);_(@_)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xVal>
          <c:yVal>
            <c:numRef>
              <c:f>'House Prices Data Set'!$F$2:$F$129</c:f>
              <c:numCache>
                <c:formatCode>General</c:formatCode>
                <c:ptCount val="128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6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4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2</c:v>
                </c:pt>
                <c:pt idx="86">
                  <c:v>4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1</c:v>
                </c:pt>
                <c:pt idx="108">
                  <c:v>3</c:v>
                </c:pt>
                <c:pt idx="109">
                  <c:v>3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3</c:v>
                </c:pt>
                <c:pt idx="121">
                  <c:v>3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1</c:v>
                </c:pt>
                <c:pt idx="127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BE-426F-9120-3368E8BA5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4111"/>
        <c:axId val="2099020367"/>
      </c:scatterChart>
      <c:valAx>
        <c:axId val="3343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House Prices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20367"/>
        <c:crosses val="autoZero"/>
        <c:crossBetween val="midCat"/>
      </c:valAx>
      <c:valAx>
        <c:axId val="20990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Offers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Square</a:t>
            </a:r>
            <a:r>
              <a:rPr lang="en-US" baseline="0"/>
              <a:t> Foot vs. House Prices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 Data Set'!$C$1</c:f>
              <c:strCache>
                <c:ptCount val="1"/>
                <c:pt idx="0">
                  <c:v>SqFt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88188976377958"/>
                  <c:y val="-0.122108618816045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 Data Set'!$C$2:$C$129</c:f>
              <c:numCache>
                <c:formatCode>_(* #,##0_);_(* \(#,##0\);_(* "-"??_);_(@_)</c:formatCode>
                <c:ptCount val="128"/>
                <c:pt idx="0">
                  <c:v>1790</c:v>
                </c:pt>
                <c:pt idx="1">
                  <c:v>2030</c:v>
                </c:pt>
                <c:pt idx="2">
                  <c:v>1740</c:v>
                </c:pt>
                <c:pt idx="3">
                  <c:v>1980</c:v>
                </c:pt>
                <c:pt idx="4">
                  <c:v>2130</c:v>
                </c:pt>
                <c:pt idx="5">
                  <c:v>1780</c:v>
                </c:pt>
                <c:pt idx="6">
                  <c:v>1830</c:v>
                </c:pt>
                <c:pt idx="7">
                  <c:v>2160</c:v>
                </c:pt>
                <c:pt idx="8">
                  <c:v>2110</c:v>
                </c:pt>
                <c:pt idx="9">
                  <c:v>1730</c:v>
                </c:pt>
                <c:pt idx="10">
                  <c:v>2030</c:v>
                </c:pt>
                <c:pt idx="11">
                  <c:v>1870</c:v>
                </c:pt>
                <c:pt idx="12">
                  <c:v>1910</c:v>
                </c:pt>
                <c:pt idx="13">
                  <c:v>2150</c:v>
                </c:pt>
                <c:pt idx="14">
                  <c:v>2590</c:v>
                </c:pt>
                <c:pt idx="15">
                  <c:v>1780</c:v>
                </c:pt>
                <c:pt idx="16">
                  <c:v>2190</c:v>
                </c:pt>
                <c:pt idx="17">
                  <c:v>1990</c:v>
                </c:pt>
                <c:pt idx="18">
                  <c:v>1700</c:v>
                </c:pt>
                <c:pt idx="19">
                  <c:v>1920</c:v>
                </c:pt>
                <c:pt idx="20">
                  <c:v>1790</c:v>
                </c:pt>
                <c:pt idx="21">
                  <c:v>2000</c:v>
                </c:pt>
                <c:pt idx="22">
                  <c:v>1690</c:v>
                </c:pt>
                <c:pt idx="23">
                  <c:v>1820</c:v>
                </c:pt>
                <c:pt idx="24">
                  <c:v>2210</c:v>
                </c:pt>
                <c:pt idx="25">
                  <c:v>2290</c:v>
                </c:pt>
                <c:pt idx="26">
                  <c:v>2000</c:v>
                </c:pt>
                <c:pt idx="27">
                  <c:v>1700</c:v>
                </c:pt>
                <c:pt idx="28">
                  <c:v>1600</c:v>
                </c:pt>
                <c:pt idx="29">
                  <c:v>2040</c:v>
                </c:pt>
                <c:pt idx="30">
                  <c:v>2250</c:v>
                </c:pt>
                <c:pt idx="31">
                  <c:v>1930</c:v>
                </c:pt>
                <c:pt idx="32">
                  <c:v>2250</c:v>
                </c:pt>
                <c:pt idx="33">
                  <c:v>2280</c:v>
                </c:pt>
                <c:pt idx="34">
                  <c:v>2000</c:v>
                </c:pt>
                <c:pt idx="35">
                  <c:v>2080</c:v>
                </c:pt>
                <c:pt idx="36">
                  <c:v>1880</c:v>
                </c:pt>
                <c:pt idx="37">
                  <c:v>2420</c:v>
                </c:pt>
                <c:pt idx="38">
                  <c:v>1720</c:v>
                </c:pt>
                <c:pt idx="39">
                  <c:v>1740</c:v>
                </c:pt>
                <c:pt idx="40">
                  <c:v>1560</c:v>
                </c:pt>
                <c:pt idx="41">
                  <c:v>1840</c:v>
                </c:pt>
                <c:pt idx="42">
                  <c:v>1990</c:v>
                </c:pt>
                <c:pt idx="43">
                  <c:v>1920</c:v>
                </c:pt>
                <c:pt idx="44">
                  <c:v>1940</c:v>
                </c:pt>
                <c:pt idx="45">
                  <c:v>1810</c:v>
                </c:pt>
                <c:pt idx="46">
                  <c:v>1990</c:v>
                </c:pt>
                <c:pt idx="47">
                  <c:v>2050</c:v>
                </c:pt>
                <c:pt idx="48">
                  <c:v>1980</c:v>
                </c:pt>
                <c:pt idx="49">
                  <c:v>1700</c:v>
                </c:pt>
                <c:pt idx="50">
                  <c:v>2100</c:v>
                </c:pt>
                <c:pt idx="51">
                  <c:v>1860</c:v>
                </c:pt>
                <c:pt idx="52">
                  <c:v>2150</c:v>
                </c:pt>
                <c:pt idx="53">
                  <c:v>2100</c:v>
                </c:pt>
                <c:pt idx="54">
                  <c:v>1650</c:v>
                </c:pt>
                <c:pt idx="55">
                  <c:v>1720</c:v>
                </c:pt>
                <c:pt idx="56">
                  <c:v>2190</c:v>
                </c:pt>
                <c:pt idx="57">
                  <c:v>2240</c:v>
                </c:pt>
                <c:pt idx="58">
                  <c:v>1840</c:v>
                </c:pt>
                <c:pt idx="59">
                  <c:v>2090</c:v>
                </c:pt>
                <c:pt idx="60">
                  <c:v>2200</c:v>
                </c:pt>
                <c:pt idx="61">
                  <c:v>1610</c:v>
                </c:pt>
                <c:pt idx="62">
                  <c:v>2220</c:v>
                </c:pt>
                <c:pt idx="63">
                  <c:v>1910</c:v>
                </c:pt>
                <c:pt idx="64">
                  <c:v>1860</c:v>
                </c:pt>
                <c:pt idx="65">
                  <c:v>1450</c:v>
                </c:pt>
                <c:pt idx="66">
                  <c:v>2210</c:v>
                </c:pt>
                <c:pt idx="67">
                  <c:v>2040</c:v>
                </c:pt>
                <c:pt idx="68">
                  <c:v>2140</c:v>
                </c:pt>
                <c:pt idx="69">
                  <c:v>2080</c:v>
                </c:pt>
                <c:pt idx="70">
                  <c:v>1950</c:v>
                </c:pt>
                <c:pt idx="71">
                  <c:v>2160</c:v>
                </c:pt>
                <c:pt idx="72">
                  <c:v>1650</c:v>
                </c:pt>
                <c:pt idx="73">
                  <c:v>2040</c:v>
                </c:pt>
                <c:pt idx="74">
                  <c:v>2140</c:v>
                </c:pt>
                <c:pt idx="75">
                  <c:v>1900</c:v>
                </c:pt>
                <c:pt idx="76">
                  <c:v>1930</c:v>
                </c:pt>
                <c:pt idx="77">
                  <c:v>2280</c:v>
                </c:pt>
                <c:pt idx="78">
                  <c:v>2130</c:v>
                </c:pt>
                <c:pt idx="79">
                  <c:v>1780</c:v>
                </c:pt>
                <c:pt idx="80">
                  <c:v>2190</c:v>
                </c:pt>
                <c:pt idx="81">
                  <c:v>2140</c:v>
                </c:pt>
                <c:pt idx="82">
                  <c:v>2050</c:v>
                </c:pt>
                <c:pt idx="83">
                  <c:v>2410</c:v>
                </c:pt>
                <c:pt idx="84">
                  <c:v>1520</c:v>
                </c:pt>
                <c:pt idx="85">
                  <c:v>2250</c:v>
                </c:pt>
                <c:pt idx="86">
                  <c:v>1900</c:v>
                </c:pt>
                <c:pt idx="87">
                  <c:v>1880</c:v>
                </c:pt>
                <c:pt idx="88">
                  <c:v>1930</c:v>
                </c:pt>
                <c:pt idx="89">
                  <c:v>2010</c:v>
                </c:pt>
                <c:pt idx="90">
                  <c:v>1920</c:v>
                </c:pt>
                <c:pt idx="91">
                  <c:v>2150</c:v>
                </c:pt>
                <c:pt idx="92">
                  <c:v>2110</c:v>
                </c:pt>
                <c:pt idx="93">
                  <c:v>2080</c:v>
                </c:pt>
                <c:pt idx="94">
                  <c:v>2150</c:v>
                </c:pt>
                <c:pt idx="95">
                  <c:v>1970</c:v>
                </c:pt>
                <c:pt idx="96">
                  <c:v>2440</c:v>
                </c:pt>
                <c:pt idx="97">
                  <c:v>2000</c:v>
                </c:pt>
                <c:pt idx="98">
                  <c:v>2060</c:v>
                </c:pt>
                <c:pt idx="99">
                  <c:v>2080</c:v>
                </c:pt>
                <c:pt idx="100">
                  <c:v>2010</c:v>
                </c:pt>
                <c:pt idx="101">
                  <c:v>2260</c:v>
                </c:pt>
                <c:pt idx="102">
                  <c:v>2410</c:v>
                </c:pt>
                <c:pt idx="103">
                  <c:v>2440</c:v>
                </c:pt>
                <c:pt idx="104">
                  <c:v>1910</c:v>
                </c:pt>
                <c:pt idx="105">
                  <c:v>2530</c:v>
                </c:pt>
                <c:pt idx="106">
                  <c:v>2130</c:v>
                </c:pt>
                <c:pt idx="107">
                  <c:v>1890</c:v>
                </c:pt>
                <c:pt idx="108">
                  <c:v>1990</c:v>
                </c:pt>
                <c:pt idx="109">
                  <c:v>2110</c:v>
                </c:pt>
                <c:pt idx="110">
                  <c:v>1710</c:v>
                </c:pt>
                <c:pt idx="111">
                  <c:v>1740</c:v>
                </c:pt>
                <c:pt idx="112">
                  <c:v>1940</c:v>
                </c:pt>
                <c:pt idx="113">
                  <c:v>2000</c:v>
                </c:pt>
                <c:pt idx="114">
                  <c:v>2010</c:v>
                </c:pt>
                <c:pt idx="115">
                  <c:v>1900</c:v>
                </c:pt>
                <c:pt idx="116">
                  <c:v>2290</c:v>
                </c:pt>
                <c:pt idx="117">
                  <c:v>1920</c:v>
                </c:pt>
                <c:pt idx="118">
                  <c:v>1950</c:v>
                </c:pt>
                <c:pt idx="119">
                  <c:v>1920</c:v>
                </c:pt>
                <c:pt idx="120">
                  <c:v>1930</c:v>
                </c:pt>
                <c:pt idx="121">
                  <c:v>1930</c:v>
                </c:pt>
                <c:pt idx="122">
                  <c:v>2060</c:v>
                </c:pt>
                <c:pt idx="123">
                  <c:v>1900</c:v>
                </c:pt>
                <c:pt idx="124">
                  <c:v>2160</c:v>
                </c:pt>
                <c:pt idx="125">
                  <c:v>2070</c:v>
                </c:pt>
                <c:pt idx="126">
                  <c:v>2020</c:v>
                </c:pt>
                <c:pt idx="127">
                  <c:v>2250</c:v>
                </c:pt>
              </c:numCache>
            </c:numRef>
          </c:xVal>
          <c:yVal>
            <c:numRef>
              <c:f>'House Prices Data Set'!$B$2:$B$129</c:f>
              <c:numCache>
                <c:formatCode>_("$"* #,##0_);_("$"* \(#,##0\);_("$"* "-"??_);_(@_)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D6-43A8-8A77-63BD2CBE2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4111"/>
        <c:axId val="2099020367"/>
      </c:scatterChart>
      <c:valAx>
        <c:axId val="3343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Square Foot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20367"/>
        <c:crosses val="autoZero"/>
        <c:crossBetween val="midCat"/>
      </c:valAx>
      <c:valAx>
        <c:axId val="20990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House Prices</a:t>
                </a:r>
              </a:p>
            </c:rich>
          </c:tx>
          <c:layout>
            <c:manualLayout>
              <c:xMode val="edge"/>
              <c:yMode val="edge"/>
              <c:x val="3.3416875522138678E-2"/>
              <c:y val="0.34601479491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Bedrooms</a:t>
            </a:r>
            <a:r>
              <a:rPr lang="en-US" baseline="0"/>
              <a:t> vs. House Prices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 Data Set'!$D$1</c:f>
              <c:strCache>
                <c:ptCount val="1"/>
                <c:pt idx="0">
                  <c:v>Bedrooms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88188976377958"/>
                  <c:y val="-0.122108618816045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 Data Set'!$D$2:$D$129</c:f>
              <c:numCache>
                <c:formatCode>General</c:formatCode>
                <c:ptCount val="128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2</c:v>
                </c:pt>
                <c:pt idx="32">
                  <c:v>3</c:v>
                </c:pt>
                <c:pt idx="33">
                  <c:v>5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2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4</c:v>
                </c:pt>
                <c:pt idx="63">
                  <c:v>2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4</c:v>
                </c:pt>
                <c:pt idx="68">
                  <c:v>3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3</c:v>
                </c:pt>
                <c:pt idx="81">
                  <c:v>4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4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4</c:v>
                </c:pt>
                <c:pt idx="95">
                  <c:v>2</c:v>
                </c:pt>
                <c:pt idx="96">
                  <c:v>3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4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4</c:v>
                </c:pt>
                <c:pt idx="115">
                  <c:v>3</c:v>
                </c:pt>
                <c:pt idx="116">
                  <c:v>5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4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</c:numCache>
            </c:numRef>
          </c:xVal>
          <c:yVal>
            <c:numRef>
              <c:f>'House Prices Data Set'!$B$2:$B$129</c:f>
              <c:numCache>
                <c:formatCode>_("$"* #,##0_);_("$"* \(#,##0\);_("$"* "-"??_);_(@_)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0E-48D0-A4B5-49433999F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4111"/>
        <c:axId val="2099020367"/>
      </c:scatterChart>
      <c:valAx>
        <c:axId val="3343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</a:t>
                </a:r>
                <a:r>
                  <a:rPr lang="en-US" sz="1100" baseline="0"/>
                  <a:t> of Bedrooms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20367"/>
        <c:crosses val="autoZero"/>
        <c:crossBetween val="midCat"/>
      </c:valAx>
      <c:valAx>
        <c:axId val="20990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House Prices</a:t>
                </a:r>
              </a:p>
            </c:rich>
          </c:tx>
          <c:layout>
            <c:manualLayout>
              <c:xMode val="edge"/>
              <c:yMode val="edge"/>
              <c:x val="3.3416875522138678E-2"/>
              <c:y val="0.34601479491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Bathrooms</a:t>
            </a:r>
            <a:r>
              <a:rPr lang="en-US" baseline="0"/>
              <a:t> vs. House Prices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 Data Set'!$E$1</c:f>
              <c:strCache>
                <c:ptCount val="1"/>
                <c:pt idx="0">
                  <c:v>Bathrooms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488188976377958"/>
                  <c:y val="-0.122108618816045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 Data Set'!$E$2:$E$129</c:f>
              <c:numCache>
                <c:formatCode>General</c:formatCode>
                <c:ptCount val="12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2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3</c:v>
                </c:pt>
                <c:pt idx="63">
                  <c:v>3</c:v>
                </c:pt>
                <c:pt idx="64">
                  <c:v>2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3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3</c:v>
                </c:pt>
                <c:pt idx="94">
                  <c:v>3</c:v>
                </c:pt>
                <c:pt idx="95">
                  <c:v>2</c:v>
                </c:pt>
                <c:pt idx="96">
                  <c:v>3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3</c:v>
                </c:pt>
                <c:pt idx="115">
                  <c:v>3</c:v>
                </c:pt>
                <c:pt idx="116">
                  <c:v>4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3</c:v>
                </c:pt>
                <c:pt idx="127">
                  <c:v>3</c:v>
                </c:pt>
              </c:numCache>
            </c:numRef>
          </c:xVal>
          <c:yVal>
            <c:numRef>
              <c:f>'House Prices Data Set'!$B$2:$B$129</c:f>
              <c:numCache>
                <c:formatCode>_("$"* #,##0_);_("$"* \(#,##0\);_("$"* "-"??_);_(@_)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D4-4F1C-A6BC-987BFC9ED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4111"/>
        <c:axId val="2099020367"/>
      </c:scatterChart>
      <c:valAx>
        <c:axId val="3343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Number</a:t>
                </a:r>
                <a:r>
                  <a:rPr lang="en-US" sz="1100" baseline="0"/>
                  <a:t> of Bathrooms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20367"/>
        <c:crosses val="autoZero"/>
        <c:crossBetween val="midCat"/>
      </c:valAx>
      <c:valAx>
        <c:axId val="20990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House Prices</a:t>
                </a:r>
              </a:p>
            </c:rich>
          </c:tx>
          <c:layout>
            <c:manualLayout>
              <c:xMode val="edge"/>
              <c:yMode val="edge"/>
              <c:x val="3.3416875522138678E-2"/>
              <c:y val="0.34601479491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Offers</a:t>
            </a:r>
            <a:r>
              <a:rPr lang="en-US" baseline="0"/>
              <a:t> vs. House Prices</a:t>
            </a:r>
            <a:endParaRPr lang="en-US"/>
          </a:p>
        </c:rich>
      </c:tx>
      <c:layout>
        <c:manualLayout>
          <c:xMode val="edge"/>
          <c:yMode val="edge"/>
          <c:x val="0.12298208486651033"/>
          <c:y val="2.31803430690774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 Prices Data Set'!$F$1</c:f>
              <c:strCache>
                <c:ptCount val="1"/>
                <c:pt idx="0">
                  <c:v>Offers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75833503268231"/>
                  <c:y val="-0.28872004823331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'House Prices Data Set'!$F$2:$F$129</c:f>
              <c:numCache>
                <c:formatCode>General</c:formatCode>
                <c:ptCount val="128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2</c:v>
                </c:pt>
                <c:pt idx="47">
                  <c:v>6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1</c:v>
                </c:pt>
                <c:pt idx="66">
                  <c:v>4</c:v>
                </c:pt>
                <c:pt idx="67">
                  <c:v>3</c:v>
                </c:pt>
                <c:pt idx="68">
                  <c:v>4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3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1</c:v>
                </c:pt>
                <c:pt idx="80">
                  <c:v>4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2</c:v>
                </c:pt>
                <c:pt idx="86">
                  <c:v>4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3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1</c:v>
                </c:pt>
                <c:pt idx="108">
                  <c:v>3</c:v>
                </c:pt>
                <c:pt idx="109">
                  <c:v>3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2</c:v>
                </c:pt>
                <c:pt idx="115">
                  <c:v>3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3</c:v>
                </c:pt>
                <c:pt idx="121">
                  <c:v>3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2</c:v>
                </c:pt>
                <c:pt idx="126">
                  <c:v>1</c:v>
                </c:pt>
                <c:pt idx="127">
                  <c:v>4</c:v>
                </c:pt>
              </c:numCache>
            </c:numRef>
          </c:xVal>
          <c:yVal>
            <c:numRef>
              <c:f>'House Prices Data Set'!$B$2:$B$129</c:f>
              <c:numCache>
                <c:formatCode>_("$"* #,##0_);_("$"* \(#,##0\);_("$"* "-"??_);_(@_)</c:formatCode>
                <c:ptCount val="128"/>
                <c:pt idx="0">
                  <c:v>114300</c:v>
                </c:pt>
                <c:pt idx="1">
                  <c:v>114200</c:v>
                </c:pt>
                <c:pt idx="2">
                  <c:v>114800</c:v>
                </c:pt>
                <c:pt idx="3">
                  <c:v>94700</c:v>
                </c:pt>
                <c:pt idx="4">
                  <c:v>119800</c:v>
                </c:pt>
                <c:pt idx="5">
                  <c:v>114600</c:v>
                </c:pt>
                <c:pt idx="6">
                  <c:v>151600</c:v>
                </c:pt>
                <c:pt idx="7">
                  <c:v>150700</c:v>
                </c:pt>
                <c:pt idx="8">
                  <c:v>119200</c:v>
                </c:pt>
                <c:pt idx="9">
                  <c:v>104000</c:v>
                </c:pt>
                <c:pt idx="10">
                  <c:v>132500</c:v>
                </c:pt>
                <c:pt idx="11">
                  <c:v>123000</c:v>
                </c:pt>
                <c:pt idx="12">
                  <c:v>102600</c:v>
                </c:pt>
                <c:pt idx="13">
                  <c:v>126300</c:v>
                </c:pt>
                <c:pt idx="14">
                  <c:v>176800</c:v>
                </c:pt>
                <c:pt idx="15">
                  <c:v>145800</c:v>
                </c:pt>
                <c:pt idx="16">
                  <c:v>147100</c:v>
                </c:pt>
                <c:pt idx="17">
                  <c:v>83600</c:v>
                </c:pt>
                <c:pt idx="18">
                  <c:v>111400</c:v>
                </c:pt>
                <c:pt idx="19">
                  <c:v>167200</c:v>
                </c:pt>
                <c:pt idx="20">
                  <c:v>116200</c:v>
                </c:pt>
                <c:pt idx="21">
                  <c:v>113800</c:v>
                </c:pt>
                <c:pt idx="22">
                  <c:v>91700</c:v>
                </c:pt>
                <c:pt idx="23">
                  <c:v>106100</c:v>
                </c:pt>
                <c:pt idx="24">
                  <c:v>156400</c:v>
                </c:pt>
                <c:pt idx="25">
                  <c:v>149300</c:v>
                </c:pt>
                <c:pt idx="26">
                  <c:v>137000</c:v>
                </c:pt>
                <c:pt idx="27">
                  <c:v>99300</c:v>
                </c:pt>
                <c:pt idx="28">
                  <c:v>69100</c:v>
                </c:pt>
                <c:pt idx="29">
                  <c:v>188000</c:v>
                </c:pt>
                <c:pt idx="30">
                  <c:v>182000</c:v>
                </c:pt>
                <c:pt idx="31">
                  <c:v>112300</c:v>
                </c:pt>
                <c:pt idx="32">
                  <c:v>135000</c:v>
                </c:pt>
                <c:pt idx="33">
                  <c:v>139600</c:v>
                </c:pt>
                <c:pt idx="34">
                  <c:v>117800</c:v>
                </c:pt>
                <c:pt idx="35">
                  <c:v>117100</c:v>
                </c:pt>
                <c:pt idx="36">
                  <c:v>117500</c:v>
                </c:pt>
                <c:pt idx="37">
                  <c:v>147000</c:v>
                </c:pt>
                <c:pt idx="38">
                  <c:v>131300</c:v>
                </c:pt>
                <c:pt idx="39">
                  <c:v>108200</c:v>
                </c:pt>
                <c:pt idx="40">
                  <c:v>106600</c:v>
                </c:pt>
                <c:pt idx="41">
                  <c:v>133600</c:v>
                </c:pt>
                <c:pt idx="42">
                  <c:v>105600</c:v>
                </c:pt>
                <c:pt idx="43">
                  <c:v>154000</c:v>
                </c:pt>
                <c:pt idx="44">
                  <c:v>166500</c:v>
                </c:pt>
                <c:pt idx="45">
                  <c:v>103200</c:v>
                </c:pt>
                <c:pt idx="46">
                  <c:v>129800</c:v>
                </c:pt>
                <c:pt idx="47">
                  <c:v>90300</c:v>
                </c:pt>
                <c:pt idx="48">
                  <c:v>115900</c:v>
                </c:pt>
                <c:pt idx="49">
                  <c:v>107500</c:v>
                </c:pt>
                <c:pt idx="50">
                  <c:v>151100</c:v>
                </c:pt>
                <c:pt idx="51">
                  <c:v>91100</c:v>
                </c:pt>
                <c:pt idx="52">
                  <c:v>117400</c:v>
                </c:pt>
                <c:pt idx="53">
                  <c:v>130800</c:v>
                </c:pt>
                <c:pt idx="54">
                  <c:v>81300</c:v>
                </c:pt>
                <c:pt idx="55">
                  <c:v>125700</c:v>
                </c:pt>
                <c:pt idx="56">
                  <c:v>140900</c:v>
                </c:pt>
                <c:pt idx="57">
                  <c:v>152300</c:v>
                </c:pt>
                <c:pt idx="58">
                  <c:v>138100</c:v>
                </c:pt>
                <c:pt idx="59">
                  <c:v>155400</c:v>
                </c:pt>
                <c:pt idx="60">
                  <c:v>180900</c:v>
                </c:pt>
                <c:pt idx="61">
                  <c:v>100900</c:v>
                </c:pt>
                <c:pt idx="62">
                  <c:v>161300</c:v>
                </c:pt>
                <c:pt idx="63">
                  <c:v>120500</c:v>
                </c:pt>
                <c:pt idx="64">
                  <c:v>130300</c:v>
                </c:pt>
                <c:pt idx="65">
                  <c:v>111100</c:v>
                </c:pt>
                <c:pt idx="66">
                  <c:v>126200</c:v>
                </c:pt>
                <c:pt idx="67">
                  <c:v>151900</c:v>
                </c:pt>
                <c:pt idx="68">
                  <c:v>93600</c:v>
                </c:pt>
                <c:pt idx="69">
                  <c:v>165600</c:v>
                </c:pt>
                <c:pt idx="70">
                  <c:v>166700</c:v>
                </c:pt>
                <c:pt idx="71">
                  <c:v>157600</c:v>
                </c:pt>
                <c:pt idx="72">
                  <c:v>107300</c:v>
                </c:pt>
                <c:pt idx="73">
                  <c:v>125700</c:v>
                </c:pt>
                <c:pt idx="74">
                  <c:v>144200</c:v>
                </c:pt>
                <c:pt idx="75">
                  <c:v>106900</c:v>
                </c:pt>
                <c:pt idx="76">
                  <c:v>129800</c:v>
                </c:pt>
                <c:pt idx="77">
                  <c:v>176500</c:v>
                </c:pt>
                <c:pt idx="78">
                  <c:v>121300</c:v>
                </c:pt>
                <c:pt idx="79">
                  <c:v>143600</c:v>
                </c:pt>
                <c:pt idx="80">
                  <c:v>143400</c:v>
                </c:pt>
                <c:pt idx="81">
                  <c:v>184300</c:v>
                </c:pt>
                <c:pt idx="82">
                  <c:v>164800</c:v>
                </c:pt>
                <c:pt idx="83">
                  <c:v>147700</c:v>
                </c:pt>
                <c:pt idx="84">
                  <c:v>90500</c:v>
                </c:pt>
                <c:pt idx="85">
                  <c:v>188300</c:v>
                </c:pt>
                <c:pt idx="86">
                  <c:v>102700</c:v>
                </c:pt>
                <c:pt idx="87">
                  <c:v>172500</c:v>
                </c:pt>
                <c:pt idx="88">
                  <c:v>127700</c:v>
                </c:pt>
                <c:pt idx="89">
                  <c:v>97800</c:v>
                </c:pt>
                <c:pt idx="90">
                  <c:v>143100</c:v>
                </c:pt>
                <c:pt idx="91">
                  <c:v>116500</c:v>
                </c:pt>
                <c:pt idx="92">
                  <c:v>142600</c:v>
                </c:pt>
                <c:pt idx="93">
                  <c:v>157100</c:v>
                </c:pt>
                <c:pt idx="94">
                  <c:v>160600</c:v>
                </c:pt>
                <c:pt idx="95">
                  <c:v>152500</c:v>
                </c:pt>
                <c:pt idx="96">
                  <c:v>133300</c:v>
                </c:pt>
                <c:pt idx="97">
                  <c:v>126800</c:v>
                </c:pt>
                <c:pt idx="98">
                  <c:v>145500</c:v>
                </c:pt>
                <c:pt idx="99">
                  <c:v>171000</c:v>
                </c:pt>
                <c:pt idx="100">
                  <c:v>103200</c:v>
                </c:pt>
                <c:pt idx="101">
                  <c:v>123100</c:v>
                </c:pt>
                <c:pt idx="102">
                  <c:v>136800</c:v>
                </c:pt>
                <c:pt idx="103">
                  <c:v>211200</c:v>
                </c:pt>
                <c:pt idx="104">
                  <c:v>82300</c:v>
                </c:pt>
                <c:pt idx="105">
                  <c:v>146900</c:v>
                </c:pt>
                <c:pt idx="106">
                  <c:v>108500</c:v>
                </c:pt>
                <c:pt idx="107">
                  <c:v>134000</c:v>
                </c:pt>
                <c:pt idx="108">
                  <c:v>117000</c:v>
                </c:pt>
                <c:pt idx="109">
                  <c:v>108700</c:v>
                </c:pt>
                <c:pt idx="110">
                  <c:v>111600</c:v>
                </c:pt>
                <c:pt idx="111">
                  <c:v>114900</c:v>
                </c:pt>
                <c:pt idx="112">
                  <c:v>123600</c:v>
                </c:pt>
                <c:pt idx="113">
                  <c:v>115700</c:v>
                </c:pt>
                <c:pt idx="114">
                  <c:v>124500</c:v>
                </c:pt>
                <c:pt idx="115">
                  <c:v>102500</c:v>
                </c:pt>
                <c:pt idx="116">
                  <c:v>199500</c:v>
                </c:pt>
                <c:pt idx="117">
                  <c:v>117800</c:v>
                </c:pt>
                <c:pt idx="118">
                  <c:v>150200</c:v>
                </c:pt>
                <c:pt idx="119">
                  <c:v>109700</c:v>
                </c:pt>
                <c:pt idx="120">
                  <c:v>110400</c:v>
                </c:pt>
                <c:pt idx="121">
                  <c:v>105600</c:v>
                </c:pt>
                <c:pt idx="122">
                  <c:v>144800</c:v>
                </c:pt>
                <c:pt idx="123">
                  <c:v>119700</c:v>
                </c:pt>
                <c:pt idx="124">
                  <c:v>147900</c:v>
                </c:pt>
                <c:pt idx="125">
                  <c:v>113500</c:v>
                </c:pt>
                <c:pt idx="126">
                  <c:v>149900</c:v>
                </c:pt>
                <c:pt idx="127">
                  <c:v>124600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91-413D-94AC-867E6A793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394111"/>
        <c:axId val="2099020367"/>
      </c:scatterChart>
      <c:valAx>
        <c:axId val="3343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Offers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020367"/>
        <c:crosses val="autoZero"/>
        <c:crossBetween val="midCat"/>
      </c:valAx>
      <c:valAx>
        <c:axId val="20990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House Prices</a:t>
                </a:r>
              </a:p>
            </c:rich>
          </c:tx>
          <c:layout>
            <c:manualLayout>
              <c:xMode val="edge"/>
              <c:yMode val="edge"/>
              <c:x val="3.3416875522138678E-2"/>
              <c:y val="0.346014794918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1207770</xdr:colOff>
      <xdr:row>14</xdr:row>
      <xdr:rowOff>12382</xdr:rowOff>
    </xdr:from>
    <xdr:to>
      <xdr:col>9</xdr:col>
      <xdr:colOff>57150</xdr:colOff>
      <xdr:row>29</xdr:row>
      <xdr:rowOff>35242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3BB585-1E43-4147-A49D-B3A0FB529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1198245</xdr:colOff>
      <xdr:row>34</xdr:row>
      <xdr:rowOff>20955</xdr:rowOff>
    </xdr:from>
    <xdr:to>
      <xdr:col>9</xdr:col>
      <xdr:colOff>87630</xdr:colOff>
      <xdr:row>52</xdr:row>
      <xdr:rowOff>107632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656CE2-1858-4CEB-B74B-83CF7CEDE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1905</xdr:colOff>
      <xdr:row>14</xdr:row>
      <xdr:rowOff>20002</xdr:rowOff>
    </xdr:from>
    <xdr:to>
      <xdr:col>15</xdr:col>
      <xdr:colOff>800100</xdr:colOff>
      <xdr:row>29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63EFE8-28E3-4971-9662-0C766E5F5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22859</xdr:colOff>
      <xdr:row>34</xdr:row>
      <xdr:rowOff>2857</xdr:rowOff>
    </xdr:from>
    <xdr:to>
      <xdr:col>15</xdr:col>
      <xdr:colOff>809625</xdr:colOff>
      <xdr:row>52</xdr:row>
      <xdr:rowOff>95251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63D963-4116-4A56-8D24-E9D4396364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547687</xdr:colOff>
      <xdr:row>37</xdr:row>
      <xdr:rowOff>86677</xdr:rowOff>
    </xdr:from>
    <xdr:to>
      <xdr:col>4</xdr:col>
      <xdr:colOff>772477</xdr:colOff>
      <xdr:row>52</xdr:row>
      <xdr:rowOff>113347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908AA-CA6D-42B4-B7B2-20DEFC8DC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1165860</xdr:colOff>
      <xdr:row>37</xdr:row>
      <xdr:rowOff>76200</xdr:rowOff>
    </xdr:from>
    <xdr:to>
      <xdr:col>10</xdr:col>
      <xdr:colOff>209550</xdr:colOff>
      <xdr:row>52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913662-D224-4202-A211-9E3174CDC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4</xdr:col>
      <xdr:colOff>834390</xdr:colOff>
      <xdr:row>70</xdr:row>
      <xdr:rowOff>26670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AA9F5C-2A1A-447F-8B25-3B777BCF2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55</xdr:row>
      <xdr:rowOff>0</xdr:rowOff>
    </xdr:from>
    <xdr:to>
      <xdr:col>10</xdr:col>
      <xdr:colOff>247650</xdr:colOff>
      <xdr:row>70</xdr:row>
      <xdr:rowOff>26670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3B3370B-CB74-41CE-B4B4-AD511F70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4</xdr:col>
      <xdr:colOff>834390</xdr:colOff>
      <xdr:row>89</xdr:row>
      <xdr:rowOff>26670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D32E62E-CE18-45C6-84E0-C821F3774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74</xdr:row>
      <xdr:rowOff>0</xdr:rowOff>
    </xdr:from>
    <xdr:to>
      <xdr:col>10</xdr:col>
      <xdr:colOff>247650</xdr:colOff>
      <xdr:row>89</xdr:row>
      <xdr:rowOff>26670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277E790-283E-444D-8828-882BA76F0A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92</xdr:row>
      <xdr:rowOff>0</xdr:rowOff>
    </xdr:from>
    <xdr:to>
      <xdr:col>4</xdr:col>
      <xdr:colOff>834390</xdr:colOff>
      <xdr:row>107</xdr:row>
      <xdr:rowOff>26670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CD4091D-37BC-41CB-A6E6-6F797753AC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92</xdr:row>
      <xdr:rowOff>0</xdr:rowOff>
    </xdr:from>
    <xdr:to>
      <xdr:col>10</xdr:col>
      <xdr:colOff>247650</xdr:colOff>
      <xdr:row>107</xdr:row>
      <xdr:rowOff>26670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F05BA2B-2D83-41DF-B14B-24E2325FF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doman" refreshedDate="43941.712715046298" createdVersion="6" refreshedVersion="6" minRefreshableVersion="3" recordCount="128" xr:uid="{7B107690-1DDC-479C-A40F-B76483ED4545}">
  <cacheSource type="worksheet">
    <worksheetSource ref="A1:H129" sheet="House Prices Data Set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/>
    </cacheField>
    <cacheField name="SqFt" numFmtId="0">
      <sharedItems containsSemiMixedTypes="0" containsString="0" containsNumber="1" containsInteger="1" minValue="1450" maxValue="2590"/>
    </cacheField>
    <cacheField name="Bedrooms" numFmtId="0">
      <sharedItems containsSemiMixedTypes="0" containsString="0" containsNumber="1" containsInteger="1" minValue="2" maxValue="5" count="4">
        <n v="2"/>
        <n v="4"/>
        <n v="3"/>
        <n v="5"/>
      </sharedItems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doman" refreshedDate="43945.521115393516" createdVersion="6" refreshedVersion="6" minRefreshableVersion="3" recordCount="2" xr:uid="{43C1EF4A-014D-4D51-9E96-9DB2EC03ACC2}">
  <cacheSource type="worksheet">
    <worksheetSource ref="D3:F5" sheet="Pivot Tables &amp; Pivot Charts"/>
  </cacheSource>
  <cacheFields count="3">
    <cacheField name="Brick" numFmtId="0">
      <sharedItems count="2">
        <s v="No"/>
        <s v="Yes"/>
      </sharedItems>
    </cacheField>
    <cacheField name="Average of Price" numFmtId="44">
      <sharedItems containsSemiMixedTypes="0" containsString="0" containsNumber="1" minValue="121958.13953488372" maxValue="147769.04761904763"/>
    </cacheField>
    <cacheField name="Average of SqFt" numFmtId="43">
      <sharedItems containsSemiMixedTypes="0" containsString="0" containsNumber="1" minValue="1989.1860465116279" maxValue="2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 doman" refreshedDate="43945.521805902776" createdVersion="6" refreshedVersion="6" minRefreshableVersion="3" recordCount="3" xr:uid="{8A28211D-8D64-4621-83CD-44C47743703D}">
  <cacheSource type="worksheet">
    <worksheetSource ref="H3:J6" sheet="Pivot Tables &amp; Pivot Charts"/>
  </cacheSource>
  <cacheFields count="3">
    <cacheField name="Neighborhood" numFmtId="0">
      <sharedItems count="3">
        <s v="East"/>
        <s v="North"/>
        <s v="West"/>
      </sharedItems>
    </cacheField>
    <cacheField name="Average of Price" numFmtId="44">
      <sharedItems containsSemiMixedTypes="0" containsString="0" containsNumber="1" minValue="110154.54545454546" maxValue="159294.87179487178"/>
    </cacheField>
    <cacheField name="Average of SqFt" numFmtId="43">
      <sharedItems containsSemiMixedTypes="0" containsString="0" containsNumber="1" minValue="1916.8181818181818" maxValue="2080.76923076923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n v="114300"/>
    <n v="1790"/>
    <x v="0"/>
    <n v="2"/>
    <n v="2"/>
    <x v="0"/>
    <x v="0"/>
  </r>
  <r>
    <n v="2"/>
    <n v="114200"/>
    <n v="2030"/>
    <x v="1"/>
    <n v="2"/>
    <n v="3"/>
    <x v="0"/>
    <x v="0"/>
  </r>
  <r>
    <n v="3"/>
    <n v="114800"/>
    <n v="1740"/>
    <x v="2"/>
    <n v="2"/>
    <n v="1"/>
    <x v="0"/>
    <x v="0"/>
  </r>
  <r>
    <n v="4"/>
    <n v="94700"/>
    <n v="1980"/>
    <x v="2"/>
    <n v="2"/>
    <n v="3"/>
    <x v="0"/>
    <x v="0"/>
  </r>
  <r>
    <n v="5"/>
    <n v="119800"/>
    <n v="2130"/>
    <x v="2"/>
    <n v="3"/>
    <n v="3"/>
    <x v="0"/>
    <x v="0"/>
  </r>
  <r>
    <n v="6"/>
    <n v="114600"/>
    <n v="1780"/>
    <x v="2"/>
    <n v="2"/>
    <n v="2"/>
    <x v="0"/>
    <x v="1"/>
  </r>
  <r>
    <n v="7"/>
    <n v="151600"/>
    <n v="1830"/>
    <x v="2"/>
    <n v="3"/>
    <n v="3"/>
    <x v="1"/>
    <x v="2"/>
  </r>
  <r>
    <n v="8"/>
    <n v="150700"/>
    <n v="2160"/>
    <x v="1"/>
    <n v="2"/>
    <n v="2"/>
    <x v="0"/>
    <x v="2"/>
  </r>
  <r>
    <n v="9"/>
    <n v="119200"/>
    <n v="2110"/>
    <x v="1"/>
    <n v="2"/>
    <n v="3"/>
    <x v="0"/>
    <x v="0"/>
  </r>
  <r>
    <n v="10"/>
    <n v="104000"/>
    <n v="1730"/>
    <x v="2"/>
    <n v="3"/>
    <n v="3"/>
    <x v="0"/>
    <x v="0"/>
  </r>
  <r>
    <n v="11"/>
    <n v="132500"/>
    <n v="2030"/>
    <x v="2"/>
    <n v="2"/>
    <n v="3"/>
    <x v="1"/>
    <x v="0"/>
  </r>
  <r>
    <n v="12"/>
    <n v="123000"/>
    <n v="1870"/>
    <x v="0"/>
    <n v="2"/>
    <n v="2"/>
    <x v="1"/>
    <x v="0"/>
  </r>
  <r>
    <n v="13"/>
    <n v="102600"/>
    <n v="1910"/>
    <x v="2"/>
    <n v="2"/>
    <n v="4"/>
    <x v="0"/>
    <x v="1"/>
  </r>
  <r>
    <n v="14"/>
    <n v="126300"/>
    <n v="2150"/>
    <x v="2"/>
    <n v="3"/>
    <n v="5"/>
    <x v="1"/>
    <x v="1"/>
  </r>
  <r>
    <n v="15"/>
    <n v="176800"/>
    <n v="2590"/>
    <x v="1"/>
    <n v="3"/>
    <n v="4"/>
    <x v="0"/>
    <x v="2"/>
  </r>
  <r>
    <n v="16"/>
    <n v="145800"/>
    <n v="1780"/>
    <x v="1"/>
    <n v="2"/>
    <n v="1"/>
    <x v="0"/>
    <x v="2"/>
  </r>
  <r>
    <n v="17"/>
    <n v="147100"/>
    <n v="2190"/>
    <x v="2"/>
    <n v="3"/>
    <n v="4"/>
    <x v="1"/>
    <x v="0"/>
  </r>
  <r>
    <n v="18"/>
    <n v="83600"/>
    <n v="1990"/>
    <x v="2"/>
    <n v="3"/>
    <n v="4"/>
    <x v="0"/>
    <x v="1"/>
  </r>
  <r>
    <n v="19"/>
    <n v="111400"/>
    <n v="1700"/>
    <x v="0"/>
    <n v="2"/>
    <n v="1"/>
    <x v="1"/>
    <x v="0"/>
  </r>
  <r>
    <n v="20"/>
    <n v="167200"/>
    <n v="1920"/>
    <x v="2"/>
    <n v="3"/>
    <n v="2"/>
    <x v="1"/>
    <x v="2"/>
  </r>
  <r>
    <n v="21"/>
    <n v="116200"/>
    <n v="1790"/>
    <x v="2"/>
    <n v="2"/>
    <n v="3"/>
    <x v="0"/>
    <x v="0"/>
  </r>
  <r>
    <n v="22"/>
    <n v="113800"/>
    <n v="2000"/>
    <x v="2"/>
    <n v="2"/>
    <n v="4"/>
    <x v="0"/>
    <x v="1"/>
  </r>
  <r>
    <n v="23"/>
    <n v="91700"/>
    <n v="1690"/>
    <x v="2"/>
    <n v="2"/>
    <n v="3"/>
    <x v="0"/>
    <x v="1"/>
  </r>
  <r>
    <n v="24"/>
    <n v="106100"/>
    <n v="1820"/>
    <x v="2"/>
    <n v="2"/>
    <n v="3"/>
    <x v="1"/>
    <x v="1"/>
  </r>
  <r>
    <n v="25"/>
    <n v="156400"/>
    <n v="2210"/>
    <x v="1"/>
    <n v="3"/>
    <n v="2"/>
    <x v="1"/>
    <x v="0"/>
  </r>
  <r>
    <n v="26"/>
    <n v="149300"/>
    <n v="2290"/>
    <x v="1"/>
    <n v="3"/>
    <n v="3"/>
    <x v="0"/>
    <x v="1"/>
  </r>
  <r>
    <n v="27"/>
    <n v="137000"/>
    <n v="2000"/>
    <x v="1"/>
    <n v="2"/>
    <n v="3"/>
    <x v="0"/>
    <x v="2"/>
  </r>
  <r>
    <n v="28"/>
    <n v="99300"/>
    <n v="1700"/>
    <x v="2"/>
    <n v="2"/>
    <n v="2"/>
    <x v="0"/>
    <x v="0"/>
  </r>
  <r>
    <n v="29"/>
    <n v="69100"/>
    <n v="1600"/>
    <x v="0"/>
    <n v="2"/>
    <n v="3"/>
    <x v="0"/>
    <x v="1"/>
  </r>
  <r>
    <n v="30"/>
    <n v="188000"/>
    <n v="2040"/>
    <x v="1"/>
    <n v="3"/>
    <n v="1"/>
    <x v="1"/>
    <x v="2"/>
  </r>
  <r>
    <n v="31"/>
    <n v="182000"/>
    <n v="2250"/>
    <x v="1"/>
    <n v="3"/>
    <n v="3"/>
    <x v="1"/>
    <x v="2"/>
  </r>
  <r>
    <n v="32"/>
    <n v="112300"/>
    <n v="1930"/>
    <x v="0"/>
    <n v="2"/>
    <n v="2"/>
    <x v="1"/>
    <x v="1"/>
  </r>
  <r>
    <n v="33"/>
    <n v="135000"/>
    <n v="2250"/>
    <x v="2"/>
    <n v="3"/>
    <n v="3"/>
    <x v="1"/>
    <x v="0"/>
  </r>
  <r>
    <n v="34"/>
    <n v="139600"/>
    <n v="2280"/>
    <x v="3"/>
    <n v="3"/>
    <n v="4"/>
    <x v="1"/>
    <x v="0"/>
  </r>
  <r>
    <n v="35"/>
    <n v="117800"/>
    <n v="2000"/>
    <x v="0"/>
    <n v="2"/>
    <n v="3"/>
    <x v="0"/>
    <x v="1"/>
  </r>
  <r>
    <n v="36"/>
    <n v="117100"/>
    <n v="2080"/>
    <x v="2"/>
    <n v="3"/>
    <n v="3"/>
    <x v="0"/>
    <x v="1"/>
  </r>
  <r>
    <n v="37"/>
    <n v="117500"/>
    <n v="1880"/>
    <x v="0"/>
    <n v="2"/>
    <n v="2"/>
    <x v="0"/>
    <x v="1"/>
  </r>
  <r>
    <n v="38"/>
    <n v="147000"/>
    <n v="2420"/>
    <x v="1"/>
    <n v="3"/>
    <n v="4"/>
    <x v="0"/>
    <x v="2"/>
  </r>
  <r>
    <n v="39"/>
    <n v="131300"/>
    <n v="1720"/>
    <x v="2"/>
    <n v="2"/>
    <n v="1"/>
    <x v="0"/>
    <x v="2"/>
  </r>
  <r>
    <n v="40"/>
    <n v="108200"/>
    <n v="1740"/>
    <x v="2"/>
    <n v="2"/>
    <n v="2"/>
    <x v="0"/>
    <x v="1"/>
  </r>
  <r>
    <n v="41"/>
    <n v="106600"/>
    <n v="1560"/>
    <x v="0"/>
    <n v="2"/>
    <n v="1"/>
    <x v="0"/>
    <x v="0"/>
  </r>
  <r>
    <n v="42"/>
    <n v="133600"/>
    <n v="1840"/>
    <x v="1"/>
    <n v="3"/>
    <n v="2"/>
    <x v="0"/>
    <x v="2"/>
  </r>
  <r>
    <n v="43"/>
    <n v="105600"/>
    <n v="1990"/>
    <x v="0"/>
    <n v="2"/>
    <n v="3"/>
    <x v="0"/>
    <x v="0"/>
  </r>
  <r>
    <n v="44"/>
    <n v="154000"/>
    <n v="1920"/>
    <x v="2"/>
    <n v="2"/>
    <n v="1"/>
    <x v="1"/>
    <x v="0"/>
  </r>
  <r>
    <n v="45"/>
    <n v="166500"/>
    <n v="1940"/>
    <x v="2"/>
    <n v="3"/>
    <n v="2"/>
    <x v="1"/>
    <x v="2"/>
  </r>
  <r>
    <n v="46"/>
    <n v="103200"/>
    <n v="1810"/>
    <x v="2"/>
    <n v="2"/>
    <n v="3"/>
    <x v="0"/>
    <x v="0"/>
  </r>
  <r>
    <n v="47"/>
    <n v="129800"/>
    <n v="1990"/>
    <x v="0"/>
    <n v="3"/>
    <n v="2"/>
    <x v="0"/>
    <x v="1"/>
  </r>
  <r>
    <n v="48"/>
    <n v="90300"/>
    <n v="2050"/>
    <x v="2"/>
    <n v="2"/>
    <n v="6"/>
    <x v="0"/>
    <x v="1"/>
  </r>
  <r>
    <n v="49"/>
    <n v="115900"/>
    <n v="1980"/>
    <x v="0"/>
    <n v="2"/>
    <n v="2"/>
    <x v="0"/>
    <x v="0"/>
  </r>
  <r>
    <n v="50"/>
    <n v="107500"/>
    <n v="1700"/>
    <x v="2"/>
    <n v="2"/>
    <n v="3"/>
    <x v="1"/>
    <x v="1"/>
  </r>
  <r>
    <n v="51"/>
    <n v="151100"/>
    <n v="2100"/>
    <x v="2"/>
    <n v="2"/>
    <n v="3"/>
    <x v="1"/>
    <x v="0"/>
  </r>
  <r>
    <n v="52"/>
    <n v="91100"/>
    <n v="1860"/>
    <x v="0"/>
    <n v="2"/>
    <n v="3"/>
    <x v="0"/>
    <x v="1"/>
  </r>
  <r>
    <n v="53"/>
    <n v="117400"/>
    <n v="2150"/>
    <x v="0"/>
    <n v="3"/>
    <n v="4"/>
    <x v="0"/>
    <x v="1"/>
  </r>
  <r>
    <n v="54"/>
    <n v="130800"/>
    <n v="2100"/>
    <x v="2"/>
    <n v="2"/>
    <n v="3"/>
    <x v="0"/>
    <x v="1"/>
  </r>
  <r>
    <n v="55"/>
    <n v="81300"/>
    <n v="1650"/>
    <x v="2"/>
    <n v="2"/>
    <n v="3"/>
    <x v="0"/>
    <x v="1"/>
  </r>
  <r>
    <n v="56"/>
    <n v="125700"/>
    <n v="1720"/>
    <x v="0"/>
    <n v="2"/>
    <n v="2"/>
    <x v="1"/>
    <x v="0"/>
  </r>
  <r>
    <n v="57"/>
    <n v="140900"/>
    <n v="2190"/>
    <x v="2"/>
    <n v="2"/>
    <n v="3"/>
    <x v="1"/>
    <x v="0"/>
  </r>
  <r>
    <n v="58"/>
    <n v="152300"/>
    <n v="2240"/>
    <x v="1"/>
    <n v="3"/>
    <n v="3"/>
    <x v="0"/>
    <x v="2"/>
  </r>
  <r>
    <n v="59"/>
    <n v="138100"/>
    <n v="1840"/>
    <x v="2"/>
    <n v="3"/>
    <n v="1"/>
    <x v="0"/>
    <x v="2"/>
  </r>
  <r>
    <n v="60"/>
    <n v="155400"/>
    <n v="2090"/>
    <x v="1"/>
    <n v="2"/>
    <n v="1"/>
    <x v="0"/>
    <x v="2"/>
  </r>
  <r>
    <n v="61"/>
    <n v="180900"/>
    <n v="2200"/>
    <x v="2"/>
    <n v="3"/>
    <n v="1"/>
    <x v="0"/>
    <x v="2"/>
  </r>
  <r>
    <n v="62"/>
    <n v="100900"/>
    <n v="1610"/>
    <x v="0"/>
    <n v="2"/>
    <n v="2"/>
    <x v="0"/>
    <x v="1"/>
  </r>
  <r>
    <n v="63"/>
    <n v="161300"/>
    <n v="2220"/>
    <x v="1"/>
    <n v="3"/>
    <n v="2"/>
    <x v="0"/>
    <x v="2"/>
  </r>
  <r>
    <n v="64"/>
    <n v="120500"/>
    <n v="1910"/>
    <x v="0"/>
    <n v="3"/>
    <n v="2"/>
    <x v="0"/>
    <x v="0"/>
  </r>
  <r>
    <n v="65"/>
    <n v="130300"/>
    <n v="1860"/>
    <x v="2"/>
    <n v="2"/>
    <n v="2"/>
    <x v="0"/>
    <x v="2"/>
  </r>
  <r>
    <n v="66"/>
    <n v="111100"/>
    <n v="1450"/>
    <x v="0"/>
    <n v="2"/>
    <n v="1"/>
    <x v="1"/>
    <x v="1"/>
  </r>
  <r>
    <n v="67"/>
    <n v="126200"/>
    <n v="2210"/>
    <x v="2"/>
    <n v="3"/>
    <n v="4"/>
    <x v="0"/>
    <x v="1"/>
  </r>
  <r>
    <n v="68"/>
    <n v="151900"/>
    <n v="2040"/>
    <x v="1"/>
    <n v="3"/>
    <n v="3"/>
    <x v="0"/>
    <x v="0"/>
  </r>
  <r>
    <n v="69"/>
    <n v="93600"/>
    <n v="2140"/>
    <x v="2"/>
    <n v="2"/>
    <n v="4"/>
    <x v="0"/>
    <x v="1"/>
  </r>
  <r>
    <n v="70"/>
    <n v="165600"/>
    <n v="2080"/>
    <x v="1"/>
    <n v="3"/>
    <n v="3"/>
    <x v="0"/>
    <x v="2"/>
  </r>
  <r>
    <n v="71"/>
    <n v="166700"/>
    <n v="1950"/>
    <x v="2"/>
    <n v="3"/>
    <n v="3"/>
    <x v="1"/>
    <x v="2"/>
  </r>
  <r>
    <n v="72"/>
    <n v="157600"/>
    <n v="2160"/>
    <x v="1"/>
    <n v="2"/>
    <n v="1"/>
    <x v="0"/>
    <x v="2"/>
  </r>
  <r>
    <n v="73"/>
    <n v="107300"/>
    <n v="1650"/>
    <x v="2"/>
    <n v="2"/>
    <n v="3"/>
    <x v="0"/>
    <x v="1"/>
  </r>
  <r>
    <n v="74"/>
    <n v="125700"/>
    <n v="2040"/>
    <x v="2"/>
    <n v="3"/>
    <n v="2"/>
    <x v="0"/>
    <x v="0"/>
  </r>
  <r>
    <n v="75"/>
    <n v="144200"/>
    <n v="2140"/>
    <x v="2"/>
    <n v="3"/>
    <n v="3"/>
    <x v="0"/>
    <x v="2"/>
  </r>
  <r>
    <n v="76"/>
    <n v="106900"/>
    <n v="1900"/>
    <x v="0"/>
    <n v="2"/>
    <n v="2"/>
    <x v="0"/>
    <x v="1"/>
  </r>
  <r>
    <n v="77"/>
    <n v="129800"/>
    <n v="1930"/>
    <x v="2"/>
    <n v="2"/>
    <n v="2"/>
    <x v="0"/>
    <x v="2"/>
  </r>
  <r>
    <n v="78"/>
    <n v="176500"/>
    <n v="2280"/>
    <x v="1"/>
    <n v="3"/>
    <n v="3"/>
    <x v="1"/>
    <x v="2"/>
  </r>
  <r>
    <n v="79"/>
    <n v="121300"/>
    <n v="2130"/>
    <x v="2"/>
    <n v="2"/>
    <n v="3"/>
    <x v="0"/>
    <x v="1"/>
  </r>
  <r>
    <n v="80"/>
    <n v="143600"/>
    <n v="1780"/>
    <x v="1"/>
    <n v="2"/>
    <n v="1"/>
    <x v="0"/>
    <x v="2"/>
  </r>
  <r>
    <n v="81"/>
    <n v="143400"/>
    <n v="2190"/>
    <x v="2"/>
    <n v="3"/>
    <n v="4"/>
    <x v="1"/>
    <x v="0"/>
  </r>
  <r>
    <n v="82"/>
    <n v="184300"/>
    <n v="2140"/>
    <x v="1"/>
    <n v="3"/>
    <n v="2"/>
    <x v="1"/>
    <x v="2"/>
  </r>
  <r>
    <n v="83"/>
    <n v="164800"/>
    <n v="2050"/>
    <x v="0"/>
    <n v="2"/>
    <n v="1"/>
    <x v="1"/>
    <x v="2"/>
  </r>
  <r>
    <n v="84"/>
    <n v="147700"/>
    <n v="2410"/>
    <x v="2"/>
    <n v="3"/>
    <n v="2"/>
    <x v="0"/>
    <x v="0"/>
  </r>
  <r>
    <n v="85"/>
    <n v="90500"/>
    <n v="1520"/>
    <x v="0"/>
    <n v="2"/>
    <n v="3"/>
    <x v="0"/>
    <x v="1"/>
  </r>
  <r>
    <n v="86"/>
    <n v="188300"/>
    <n v="2250"/>
    <x v="1"/>
    <n v="3"/>
    <n v="2"/>
    <x v="1"/>
    <x v="2"/>
  </r>
  <r>
    <n v="87"/>
    <n v="102700"/>
    <n v="1900"/>
    <x v="1"/>
    <n v="2"/>
    <n v="4"/>
    <x v="0"/>
    <x v="1"/>
  </r>
  <r>
    <n v="88"/>
    <n v="172500"/>
    <n v="1880"/>
    <x v="2"/>
    <n v="3"/>
    <n v="1"/>
    <x v="1"/>
    <x v="2"/>
  </r>
  <r>
    <n v="89"/>
    <n v="127700"/>
    <n v="1930"/>
    <x v="2"/>
    <n v="3"/>
    <n v="2"/>
    <x v="0"/>
    <x v="1"/>
  </r>
  <r>
    <n v="90"/>
    <n v="97800"/>
    <n v="2010"/>
    <x v="0"/>
    <n v="2"/>
    <n v="4"/>
    <x v="0"/>
    <x v="1"/>
  </r>
  <r>
    <n v="91"/>
    <n v="143100"/>
    <n v="1920"/>
    <x v="1"/>
    <n v="2"/>
    <n v="2"/>
    <x v="0"/>
    <x v="2"/>
  </r>
  <r>
    <n v="92"/>
    <n v="116500"/>
    <n v="2150"/>
    <x v="2"/>
    <n v="2"/>
    <n v="2"/>
    <x v="0"/>
    <x v="0"/>
  </r>
  <r>
    <n v="93"/>
    <n v="142600"/>
    <n v="2110"/>
    <x v="2"/>
    <n v="2"/>
    <n v="2"/>
    <x v="0"/>
    <x v="2"/>
  </r>
  <r>
    <n v="94"/>
    <n v="157100"/>
    <n v="2080"/>
    <x v="2"/>
    <n v="3"/>
    <n v="2"/>
    <x v="0"/>
    <x v="0"/>
  </r>
  <r>
    <n v="95"/>
    <n v="160600"/>
    <n v="2150"/>
    <x v="1"/>
    <n v="3"/>
    <n v="3"/>
    <x v="1"/>
    <x v="2"/>
  </r>
  <r>
    <n v="96"/>
    <n v="152500"/>
    <n v="1970"/>
    <x v="0"/>
    <n v="2"/>
    <n v="1"/>
    <x v="1"/>
    <x v="2"/>
  </r>
  <r>
    <n v="97"/>
    <n v="133300"/>
    <n v="2440"/>
    <x v="2"/>
    <n v="3"/>
    <n v="3"/>
    <x v="0"/>
    <x v="0"/>
  </r>
  <r>
    <n v="98"/>
    <n v="126800"/>
    <n v="2000"/>
    <x v="0"/>
    <n v="2"/>
    <n v="1"/>
    <x v="1"/>
    <x v="0"/>
  </r>
  <r>
    <n v="99"/>
    <n v="145500"/>
    <n v="2060"/>
    <x v="2"/>
    <n v="2"/>
    <n v="1"/>
    <x v="0"/>
    <x v="2"/>
  </r>
  <r>
    <n v="100"/>
    <n v="171000"/>
    <n v="2080"/>
    <x v="2"/>
    <n v="3"/>
    <n v="2"/>
    <x v="1"/>
    <x v="2"/>
  </r>
  <r>
    <n v="101"/>
    <n v="103200"/>
    <n v="2010"/>
    <x v="2"/>
    <n v="2"/>
    <n v="5"/>
    <x v="0"/>
    <x v="1"/>
  </r>
  <r>
    <n v="102"/>
    <n v="123100"/>
    <n v="2260"/>
    <x v="2"/>
    <n v="3"/>
    <n v="5"/>
    <x v="0"/>
    <x v="0"/>
  </r>
  <r>
    <n v="103"/>
    <n v="136800"/>
    <n v="2410"/>
    <x v="2"/>
    <n v="3"/>
    <n v="4"/>
    <x v="0"/>
    <x v="0"/>
  </r>
  <r>
    <n v="104"/>
    <n v="211200"/>
    <n v="2440"/>
    <x v="1"/>
    <n v="3"/>
    <n v="3"/>
    <x v="1"/>
    <x v="2"/>
  </r>
  <r>
    <n v="105"/>
    <n v="82300"/>
    <n v="1910"/>
    <x v="2"/>
    <n v="2"/>
    <n v="4"/>
    <x v="0"/>
    <x v="0"/>
  </r>
  <r>
    <n v="106"/>
    <n v="146900"/>
    <n v="2530"/>
    <x v="1"/>
    <n v="3"/>
    <n v="4"/>
    <x v="0"/>
    <x v="2"/>
  </r>
  <r>
    <n v="107"/>
    <n v="108500"/>
    <n v="2130"/>
    <x v="2"/>
    <n v="2"/>
    <n v="4"/>
    <x v="0"/>
    <x v="1"/>
  </r>
  <r>
    <n v="108"/>
    <n v="134000"/>
    <n v="1890"/>
    <x v="2"/>
    <n v="2"/>
    <n v="1"/>
    <x v="1"/>
    <x v="0"/>
  </r>
  <r>
    <n v="109"/>
    <n v="117000"/>
    <n v="1990"/>
    <x v="2"/>
    <n v="3"/>
    <n v="3"/>
    <x v="1"/>
    <x v="0"/>
  </r>
  <r>
    <n v="110"/>
    <n v="108700"/>
    <n v="2110"/>
    <x v="2"/>
    <n v="2"/>
    <n v="3"/>
    <x v="0"/>
    <x v="0"/>
  </r>
  <r>
    <n v="111"/>
    <n v="111600"/>
    <n v="1710"/>
    <x v="0"/>
    <n v="2"/>
    <n v="1"/>
    <x v="0"/>
    <x v="1"/>
  </r>
  <r>
    <n v="112"/>
    <n v="114900"/>
    <n v="1740"/>
    <x v="0"/>
    <n v="2"/>
    <n v="2"/>
    <x v="0"/>
    <x v="1"/>
  </r>
  <r>
    <n v="113"/>
    <n v="123600"/>
    <n v="1940"/>
    <x v="0"/>
    <n v="2"/>
    <n v="2"/>
    <x v="1"/>
    <x v="0"/>
  </r>
  <r>
    <n v="114"/>
    <n v="115700"/>
    <n v="2000"/>
    <x v="2"/>
    <n v="2"/>
    <n v="3"/>
    <x v="1"/>
    <x v="1"/>
  </r>
  <r>
    <n v="115"/>
    <n v="124500"/>
    <n v="2010"/>
    <x v="1"/>
    <n v="3"/>
    <n v="2"/>
    <x v="0"/>
    <x v="0"/>
  </r>
  <r>
    <n v="116"/>
    <n v="102500"/>
    <n v="1900"/>
    <x v="2"/>
    <n v="3"/>
    <n v="3"/>
    <x v="0"/>
    <x v="1"/>
  </r>
  <r>
    <n v="117"/>
    <n v="199500"/>
    <n v="2290"/>
    <x v="3"/>
    <n v="4"/>
    <n v="1"/>
    <x v="1"/>
    <x v="2"/>
  </r>
  <r>
    <n v="118"/>
    <n v="117800"/>
    <n v="1920"/>
    <x v="2"/>
    <n v="2"/>
    <n v="2"/>
    <x v="0"/>
    <x v="1"/>
  </r>
  <r>
    <n v="119"/>
    <n v="150200"/>
    <n v="1950"/>
    <x v="2"/>
    <n v="2"/>
    <n v="3"/>
    <x v="1"/>
    <x v="1"/>
  </r>
  <r>
    <n v="120"/>
    <n v="109700"/>
    <n v="1920"/>
    <x v="0"/>
    <n v="2"/>
    <n v="4"/>
    <x v="0"/>
    <x v="1"/>
  </r>
  <r>
    <n v="121"/>
    <n v="110400"/>
    <n v="1930"/>
    <x v="0"/>
    <n v="3"/>
    <n v="3"/>
    <x v="0"/>
    <x v="1"/>
  </r>
  <r>
    <n v="122"/>
    <n v="105600"/>
    <n v="1930"/>
    <x v="2"/>
    <n v="3"/>
    <n v="3"/>
    <x v="0"/>
    <x v="0"/>
  </r>
  <r>
    <n v="123"/>
    <n v="144800"/>
    <n v="2060"/>
    <x v="0"/>
    <n v="2"/>
    <n v="1"/>
    <x v="1"/>
    <x v="0"/>
  </r>
  <r>
    <n v="124"/>
    <n v="119700"/>
    <n v="1900"/>
    <x v="2"/>
    <n v="3"/>
    <n v="3"/>
    <x v="1"/>
    <x v="0"/>
  </r>
  <r>
    <n v="125"/>
    <n v="147900"/>
    <n v="2160"/>
    <x v="1"/>
    <n v="3"/>
    <n v="3"/>
    <x v="1"/>
    <x v="0"/>
  </r>
  <r>
    <n v="126"/>
    <n v="113500"/>
    <n v="2070"/>
    <x v="0"/>
    <n v="2"/>
    <n v="2"/>
    <x v="0"/>
    <x v="1"/>
  </r>
  <r>
    <n v="127"/>
    <n v="149900"/>
    <n v="2020"/>
    <x v="2"/>
    <n v="3"/>
    <n v="1"/>
    <x v="0"/>
    <x v="2"/>
  </r>
  <r>
    <n v="128"/>
    <n v="124600"/>
    <n v="2250"/>
    <x v="2"/>
    <n v="3"/>
    <n v="4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121958.13953488372"/>
    <n v="1989.1860465116279"/>
  </r>
  <r>
    <x v="1"/>
    <n v="147769.04761904763"/>
    <n v="20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25231.11111111111"/>
    <n v="2014"/>
  </r>
  <r>
    <x v="1"/>
    <n v="110154.54545454546"/>
    <n v="1916.8181818181818"/>
  </r>
  <r>
    <x v="2"/>
    <n v="159294.87179487178"/>
    <n v="2080.76923076923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1107A7-CF1A-464D-B6A6-6B8316BF4750}" name="PivotTable7" cacheId="8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35:C38" firstHeaderRow="1" firstDataRow="1" firstDataCol="1"/>
  <pivotFields count="3">
    <pivotField axis="axisRow" showAll="0">
      <items count="3">
        <item x="0"/>
        <item x="1"/>
        <item t="default"/>
      </items>
    </pivotField>
    <pivotField numFmtId="44" showAll="0"/>
    <pivotField dataField="1" numFmtId="43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Average of SqFt" fld="2" baseField="0" baseItem="0" numFmtId="43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28040-6A5B-45F4-B34D-B52D1898531A}" name="PivotTable6" cacheId="8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58:C62" firstHeaderRow="1" firstDataRow="1" firstDataCol="1"/>
  <pivotFields count="3">
    <pivotField axis="axisRow" showAll="0">
      <items count="4">
        <item x="0"/>
        <item x="1"/>
        <item x="2"/>
        <item t="default"/>
      </items>
    </pivotField>
    <pivotField dataField="1" numFmtId="44" showAll="0"/>
    <pivotField numFmtId="43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verage of Price" fld="1" baseField="0" baseItem="0" numFmtId="44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A21B2F-1FB0-490A-B005-A88AA83E65CB}" name="PivotTable5" cacheId="8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Brick">
  <location ref="B15:C18" firstHeaderRow="1" firstDataRow="1" firstDataCol="1"/>
  <pivotFields count="3">
    <pivotField axis="axisRow" showAll="0">
      <items count="3">
        <item x="0"/>
        <item x="1"/>
        <item t="default"/>
      </items>
    </pivotField>
    <pivotField dataField="1" numFmtId="44" showAll="0"/>
    <pivotField numFmtId="43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Average of Price" fld="1" baseField="0" baseItem="0" numFmtId="44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1B050E-9A7D-4DE8-97BA-75C012D3D035}" name="PivotTable2" cacheId="8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Neighborhood">
  <location ref="H3:J12" firstHeaderRow="0" firstDataRow="1" firstDataCol="1"/>
  <pivotFields count="8">
    <pivotField showAll="0"/>
    <pivotField dataField="1"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6"/>
    <field x="7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ice" fld="1" subtotal="average" baseField="7" baseItem="0" numFmtId="44"/>
    <dataField name="Average of SqFt" fld="2" subtotal="average" baseField="7" baseItem="0" numFmtId="43"/>
  </dataFields>
  <formats count="2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7DDF0A-4A03-47BF-999C-E229C70AF1DB}" name="PivotTable1" cacheId="8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Brick">
  <location ref="D3:F6" firstHeaderRow="0" firstDataRow="1" firstDataCol="1"/>
  <pivotFields count="8">
    <pivotField showAll="0"/>
    <pivotField dataField="1"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ice" fld="1" subtotal="average" baseField="6" baseItem="0" numFmtId="44"/>
    <dataField name="Average of SqFt" fld="2" subtotal="average" baseField="6" baseItem="0"/>
  </dataFields>
  <formats count="2">
    <format dxfId="6">
      <pivotArea outline="0" collapsedLevelsAreSubtotals="1" fieldPosition="0"/>
    </format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F0DDF-249D-46F5-AC59-E58217F82320}" name="PivotTable8" cacheId="8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82:C86" firstHeaderRow="1" firstDataRow="1" firstDataCol="1"/>
  <pivotFields count="3">
    <pivotField axis="axisRow" showAll="0">
      <items count="4">
        <item x="0"/>
        <item x="1"/>
        <item x="2"/>
        <item t="default"/>
      </items>
    </pivotField>
    <pivotField numFmtId="44" showAll="0"/>
    <pivotField dataField="1" numFmtId="43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verage of SqFt" fld="2" baseField="0" baseItem="0" numFmtId="43"/>
  </dataFields>
  <formats count="1">
    <format dxfId="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2.109375" bestFit="1" customWidth="1"/>
    <col min="3" max="3" width="9.109375" bestFit="1" customWidth="1"/>
    <col min="4" max="4" width="10" style="3" bestFit="1" customWidth="1"/>
    <col min="5" max="5" width="10.5546875" bestFit="1" customWidth="1"/>
    <col min="8" max="8" width="13.5546875" bestFit="1" customWidth="1"/>
  </cols>
  <sheetData>
    <row r="1" spans="1:8" x14ac:dyDescent="0.3">
      <c r="A1" t="s">
        <v>12</v>
      </c>
      <c r="B1" t="s">
        <v>0</v>
      </c>
      <c r="C1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5">
        <v>114300</v>
      </c>
      <c r="C2" s="16">
        <v>1790</v>
      </c>
      <c r="D2" s="3">
        <v>2</v>
      </c>
      <c r="E2">
        <v>2</v>
      </c>
      <c r="F2">
        <v>2</v>
      </c>
      <c r="G2" t="s">
        <v>7</v>
      </c>
      <c r="H2" t="s">
        <v>8</v>
      </c>
    </row>
    <row r="3" spans="1:8" x14ac:dyDescent="0.3">
      <c r="A3">
        <v>2</v>
      </c>
      <c r="B3" s="15">
        <v>114200</v>
      </c>
      <c r="C3" s="16">
        <v>2030</v>
      </c>
      <c r="D3" s="3">
        <v>4</v>
      </c>
      <c r="E3">
        <v>2</v>
      </c>
      <c r="F3">
        <v>3</v>
      </c>
      <c r="G3" t="s">
        <v>7</v>
      </c>
      <c r="H3" t="s">
        <v>8</v>
      </c>
    </row>
    <row r="4" spans="1:8" x14ac:dyDescent="0.3">
      <c r="A4">
        <v>3</v>
      </c>
      <c r="B4" s="15">
        <v>114800</v>
      </c>
      <c r="C4" s="16">
        <v>1740</v>
      </c>
      <c r="D4" s="3">
        <v>3</v>
      </c>
      <c r="E4">
        <v>2</v>
      </c>
      <c r="F4">
        <v>1</v>
      </c>
      <c r="G4" t="s">
        <v>7</v>
      </c>
      <c r="H4" t="s">
        <v>8</v>
      </c>
    </row>
    <row r="5" spans="1:8" x14ac:dyDescent="0.3">
      <c r="A5">
        <v>4</v>
      </c>
      <c r="B5" s="15">
        <v>94700</v>
      </c>
      <c r="C5" s="16">
        <v>1980</v>
      </c>
      <c r="D5" s="3">
        <v>3</v>
      </c>
      <c r="E5">
        <v>2</v>
      </c>
      <c r="F5">
        <v>3</v>
      </c>
      <c r="G5" t="s">
        <v>7</v>
      </c>
      <c r="H5" t="s">
        <v>8</v>
      </c>
    </row>
    <row r="6" spans="1:8" x14ac:dyDescent="0.3">
      <c r="A6">
        <v>5</v>
      </c>
      <c r="B6" s="15">
        <v>119800</v>
      </c>
      <c r="C6" s="16">
        <v>2130</v>
      </c>
      <c r="D6" s="3">
        <v>3</v>
      </c>
      <c r="E6">
        <v>3</v>
      </c>
      <c r="F6">
        <v>3</v>
      </c>
      <c r="G6" t="s">
        <v>7</v>
      </c>
      <c r="H6" t="s">
        <v>8</v>
      </c>
    </row>
    <row r="7" spans="1:8" x14ac:dyDescent="0.3">
      <c r="A7">
        <v>6</v>
      </c>
      <c r="B7" s="15">
        <v>114600</v>
      </c>
      <c r="C7" s="16">
        <v>1780</v>
      </c>
      <c r="D7" s="3">
        <v>3</v>
      </c>
      <c r="E7">
        <v>2</v>
      </c>
      <c r="F7">
        <v>2</v>
      </c>
      <c r="G7" t="s">
        <v>7</v>
      </c>
      <c r="H7" t="s">
        <v>9</v>
      </c>
    </row>
    <row r="8" spans="1:8" x14ac:dyDescent="0.3">
      <c r="A8">
        <v>7</v>
      </c>
      <c r="B8" s="15">
        <v>151600</v>
      </c>
      <c r="C8" s="16">
        <v>1830</v>
      </c>
      <c r="D8" s="3">
        <v>3</v>
      </c>
      <c r="E8">
        <v>3</v>
      </c>
      <c r="F8">
        <v>3</v>
      </c>
      <c r="G8" t="s">
        <v>10</v>
      </c>
      <c r="H8" t="s">
        <v>11</v>
      </c>
    </row>
    <row r="9" spans="1:8" x14ac:dyDescent="0.3">
      <c r="A9">
        <v>8</v>
      </c>
      <c r="B9" s="15">
        <v>150700</v>
      </c>
      <c r="C9" s="16">
        <v>2160</v>
      </c>
      <c r="D9" s="3">
        <v>4</v>
      </c>
      <c r="E9">
        <v>2</v>
      </c>
      <c r="F9">
        <v>2</v>
      </c>
      <c r="G9" t="s">
        <v>7</v>
      </c>
      <c r="H9" t="s">
        <v>11</v>
      </c>
    </row>
    <row r="10" spans="1:8" x14ac:dyDescent="0.3">
      <c r="A10">
        <v>9</v>
      </c>
      <c r="B10" s="15">
        <v>119200</v>
      </c>
      <c r="C10" s="16">
        <v>2110</v>
      </c>
      <c r="D10" s="3">
        <v>4</v>
      </c>
      <c r="E10">
        <v>2</v>
      </c>
      <c r="F10">
        <v>3</v>
      </c>
      <c r="G10" t="s">
        <v>7</v>
      </c>
      <c r="H10" t="s">
        <v>8</v>
      </c>
    </row>
    <row r="11" spans="1:8" x14ac:dyDescent="0.3">
      <c r="A11">
        <v>10</v>
      </c>
      <c r="B11" s="15">
        <v>104000</v>
      </c>
      <c r="C11" s="16">
        <v>1730</v>
      </c>
      <c r="D11" s="3">
        <v>3</v>
      </c>
      <c r="E11">
        <v>3</v>
      </c>
      <c r="F11">
        <v>3</v>
      </c>
      <c r="G11" t="s">
        <v>7</v>
      </c>
      <c r="H11" t="s">
        <v>8</v>
      </c>
    </row>
    <row r="12" spans="1:8" x14ac:dyDescent="0.3">
      <c r="A12">
        <v>11</v>
      </c>
      <c r="B12" s="15">
        <v>132500</v>
      </c>
      <c r="C12" s="16">
        <v>2030</v>
      </c>
      <c r="D12" s="3">
        <v>3</v>
      </c>
      <c r="E12">
        <v>2</v>
      </c>
      <c r="F12">
        <v>3</v>
      </c>
      <c r="G12" t="s">
        <v>10</v>
      </c>
      <c r="H12" t="s">
        <v>8</v>
      </c>
    </row>
    <row r="13" spans="1:8" x14ac:dyDescent="0.3">
      <c r="A13">
        <v>12</v>
      </c>
      <c r="B13" s="15">
        <v>123000</v>
      </c>
      <c r="C13" s="16">
        <v>1870</v>
      </c>
      <c r="D13" s="3">
        <v>2</v>
      </c>
      <c r="E13">
        <v>2</v>
      </c>
      <c r="F13">
        <v>2</v>
      </c>
      <c r="G13" t="s">
        <v>10</v>
      </c>
      <c r="H13" t="s">
        <v>8</v>
      </c>
    </row>
    <row r="14" spans="1:8" x14ac:dyDescent="0.3">
      <c r="A14">
        <v>13</v>
      </c>
      <c r="B14" s="15">
        <v>102600</v>
      </c>
      <c r="C14" s="16">
        <v>1910</v>
      </c>
      <c r="D14" s="3">
        <v>3</v>
      </c>
      <c r="E14">
        <v>2</v>
      </c>
      <c r="F14">
        <v>4</v>
      </c>
      <c r="G14" t="s">
        <v>7</v>
      </c>
      <c r="H14" t="s">
        <v>9</v>
      </c>
    </row>
    <row r="15" spans="1:8" x14ac:dyDescent="0.3">
      <c r="A15">
        <v>14</v>
      </c>
      <c r="B15" s="15">
        <v>126300</v>
      </c>
      <c r="C15" s="16">
        <v>2150</v>
      </c>
      <c r="D15" s="3">
        <v>3</v>
      </c>
      <c r="E15">
        <v>3</v>
      </c>
      <c r="F15">
        <v>5</v>
      </c>
      <c r="G15" t="s">
        <v>10</v>
      </c>
      <c r="H15" t="s">
        <v>9</v>
      </c>
    </row>
    <row r="16" spans="1:8" x14ac:dyDescent="0.3">
      <c r="A16">
        <v>15</v>
      </c>
      <c r="B16" s="15">
        <v>176800</v>
      </c>
      <c r="C16" s="16">
        <v>2590</v>
      </c>
      <c r="D16" s="3">
        <v>4</v>
      </c>
      <c r="E16">
        <v>3</v>
      </c>
      <c r="F16">
        <v>4</v>
      </c>
      <c r="G16" t="s">
        <v>7</v>
      </c>
      <c r="H16" t="s">
        <v>11</v>
      </c>
    </row>
    <row r="17" spans="1:8" x14ac:dyDescent="0.3">
      <c r="A17">
        <v>16</v>
      </c>
      <c r="B17" s="15">
        <v>145800</v>
      </c>
      <c r="C17" s="16">
        <v>1780</v>
      </c>
      <c r="D17" s="3">
        <v>4</v>
      </c>
      <c r="E17">
        <v>2</v>
      </c>
      <c r="F17">
        <v>1</v>
      </c>
      <c r="G17" t="s">
        <v>7</v>
      </c>
      <c r="H17" t="s">
        <v>11</v>
      </c>
    </row>
    <row r="18" spans="1:8" x14ac:dyDescent="0.3">
      <c r="A18">
        <v>17</v>
      </c>
      <c r="B18" s="15">
        <v>147100</v>
      </c>
      <c r="C18" s="16">
        <v>2190</v>
      </c>
      <c r="D18" s="3">
        <v>3</v>
      </c>
      <c r="E18">
        <v>3</v>
      </c>
      <c r="F18">
        <v>4</v>
      </c>
      <c r="G18" t="s">
        <v>10</v>
      </c>
      <c r="H18" t="s">
        <v>8</v>
      </c>
    </row>
    <row r="19" spans="1:8" x14ac:dyDescent="0.3">
      <c r="A19">
        <v>18</v>
      </c>
      <c r="B19" s="15">
        <v>83600</v>
      </c>
      <c r="C19" s="16">
        <v>1990</v>
      </c>
      <c r="D19" s="3">
        <v>3</v>
      </c>
      <c r="E19">
        <v>3</v>
      </c>
      <c r="F19">
        <v>4</v>
      </c>
      <c r="G19" t="s">
        <v>7</v>
      </c>
      <c r="H19" t="s">
        <v>9</v>
      </c>
    </row>
    <row r="20" spans="1:8" x14ac:dyDescent="0.3">
      <c r="A20">
        <v>19</v>
      </c>
      <c r="B20" s="15">
        <v>111400</v>
      </c>
      <c r="C20" s="16">
        <v>1700</v>
      </c>
      <c r="D20" s="3">
        <v>2</v>
      </c>
      <c r="E20">
        <v>2</v>
      </c>
      <c r="F20">
        <v>1</v>
      </c>
      <c r="G20" t="s">
        <v>10</v>
      </c>
      <c r="H20" t="s">
        <v>8</v>
      </c>
    </row>
    <row r="21" spans="1:8" x14ac:dyDescent="0.3">
      <c r="A21">
        <v>20</v>
      </c>
      <c r="B21" s="15">
        <v>167200</v>
      </c>
      <c r="C21" s="16">
        <v>1920</v>
      </c>
      <c r="D21" s="3">
        <v>3</v>
      </c>
      <c r="E21">
        <v>3</v>
      </c>
      <c r="F21">
        <v>2</v>
      </c>
      <c r="G21" t="s">
        <v>10</v>
      </c>
      <c r="H21" t="s">
        <v>11</v>
      </c>
    </row>
    <row r="22" spans="1:8" x14ac:dyDescent="0.3">
      <c r="A22">
        <v>21</v>
      </c>
      <c r="B22" s="15">
        <v>116200</v>
      </c>
      <c r="C22" s="16">
        <v>1790</v>
      </c>
      <c r="D22" s="3">
        <v>3</v>
      </c>
      <c r="E22">
        <v>2</v>
      </c>
      <c r="F22">
        <v>3</v>
      </c>
      <c r="G22" t="s">
        <v>7</v>
      </c>
      <c r="H22" t="s">
        <v>8</v>
      </c>
    </row>
    <row r="23" spans="1:8" x14ac:dyDescent="0.3">
      <c r="A23">
        <v>22</v>
      </c>
      <c r="B23" s="15">
        <v>113800</v>
      </c>
      <c r="C23" s="16">
        <v>2000</v>
      </c>
      <c r="D23" s="3">
        <v>3</v>
      </c>
      <c r="E23">
        <v>2</v>
      </c>
      <c r="F23">
        <v>4</v>
      </c>
      <c r="G23" t="s">
        <v>7</v>
      </c>
      <c r="H23" t="s">
        <v>9</v>
      </c>
    </row>
    <row r="24" spans="1:8" x14ac:dyDescent="0.3">
      <c r="A24">
        <v>23</v>
      </c>
      <c r="B24" s="15">
        <v>91700</v>
      </c>
      <c r="C24" s="16">
        <v>1690</v>
      </c>
      <c r="D24" s="3">
        <v>3</v>
      </c>
      <c r="E24">
        <v>2</v>
      </c>
      <c r="F24">
        <v>3</v>
      </c>
      <c r="G24" t="s">
        <v>7</v>
      </c>
      <c r="H24" t="s">
        <v>9</v>
      </c>
    </row>
    <row r="25" spans="1:8" x14ac:dyDescent="0.3">
      <c r="A25">
        <v>24</v>
      </c>
      <c r="B25" s="15">
        <v>106100</v>
      </c>
      <c r="C25" s="16">
        <v>1820</v>
      </c>
      <c r="D25" s="3">
        <v>3</v>
      </c>
      <c r="E25">
        <v>2</v>
      </c>
      <c r="F25">
        <v>3</v>
      </c>
      <c r="G25" t="s">
        <v>10</v>
      </c>
      <c r="H25" t="s">
        <v>9</v>
      </c>
    </row>
    <row r="26" spans="1:8" x14ac:dyDescent="0.3">
      <c r="A26">
        <v>25</v>
      </c>
      <c r="B26" s="15">
        <v>156400</v>
      </c>
      <c r="C26" s="16">
        <v>2210</v>
      </c>
      <c r="D26" s="3">
        <v>4</v>
      </c>
      <c r="E26">
        <v>3</v>
      </c>
      <c r="F26">
        <v>2</v>
      </c>
      <c r="G26" t="s">
        <v>10</v>
      </c>
      <c r="H26" t="s">
        <v>8</v>
      </c>
    </row>
    <row r="27" spans="1:8" x14ac:dyDescent="0.3">
      <c r="A27">
        <v>26</v>
      </c>
      <c r="B27" s="15">
        <v>149300</v>
      </c>
      <c r="C27" s="16">
        <v>2290</v>
      </c>
      <c r="D27" s="3">
        <v>4</v>
      </c>
      <c r="E27">
        <v>3</v>
      </c>
      <c r="F27">
        <v>3</v>
      </c>
      <c r="G27" t="s">
        <v>7</v>
      </c>
      <c r="H27" t="s">
        <v>9</v>
      </c>
    </row>
    <row r="28" spans="1:8" x14ac:dyDescent="0.3">
      <c r="A28">
        <v>27</v>
      </c>
      <c r="B28" s="15">
        <v>137000</v>
      </c>
      <c r="C28" s="16">
        <v>2000</v>
      </c>
      <c r="D28" s="3">
        <v>4</v>
      </c>
      <c r="E28">
        <v>2</v>
      </c>
      <c r="F28">
        <v>3</v>
      </c>
      <c r="G28" t="s">
        <v>7</v>
      </c>
      <c r="H28" t="s">
        <v>11</v>
      </c>
    </row>
    <row r="29" spans="1:8" x14ac:dyDescent="0.3">
      <c r="A29">
        <v>28</v>
      </c>
      <c r="B29" s="15">
        <v>99300</v>
      </c>
      <c r="C29" s="16">
        <v>1700</v>
      </c>
      <c r="D29" s="3">
        <v>3</v>
      </c>
      <c r="E29">
        <v>2</v>
      </c>
      <c r="F29">
        <v>2</v>
      </c>
      <c r="G29" t="s">
        <v>7</v>
      </c>
      <c r="H29" t="s">
        <v>8</v>
      </c>
    </row>
    <row r="30" spans="1:8" x14ac:dyDescent="0.3">
      <c r="A30">
        <v>29</v>
      </c>
      <c r="B30" s="15">
        <v>69100</v>
      </c>
      <c r="C30" s="16">
        <v>1600</v>
      </c>
      <c r="D30" s="3">
        <v>2</v>
      </c>
      <c r="E30">
        <v>2</v>
      </c>
      <c r="F30">
        <v>3</v>
      </c>
      <c r="G30" t="s">
        <v>7</v>
      </c>
      <c r="H30" t="s">
        <v>9</v>
      </c>
    </row>
    <row r="31" spans="1:8" x14ac:dyDescent="0.3">
      <c r="A31">
        <v>30</v>
      </c>
      <c r="B31" s="15">
        <v>188000</v>
      </c>
      <c r="C31" s="16">
        <v>2040</v>
      </c>
      <c r="D31" s="3">
        <v>4</v>
      </c>
      <c r="E31">
        <v>3</v>
      </c>
      <c r="F31">
        <v>1</v>
      </c>
      <c r="G31" t="s">
        <v>10</v>
      </c>
      <c r="H31" t="s">
        <v>11</v>
      </c>
    </row>
    <row r="32" spans="1:8" x14ac:dyDescent="0.3">
      <c r="A32">
        <v>31</v>
      </c>
      <c r="B32" s="15">
        <v>182000</v>
      </c>
      <c r="C32" s="16">
        <v>2250</v>
      </c>
      <c r="D32" s="3">
        <v>4</v>
      </c>
      <c r="E32">
        <v>3</v>
      </c>
      <c r="F32">
        <v>3</v>
      </c>
      <c r="G32" t="s">
        <v>10</v>
      </c>
      <c r="H32" t="s">
        <v>11</v>
      </c>
    </row>
    <row r="33" spans="1:8" x14ac:dyDescent="0.3">
      <c r="A33">
        <v>32</v>
      </c>
      <c r="B33" s="15">
        <v>112300</v>
      </c>
      <c r="C33" s="16">
        <v>1930</v>
      </c>
      <c r="D33" s="3">
        <v>2</v>
      </c>
      <c r="E33">
        <v>2</v>
      </c>
      <c r="F33">
        <v>2</v>
      </c>
      <c r="G33" t="s">
        <v>10</v>
      </c>
      <c r="H33" t="s">
        <v>9</v>
      </c>
    </row>
    <row r="34" spans="1:8" x14ac:dyDescent="0.3">
      <c r="A34">
        <v>33</v>
      </c>
      <c r="B34" s="15">
        <v>135000</v>
      </c>
      <c r="C34" s="16">
        <v>2250</v>
      </c>
      <c r="D34" s="3">
        <v>3</v>
      </c>
      <c r="E34">
        <v>3</v>
      </c>
      <c r="F34">
        <v>3</v>
      </c>
      <c r="G34" t="s">
        <v>10</v>
      </c>
      <c r="H34" t="s">
        <v>8</v>
      </c>
    </row>
    <row r="35" spans="1:8" x14ac:dyDescent="0.3">
      <c r="A35">
        <v>34</v>
      </c>
      <c r="B35" s="15">
        <v>139600</v>
      </c>
      <c r="C35" s="16">
        <v>2280</v>
      </c>
      <c r="D35" s="3">
        <v>5</v>
      </c>
      <c r="E35">
        <v>3</v>
      </c>
      <c r="F35">
        <v>4</v>
      </c>
      <c r="G35" t="s">
        <v>10</v>
      </c>
      <c r="H35" t="s">
        <v>8</v>
      </c>
    </row>
    <row r="36" spans="1:8" x14ac:dyDescent="0.3">
      <c r="A36">
        <v>35</v>
      </c>
      <c r="B36" s="15">
        <v>117800</v>
      </c>
      <c r="C36" s="16">
        <v>2000</v>
      </c>
      <c r="D36" s="3">
        <v>2</v>
      </c>
      <c r="E36">
        <v>2</v>
      </c>
      <c r="F36">
        <v>3</v>
      </c>
      <c r="G36" t="s">
        <v>7</v>
      </c>
      <c r="H36" t="s">
        <v>9</v>
      </c>
    </row>
    <row r="37" spans="1:8" x14ac:dyDescent="0.3">
      <c r="A37">
        <v>36</v>
      </c>
      <c r="B37" s="15">
        <v>117100</v>
      </c>
      <c r="C37" s="16">
        <v>2080</v>
      </c>
      <c r="D37" s="3">
        <v>3</v>
      </c>
      <c r="E37">
        <v>3</v>
      </c>
      <c r="F37">
        <v>3</v>
      </c>
      <c r="G37" t="s">
        <v>7</v>
      </c>
      <c r="H37" t="s">
        <v>9</v>
      </c>
    </row>
    <row r="38" spans="1:8" x14ac:dyDescent="0.3">
      <c r="A38">
        <v>37</v>
      </c>
      <c r="B38" s="15">
        <v>117500</v>
      </c>
      <c r="C38" s="16">
        <v>1880</v>
      </c>
      <c r="D38" s="3">
        <v>2</v>
      </c>
      <c r="E38">
        <v>2</v>
      </c>
      <c r="F38">
        <v>2</v>
      </c>
      <c r="G38" t="s">
        <v>7</v>
      </c>
      <c r="H38" t="s">
        <v>9</v>
      </c>
    </row>
    <row r="39" spans="1:8" x14ac:dyDescent="0.3">
      <c r="A39">
        <v>38</v>
      </c>
      <c r="B39" s="15">
        <v>147000</v>
      </c>
      <c r="C39" s="16">
        <v>2420</v>
      </c>
      <c r="D39" s="3">
        <v>4</v>
      </c>
      <c r="E39">
        <v>3</v>
      </c>
      <c r="F39">
        <v>4</v>
      </c>
      <c r="G39" t="s">
        <v>7</v>
      </c>
      <c r="H39" t="s">
        <v>11</v>
      </c>
    </row>
    <row r="40" spans="1:8" x14ac:dyDescent="0.3">
      <c r="A40">
        <v>39</v>
      </c>
      <c r="B40" s="15">
        <v>131300</v>
      </c>
      <c r="C40" s="16">
        <v>1720</v>
      </c>
      <c r="D40" s="3">
        <v>3</v>
      </c>
      <c r="E40">
        <v>2</v>
      </c>
      <c r="F40">
        <v>1</v>
      </c>
      <c r="G40" t="s">
        <v>7</v>
      </c>
      <c r="H40" t="s">
        <v>11</v>
      </c>
    </row>
    <row r="41" spans="1:8" x14ac:dyDescent="0.3">
      <c r="A41">
        <v>40</v>
      </c>
      <c r="B41" s="15">
        <v>108200</v>
      </c>
      <c r="C41" s="16">
        <v>1740</v>
      </c>
      <c r="D41" s="3">
        <v>3</v>
      </c>
      <c r="E41">
        <v>2</v>
      </c>
      <c r="F41">
        <v>2</v>
      </c>
      <c r="G41" t="s">
        <v>7</v>
      </c>
      <c r="H41" t="s">
        <v>9</v>
      </c>
    </row>
    <row r="42" spans="1:8" x14ac:dyDescent="0.3">
      <c r="A42">
        <v>41</v>
      </c>
      <c r="B42" s="15">
        <v>106600</v>
      </c>
      <c r="C42" s="16">
        <v>1560</v>
      </c>
      <c r="D42" s="3">
        <v>2</v>
      </c>
      <c r="E42">
        <v>2</v>
      </c>
      <c r="F42">
        <v>1</v>
      </c>
      <c r="G42" t="s">
        <v>7</v>
      </c>
      <c r="H42" t="s">
        <v>8</v>
      </c>
    </row>
    <row r="43" spans="1:8" x14ac:dyDescent="0.3">
      <c r="A43">
        <v>42</v>
      </c>
      <c r="B43" s="15">
        <v>133600</v>
      </c>
      <c r="C43" s="16">
        <v>1840</v>
      </c>
      <c r="D43" s="3">
        <v>4</v>
      </c>
      <c r="E43">
        <v>3</v>
      </c>
      <c r="F43">
        <v>2</v>
      </c>
      <c r="G43" t="s">
        <v>7</v>
      </c>
      <c r="H43" t="s">
        <v>11</v>
      </c>
    </row>
    <row r="44" spans="1:8" x14ac:dyDescent="0.3">
      <c r="A44">
        <v>43</v>
      </c>
      <c r="B44" s="15">
        <v>105600</v>
      </c>
      <c r="C44" s="16">
        <v>1990</v>
      </c>
      <c r="D44" s="3">
        <v>2</v>
      </c>
      <c r="E44">
        <v>2</v>
      </c>
      <c r="F44">
        <v>3</v>
      </c>
      <c r="G44" t="s">
        <v>7</v>
      </c>
      <c r="H44" t="s">
        <v>8</v>
      </c>
    </row>
    <row r="45" spans="1:8" x14ac:dyDescent="0.3">
      <c r="A45">
        <v>44</v>
      </c>
      <c r="B45" s="15">
        <v>154000</v>
      </c>
      <c r="C45" s="16">
        <v>1920</v>
      </c>
      <c r="D45" s="3">
        <v>3</v>
      </c>
      <c r="E45">
        <v>2</v>
      </c>
      <c r="F45">
        <v>1</v>
      </c>
      <c r="G45" t="s">
        <v>10</v>
      </c>
      <c r="H45" t="s">
        <v>8</v>
      </c>
    </row>
    <row r="46" spans="1:8" x14ac:dyDescent="0.3">
      <c r="A46">
        <v>45</v>
      </c>
      <c r="B46" s="15">
        <v>166500</v>
      </c>
      <c r="C46" s="16">
        <v>1940</v>
      </c>
      <c r="D46" s="3">
        <v>3</v>
      </c>
      <c r="E46">
        <v>3</v>
      </c>
      <c r="F46">
        <v>2</v>
      </c>
      <c r="G46" t="s">
        <v>10</v>
      </c>
      <c r="H46" t="s">
        <v>11</v>
      </c>
    </row>
    <row r="47" spans="1:8" x14ac:dyDescent="0.3">
      <c r="A47">
        <v>46</v>
      </c>
      <c r="B47" s="15">
        <v>103200</v>
      </c>
      <c r="C47" s="16">
        <v>1810</v>
      </c>
      <c r="D47" s="3">
        <v>3</v>
      </c>
      <c r="E47">
        <v>2</v>
      </c>
      <c r="F47">
        <v>3</v>
      </c>
      <c r="G47" t="s">
        <v>7</v>
      </c>
      <c r="H47" t="s">
        <v>8</v>
      </c>
    </row>
    <row r="48" spans="1:8" x14ac:dyDescent="0.3">
      <c r="A48">
        <v>47</v>
      </c>
      <c r="B48" s="15">
        <v>129800</v>
      </c>
      <c r="C48" s="16">
        <v>1990</v>
      </c>
      <c r="D48" s="3">
        <v>2</v>
      </c>
      <c r="E48">
        <v>3</v>
      </c>
      <c r="F48">
        <v>2</v>
      </c>
      <c r="G48" t="s">
        <v>7</v>
      </c>
      <c r="H48" t="s">
        <v>9</v>
      </c>
    </row>
    <row r="49" spans="1:8" x14ac:dyDescent="0.3">
      <c r="A49">
        <v>48</v>
      </c>
      <c r="B49" s="15">
        <v>90300</v>
      </c>
      <c r="C49" s="16">
        <v>2050</v>
      </c>
      <c r="D49" s="3">
        <v>3</v>
      </c>
      <c r="E49">
        <v>2</v>
      </c>
      <c r="F49">
        <v>6</v>
      </c>
      <c r="G49" t="s">
        <v>7</v>
      </c>
      <c r="H49" t="s">
        <v>9</v>
      </c>
    </row>
    <row r="50" spans="1:8" x14ac:dyDescent="0.3">
      <c r="A50">
        <v>49</v>
      </c>
      <c r="B50" s="15">
        <v>115900</v>
      </c>
      <c r="C50" s="16">
        <v>1980</v>
      </c>
      <c r="D50" s="3">
        <v>2</v>
      </c>
      <c r="E50">
        <v>2</v>
      </c>
      <c r="F50">
        <v>2</v>
      </c>
      <c r="G50" t="s">
        <v>7</v>
      </c>
      <c r="H50" t="s">
        <v>8</v>
      </c>
    </row>
    <row r="51" spans="1:8" x14ac:dyDescent="0.3">
      <c r="A51">
        <v>50</v>
      </c>
      <c r="B51" s="15">
        <v>107500</v>
      </c>
      <c r="C51" s="16">
        <v>1700</v>
      </c>
      <c r="D51" s="3">
        <v>3</v>
      </c>
      <c r="E51">
        <v>2</v>
      </c>
      <c r="F51">
        <v>3</v>
      </c>
      <c r="G51" t="s">
        <v>10</v>
      </c>
      <c r="H51" t="s">
        <v>9</v>
      </c>
    </row>
    <row r="52" spans="1:8" x14ac:dyDescent="0.3">
      <c r="A52">
        <v>51</v>
      </c>
      <c r="B52" s="15">
        <v>151100</v>
      </c>
      <c r="C52" s="16">
        <v>2100</v>
      </c>
      <c r="D52" s="3">
        <v>3</v>
      </c>
      <c r="E52">
        <v>2</v>
      </c>
      <c r="F52">
        <v>3</v>
      </c>
      <c r="G52" t="s">
        <v>10</v>
      </c>
      <c r="H52" t="s">
        <v>8</v>
      </c>
    </row>
    <row r="53" spans="1:8" x14ac:dyDescent="0.3">
      <c r="A53">
        <v>52</v>
      </c>
      <c r="B53" s="15">
        <v>91100</v>
      </c>
      <c r="C53" s="16">
        <v>1860</v>
      </c>
      <c r="D53" s="3">
        <v>2</v>
      </c>
      <c r="E53">
        <v>2</v>
      </c>
      <c r="F53">
        <v>3</v>
      </c>
      <c r="G53" t="s">
        <v>7</v>
      </c>
      <c r="H53" t="s">
        <v>9</v>
      </c>
    </row>
    <row r="54" spans="1:8" x14ac:dyDescent="0.3">
      <c r="A54">
        <v>53</v>
      </c>
      <c r="B54" s="15">
        <v>117400</v>
      </c>
      <c r="C54" s="16">
        <v>2150</v>
      </c>
      <c r="D54" s="3">
        <v>2</v>
      </c>
      <c r="E54">
        <v>3</v>
      </c>
      <c r="F54">
        <v>4</v>
      </c>
      <c r="G54" t="s">
        <v>7</v>
      </c>
      <c r="H54" t="s">
        <v>9</v>
      </c>
    </row>
    <row r="55" spans="1:8" x14ac:dyDescent="0.3">
      <c r="A55">
        <v>54</v>
      </c>
      <c r="B55" s="15">
        <v>130800</v>
      </c>
      <c r="C55" s="16">
        <v>2100</v>
      </c>
      <c r="D55" s="3">
        <v>3</v>
      </c>
      <c r="E55">
        <v>2</v>
      </c>
      <c r="F55">
        <v>3</v>
      </c>
      <c r="G55" t="s">
        <v>7</v>
      </c>
      <c r="H55" t="s">
        <v>9</v>
      </c>
    </row>
    <row r="56" spans="1:8" x14ac:dyDescent="0.3">
      <c r="A56">
        <v>55</v>
      </c>
      <c r="B56" s="15">
        <v>81300</v>
      </c>
      <c r="C56" s="16">
        <v>1650</v>
      </c>
      <c r="D56" s="3">
        <v>3</v>
      </c>
      <c r="E56">
        <v>2</v>
      </c>
      <c r="F56">
        <v>3</v>
      </c>
      <c r="G56" t="s">
        <v>7</v>
      </c>
      <c r="H56" t="s">
        <v>9</v>
      </c>
    </row>
    <row r="57" spans="1:8" x14ac:dyDescent="0.3">
      <c r="A57">
        <v>56</v>
      </c>
      <c r="B57" s="15">
        <v>125700</v>
      </c>
      <c r="C57" s="16">
        <v>1720</v>
      </c>
      <c r="D57" s="3">
        <v>2</v>
      </c>
      <c r="E57">
        <v>2</v>
      </c>
      <c r="F57">
        <v>2</v>
      </c>
      <c r="G57" t="s">
        <v>10</v>
      </c>
      <c r="H57" t="s">
        <v>8</v>
      </c>
    </row>
    <row r="58" spans="1:8" x14ac:dyDescent="0.3">
      <c r="A58">
        <v>57</v>
      </c>
      <c r="B58" s="15">
        <v>140900</v>
      </c>
      <c r="C58" s="16">
        <v>2190</v>
      </c>
      <c r="D58" s="3">
        <v>3</v>
      </c>
      <c r="E58">
        <v>2</v>
      </c>
      <c r="F58">
        <v>3</v>
      </c>
      <c r="G58" t="s">
        <v>10</v>
      </c>
      <c r="H58" t="s">
        <v>8</v>
      </c>
    </row>
    <row r="59" spans="1:8" x14ac:dyDescent="0.3">
      <c r="A59">
        <v>58</v>
      </c>
      <c r="B59" s="15">
        <v>152300</v>
      </c>
      <c r="C59" s="16">
        <v>2240</v>
      </c>
      <c r="D59" s="3">
        <v>4</v>
      </c>
      <c r="E59">
        <v>3</v>
      </c>
      <c r="F59">
        <v>3</v>
      </c>
      <c r="G59" t="s">
        <v>7</v>
      </c>
      <c r="H59" t="s">
        <v>11</v>
      </c>
    </row>
    <row r="60" spans="1:8" x14ac:dyDescent="0.3">
      <c r="A60">
        <v>59</v>
      </c>
      <c r="B60" s="15">
        <v>138100</v>
      </c>
      <c r="C60" s="16">
        <v>1840</v>
      </c>
      <c r="D60" s="3">
        <v>3</v>
      </c>
      <c r="E60">
        <v>3</v>
      </c>
      <c r="F60">
        <v>1</v>
      </c>
      <c r="G60" t="s">
        <v>7</v>
      </c>
      <c r="H60" t="s">
        <v>11</v>
      </c>
    </row>
    <row r="61" spans="1:8" x14ac:dyDescent="0.3">
      <c r="A61">
        <v>60</v>
      </c>
      <c r="B61" s="15">
        <v>155400</v>
      </c>
      <c r="C61" s="16">
        <v>2090</v>
      </c>
      <c r="D61" s="3">
        <v>4</v>
      </c>
      <c r="E61">
        <v>2</v>
      </c>
      <c r="F61">
        <v>1</v>
      </c>
      <c r="G61" t="s">
        <v>7</v>
      </c>
      <c r="H61" t="s">
        <v>11</v>
      </c>
    </row>
    <row r="62" spans="1:8" x14ac:dyDescent="0.3">
      <c r="A62">
        <v>61</v>
      </c>
      <c r="B62" s="15">
        <v>180900</v>
      </c>
      <c r="C62" s="16">
        <v>2200</v>
      </c>
      <c r="D62" s="3">
        <v>3</v>
      </c>
      <c r="E62">
        <v>3</v>
      </c>
      <c r="F62">
        <v>1</v>
      </c>
      <c r="G62" t="s">
        <v>7</v>
      </c>
      <c r="H62" t="s">
        <v>11</v>
      </c>
    </row>
    <row r="63" spans="1:8" x14ac:dyDescent="0.3">
      <c r="A63">
        <v>62</v>
      </c>
      <c r="B63" s="15">
        <v>100900</v>
      </c>
      <c r="C63" s="16">
        <v>1610</v>
      </c>
      <c r="D63" s="3">
        <v>2</v>
      </c>
      <c r="E63">
        <v>2</v>
      </c>
      <c r="F63">
        <v>2</v>
      </c>
      <c r="G63" t="s">
        <v>7</v>
      </c>
      <c r="H63" t="s">
        <v>9</v>
      </c>
    </row>
    <row r="64" spans="1:8" x14ac:dyDescent="0.3">
      <c r="A64">
        <v>63</v>
      </c>
      <c r="B64" s="15">
        <v>161300</v>
      </c>
      <c r="C64" s="16">
        <v>2220</v>
      </c>
      <c r="D64" s="3">
        <v>4</v>
      </c>
      <c r="E64">
        <v>3</v>
      </c>
      <c r="F64">
        <v>2</v>
      </c>
      <c r="G64" t="s">
        <v>7</v>
      </c>
      <c r="H64" t="s">
        <v>11</v>
      </c>
    </row>
    <row r="65" spans="1:8" x14ac:dyDescent="0.3">
      <c r="A65">
        <v>64</v>
      </c>
      <c r="B65" s="15">
        <v>120500</v>
      </c>
      <c r="C65" s="16">
        <v>1910</v>
      </c>
      <c r="D65" s="3">
        <v>2</v>
      </c>
      <c r="E65">
        <v>3</v>
      </c>
      <c r="F65">
        <v>2</v>
      </c>
      <c r="G65" t="s">
        <v>7</v>
      </c>
      <c r="H65" t="s">
        <v>8</v>
      </c>
    </row>
    <row r="66" spans="1:8" x14ac:dyDescent="0.3">
      <c r="A66">
        <v>65</v>
      </c>
      <c r="B66" s="15">
        <v>130300</v>
      </c>
      <c r="C66" s="16">
        <v>1860</v>
      </c>
      <c r="D66" s="3">
        <v>3</v>
      </c>
      <c r="E66">
        <v>2</v>
      </c>
      <c r="F66">
        <v>2</v>
      </c>
      <c r="G66" t="s">
        <v>7</v>
      </c>
      <c r="H66" t="s">
        <v>11</v>
      </c>
    </row>
    <row r="67" spans="1:8" x14ac:dyDescent="0.3">
      <c r="A67">
        <v>66</v>
      </c>
      <c r="B67" s="15">
        <v>111100</v>
      </c>
      <c r="C67" s="16">
        <v>1450</v>
      </c>
      <c r="D67" s="3">
        <v>2</v>
      </c>
      <c r="E67">
        <v>2</v>
      </c>
      <c r="F67">
        <v>1</v>
      </c>
      <c r="G67" t="s">
        <v>10</v>
      </c>
      <c r="H67" t="s">
        <v>9</v>
      </c>
    </row>
    <row r="68" spans="1:8" x14ac:dyDescent="0.3">
      <c r="A68">
        <v>67</v>
      </c>
      <c r="B68" s="15">
        <v>126200</v>
      </c>
      <c r="C68" s="16">
        <v>2210</v>
      </c>
      <c r="D68" s="3">
        <v>3</v>
      </c>
      <c r="E68">
        <v>3</v>
      </c>
      <c r="F68">
        <v>4</v>
      </c>
      <c r="G68" t="s">
        <v>7</v>
      </c>
      <c r="H68" t="s">
        <v>9</v>
      </c>
    </row>
    <row r="69" spans="1:8" x14ac:dyDescent="0.3">
      <c r="A69">
        <v>68</v>
      </c>
      <c r="B69" s="15">
        <v>151900</v>
      </c>
      <c r="C69" s="16">
        <v>2040</v>
      </c>
      <c r="D69" s="3">
        <v>4</v>
      </c>
      <c r="E69">
        <v>3</v>
      </c>
      <c r="F69">
        <v>3</v>
      </c>
      <c r="G69" t="s">
        <v>7</v>
      </c>
      <c r="H69" t="s">
        <v>8</v>
      </c>
    </row>
    <row r="70" spans="1:8" x14ac:dyDescent="0.3">
      <c r="A70">
        <v>69</v>
      </c>
      <c r="B70" s="15">
        <v>93600</v>
      </c>
      <c r="C70" s="16">
        <v>2140</v>
      </c>
      <c r="D70" s="3">
        <v>3</v>
      </c>
      <c r="E70">
        <v>2</v>
      </c>
      <c r="F70">
        <v>4</v>
      </c>
      <c r="G70" t="s">
        <v>7</v>
      </c>
      <c r="H70" t="s">
        <v>9</v>
      </c>
    </row>
    <row r="71" spans="1:8" x14ac:dyDescent="0.3">
      <c r="A71">
        <v>70</v>
      </c>
      <c r="B71" s="15">
        <v>165600</v>
      </c>
      <c r="C71" s="16">
        <v>2080</v>
      </c>
      <c r="D71" s="3">
        <v>4</v>
      </c>
      <c r="E71">
        <v>3</v>
      </c>
      <c r="F71">
        <v>3</v>
      </c>
      <c r="G71" t="s">
        <v>7</v>
      </c>
      <c r="H71" t="s">
        <v>11</v>
      </c>
    </row>
    <row r="72" spans="1:8" x14ac:dyDescent="0.3">
      <c r="A72">
        <v>71</v>
      </c>
      <c r="B72" s="15">
        <v>166700</v>
      </c>
      <c r="C72" s="16">
        <v>1950</v>
      </c>
      <c r="D72" s="3">
        <v>3</v>
      </c>
      <c r="E72">
        <v>3</v>
      </c>
      <c r="F72">
        <v>3</v>
      </c>
      <c r="G72" t="s">
        <v>10</v>
      </c>
      <c r="H72" t="s">
        <v>11</v>
      </c>
    </row>
    <row r="73" spans="1:8" x14ac:dyDescent="0.3">
      <c r="A73">
        <v>72</v>
      </c>
      <c r="B73" s="15">
        <v>157600</v>
      </c>
      <c r="C73" s="16">
        <v>2160</v>
      </c>
      <c r="D73" s="3">
        <v>4</v>
      </c>
      <c r="E73">
        <v>2</v>
      </c>
      <c r="F73">
        <v>1</v>
      </c>
      <c r="G73" t="s">
        <v>7</v>
      </c>
      <c r="H73" t="s">
        <v>11</v>
      </c>
    </row>
    <row r="74" spans="1:8" x14ac:dyDescent="0.3">
      <c r="A74">
        <v>73</v>
      </c>
      <c r="B74" s="15">
        <v>107300</v>
      </c>
      <c r="C74" s="16">
        <v>1650</v>
      </c>
      <c r="D74" s="3">
        <v>3</v>
      </c>
      <c r="E74">
        <v>2</v>
      </c>
      <c r="F74">
        <v>3</v>
      </c>
      <c r="G74" t="s">
        <v>7</v>
      </c>
      <c r="H74" t="s">
        <v>9</v>
      </c>
    </row>
    <row r="75" spans="1:8" x14ac:dyDescent="0.3">
      <c r="A75">
        <v>74</v>
      </c>
      <c r="B75" s="15">
        <v>125700</v>
      </c>
      <c r="C75" s="16">
        <v>2040</v>
      </c>
      <c r="D75" s="3">
        <v>3</v>
      </c>
      <c r="E75">
        <v>3</v>
      </c>
      <c r="F75">
        <v>2</v>
      </c>
      <c r="G75" t="s">
        <v>7</v>
      </c>
      <c r="H75" t="s">
        <v>8</v>
      </c>
    </row>
    <row r="76" spans="1:8" x14ac:dyDescent="0.3">
      <c r="A76">
        <v>75</v>
      </c>
      <c r="B76" s="15">
        <v>144200</v>
      </c>
      <c r="C76" s="16">
        <v>2140</v>
      </c>
      <c r="D76" s="3">
        <v>3</v>
      </c>
      <c r="E76">
        <v>3</v>
      </c>
      <c r="F76">
        <v>3</v>
      </c>
      <c r="G76" t="s">
        <v>7</v>
      </c>
      <c r="H76" t="s">
        <v>11</v>
      </c>
    </row>
    <row r="77" spans="1:8" x14ac:dyDescent="0.3">
      <c r="A77">
        <v>76</v>
      </c>
      <c r="B77" s="15">
        <v>106900</v>
      </c>
      <c r="C77" s="16">
        <v>1900</v>
      </c>
      <c r="D77" s="3">
        <v>2</v>
      </c>
      <c r="E77">
        <v>2</v>
      </c>
      <c r="F77">
        <v>2</v>
      </c>
      <c r="G77" t="s">
        <v>7</v>
      </c>
      <c r="H77" t="s">
        <v>9</v>
      </c>
    </row>
    <row r="78" spans="1:8" x14ac:dyDescent="0.3">
      <c r="A78">
        <v>77</v>
      </c>
      <c r="B78" s="15">
        <v>129800</v>
      </c>
      <c r="C78" s="16">
        <v>1930</v>
      </c>
      <c r="D78" s="3">
        <v>3</v>
      </c>
      <c r="E78">
        <v>2</v>
      </c>
      <c r="F78">
        <v>2</v>
      </c>
      <c r="G78" t="s">
        <v>7</v>
      </c>
      <c r="H78" t="s">
        <v>11</v>
      </c>
    </row>
    <row r="79" spans="1:8" x14ac:dyDescent="0.3">
      <c r="A79">
        <v>78</v>
      </c>
      <c r="B79" s="15">
        <v>176500</v>
      </c>
      <c r="C79" s="16">
        <v>2280</v>
      </c>
      <c r="D79" s="3">
        <v>4</v>
      </c>
      <c r="E79">
        <v>3</v>
      </c>
      <c r="F79">
        <v>3</v>
      </c>
      <c r="G79" t="s">
        <v>10</v>
      </c>
      <c r="H79" t="s">
        <v>11</v>
      </c>
    </row>
    <row r="80" spans="1:8" x14ac:dyDescent="0.3">
      <c r="A80">
        <v>79</v>
      </c>
      <c r="B80" s="15">
        <v>121300</v>
      </c>
      <c r="C80" s="16">
        <v>2130</v>
      </c>
      <c r="D80" s="3">
        <v>3</v>
      </c>
      <c r="E80">
        <v>2</v>
      </c>
      <c r="F80">
        <v>3</v>
      </c>
      <c r="G80" t="s">
        <v>7</v>
      </c>
      <c r="H80" t="s">
        <v>9</v>
      </c>
    </row>
    <row r="81" spans="1:8" x14ac:dyDescent="0.3">
      <c r="A81">
        <v>80</v>
      </c>
      <c r="B81" s="15">
        <v>143600</v>
      </c>
      <c r="C81" s="16">
        <v>1780</v>
      </c>
      <c r="D81" s="3">
        <v>4</v>
      </c>
      <c r="E81">
        <v>2</v>
      </c>
      <c r="F81">
        <v>1</v>
      </c>
      <c r="G81" t="s">
        <v>7</v>
      </c>
      <c r="H81" t="s">
        <v>11</v>
      </c>
    </row>
    <row r="82" spans="1:8" x14ac:dyDescent="0.3">
      <c r="A82">
        <v>81</v>
      </c>
      <c r="B82" s="15">
        <v>143400</v>
      </c>
      <c r="C82" s="16">
        <v>2190</v>
      </c>
      <c r="D82" s="3">
        <v>3</v>
      </c>
      <c r="E82">
        <v>3</v>
      </c>
      <c r="F82">
        <v>4</v>
      </c>
      <c r="G82" t="s">
        <v>10</v>
      </c>
      <c r="H82" t="s">
        <v>8</v>
      </c>
    </row>
    <row r="83" spans="1:8" x14ac:dyDescent="0.3">
      <c r="A83">
        <v>82</v>
      </c>
      <c r="B83" s="15">
        <v>184300</v>
      </c>
      <c r="C83" s="16">
        <v>2140</v>
      </c>
      <c r="D83" s="3">
        <v>4</v>
      </c>
      <c r="E83">
        <v>3</v>
      </c>
      <c r="F83">
        <v>2</v>
      </c>
      <c r="G83" t="s">
        <v>10</v>
      </c>
      <c r="H83" t="s">
        <v>11</v>
      </c>
    </row>
    <row r="84" spans="1:8" x14ac:dyDescent="0.3">
      <c r="A84">
        <v>83</v>
      </c>
      <c r="B84" s="15">
        <v>164800</v>
      </c>
      <c r="C84" s="16">
        <v>2050</v>
      </c>
      <c r="D84" s="3">
        <v>2</v>
      </c>
      <c r="E84">
        <v>2</v>
      </c>
      <c r="F84">
        <v>1</v>
      </c>
      <c r="G84" t="s">
        <v>10</v>
      </c>
      <c r="H84" t="s">
        <v>11</v>
      </c>
    </row>
    <row r="85" spans="1:8" x14ac:dyDescent="0.3">
      <c r="A85">
        <v>84</v>
      </c>
      <c r="B85" s="15">
        <v>147700</v>
      </c>
      <c r="C85" s="16">
        <v>2410</v>
      </c>
      <c r="D85" s="3">
        <v>3</v>
      </c>
      <c r="E85">
        <v>3</v>
      </c>
      <c r="F85">
        <v>2</v>
      </c>
      <c r="G85" t="s">
        <v>7</v>
      </c>
      <c r="H85" t="s">
        <v>8</v>
      </c>
    </row>
    <row r="86" spans="1:8" x14ac:dyDescent="0.3">
      <c r="A86">
        <v>85</v>
      </c>
      <c r="B86" s="15">
        <v>90500</v>
      </c>
      <c r="C86" s="16">
        <v>1520</v>
      </c>
      <c r="D86" s="3">
        <v>2</v>
      </c>
      <c r="E86">
        <v>2</v>
      </c>
      <c r="F86">
        <v>3</v>
      </c>
      <c r="G86" t="s">
        <v>7</v>
      </c>
      <c r="H86" t="s">
        <v>9</v>
      </c>
    </row>
    <row r="87" spans="1:8" x14ac:dyDescent="0.3">
      <c r="A87">
        <v>86</v>
      </c>
      <c r="B87" s="15">
        <v>188300</v>
      </c>
      <c r="C87" s="16">
        <v>2250</v>
      </c>
      <c r="D87" s="3">
        <v>4</v>
      </c>
      <c r="E87">
        <v>3</v>
      </c>
      <c r="F87">
        <v>2</v>
      </c>
      <c r="G87" t="s">
        <v>10</v>
      </c>
      <c r="H87" t="s">
        <v>11</v>
      </c>
    </row>
    <row r="88" spans="1:8" x14ac:dyDescent="0.3">
      <c r="A88">
        <v>87</v>
      </c>
      <c r="B88" s="15">
        <v>102700</v>
      </c>
      <c r="C88" s="16">
        <v>1900</v>
      </c>
      <c r="D88" s="3">
        <v>4</v>
      </c>
      <c r="E88">
        <v>2</v>
      </c>
      <c r="F88">
        <v>4</v>
      </c>
      <c r="G88" t="s">
        <v>7</v>
      </c>
      <c r="H88" t="s">
        <v>9</v>
      </c>
    </row>
    <row r="89" spans="1:8" x14ac:dyDescent="0.3">
      <c r="A89">
        <v>88</v>
      </c>
      <c r="B89" s="15">
        <v>172500</v>
      </c>
      <c r="C89" s="16">
        <v>1880</v>
      </c>
      <c r="D89" s="3">
        <v>3</v>
      </c>
      <c r="E89">
        <v>3</v>
      </c>
      <c r="F89">
        <v>1</v>
      </c>
      <c r="G89" t="s">
        <v>10</v>
      </c>
      <c r="H89" t="s">
        <v>11</v>
      </c>
    </row>
    <row r="90" spans="1:8" x14ac:dyDescent="0.3">
      <c r="A90">
        <v>89</v>
      </c>
      <c r="B90" s="15">
        <v>127700</v>
      </c>
      <c r="C90" s="16">
        <v>1930</v>
      </c>
      <c r="D90" s="3">
        <v>3</v>
      </c>
      <c r="E90">
        <v>3</v>
      </c>
      <c r="F90">
        <v>2</v>
      </c>
      <c r="G90" t="s">
        <v>7</v>
      </c>
      <c r="H90" t="s">
        <v>9</v>
      </c>
    </row>
    <row r="91" spans="1:8" x14ac:dyDescent="0.3">
      <c r="A91">
        <v>90</v>
      </c>
      <c r="B91" s="15">
        <v>97800</v>
      </c>
      <c r="C91" s="16">
        <v>2010</v>
      </c>
      <c r="D91" s="3">
        <v>2</v>
      </c>
      <c r="E91">
        <v>2</v>
      </c>
      <c r="F91">
        <v>4</v>
      </c>
      <c r="G91" t="s">
        <v>7</v>
      </c>
      <c r="H91" t="s">
        <v>9</v>
      </c>
    </row>
    <row r="92" spans="1:8" x14ac:dyDescent="0.3">
      <c r="A92">
        <v>91</v>
      </c>
      <c r="B92" s="15">
        <v>143100</v>
      </c>
      <c r="C92" s="16">
        <v>1920</v>
      </c>
      <c r="D92" s="3">
        <v>4</v>
      </c>
      <c r="E92">
        <v>2</v>
      </c>
      <c r="F92">
        <v>2</v>
      </c>
      <c r="G92" t="s">
        <v>7</v>
      </c>
      <c r="H92" t="s">
        <v>11</v>
      </c>
    </row>
    <row r="93" spans="1:8" x14ac:dyDescent="0.3">
      <c r="A93">
        <v>92</v>
      </c>
      <c r="B93" s="15">
        <v>116500</v>
      </c>
      <c r="C93" s="16">
        <v>2150</v>
      </c>
      <c r="D93" s="3">
        <v>3</v>
      </c>
      <c r="E93">
        <v>2</v>
      </c>
      <c r="F93">
        <v>2</v>
      </c>
      <c r="G93" t="s">
        <v>7</v>
      </c>
      <c r="H93" t="s">
        <v>8</v>
      </c>
    </row>
    <row r="94" spans="1:8" x14ac:dyDescent="0.3">
      <c r="A94">
        <v>93</v>
      </c>
      <c r="B94" s="15">
        <v>142600</v>
      </c>
      <c r="C94" s="16">
        <v>2110</v>
      </c>
      <c r="D94" s="3">
        <v>3</v>
      </c>
      <c r="E94">
        <v>2</v>
      </c>
      <c r="F94">
        <v>2</v>
      </c>
      <c r="G94" t="s">
        <v>7</v>
      </c>
      <c r="H94" t="s">
        <v>11</v>
      </c>
    </row>
    <row r="95" spans="1:8" x14ac:dyDescent="0.3">
      <c r="A95">
        <v>94</v>
      </c>
      <c r="B95" s="15">
        <v>157100</v>
      </c>
      <c r="C95" s="16">
        <v>2080</v>
      </c>
      <c r="D95" s="3">
        <v>3</v>
      </c>
      <c r="E95">
        <v>3</v>
      </c>
      <c r="F95">
        <v>2</v>
      </c>
      <c r="G95" t="s">
        <v>7</v>
      </c>
      <c r="H95" t="s">
        <v>8</v>
      </c>
    </row>
    <row r="96" spans="1:8" x14ac:dyDescent="0.3">
      <c r="A96">
        <v>95</v>
      </c>
      <c r="B96" s="15">
        <v>160600</v>
      </c>
      <c r="C96" s="16">
        <v>2150</v>
      </c>
      <c r="D96" s="3">
        <v>4</v>
      </c>
      <c r="E96">
        <v>3</v>
      </c>
      <c r="F96">
        <v>3</v>
      </c>
      <c r="G96" t="s">
        <v>10</v>
      </c>
      <c r="H96" t="s">
        <v>11</v>
      </c>
    </row>
    <row r="97" spans="1:8" x14ac:dyDescent="0.3">
      <c r="A97">
        <v>96</v>
      </c>
      <c r="B97" s="15">
        <v>152500</v>
      </c>
      <c r="C97" s="16">
        <v>1970</v>
      </c>
      <c r="D97" s="3">
        <v>2</v>
      </c>
      <c r="E97">
        <v>2</v>
      </c>
      <c r="F97">
        <v>1</v>
      </c>
      <c r="G97" t="s">
        <v>10</v>
      </c>
      <c r="H97" t="s">
        <v>11</v>
      </c>
    </row>
    <row r="98" spans="1:8" x14ac:dyDescent="0.3">
      <c r="A98">
        <v>97</v>
      </c>
      <c r="B98" s="15">
        <v>133300</v>
      </c>
      <c r="C98" s="16">
        <v>2440</v>
      </c>
      <c r="D98" s="3">
        <v>3</v>
      </c>
      <c r="E98">
        <v>3</v>
      </c>
      <c r="F98">
        <v>3</v>
      </c>
      <c r="G98" t="s">
        <v>7</v>
      </c>
      <c r="H98" t="s">
        <v>8</v>
      </c>
    </row>
    <row r="99" spans="1:8" x14ac:dyDescent="0.3">
      <c r="A99">
        <v>98</v>
      </c>
      <c r="B99" s="15">
        <v>126800</v>
      </c>
      <c r="C99" s="16">
        <v>2000</v>
      </c>
      <c r="D99" s="3">
        <v>2</v>
      </c>
      <c r="E99">
        <v>2</v>
      </c>
      <c r="F99">
        <v>1</v>
      </c>
      <c r="G99" t="s">
        <v>10</v>
      </c>
      <c r="H99" t="s">
        <v>8</v>
      </c>
    </row>
    <row r="100" spans="1:8" x14ac:dyDescent="0.3">
      <c r="A100">
        <v>99</v>
      </c>
      <c r="B100" s="15">
        <v>145500</v>
      </c>
      <c r="C100" s="16">
        <v>2060</v>
      </c>
      <c r="D100" s="3">
        <v>3</v>
      </c>
      <c r="E100">
        <v>2</v>
      </c>
      <c r="F100">
        <v>1</v>
      </c>
      <c r="G100" t="s">
        <v>7</v>
      </c>
      <c r="H100" t="s">
        <v>11</v>
      </c>
    </row>
    <row r="101" spans="1:8" x14ac:dyDescent="0.3">
      <c r="A101">
        <v>100</v>
      </c>
      <c r="B101" s="15">
        <v>171000</v>
      </c>
      <c r="C101" s="16">
        <v>2080</v>
      </c>
      <c r="D101" s="3">
        <v>3</v>
      </c>
      <c r="E101">
        <v>3</v>
      </c>
      <c r="F101">
        <v>2</v>
      </c>
      <c r="G101" t="s">
        <v>10</v>
      </c>
      <c r="H101" t="s">
        <v>11</v>
      </c>
    </row>
    <row r="102" spans="1:8" x14ac:dyDescent="0.3">
      <c r="A102">
        <v>101</v>
      </c>
      <c r="B102" s="15">
        <v>103200</v>
      </c>
      <c r="C102" s="16">
        <v>2010</v>
      </c>
      <c r="D102" s="3">
        <v>3</v>
      </c>
      <c r="E102">
        <v>2</v>
      </c>
      <c r="F102">
        <v>5</v>
      </c>
      <c r="G102" t="s">
        <v>7</v>
      </c>
      <c r="H102" t="s">
        <v>9</v>
      </c>
    </row>
    <row r="103" spans="1:8" x14ac:dyDescent="0.3">
      <c r="A103">
        <v>102</v>
      </c>
      <c r="B103" s="15">
        <v>123100</v>
      </c>
      <c r="C103" s="16">
        <v>2260</v>
      </c>
      <c r="D103" s="3">
        <v>3</v>
      </c>
      <c r="E103">
        <v>3</v>
      </c>
      <c r="F103">
        <v>5</v>
      </c>
      <c r="G103" t="s">
        <v>7</v>
      </c>
      <c r="H103" t="s">
        <v>8</v>
      </c>
    </row>
    <row r="104" spans="1:8" x14ac:dyDescent="0.3">
      <c r="A104">
        <v>103</v>
      </c>
      <c r="B104" s="15">
        <v>136800</v>
      </c>
      <c r="C104" s="16">
        <v>2410</v>
      </c>
      <c r="D104" s="3">
        <v>3</v>
      </c>
      <c r="E104">
        <v>3</v>
      </c>
      <c r="F104">
        <v>4</v>
      </c>
      <c r="G104" t="s">
        <v>7</v>
      </c>
      <c r="H104" t="s">
        <v>8</v>
      </c>
    </row>
    <row r="105" spans="1:8" x14ac:dyDescent="0.3">
      <c r="A105">
        <v>104</v>
      </c>
      <c r="B105" s="15">
        <v>211200</v>
      </c>
      <c r="C105" s="16">
        <v>2440</v>
      </c>
      <c r="D105" s="3">
        <v>4</v>
      </c>
      <c r="E105">
        <v>3</v>
      </c>
      <c r="F105">
        <v>3</v>
      </c>
      <c r="G105" t="s">
        <v>10</v>
      </c>
      <c r="H105" t="s">
        <v>11</v>
      </c>
    </row>
    <row r="106" spans="1:8" x14ac:dyDescent="0.3">
      <c r="A106">
        <v>105</v>
      </c>
      <c r="B106" s="15">
        <v>82300</v>
      </c>
      <c r="C106" s="16">
        <v>1910</v>
      </c>
      <c r="D106" s="3">
        <v>3</v>
      </c>
      <c r="E106">
        <v>2</v>
      </c>
      <c r="F106">
        <v>4</v>
      </c>
      <c r="G106" t="s">
        <v>7</v>
      </c>
      <c r="H106" t="s">
        <v>8</v>
      </c>
    </row>
    <row r="107" spans="1:8" x14ac:dyDescent="0.3">
      <c r="A107">
        <v>106</v>
      </c>
      <c r="B107" s="15">
        <v>146900</v>
      </c>
      <c r="C107" s="16">
        <v>2530</v>
      </c>
      <c r="D107" s="3">
        <v>4</v>
      </c>
      <c r="E107">
        <v>3</v>
      </c>
      <c r="F107">
        <v>4</v>
      </c>
      <c r="G107" t="s">
        <v>7</v>
      </c>
      <c r="H107" t="s">
        <v>11</v>
      </c>
    </row>
    <row r="108" spans="1:8" x14ac:dyDescent="0.3">
      <c r="A108">
        <v>107</v>
      </c>
      <c r="B108" s="15">
        <v>108500</v>
      </c>
      <c r="C108" s="16">
        <v>2130</v>
      </c>
      <c r="D108" s="3">
        <v>3</v>
      </c>
      <c r="E108">
        <v>2</v>
      </c>
      <c r="F108">
        <v>4</v>
      </c>
      <c r="G108" t="s">
        <v>7</v>
      </c>
      <c r="H108" t="s">
        <v>9</v>
      </c>
    </row>
    <row r="109" spans="1:8" x14ac:dyDescent="0.3">
      <c r="A109">
        <v>108</v>
      </c>
      <c r="B109" s="15">
        <v>134000</v>
      </c>
      <c r="C109" s="16">
        <v>1890</v>
      </c>
      <c r="D109" s="3">
        <v>3</v>
      </c>
      <c r="E109">
        <v>2</v>
      </c>
      <c r="F109">
        <v>1</v>
      </c>
      <c r="G109" t="s">
        <v>10</v>
      </c>
      <c r="H109" t="s">
        <v>8</v>
      </c>
    </row>
    <row r="110" spans="1:8" x14ac:dyDescent="0.3">
      <c r="A110">
        <v>109</v>
      </c>
      <c r="B110" s="15">
        <v>117000</v>
      </c>
      <c r="C110" s="16">
        <v>1990</v>
      </c>
      <c r="D110" s="3">
        <v>3</v>
      </c>
      <c r="E110">
        <v>3</v>
      </c>
      <c r="F110">
        <v>3</v>
      </c>
      <c r="G110" t="s">
        <v>10</v>
      </c>
      <c r="H110" t="s">
        <v>8</v>
      </c>
    </row>
    <row r="111" spans="1:8" x14ac:dyDescent="0.3">
      <c r="A111">
        <v>110</v>
      </c>
      <c r="B111" s="15">
        <v>108700</v>
      </c>
      <c r="C111" s="16">
        <v>2110</v>
      </c>
      <c r="D111" s="3">
        <v>3</v>
      </c>
      <c r="E111">
        <v>2</v>
      </c>
      <c r="F111">
        <v>3</v>
      </c>
      <c r="G111" t="s">
        <v>7</v>
      </c>
      <c r="H111" t="s">
        <v>8</v>
      </c>
    </row>
    <row r="112" spans="1:8" x14ac:dyDescent="0.3">
      <c r="A112">
        <v>111</v>
      </c>
      <c r="B112" s="15">
        <v>111600</v>
      </c>
      <c r="C112" s="16">
        <v>1710</v>
      </c>
      <c r="D112" s="3">
        <v>2</v>
      </c>
      <c r="E112">
        <v>2</v>
      </c>
      <c r="F112">
        <v>1</v>
      </c>
      <c r="G112" t="s">
        <v>7</v>
      </c>
      <c r="H112" t="s">
        <v>9</v>
      </c>
    </row>
    <row r="113" spans="1:8" x14ac:dyDescent="0.3">
      <c r="A113">
        <v>112</v>
      </c>
      <c r="B113" s="15">
        <v>114900</v>
      </c>
      <c r="C113" s="16">
        <v>1740</v>
      </c>
      <c r="D113" s="3">
        <v>2</v>
      </c>
      <c r="E113">
        <v>2</v>
      </c>
      <c r="F113">
        <v>2</v>
      </c>
      <c r="G113" t="s">
        <v>7</v>
      </c>
      <c r="H113" t="s">
        <v>9</v>
      </c>
    </row>
    <row r="114" spans="1:8" x14ac:dyDescent="0.3">
      <c r="A114">
        <v>113</v>
      </c>
      <c r="B114" s="15">
        <v>123600</v>
      </c>
      <c r="C114" s="16">
        <v>1940</v>
      </c>
      <c r="D114" s="3">
        <v>2</v>
      </c>
      <c r="E114">
        <v>2</v>
      </c>
      <c r="F114">
        <v>2</v>
      </c>
      <c r="G114" t="s">
        <v>10</v>
      </c>
      <c r="H114" t="s">
        <v>8</v>
      </c>
    </row>
    <row r="115" spans="1:8" x14ac:dyDescent="0.3">
      <c r="A115">
        <v>114</v>
      </c>
      <c r="B115" s="15">
        <v>115700</v>
      </c>
      <c r="C115" s="16">
        <v>2000</v>
      </c>
      <c r="D115" s="3">
        <v>3</v>
      </c>
      <c r="E115">
        <v>2</v>
      </c>
      <c r="F115">
        <v>3</v>
      </c>
      <c r="G115" t="s">
        <v>10</v>
      </c>
      <c r="H115" t="s">
        <v>9</v>
      </c>
    </row>
    <row r="116" spans="1:8" x14ac:dyDescent="0.3">
      <c r="A116">
        <v>115</v>
      </c>
      <c r="B116" s="15">
        <v>124500</v>
      </c>
      <c r="C116" s="16">
        <v>2010</v>
      </c>
      <c r="D116" s="3">
        <v>4</v>
      </c>
      <c r="E116">
        <v>3</v>
      </c>
      <c r="F116">
        <v>2</v>
      </c>
      <c r="G116" t="s">
        <v>7</v>
      </c>
      <c r="H116" t="s">
        <v>8</v>
      </c>
    </row>
    <row r="117" spans="1:8" x14ac:dyDescent="0.3">
      <c r="A117">
        <v>116</v>
      </c>
      <c r="B117" s="15">
        <v>102500</v>
      </c>
      <c r="C117" s="16">
        <v>1900</v>
      </c>
      <c r="D117" s="3">
        <v>3</v>
      </c>
      <c r="E117">
        <v>3</v>
      </c>
      <c r="F117">
        <v>3</v>
      </c>
      <c r="G117" t="s">
        <v>7</v>
      </c>
      <c r="H117" t="s">
        <v>9</v>
      </c>
    </row>
    <row r="118" spans="1:8" x14ac:dyDescent="0.3">
      <c r="A118">
        <v>117</v>
      </c>
      <c r="B118" s="15">
        <v>199500</v>
      </c>
      <c r="C118" s="16">
        <v>2290</v>
      </c>
      <c r="D118" s="3">
        <v>5</v>
      </c>
      <c r="E118">
        <v>4</v>
      </c>
      <c r="F118">
        <v>1</v>
      </c>
      <c r="G118" t="s">
        <v>10</v>
      </c>
      <c r="H118" t="s">
        <v>11</v>
      </c>
    </row>
    <row r="119" spans="1:8" x14ac:dyDescent="0.3">
      <c r="A119">
        <v>118</v>
      </c>
      <c r="B119" s="15">
        <v>117800</v>
      </c>
      <c r="C119" s="16">
        <v>1920</v>
      </c>
      <c r="D119" s="3">
        <v>3</v>
      </c>
      <c r="E119">
        <v>2</v>
      </c>
      <c r="F119">
        <v>2</v>
      </c>
      <c r="G119" t="s">
        <v>7</v>
      </c>
      <c r="H119" t="s">
        <v>9</v>
      </c>
    </row>
    <row r="120" spans="1:8" x14ac:dyDescent="0.3">
      <c r="A120">
        <v>119</v>
      </c>
      <c r="B120" s="15">
        <v>150200</v>
      </c>
      <c r="C120" s="16">
        <v>1950</v>
      </c>
      <c r="D120" s="3">
        <v>3</v>
      </c>
      <c r="E120">
        <v>2</v>
      </c>
      <c r="F120">
        <v>3</v>
      </c>
      <c r="G120" t="s">
        <v>10</v>
      </c>
      <c r="H120" t="s">
        <v>9</v>
      </c>
    </row>
    <row r="121" spans="1:8" x14ac:dyDescent="0.3">
      <c r="A121">
        <v>120</v>
      </c>
      <c r="B121" s="15">
        <v>109700</v>
      </c>
      <c r="C121" s="16">
        <v>1920</v>
      </c>
      <c r="D121" s="3">
        <v>2</v>
      </c>
      <c r="E121">
        <v>2</v>
      </c>
      <c r="F121">
        <v>4</v>
      </c>
      <c r="G121" t="s">
        <v>7</v>
      </c>
      <c r="H121" t="s">
        <v>9</v>
      </c>
    </row>
    <row r="122" spans="1:8" x14ac:dyDescent="0.3">
      <c r="A122">
        <v>121</v>
      </c>
      <c r="B122" s="15">
        <v>110400</v>
      </c>
      <c r="C122" s="16">
        <v>1930</v>
      </c>
      <c r="D122" s="3">
        <v>2</v>
      </c>
      <c r="E122">
        <v>3</v>
      </c>
      <c r="F122">
        <v>3</v>
      </c>
      <c r="G122" t="s">
        <v>7</v>
      </c>
      <c r="H122" t="s">
        <v>9</v>
      </c>
    </row>
    <row r="123" spans="1:8" x14ac:dyDescent="0.3">
      <c r="A123">
        <v>122</v>
      </c>
      <c r="B123" s="15">
        <v>105600</v>
      </c>
      <c r="C123" s="16">
        <v>1930</v>
      </c>
      <c r="D123" s="3">
        <v>3</v>
      </c>
      <c r="E123">
        <v>3</v>
      </c>
      <c r="F123">
        <v>3</v>
      </c>
      <c r="G123" t="s">
        <v>7</v>
      </c>
      <c r="H123" t="s">
        <v>8</v>
      </c>
    </row>
    <row r="124" spans="1:8" x14ac:dyDescent="0.3">
      <c r="A124">
        <v>123</v>
      </c>
      <c r="B124" s="15">
        <v>144800</v>
      </c>
      <c r="C124" s="16">
        <v>2060</v>
      </c>
      <c r="D124" s="3">
        <v>2</v>
      </c>
      <c r="E124">
        <v>2</v>
      </c>
      <c r="F124">
        <v>1</v>
      </c>
      <c r="G124" t="s">
        <v>10</v>
      </c>
      <c r="H124" t="s">
        <v>8</v>
      </c>
    </row>
    <row r="125" spans="1:8" x14ac:dyDescent="0.3">
      <c r="A125">
        <v>124</v>
      </c>
      <c r="B125" s="15">
        <v>119700</v>
      </c>
      <c r="C125" s="16">
        <v>1900</v>
      </c>
      <c r="D125" s="3">
        <v>3</v>
      </c>
      <c r="E125">
        <v>3</v>
      </c>
      <c r="F125">
        <v>3</v>
      </c>
      <c r="G125" t="s">
        <v>10</v>
      </c>
      <c r="H125" t="s">
        <v>8</v>
      </c>
    </row>
    <row r="126" spans="1:8" x14ac:dyDescent="0.3">
      <c r="A126">
        <v>125</v>
      </c>
      <c r="B126" s="15">
        <v>147900</v>
      </c>
      <c r="C126" s="16">
        <v>2160</v>
      </c>
      <c r="D126" s="3">
        <v>4</v>
      </c>
      <c r="E126">
        <v>3</v>
      </c>
      <c r="F126">
        <v>3</v>
      </c>
      <c r="G126" t="s">
        <v>10</v>
      </c>
      <c r="H126" t="s">
        <v>8</v>
      </c>
    </row>
    <row r="127" spans="1:8" x14ac:dyDescent="0.3">
      <c r="A127">
        <v>126</v>
      </c>
      <c r="B127" s="15">
        <v>113500</v>
      </c>
      <c r="C127" s="16">
        <v>2070</v>
      </c>
      <c r="D127" s="3">
        <v>2</v>
      </c>
      <c r="E127">
        <v>2</v>
      </c>
      <c r="F127">
        <v>2</v>
      </c>
      <c r="G127" t="s">
        <v>7</v>
      </c>
      <c r="H127" t="s">
        <v>9</v>
      </c>
    </row>
    <row r="128" spans="1:8" x14ac:dyDescent="0.3">
      <c r="A128">
        <v>127</v>
      </c>
      <c r="B128" s="15">
        <v>149900</v>
      </c>
      <c r="C128" s="16">
        <v>2020</v>
      </c>
      <c r="D128" s="3">
        <v>3</v>
      </c>
      <c r="E128">
        <v>3</v>
      </c>
      <c r="F128">
        <v>1</v>
      </c>
      <c r="G128" t="s">
        <v>7</v>
      </c>
      <c r="H128" t="s">
        <v>11</v>
      </c>
    </row>
    <row r="129" spans="1:8" x14ac:dyDescent="0.3">
      <c r="A129">
        <v>128</v>
      </c>
      <c r="B129" s="15">
        <v>124600</v>
      </c>
      <c r="C129" s="16">
        <v>2250</v>
      </c>
      <c r="D129" s="3">
        <v>3</v>
      </c>
      <c r="E129">
        <v>3</v>
      </c>
      <c r="F129">
        <v>4</v>
      </c>
      <c r="G129" t="s">
        <v>7</v>
      </c>
      <c r="H129" t="s">
        <v>9</v>
      </c>
    </row>
    <row r="130" spans="1:8" x14ac:dyDescent="0.3">
      <c r="A130" s="38" t="s">
        <v>56</v>
      </c>
      <c r="B130" s="39">
        <f>MIN(B2:B129)</f>
        <v>69100</v>
      </c>
      <c r="C130" s="45">
        <f t="shared" ref="C130:F130" si="0">MIN(C2:C129)</f>
        <v>1450</v>
      </c>
      <c r="D130" s="41">
        <f t="shared" si="0"/>
        <v>2</v>
      </c>
      <c r="E130" s="40">
        <f t="shared" si="0"/>
        <v>2</v>
      </c>
      <c r="F130" s="42">
        <f t="shared" si="0"/>
        <v>1</v>
      </c>
    </row>
    <row r="131" spans="1:8" x14ac:dyDescent="0.3">
      <c r="A131" s="34" t="s">
        <v>57</v>
      </c>
      <c r="B131" s="46">
        <f>MAX(B2:B129)</f>
        <v>211200</v>
      </c>
      <c r="C131" s="47">
        <f t="shared" ref="C131:F131" si="1">MAX(C2:C129)</f>
        <v>2590</v>
      </c>
      <c r="D131" s="43">
        <f t="shared" si="1"/>
        <v>5</v>
      </c>
      <c r="E131" s="35">
        <f t="shared" si="1"/>
        <v>4</v>
      </c>
      <c r="F131" s="44">
        <f t="shared" si="1"/>
        <v>6</v>
      </c>
    </row>
  </sheetData>
  <autoFilter ref="A1:H129" xr:uid="{85C99B14-5148-4087-A0C9-8A8D4D26DA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C3BA-2D87-4216-83E1-CA17ECFC57F2}">
  <dimension ref="A3:J86"/>
  <sheetViews>
    <sheetView topLeftCell="D1" workbookViewId="0">
      <selection activeCell="E10" sqref="E10"/>
    </sheetView>
  </sheetViews>
  <sheetFormatPr defaultRowHeight="14.4" x14ac:dyDescent="0.3"/>
  <cols>
    <col min="1" max="1" width="12.5546875" hidden="1" customWidth="1"/>
    <col min="2" max="2" width="15.109375" hidden="1" customWidth="1"/>
    <col min="3" max="3" width="21.77734375" hidden="1" customWidth="1"/>
    <col min="4" max="4" width="12.44140625" customWidth="1"/>
    <col min="5" max="5" width="15.109375" bestFit="1" customWidth="1"/>
    <col min="6" max="6" width="15.5546875" bestFit="1" customWidth="1"/>
    <col min="7" max="7" width="14.77734375" bestFit="1" customWidth="1"/>
    <col min="8" max="8" width="15.5546875" bestFit="1" customWidth="1"/>
    <col min="9" max="9" width="14.77734375" bestFit="1" customWidth="1"/>
    <col min="10" max="10" width="14.33203125" bestFit="1" customWidth="1"/>
    <col min="11" max="11" width="15.109375" bestFit="1" customWidth="1"/>
    <col min="12" max="12" width="14.5546875" bestFit="1" customWidth="1"/>
    <col min="14" max="14" width="15.77734375" bestFit="1" customWidth="1"/>
    <col min="15" max="15" width="15.109375" bestFit="1" customWidth="1"/>
    <col min="16" max="16" width="14.5546875" bestFit="1" customWidth="1"/>
  </cols>
  <sheetData>
    <row r="3" spans="2:10" x14ac:dyDescent="0.3">
      <c r="D3" s="1" t="s">
        <v>5</v>
      </c>
      <c r="E3" t="s">
        <v>15</v>
      </c>
      <c r="F3" t="s">
        <v>16</v>
      </c>
      <c r="H3" s="1" t="s">
        <v>6</v>
      </c>
      <c r="I3" t="s">
        <v>15</v>
      </c>
      <c r="J3" t="s">
        <v>16</v>
      </c>
    </row>
    <row r="4" spans="2:10" x14ac:dyDescent="0.3">
      <c r="D4" s="2" t="s">
        <v>7</v>
      </c>
      <c r="E4" s="5">
        <v>121958.13953488372</v>
      </c>
      <c r="F4" s="4">
        <v>1989.1860465116279</v>
      </c>
      <c r="H4" s="2" t="s">
        <v>7</v>
      </c>
      <c r="I4" s="5">
        <v>121958.13953488372</v>
      </c>
      <c r="J4" s="4">
        <v>1989.1860465116279</v>
      </c>
    </row>
    <row r="5" spans="2:10" x14ac:dyDescent="0.3">
      <c r="D5" s="2" t="s">
        <v>10</v>
      </c>
      <c r="E5" s="5">
        <v>147769.04761904763</v>
      </c>
      <c r="F5" s="4">
        <v>2025</v>
      </c>
      <c r="H5" s="50" t="s">
        <v>8</v>
      </c>
      <c r="I5" s="5">
        <v>117750</v>
      </c>
      <c r="J5" s="4">
        <v>2001.5384615384614</v>
      </c>
    </row>
    <row r="6" spans="2:10" x14ac:dyDescent="0.3">
      <c r="D6" s="2" t="s">
        <v>14</v>
      </c>
      <c r="E6" s="5">
        <v>130427.34375</v>
      </c>
      <c r="F6" s="4">
        <v>2000.9375</v>
      </c>
      <c r="H6" s="50" t="s">
        <v>9</v>
      </c>
      <c r="I6" s="5">
        <v>108583.78378378379</v>
      </c>
      <c r="J6" s="4">
        <v>1928.1081081081081</v>
      </c>
    </row>
    <row r="7" spans="2:10" x14ac:dyDescent="0.3">
      <c r="H7" s="50" t="s">
        <v>11</v>
      </c>
      <c r="I7" s="5">
        <v>148230.4347826087</v>
      </c>
      <c r="J7" s="4">
        <v>2073.478260869565</v>
      </c>
    </row>
    <row r="8" spans="2:10" x14ac:dyDescent="0.3">
      <c r="H8" s="2" t="s">
        <v>10</v>
      </c>
      <c r="I8" s="5">
        <v>147769.04761904763</v>
      </c>
      <c r="J8" s="4">
        <v>2025</v>
      </c>
    </row>
    <row r="9" spans="2:10" x14ac:dyDescent="0.3">
      <c r="H9" s="50" t="s">
        <v>8</v>
      </c>
      <c r="I9" s="5">
        <v>135468.42105263157</v>
      </c>
      <c r="J9" s="4">
        <v>2031.0526315789473</v>
      </c>
    </row>
    <row r="10" spans="2:10" x14ac:dyDescent="0.3">
      <c r="H10" s="50" t="s">
        <v>9</v>
      </c>
      <c r="I10" s="5">
        <v>118457.14285714286</v>
      </c>
      <c r="J10" s="4">
        <v>1857.1428571428571</v>
      </c>
    </row>
    <row r="11" spans="2:10" x14ac:dyDescent="0.3">
      <c r="H11" s="50" t="s">
        <v>11</v>
      </c>
      <c r="I11" s="5">
        <v>175200</v>
      </c>
      <c r="J11" s="4">
        <v>2091.25</v>
      </c>
    </row>
    <row r="12" spans="2:10" x14ac:dyDescent="0.3">
      <c r="H12" s="2" t="s">
        <v>14</v>
      </c>
      <c r="I12" s="5">
        <v>130427.34375</v>
      </c>
      <c r="J12" s="4">
        <v>2000.9375</v>
      </c>
    </row>
    <row r="13" spans="2:10" x14ac:dyDescent="0.3">
      <c r="H13" s="2"/>
      <c r="I13" s="5"/>
      <c r="J13" s="4"/>
    </row>
    <row r="14" spans="2:10" x14ac:dyDescent="0.3">
      <c r="B14" t="s">
        <v>19</v>
      </c>
    </row>
    <row r="15" spans="2:10" x14ac:dyDescent="0.3">
      <c r="B15" s="1" t="s">
        <v>5</v>
      </c>
      <c r="C15" t="s">
        <v>17</v>
      </c>
    </row>
    <row r="16" spans="2:10" x14ac:dyDescent="0.3">
      <c r="B16" s="2" t="s">
        <v>7</v>
      </c>
      <c r="C16" s="5">
        <v>121958.13953488372</v>
      </c>
    </row>
    <row r="17" spans="2:3" x14ac:dyDescent="0.3">
      <c r="B17" s="2" t="s">
        <v>10</v>
      </c>
      <c r="C17" s="5">
        <v>147769.04761904763</v>
      </c>
    </row>
    <row r="18" spans="2:3" x14ac:dyDescent="0.3">
      <c r="B18" s="2" t="s">
        <v>14</v>
      </c>
      <c r="C18" s="5">
        <v>269727.18715393136</v>
      </c>
    </row>
    <row r="35" spans="2:3" x14ac:dyDescent="0.3">
      <c r="B35" s="1" t="s">
        <v>13</v>
      </c>
      <c r="C35" t="s">
        <v>18</v>
      </c>
    </row>
    <row r="36" spans="2:3" x14ac:dyDescent="0.3">
      <c r="B36" s="2" t="s">
        <v>7</v>
      </c>
      <c r="C36" s="4">
        <v>1989.1860465116279</v>
      </c>
    </row>
    <row r="37" spans="2:3" x14ac:dyDescent="0.3">
      <c r="B37" s="2" t="s">
        <v>10</v>
      </c>
      <c r="C37" s="4">
        <v>2025</v>
      </c>
    </row>
    <row r="38" spans="2:3" x14ac:dyDescent="0.3">
      <c r="B38" s="2" t="s">
        <v>14</v>
      </c>
      <c r="C38" s="4">
        <v>4014.1860465116279</v>
      </c>
    </row>
    <row r="58" spans="2:3" x14ac:dyDescent="0.3">
      <c r="B58" s="1" t="s">
        <v>13</v>
      </c>
      <c r="C58" t="s">
        <v>17</v>
      </c>
    </row>
    <row r="59" spans="2:3" x14ac:dyDescent="0.3">
      <c r="B59" s="2" t="s">
        <v>8</v>
      </c>
      <c r="C59" s="5">
        <v>125231.11111111111</v>
      </c>
    </row>
    <row r="60" spans="2:3" x14ac:dyDescent="0.3">
      <c r="B60" s="2" t="s">
        <v>9</v>
      </c>
      <c r="C60" s="5">
        <v>110154.54545454546</v>
      </c>
    </row>
    <row r="61" spans="2:3" x14ac:dyDescent="0.3">
      <c r="B61" s="2" t="s">
        <v>11</v>
      </c>
      <c r="C61" s="5">
        <v>159294.87179487178</v>
      </c>
    </row>
    <row r="62" spans="2:3" x14ac:dyDescent="0.3">
      <c r="B62" s="2" t="s">
        <v>14</v>
      </c>
      <c r="C62" s="5">
        <v>394680.52836052835</v>
      </c>
    </row>
    <row r="82" spans="2:3" x14ac:dyDescent="0.3">
      <c r="B82" s="1" t="s">
        <v>13</v>
      </c>
      <c r="C82" t="s">
        <v>18</v>
      </c>
    </row>
    <row r="83" spans="2:3" x14ac:dyDescent="0.3">
      <c r="B83" s="2" t="s">
        <v>8</v>
      </c>
      <c r="C83" s="4">
        <v>2014</v>
      </c>
    </row>
    <row r="84" spans="2:3" x14ac:dyDescent="0.3">
      <c r="B84" s="2" t="s">
        <v>9</v>
      </c>
      <c r="C84" s="4">
        <v>1916.8181818181818</v>
      </c>
    </row>
    <row r="85" spans="2:3" x14ac:dyDescent="0.3">
      <c r="B85" s="2" t="s">
        <v>11</v>
      </c>
      <c r="C85" s="4">
        <v>2080.7692307692309</v>
      </c>
    </row>
    <row r="86" spans="2:3" x14ac:dyDescent="0.3">
      <c r="B86" s="2" t="s">
        <v>14</v>
      </c>
      <c r="C86" s="4">
        <v>6011.5874125874125</v>
      </c>
    </row>
  </sheetData>
  <pageMargins left="0.7" right="0.7" top="0.75" bottom="0.7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4D19-FCCA-4666-AA1D-578A11DE4FFA}">
  <dimension ref="B1:J117"/>
  <sheetViews>
    <sheetView workbookViewId="0">
      <selection activeCell="B113" sqref="B113"/>
    </sheetView>
  </sheetViews>
  <sheetFormatPr defaultRowHeight="14.4" x14ac:dyDescent="0.3"/>
  <cols>
    <col min="2" max="2" width="23.88671875" customWidth="1"/>
    <col min="3" max="3" width="12.88671875" bestFit="1" customWidth="1"/>
    <col min="4" max="5" width="17.5546875" bestFit="1" customWidth="1"/>
    <col min="6" max="6" width="14.77734375" bestFit="1" customWidth="1"/>
    <col min="7" max="10" width="12.6640625" bestFit="1" customWidth="1"/>
  </cols>
  <sheetData>
    <row r="1" spans="2:7" ht="15" thickBot="1" x14ac:dyDescent="0.35"/>
    <row r="2" spans="2:7" x14ac:dyDescent="0.3">
      <c r="B2" s="8"/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</row>
    <row r="3" spans="2:7" x14ac:dyDescent="0.3">
      <c r="B3" s="6" t="s">
        <v>0</v>
      </c>
      <c r="C3" s="6">
        <v>1</v>
      </c>
      <c r="D3" s="6"/>
      <c r="E3" s="6"/>
      <c r="F3" s="6"/>
      <c r="G3" s="6"/>
    </row>
    <row r="4" spans="2:7" x14ac:dyDescent="0.3">
      <c r="B4" s="6" t="s">
        <v>1</v>
      </c>
      <c r="C4" s="6">
        <v>0.55298224255548378</v>
      </c>
      <c r="D4" s="6">
        <v>1</v>
      </c>
      <c r="E4" s="6"/>
      <c r="F4" s="6"/>
      <c r="G4" s="6"/>
    </row>
    <row r="5" spans="2:7" x14ac:dyDescent="0.3">
      <c r="B5" s="6" t="s">
        <v>2</v>
      </c>
      <c r="C5" s="6">
        <v>0.5259260576398529</v>
      </c>
      <c r="D5" s="6">
        <v>0.483807111517428</v>
      </c>
      <c r="E5" s="6">
        <v>1</v>
      </c>
      <c r="F5" s="6"/>
      <c r="G5" s="6"/>
    </row>
    <row r="6" spans="2:7" x14ac:dyDescent="0.3">
      <c r="B6" s="6" t="s">
        <v>3</v>
      </c>
      <c r="C6" s="6">
        <v>0.52325775818597375</v>
      </c>
      <c r="D6" s="6">
        <v>0.52274530089719973</v>
      </c>
      <c r="E6" s="6">
        <v>0.41455595594643563</v>
      </c>
      <c r="F6" s="6">
        <v>1</v>
      </c>
      <c r="G6" s="6"/>
    </row>
    <row r="7" spans="2:7" ht="15" thickBot="1" x14ac:dyDescent="0.35">
      <c r="B7" s="7" t="s">
        <v>4</v>
      </c>
      <c r="C7" s="7">
        <v>-0.31363588286179822</v>
      </c>
      <c r="D7" s="7">
        <v>0.33692335192189249</v>
      </c>
      <c r="E7" s="7">
        <v>0.11427060981307544</v>
      </c>
      <c r="F7" s="7">
        <v>0.14379340360973222</v>
      </c>
      <c r="G7" s="7">
        <v>1</v>
      </c>
    </row>
    <row r="9" spans="2:7" x14ac:dyDescent="0.3">
      <c r="B9" s="12" t="s">
        <v>20</v>
      </c>
    </row>
    <row r="12" spans="2:7" x14ac:dyDescent="0.3">
      <c r="B12" t="s">
        <v>21</v>
      </c>
    </row>
    <row r="13" spans="2:7" ht="15" thickBot="1" x14ac:dyDescent="0.35"/>
    <row r="14" spans="2:7" x14ac:dyDescent="0.3">
      <c r="B14" s="9" t="s">
        <v>22</v>
      </c>
      <c r="C14" s="9"/>
    </row>
    <row r="15" spans="2:7" x14ac:dyDescent="0.3">
      <c r="B15" s="6" t="s">
        <v>23</v>
      </c>
      <c r="C15" s="6">
        <v>0.8355730661585723</v>
      </c>
    </row>
    <row r="16" spans="2:7" x14ac:dyDescent="0.3">
      <c r="B16" s="6" t="s">
        <v>24</v>
      </c>
      <c r="C16" s="6">
        <v>0.69818234888963782</v>
      </c>
    </row>
    <row r="17" spans="2:10" x14ac:dyDescent="0.3">
      <c r="B17" s="6" t="s">
        <v>25</v>
      </c>
      <c r="C17" s="6">
        <v>0.68836714072344718</v>
      </c>
    </row>
    <row r="18" spans="2:10" x14ac:dyDescent="0.3">
      <c r="B18" s="6" t="s">
        <v>26</v>
      </c>
      <c r="C18" s="10">
        <v>14999.245515071971</v>
      </c>
    </row>
    <row r="19" spans="2:10" ht="15" thickBot="1" x14ac:dyDescent="0.35">
      <c r="B19" s="7" t="s">
        <v>27</v>
      </c>
      <c r="C19" s="7">
        <v>128</v>
      </c>
    </row>
    <row r="21" spans="2:10" ht="15" thickBot="1" x14ac:dyDescent="0.35">
      <c r="B21" t="s">
        <v>28</v>
      </c>
    </row>
    <row r="22" spans="2:10" x14ac:dyDescent="0.3">
      <c r="B22" s="8"/>
      <c r="C22" s="8" t="s">
        <v>33</v>
      </c>
      <c r="D22" s="8" t="s">
        <v>34</v>
      </c>
      <c r="E22" s="8" t="s">
        <v>35</v>
      </c>
      <c r="F22" s="8" t="s">
        <v>36</v>
      </c>
      <c r="G22" s="8" t="s">
        <v>37</v>
      </c>
    </row>
    <row r="23" spans="2:10" x14ac:dyDescent="0.3">
      <c r="B23" s="6" t="s">
        <v>29</v>
      </c>
      <c r="C23" s="10">
        <v>4</v>
      </c>
      <c r="D23" s="10">
        <v>64012998276.241989</v>
      </c>
      <c r="E23" s="10">
        <v>16003249569.060497</v>
      </c>
      <c r="F23" s="10">
        <v>71.132709267908254</v>
      </c>
      <c r="G23" s="10">
        <v>4.4374906430685926E-31</v>
      </c>
    </row>
    <row r="24" spans="2:10" x14ac:dyDescent="0.3">
      <c r="B24" s="6" t="s">
        <v>30</v>
      </c>
      <c r="C24" s="10">
        <v>123</v>
      </c>
      <c r="D24" s="10">
        <v>27672216020.633015</v>
      </c>
      <c r="E24" s="10">
        <v>224977366.02140662</v>
      </c>
      <c r="F24" s="10"/>
      <c r="G24" s="10"/>
    </row>
    <row r="25" spans="2:10" ht="15" thickBot="1" x14ac:dyDescent="0.35">
      <c r="B25" s="7" t="s">
        <v>31</v>
      </c>
      <c r="C25" s="11">
        <v>127</v>
      </c>
      <c r="D25" s="11">
        <v>91685214296.875</v>
      </c>
      <c r="E25" s="11"/>
      <c r="F25" s="11"/>
      <c r="G25" s="11"/>
    </row>
    <row r="26" spans="2:10" ht="15" thickBot="1" x14ac:dyDescent="0.35"/>
    <row r="27" spans="2:10" x14ac:dyDescent="0.3">
      <c r="B27" s="8"/>
      <c r="C27" s="8" t="s">
        <v>38</v>
      </c>
      <c r="D27" s="8" t="s">
        <v>26</v>
      </c>
      <c r="E27" s="8" t="s">
        <v>39</v>
      </c>
      <c r="F27" s="8" t="s">
        <v>40</v>
      </c>
      <c r="G27" s="8" t="s">
        <v>41</v>
      </c>
      <c r="H27" s="8" t="s">
        <v>42</v>
      </c>
      <c r="I27" s="8" t="s">
        <v>43</v>
      </c>
      <c r="J27" s="8" t="s">
        <v>44</v>
      </c>
    </row>
    <row r="28" spans="2:10" x14ac:dyDescent="0.3">
      <c r="B28" s="6" t="s">
        <v>32</v>
      </c>
      <c r="C28" s="17">
        <v>-17347.376948520294</v>
      </c>
      <c r="D28" s="17">
        <v>12724.896305655866</v>
      </c>
      <c r="E28" s="6">
        <v>-1.3632627356507308</v>
      </c>
      <c r="F28" s="6">
        <v>0.17528993623470759</v>
      </c>
      <c r="G28" s="17">
        <v>-42535.528959736395</v>
      </c>
      <c r="H28" s="17">
        <v>7840.7750626958077</v>
      </c>
      <c r="I28" s="17">
        <v>-42535.528959736395</v>
      </c>
      <c r="J28" s="17">
        <v>7840.7750626958077</v>
      </c>
    </row>
    <row r="29" spans="2:10" x14ac:dyDescent="0.3">
      <c r="B29" s="6" t="s">
        <v>1</v>
      </c>
      <c r="C29" s="17">
        <v>61.839946100358851</v>
      </c>
      <c r="D29" s="17">
        <v>8.2637738430117942</v>
      </c>
      <c r="E29" s="6">
        <v>7.4832573198567616</v>
      </c>
      <c r="F29" s="6">
        <v>1.2021088466551735E-11</v>
      </c>
      <c r="G29" s="17">
        <v>45.482312470639137</v>
      </c>
      <c r="H29" s="17">
        <v>78.197579730078559</v>
      </c>
      <c r="I29" s="17">
        <v>45.482312470639137</v>
      </c>
      <c r="J29" s="17">
        <v>78.197579730078559</v>
      </c>
    </row>
    <row r="30" spans="2:10" x14ac:dyDescent="0.3">
      <c r="B30" s="6" t="s">
        <v>2</v>
      </c>
      <c r="C30" s="17">
        <v>9319.7526020610549</v>
      </c>
      <c r="D30" s="17">
        <v>2148.7544402078074</v>
      </c>
      <c r="E30" s="6">
        <v>4.3372813699269122</v>
      </c>
      <c r="F30" s="6">
        <v>2.9731074623226852E-5</v>
      </c>
      <c r="G30" s="17">
        <v>5066.4249383477118</v>
      </c>
      <c r="H30" s="17">
        <v>13573.080265774399</v>
      </c>
      <c r="I30" s="17">
        <v>5066.4249383477118</v>
      </c>
      <c r="J30" s="17">
        <v>13573.080265774399</v>
      </c>
    </row>
    <row r="31" spans="2:10" x14ac:dyDescent="0.3">
      <c r="B31" s="6" t="s">
        <v>3</v>
      </c>
      <c r="C31" s="17">
        <v>12646.347486400027</v>
      </c>
      <c r="D31" s="17">
        <v>3109.6620286097505</v>
      </c>
      <c r="E31" s="6">
        <v>4.0667916223853702</v>
      </c>
      <c r="F31" s="6">
        <v>8.4484906707596116E-5</v>
      </c>
      <c r="G31" s="17">
        <v>6490.9621694041634</v>
      </c>
      <c r="H31" s="17">
        <v>18801.732803395891</v>
      </c>
      <c r="I31" s="17">
        <v>6490.9621694041634</v>
      </c>
      <c r="J31" s="17">
        <v>18801.732803395891</v>
      </c>
    </row>
    <row r="32" spans="2:10" ht="15" thickBot="1" x14ac:dyDescent="0.35">
      <c r="B32" s="7" t="s">
        <v>4</v>
      </c>
      <c r="C32" s="18">
        <v>-13601.011412285299</v>
      </c>
      <c r="D32" s="18">
        <v>1324.8186585487847</v>
      </c>
      <c r="E32" s="7">
        <v>-10.266319337005669</v>
      </c>
      <c r="F32" s="7">
        <v>3.0884342022559867E-18</v>
      </c>
      <c r="G32" s="18">
        <v>-16223.408715750182</v>
      </c>
      <c r="H32" s="18">
        <v>-10978.614108820417</v>
      </c>
      <c r="I32" s="18">
        <v>-16223.408715750182</v>
      </c>
      <c r="J32" s="18">
        <v>-10978.614108820417</v>
      </c>
    </row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111" spans="3:6" ht="15" thickBot="1" x14ac:dyDescent="0.35"/>
    <row r="112" spans="3:6" x14ac:dyDescent="0.3">
      <c r="C112" s="36" t="s">
        <v>38</v>
      </c>
      <c r="D112" s="36" t="s">
        <v>52</v>
      </c>
      <c r="E112" s="36" t="s">
        <v>53</v>
      </c>
      <c r="F112" s="36" t="s">
        <v>54</v>
      </c>
    </row>
    <row r="113" spans="2:6" x14ac:dyDescent="0.3">
      <c r="B113" s="51" t="s">
        <v>1</v>
      </c>
      <c r="C113" s="17">
        <v>61.839946100358851</v>
      </c>
      <c r="D113" s="4">
        <f>'House Prices Data Set'!C130</f>
        <v>1450</v>
      </c>
      <c r="E113" s="4">
        <f>'House Prices Data Set'!C131</f>
        <v>2590</v>
      </c>
      <c r="F113" s="48">
        <f>C113*(E113-D113)</f>
        <v>70497.538554409097</v>
      </c>
    </row>
    <row r="114" spans="2:6" x14ac:dyDescent="0.3">
      <c r="B114" s="51" t="s">
        <v>2</v>
      </c>
      <c r="C114" s="17">
        <v>9319.7526020610549</v>
      </c>
      <c r="D114" s="4">
        <f>'House Prices Data Set'!D130</f>
        <v>2</v>
      </c>
      <c r="E114" s="4">
        <f>'House Prices Data Set'!D131</f>
        <v>5</v>
      </c>
      <c r="F114" s="48">
        <f t="shared" ref="F114:F116" si="0">C114*(E114-D114)</f>
        <v>27959.257806183166</v>
      </c>
    </row>
    <row r="115" spans="2:6" x14ac:dyDescent="0.3">
      <c r="B115" s="6" t="s">
        <v>3</v>
      </c>
      <c r="C115" s="17">
        <v>12646.347486400027</v>
      </c>
      <c r="D115" s="4">
        <f>'House Prices Data Set'!E130</f>
        <v>2</v>
      </c>
      <c r="E115" s="4">
        <f>'House Prices Data Set'!E131</f>
        <v>4</v>
      </c>
      <c r="F115" s="48">
        <f t="shared" si="0"/>
        <v>25292.694972800055</v>
      </c>
    </row>
    <row r="116" spans="2:6" ht="15" thickBot="1" x14ac:dyDescent="0.35">
      <c r="B116" s="7" t="s">
        <v>4</v>
      </c>
      <c r="C116" s="18">
        <v>-13601.011412285299</v>
      </c>
      <c r="D116" s="31">
        <f>'House Prices Data Set'!F130</f>
        <v>1</v>
      </c>
      <c r="E116" s="31">
        <f>'House Prices Data Set'!F131</f>
        <v>6</v>
      </c>
      <c r="F116" s="49">
        <f t="shared" si="0"/>
        <v>-68005.057061426502</v>
      </c>
    </row>
    <row r="117" spans="2:6" x14ac:dyDescent="0.3">
      <c r="F117" s="37" t="s">
        <v>55</v>
      </c>
    </row>
  </sheetData>
  <conditionalFormatting sqref="F1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AED-B518-425E-8ACD-E4A6D6F08DD3}">
  <dimension ref="B2:J73"/>
  <sheetViews>
    <sheetView workbookViewId="0">
      <selection activeCell="B29" sqref="B29"/>
    </sheetView>
  </sheetViews>
  <sheetFormatPr defaultRowHeight="14.4" x14ac:dyDescent="0.3"/>
  <cols>
    <col min="2" max="2" width="20.33203125" customWidth="1"/>
    <col min="3" max="3" width="12.6640625" bestFit="1" customWidth="1"/>
    <col min="4" max="4" width="13.33203125" bestFit="1" customWidth="1"/>
    <col min="5" max="7" width="12.33203125" bestFit="1" customWidth="1"/>
    <col min="8" max="9" width="12.21875" bestFit="1" customWidth="1"/>
    <col min="10" max="10" width="11.21875" bestFit="1" customWidth="1"/>
  </cols>
  <sheetData>
    <row r="2" spans="2:9" x14ac:dyDescent="0.3">
      <c r="B2" t="s">
        <v>45</v>
      </c>
    </row>
    <row r="3" spans="2:9" x14ac:dyDescent="0.3">
      <c r="B3" t="s">
        <v>19</v>
      </c>
    </row>
    <row r="5" spans="2:9" x14ac:dyDescent="0.3">
      <c r="B5" s="12" t="s">
        <v>50</v>
      </c>
    </row>
    <row r="6" spans="2:9" ht="15" thickBot="1" x14ac:dyDescent="0.35"/>
    <row r="7" spans="2:9" x14ac:dyDescent="0.3">
      <c r="B7" s="8"/>
      <c r="C7" s="8" t="s">
        <v>38</v>
      </c>
      <c r="D7" s="8" t="s">
        <v>47</v>
      </c>
      <c r="E7" s="8"/>
      <c r="F7" t="s">
        <v>48</v>
      </c>
    </row>
    <row r="8" spans="2:9" x14ac:dyDescent="0.3">
      <c r="B8" s="6" t="s">
        <v>32</v>
      </c>
      <c r="C8" s="17">
        <v>-17347.376948520294</v>
      </c>
      <c r="D8">
        <v>1</v>
      </c>
      <c r="E8" s="4">
        <f>C8*D8</f>
        <v>-17347.376948520294</v>
      </c>
    </row>
    <row r="9" spans="2:9" x14ac:dyDescent="0.3">
      <c r="B9" s="26" t="s">
        <v>1</v>
      </c>
      <c r="C9" s="17">
        <v>61.839946100358851</v>
      </c>
      <c r="D9" s="22">
        <v>1000</v>
      </c>
      <c r="E9" s="4">
        <f t="shared" ref="E9:E10" si="0">C9*D9</f>
        <v>61839.946100358851</v>
      </c>
    </row>
    <row r="10" spans="2:9" ht="15" thickBot="1" x14ac:dyDescent="0.35">
      <c r="B10" s="30" t="s">
        <v>2</v>
      </c>
      <c r="C10" s="18">
        <v>9319.7526020610549</v>
      </c>
      <c r="D10" s="23">
        <v>3</v>
      </c>
      <c r="E10" s="31">
        <f t="shared" si="0"/>
        <v>27959.257806183166</v>
      </c>
    </row>
    <row r="11" spans="2:9" x14ac:dyDescent="0.3">
      <c r="D11" t="s">
        <v>49</v>
      </c>
      <c r="E11" s="24">
        <f>C8+E9+E10</f>
        <v>72451.826958021731</v>
      </c>
    </row>
    <row r="14" spans="2:9" x14ac:dyDescent="0.3">
      <c r="D14" s="52" t="s">
        <v>2</v>
      </c>
      <c r="E14" s="53"/>
      <c r="F14" s="53"/>
      <c r="G14" s="53"/>
      <c r="H14" s="53"/>
      <c r="I14" s="54"/>
    </row>
    <row r="15" spans="2:9" x14ac:dyDescent="0.3">
      <c r="C15" s="25">
        <f>E11</f>
        <v>72451.826958021731</v>
      </c>
      <c r="D15" s="19">
        <v>0</v>
      </c>
      <c r="E15" s="20">
        <v>1</v>
      </c>
      <c r="F15" s="20">
        <v>2</v>
      </c>
      <c r="G15" s="20">
        <v>3</v>
      </c>
      <c r="H15" s="32">
        <v>4</v>
      </c>
      <c r="I15" s="33">
        <v>5</v>
      </c>
    </row>
    <row r="16" spans="2:9" x14ac:dyDescent="0.3">
      <c r="B16" s="55" t="s">
        <v>46</v>
      </c>
      <c r="C16" s="27">
        <v>0</v>
      </c>
      <c r="D16" s="14">
        <f t="dataTable" ref="D16:I22" dt2D="1" dtr="1" r1="D10" r2="D9"/>
        <v>-17347.376948520294</v>
      </c>
      <c r="E16" s="14">
        <v>-8027.624346459239</v>
      </c>
      <c r="F16" s="14">
        <v>1292.1282556018159</v>
      </c>
      <c r="G16" s="14">
        <v>10611.880857662873</v>
      </c>
      <c r="H16" s="14">
        <v>19931.633459723926</v>
      </c>
      <c r="I16" s="14">
        <v>29251.386061784979</v>
      </c>
    </row>
    <row r="17" spans="2:10" x14ac:dyDescent="0.3">
      <c r="B17" s="56"/>
      <c r="C17" s="28">
        <v>500</v>
      </c>
      <c r="D17" s="14">
        <v>13572.596101659132</v>
      </c>
      <c r="E17" s="14">
        <v>22892.348703720185</v>
      </c>
      <c r="F17" s="14">
        <v>32212.101305781242</v>
      </c>
      <c r="G17" s="14">
        <v>41531.853907842298</v>
      </c>
      <c r="H17" s="14">
        <v>50851.606509903351</v>
      </c>
      <c r="I17" s="14">
        <v>60171.359111964404</v>
      </c>
    </row>
    <row r="18" spans="2:10" x14ac:dyDescent="0.3">
      <c r="B18" s="56"/>
      <c r="C18" s="28">
        <v>1000</v>
      </c>
      <c r="D18" s="14">
        <v>44492.569151838557</v>
      </c>
      <c r="E18" s="14">
        <v>53812.32175389961</v>
      </c>
      <c r="F18" s="14">
        <v>63132.074355960664</v>
      </c>
      <c r="G18" s="14">
        <v>72451.826958021731</v>
      </c>
      <c r="H18" s="14">
        <v>81771.579560082784</v>
      </c>
      <c r="I18" s="14">
        <v>91091.332162143837</v>
      </c>
    </row>
    <row r="19" spans="2:10" x14ac:dyDescent="0.3">
      <c r="B19" s="56"/>
      <c r="C19" s="28">
        <v>1500</v>
      </c>
      <c r="D19" s="14">
        <v>75412.542202017983</v>
      </c>
      <c r="E19" s="14">
        <v>84732.294804079036</v>
      </c>
      <c r="F19" s="14">
        <v>94052.047406140089</v>
      </c>
      <c r="G19" s="14">
        <v>103371.80000820116</v>
      </c>
      <c r="H19" s="14">
        <v>112691.55261026221</v>
      </c>
      <c r="I19" s="14">
        <v>122011.30521232326</v>
      </c>
      <c r="J19" s="13"/>
    </row>
    <row r="20" spans="2:10" x14ac:dyDescent="0.3">
      <c r="B20" s="56"/>
      <c r="C20" s="28">
        <v>2000</v>
      </c>
      <c r="D20" s="14">
        <v>106332.51525219741</v>
      </c>
      <c r="E20" s="14">
        <v>115652.26785425846</v>
      </c>
      <c r="F20" s="14">
        <v>124972.02045631951</v>
      </c>
      <c r="G20" s="14">
        <v>134291.77305838058</v>
      </c>
      <c r="H20" s="14">
        <v>143611.52566044164</v>
      </c>
      <c r="I20" s="14">
        <v>152931.27826250269</v>
      </c>
      <c r="J20" s="13"/>
    </row>
    <row r="21" spans="2:10" x14ac:dyDescent="0.3">
      <c r="B21" s="56"/>
      <c r="C21" s="28">
        <v>2500</v>
      </c>
      <c r="D21" s="14">
        <v>137252.48830237682</v>
      </c>
      <c r="E21" s="14">
        <v>146572.24090443787</v>
      </c>
      <c r="F21" s="14">
        <v>155891.99350649893</v>
      </c>
      <c r="G21" s="14">
        <v>165211.74610855998</v>
      </c>
      <c r="H21" s="14">
        <v>174531.49871062103</v>
      </c>
      <c r="I21" s="14">
        <v>183851.25131268208</v>
      </c>
      <c r="J21" s="13"/>
    </row>
    <row r="22" spans="2:10" x14ac:dyDescent="0.3">
      <c r="B22" s="57"/>
      <c r="C22" s="29">
        <v>3000</v>
      </c>
      <c r="D22" s="14">
        <v>168172.46135255625</v>
      </c>
      <c r="E22" s="14">
        <v>177492.2139546173</v>
      </c>
      <c r="F22" s="14">
        <v>186811.96655667835</v>
      </c>
      <c r="G22" s="14">
        <v>196131.7191587394</v>
      </c>
      <c r="H22" s="14">
        <v>205451.47176080046</v>
      </c>
      <c r="I22" s="14">
        <v>214771.22436286151</v>
      </c>
      <c r="J22" s="13"/>
    </row>
    <row r="30" spans="2:10" x14ac:dyDescent="0.3">
      <c r="B30" s="12" t="s">
        <v>51</v>
      </c>
    </row>
    <row r="31" spans="2:10" ht="15" thickBot="1" x14ac:dyDescent="0.35"/>
    <row r="32" spans="2:10" x14ac:dyDescent="0.3">
      <c r="B32" s="8"/>
      <c r="C32" s="8" t="s">
        <v>38</v>
      </c>
      <c r="D32" s="8" t="s">
        <v>47</v>
      </c>
      <c r="E32" s="8"/>
      <c r="F32" t="s">
        <v>48</v>
      </c>
    </row>
    <row r="33" spans="2:10" x14ac:dyDescent="0.3">
      <c r="B33" s="6" t="s">
        <v>32</v>
      </c>
      <c r="C33" s="17">
        <v>-17347.376948520294</v>
      </c>
      <c r="D33">
        <v>1</v>
      </c>
      <c r="E33" s="4">
        <f>C33*D33</f>
        <v>-17347.376948520294</v>
      </c>
    </row>
    <row r="34" spans="2:10" x14ac:dyDescent="0.3">
      <c r="B34" s="26" t="s">
        <v>1</v>
      </c>
      <c r="C34" s="17">
        <v>61.839946100358851</v>
      </c>
      <c r="D34" s="22">
        <v>2000</v>
      </c>
      <c r="E34" s="4">
        <f t="shared" ref="E34:E35" si="1">C34*D34</f>
        <v>123679.8922007177</v>
      </c>
    </row>
    <row r="35" spans="2:10" ht="15" thickBot="1" x14ac:dyDescent="0.35">
      <c r="B35" s="30" t="s">
        <v>3</v>
      </c>
      <c r="C35" s="18">
        <v>12646.347486400027</v>
      </c>
      <c r="D35" s="23">
        <v>2</v>
      </c>
      <c r="E35" s="31">
        <f t="shared" si="1"/>
        <v>25292.694972800055</v>
      </c>
    </row>
    <row r="36" spans="2:10" x14ac:dyDescent="0.3">
      <c r="D36" t="s">
        <v>49</v>
      </c>
      <c r="E36" s="24">
        <f>E33+E34+E35</f>
        <v>131625.21022499746</v>
      </c>
    </row>
    <row r="39" spans="2:10" x14ac:dyDescent="0.3">
      <c r="D39" s="52" t="s">
        <v>3</v>
      </c>
      <c r="E39" s="53"/>
      <c r="F39" s="53"/>
      <c r="G39" s="54"/>
    </row>
    <row r="40" spans="2:10" x14ac:dyDescent="0.3">
      <c r="C40" s="25">
        <f>E36</f>
        <v>131625.21022499746</v>
      </c>
      <c r="D40" s="19">
        <v>1</v>
      </c>
      <c r="E40" s="20">
        <v>2</v>
      </c>
      <c r="F40" s="20">
        <v>3</v>
      </c>
      <c r="G40" s="33">
        <v>4</v>
      </c>
    </row>
    <row r="41" spans="2:10" x14ac:dyDescent="0.3">
      <c r="B41" s="55" t="s">
        <v>46</v>
      </c>
      <c r="C41" s="27">
        <v>0</v>
      </c>
      <c r="D41" s="13">
        <f t="dataTable" ref="D41:G47" dt2D="1" dtr="1" r1="D35" r2="D34"/>
        <v>-4701.0294621202665</v>
      </c>
      <c r="E41" s="13">
        <v>7945.3180242797607</v>
      </c>
      <c r="F41" s="13">
        <v>20591.665510679784</v>
      </c>
      <c r="G41" s="13">
        <v>33238.012997079815</v>
      </c>
      <c r="H41" s="13"/>
      <c r="I41" s="13"/>
      <c r="J41" s="13"/>
    </row>
    <row r="42" spans="2:10" x14ac:dyDescent="0.3">
      <c r="B42" s="56"/>
      <c r="C42" s="28">
        <v>500</v>
      </c>
      <c r="D42" s="13">
        <v>26218.943588059159</v>
      </c>
      <c r="E42" s="13">
        <v>38865.291074459186</v>
      </c>
      <c r="F42" s="13">
        <v>51511.63856085921</v>
      </c>
      <c r="G42" s="13">
        <v>64157.986047259241</v>
      </c>
      <c r="H42" s="13"/>
      <c r="I42" s="13"/>
      <c r="J42" s="13"/>
    </row>
    <row r="43" spans="2:10" x14ac:dyDescent="0.3">
      <c r="B43" s="56"/>
      <c r="C43" s="28">
        <v>1000</v>
      </c>
      <c r="D43" s="13">
        <v>57138.916638238588</v>
      </c>
      <c r="E43" s="13">
        <v>69785.264124638605</v>
      </c>
      <c r="F43" s="13">
        <v>82431.611611038636</v>
      </c>
      <c r="G43" s="13">
        <v>95077.959097438667</v>
      </c>
      <c r="H43" s="13"/>
      <c r="I43" s="13"/>
      <c r="J43" s="13"/>
    </row>
    <row r="44" spans="2:10" x14ac:dyDescent="0.3">
      <c r="B44" s="56"/>
      <c r="C44" s="28">
        <v>1500</v>
      </c>
      <c r="D44" s="13">
        <v>88058.889688418014</v>
      </c>
      <c r="E44" s="13">
        <v>100705.23717481803</v>
      </c>
      <c r="F44" s="13">
        <v>113351.58466121806</v>
      </c>
      <c r="G44" s="13">
        <v>125997.93214761809</v>
      </c>
      <c r="H44" s="13"/>
      <c r="I44" s="13"/>
      <c r="J44" s="13"/>
    </row>
    <row r="45" spans="2:10" x14ac:dyDescent="0.3">
      <c r="B45" s="56"/>
      <c r="C45" s="28">
        <v>2000</v>
      </c>
      <c r="D45" s="13">
        <v>118978.86273859744</v>
      </c>
      <c r="E45" s="13">
        <v>131625.21022499746</v>
      </c>
      <c r="F45" s="13">
        <v>144271.55771139747</v>
      </c>
      <c r="G45" s="13">
        <v>156917.90519779752</v>
      </c>
      <c r="H45" s="13"/>
      <c r="I45" s="13"/>
      <c r="J45" s="13"/>
    </row>
    <row r="46" spans="2:10" x14ac:dyDescent="0.3">
      <c r="B46" s="56"/>
      <c r="C46" s="28">
        <v>2500</v>
      </c>
      <c r="D46" s="13">
        <v>149898.83578877684</v>
      </c>
      <c r="E46" s="13">
        <v>162545.18327517688</v>
      </c>
      <c r="F46" s="13">
        <v>175191.5307615769</v>
      </c>
      <c r="G46" s="13">
        <v>187837.87824797694</v>
      </c>
      <c r="H46" s="13"/>
      <c r="I46" s="13"/>
      <c r="J46" s="13"/>
    </row>
    <row r="47" spans="2:10" x14ac:dyDescent="0.3">
      <c r="B47" s="57"/>
      <c r="C47" s="29">
        <v>3000</v>
      </c>
      <c r="D47" s="13">
        <v>180818.80883895626</v>
      </c>
      <c r="E47" s="13">
        <v>193465.15632535631</v>
      </c>
      <c r="F47" s="13">
        <v>206111.50381175632</v>
      </c>
      <c r="G47" s="13">
        <v>218757.85129815637</v>
      </c>
      <c r="H47" s="13"/>
      <c r="I47" s="13"/>
      <c r="J47" s="13"/>
    </row>
    <row r="54" spans="2:6" x14ac:dyDescent="0.3">
      <c r="B54" s="12" t="s">
        <v>58</v>
      </c>
    </row>
    <row r="55" spans="2:6" ht="15" thickBot="1" x14ac:dyDescent="0.35"/>
    <row r="56" spans="2:6" x14ac:dyDescent="0.3">
      <c r="B56" s="8"/>
      <c r="C56" s="8" t="s">
        <v>38</v>
      </c>
      <c r="D56" s="8" t="s">
        <v>47</v>
      </c>
      <c r="E56" s="8"/>
      <c r="F56" t="s">
        <v>48</v>
      </c>
    </row>
    <row r="57" spans="2:6" x14ac:dyDescent="0.3">
      <c r="B57" s="6" t="s">
        <v>32</v>
      </c>
      <c r="C57" s="17">
        <v>-17347.376948520294</v>
      </c>
      <c r="D57">
        <v>1</v>
      </c>
      <c r="E57" s="4">
        <f>C57*D57</f>
        <v>-17347.376948520294</v>
      </c>
    </row>
    <row r="58" spans="2:6" x14ac:dyDescent="0.3">
      <c r="B58" s="26" t="s">
        <v>1</v>
      </c>
      <c r="C58" s="17">
        <v>61.839946100358851</v>
      </c>
      <c r="D58" s="22">
        <v>2500</v>
      </c>
      <c r="E58" s="4">
        <f t="shared" ref="E58:E61" si="2">C58*D58</f>
        <v>154599.86525089713</v>
      </c>
    </row>
    <row r="59" spans="2:6" x14ac:dyDescent="0.3">
      <c r="B59" s="51" t="s">
        <v>2</v>
      </c>
      <c r="C59" s="17">
        <v>9319.7526020610549</v>
      </c>
      <c r="D59" s="22">
        <v>2</v>
      </c>
      <c r="E59" s="4">
        <f t="shared" si="2"/>
        <v>18639.50520412211</v>
      </c>
    </row>
    <row r="60" spans="2:6" x14ac:dyDescent="0.3">
      <c r="B60" s="6" t="s">
        <v>3</v>
      </c>
      <c r="C60" s="17">
        <v>12646.347486400027</v>
      </c>
      <c r="D60" s="22">
        <v>1.5</v>
      </c>
      <c r="E60" s="4">
        <f t="shared" si="2"/>
        <v>18969.521229600039</v>
      </c>
    </row>
    <row r="61" spans="2:6" ht="15" thickBot="1" x14ac:dyDescent="0.35">
      <c r="B61" s="30" t="s">
        <v>4</v>
      </c>
      <c r="C61" s="18">
        <v>-13601.011412285299</v>
      </c>
      <c r="D61" s="23">
        <v>1</v>
      </c>
      <c r="E61" s="11">
        <f t="shared" si="2"/>
        <v>-13601.011412285299</v>
      </c>
    </row>
    <row r="62" spans="2:6" x14ac:dyDescent="0.3">
      <c r="D62" t="s">
        <v>49</v>
      </c>
      <c r="E62" s="24">
        <f>E57+E58+E61</f>
        <v>123651.47689009152</v>
      </c>
    </row>
    <row r="65" spans="2:10" x14ac:dyDescent="0.3">
      <c r="D65" s="52" t="s">
        <v>4</v>
      </c>
      <c r="E65" s="53"/>
      <c r="F65" s="53"/>
      <c r="G65" s="53"/>
      <c r="H65" s="53"/>
      <c r="I65" s="53"/>
      <c r="J65" s="54"/>
    </row>
    <row r="66" spans="2:10" x14ac:dyDescent="0.3">
      <c r="C66" s="25">
        <f>E62</f>
        <v>123651.47689009152</v>
      </c>
      <c r="D66" s="19">
        <v>0</v>
      </c>
      <c r="E66" s="20">
        <v>1</v>
      </c>
      <c r="F66" s="20">
        <v>2</v>
      </c>
      <c r="G66" s="20">
        <v>3</v>
      </c>
      <c r="H66" s="20">
        <v>4</v>
      </c>
      <c r="I66" s="20">
        <v>5</v>
      </c>
      <c r="J66" s="21">
        <v>6</v>
      </c>
    </row>
    <row r="67" spans="2:10" x14ac:dyDescent="0.3">
      <c r="B67" s="55" t="s">
        <v>46</v>
      </c>
      <c r="C67" s="27">
        <v>0</v>
      </c>
      <c r="D67" s="13">
        <f t="dataTable" ref="D67:J73" dt2D="1" dtr="1" r1="D61" r2="D58"/>
        <v>-17347.376948520294</v>
      </c>
      <c r="E67" s="13">
        <v>-30948.388360805591</v>
      </c>
      <c r="F67" s="13">
        <v>-44549.399773090889</v>
      </c>
      <c r="G67" s="13">
        <v>-58150.411185376193</v>
      </c>
      <c r="H67" s="13">
        <v>-71751.422597661498</v>
      </c>
      <c r="I67" s="13">
        <v>-85352.434009946795</v>
      </c>
      <c r="J67" s="13">
        <v>-98953.445422232093</v>
      </c>
    </row>
    <row r="68" spans="2:10" x14ac:dyDescent="0.3">
      <c r="B68" s="56"/>
      <c r="C68" s="28">
        <v>500</v>
      </c>
      <c r="D68" s="13">
        <v>13572.596101659132</v>
      </c>
      <c r="E68" s="13">
        <v>-28.415310626167411</v>
      </c>
      <c r="F68" s="13">
        <v>-13629.426722911467</v>
      </c>
      <c r="G68" s="13">
        <v>-27230.438135196768</v>
      </c>
      <c r="H68" s="13">
        <v>-40831.449547482065</v>
      </c>
      <c r="I68" s="13">
        <v>-54432.46095976737</v>
      </c>
      <c r="J68" s="13">
        <v>-68033.472372052667</v>
      </c>
    </row>
    <row r="69" spans="2:10" x14ac:dyDescent="0.3">
      <c r="B69" s="56"/>
      <c r="C69" s="28">
        <v>1000</v>
      </c>
      <c r="D69" s="13">
        <v>44492.569151838557</v>
      </c>
      <c r="E69" s="13">
        <v>30891.55773955326</v>
      </c>
      <c r="F69" s="13">
        <v>17290.546327267959</v>
      </c>
      <c r="G69" s="13">
        <v>3689.5349149826579</v>
      </c>
      <c r="H69" s="13">
        <v>-9911.4764973026395</v>
      </c>
      <c r="I69" s="13">
        <v>-23512.487909587944</v>
      </c>
      <c r="J69" s="13">
        <v>-37113.499321873242</v>
      </c>
    </row>
    <row r="70" spans="2:10" x14ac:dyDescent="0.3">
      <c r="B70" s="56"/>
      <c r="C70" s="28">
        <v>1500</v>
      </c>
      <c r="D70" s="13">
        <v>75412.542202017983</v>
      </c>
      <c r="E70" s="13">
        <v>61811.530789732686</v>
      </c>
      <c r="F70" s="13">
        <v>48210.519377447388</v>
      </c>
      <c r="G70" s="13">
        <v>34609.507965162084</v>
      </c>
      <c r="H70" s="13">
        <v>21008.496552876786</v>
      </c>
      <c r="I70" s="13">
        <v>7407.4851405914815</v>
      </c>
      <c r="J70" s="13">
        <v>-6193.5262716938159</v>
      </c>
    </row>
    <row r="71" spans="2:10" x14ac:dyDescent="0.3">
      <c r="B71" s="56"/>
      <c r="C71" s="28">
        <v>2000</v>
      </c>
      <c r="D71" s="13">
        <v>106332.51525219741</v>
      </c>
      <c r="E71" s="13">
        <v>92731.503839912111</v>
      </c>
      <c r="F71" s="13">
        <v>79130.492427626814</v>
      </c>
      <c r="G71" s="13">
        <v>65529.481015341509</v>
      </c>
      <c r="H71" s="13">
        <v>51928.469603056212</v>
      </c>
      <c r="I71" s="13">
        <v>38327.458190770907</v>
      </c>
      <c r="J71" s="13">
        <v>24726.44677848561</v>
      </c>
    </row>
    <row r="72" spans="2:10" x14ac:dyDescent="0.3">
      <c r="B72" s="56"/>
      <c r="C72" s="28">
        <v>2500</v>
      </c>
      <c r="D72" s="13">
        <v>137252.48830237682</v>
      </c>
      <c r="E72" s="13">
        <v>123651.47689009152</v>
      </c>
      <c r="F72" s="13">
        <v>110050.46547780622</v>
      </c>
      <c r="G72" s="13">
        <v>96449.454065520928</v>
      </c>
      <c r="H72" s="13">
        <v>82848.44265323563</v>
      </c>
      <c r="I72" s="13">
        <v>69247.431240950318</v>
      </c>
      <c r="J72" s="13">
        <v>55646.419828665021</v>
      </c>
    </row>
    <row r="73" spans="2:10" x14ac:dyDescent="0.3">
      <c r="B73" s="57"/>
      <c r="C73" s="29">
        <v>3000</v>
      </c>
      <c r="D73" s="13">
        <v>168172.46135255625</v>
      </c>
      <c r="E73" s="13">
        <v>154571.44994027095</v>
      </c>
      <c r="F73" s="13">
        <v>140970.43852798565</v>
      </c>
      <c r="G73" s="13">
        <v>127369.42711570035</v>
      </c>
      <c r="H73" s="13">
        <v>113768.41570341506</v>
      </c>
      <c r="I73" s="13">
        <v>100167.40429112974</v>
      </c>
      <c r="J73" s="13">
        <v>86566.392878844446</v>
      </c>
    </row>
  </sheetData>
  <mergeCells count="6">
    <mergeCell ref="D65:J65"/>
    <mergeCell ref="B67:B73"/>
    <mergeCell ref="D14:I14"/>
    <mergeCell ref="D39:G39"/>
    <mergeCell ref="B16:B22"/>
    <mergeCell ref="B41:B47"/>
  </mergeCells>
  <conditionalFormatting sqref="D19:J22 D16:G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:J4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7:J7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I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:G4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 Prices Data Set</vt:lpstr>
      <vt:lpstr>Pivot Tables &amp; Pivot Charts</vt:lpstr>
      <vt:lpstr>Correlation &amp; RegressioAnalysis</vt:lpstr>
      <vt:lpstr>Sensitivity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mike doman</cp:lastModifiedBy>
  <dcterms:created xsi:type="dcterms:W3CDTF">2015-11-25T15:25:24Z</dcterms:created>
  <dcterms:modified xsi:type="dcterms:W3CDTF">2020-04-28T19:23:01Z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