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8/data/"/>
    </mc:Choice>
  </mc:AlternateContent>
  <xr:revisionPtr revIDLastSave="0" documentId="13_ncr:1_{07270988-FC1D-A045-83F2-549DA8A91E58}" xr6:coauthVersionLast="46" xr6:coauthVersionMax="46" xr10:uidLastSave="{00000000-0000-0000-0000-000000000000}"/>
  <bookViews>
    <workbookView xWindow="0" yWindow="460" windowWidth="28560" windowHeight="16580" xr2:uid="{D8267629-24AD-0E4B-8DD7-5997E4880D3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D58" i="1"/>
  <c r="E58" i="1"/>
  <c r="B58" i="1"/>
  <c r="B57" i="1"/>
  <c r="B46" i="1"/>
  <c r="B56" i="1"/>
  <c r="B55" i="1"/>
  <c r="B54" i="1"/>
  <c r="B53" i="1"/>
  <c r="B52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C58" i="1" s="1"/>
  <c r="D47" i="1"/>
  <c r="B47" i="1"/>
  <c r="B45" i="1"/>
  <c r="B44" i="1"/>
  <c r="B43" i="1"/>
  <c r="B42" i="1"/>
  <c r="B41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B36" i="1"/>
  <c r="B35" i="1"/>
  <c r="B34" i="1"/>
  <c r="B33" i="1"/>
  <c r="B32" i="1"/>
  <c r="B31" i="1"/>
  <c r="B30" i="1"/>
  <c r="B29" i="1"/>
  <c r="C20" i="1" l="1"/>
  <c r="C18" i="1"/>
  <c r="D18" i="1"/>
  <c r="E18" i="1"/>
  <c r="C19" i="1"/>
  <c r="D19" i="1"/>
  <c r="E19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B25" i="1"/>
  <c r="B24" i="1"/>
  <c r="B23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<sst xmlns="http://schemas.openxmlformats.org/spreadsheetml/2006/main" count="65" uniqueCount="35">
  <si>
    <t>Measurments Matrix Multiplication</t>
  </si>
  <si>
    <t>Approach</t>
  </si>
  <si>
    <t xml:space="preserve">seq </t>
  </si>
  <si>
    <t>optomp1</t>
  </si>
  <si>
    <t>optomp2</t>
  </si>
  <si>
    <t>optomp3</t>
  </si>
  <si>
    <t>optomp4</t>
  </si>
  <si>
    <t>optomp5</t>
  </si>
  <si>
    <t>optomp6</t>
  </si>
  <si>
    <t>optomp7</t>
  </si>
  <si>
    <t>optomp8</t>
  </si>
  <si>
    <t>NxN= 500</t>
  </si>
  <si>
    <t>NxN= 1000</t>
  </si>
  <si>
    <t>NxN= 2000</t>
  </si>
  <si>
    <t>NxN= 3000</t>
  </si>
  <si>
    <t>speedup opt1</t>
  </si>
  <si>
    <t>speedup opt2</t>
  </si>
  <si>
    <t>speedup opt3</t>
  </si>
  <si>
    <t>speedup opt4</t>
  </si>
  <si>
    <t>speedup opt5</t>
  </si>
  <si>
    <t>speedup opt6</t>
  </si>
  <si>
    <t>speedup opt7</t>
  </si>
  <si>
    <t>speedup opt8</t>
  </si>
  <si>
    <t>efiiciency opt1</t>
  </si>
  <si>
    <t>efficiency opt2</t>
  </si>
  <si>
    <t>efficiency opt3</t>
  </si>
  <si>
    <t>efficiency opt4</t>
  </si>
  <si>
    <t>efficiency opt5</t>
  </si>
  <si>
    <t>efficiency opt6</t>
  </si>
  <si>
    <t>efiiciency opt7</t>
  </si>
  <si>
    <t>efiiciency opt8</t>
  </si>
  <si>
    <t>Speedup optimized parallel / sequential</t>
  </si>
  <si>
    <t>Efficiency optimized parallel /sequential</t>
  </si>
  <si>
    <t>Speedup optimized parallel/ optimized</t>
  </si>
  <si>
    <t>Efficiency optimized parallel/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</si>
</sst>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164" fontId="0" fillId="0" borderId="0" xfId="0" applyNumberFormat="1"/>
    <xf numFmtId="0" fontId="4" fillId="0" borderId="0" xfId="0" applyFon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Walltimes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seq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Tabelle1!$B$5:$E$5</c:f>
              <c:numCache>
                <c:formatCode>0.000000</c:formatCode>
                <c:ptCount val="4"/>
                <c:pt idx="0">
                  <c:v>1.7127600000000001</c:v>
                </c:pt>
                <c:pt idx="1">
                  <c:v>20.49</c:v>
                </c:pt>
                <c:pt idx="2">
                  <c:v>163.26</c:v>
                </c:pt>
                <c:pt idx="3">
                  <c:v>532.59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8-A04A-AF40-82070A360D4B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optomp1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Tabelle1!$B$6:$E$6</c:f>
              <c:numCache>
                <c:formatCode>0.000000</c:formatCode>
                <c:ptCount val="4"/>
                <c:pt idx="0">
                  <c:v>0.154978</c:v>
                </c:pt>
                <c:pt idx="1">
                  <c:v>1.2607710000000001</c:v>
                </c:pt>
                <c:pt idx="2">
                  <c:v>10.154431000000001</c:v>
                </c:pt>
                <c:pt idx="3">
                  <c:v>35.420654999999996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8-A04A-AF40-82070A360D4B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optomp2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Tabelle1!$B$7:$E$7</c:f>
              <c:numCache>
                <c:formatCode>0.000000</c:formatCode>
                <c:ptCount val="4"/>
                <c:pt idx="0">
                  <c:v>8.8914999999999994E-2</c:v>
                </c:pt>
                <c:pt idx="1">
                  <c:v>0.67009099999999999</c:v>
                </c:pt>
                <c:pt idx="2">
                  <c:v>5.3239640000000001</c:v>
                </c:pt>
                <c:pt idx="3">
                  <c:v>18.414355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8-A04A-AF40-82070A360D4B}"/>
            </c:ext>
          </c:extLst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optomp3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Tabelle1!$B$8:$E$8</c:f>
              <c:numCache>
                <c:formatCode>0.000000</c:formatCode>
                <c:ptCount val="4"/>
                <c:pt idx="0">
                  <c:v>5.7340000000000002E-2</c:v>
                </c:pt>
                <c:pt idx="1">
                  <c:v>0.457872</c:v>
                </c:pt>
                <c:pt idx="2">
                  <c:v>3.6376909999999998</c:v>
                </c:pt>
                <c:pt idx="3">
                  <c:v>12.586509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8-A04A-AF40-82070A360D4B}"/>
            </c:ext>
          </c:extLst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optomp4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Tabelle1!$B$9:$E$9</c:f>
              <c:numCache>
                <c:formatCode>0.000000</c:formatCode>
                <c:ptCount val="4"/>
                <c:pt idx="0">
                  <c:v>5.3335E-2</c:v>
                </c:pt>
                <c:pt idx="1">
                  <c:v>0.38180599999999998</c:v>
                </c:pt>
                <c:pt idx="2">
                  <c:v>2.7500529999999999</c:v>
                </c:pt>
                <c:pt idx="3">
                  <c:v>9.7681009999999997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18-A04A-AF40-82070A360D4B}"/>
            </c:ext>
          </c:extLst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optomp5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Tabelle1!$B$10:$E$10</c:f>
              <c:numCache>
                <c:formatCode>0.000000</c:formatCode>
                <c:ptCount val="4"/>
                <c:pt idx="0">
                  <c:v>3.9191999999999998E-2</c:v>
                </c:pt>
                <c:pt idx="1">
                  <c:v>0.30993900000000002</c:v>
                </c:pt>
                <c:pt idx="2">
                  <c:v>2.335464</c:v>
                </c:pt>
                <c:pt idx="3">
                  <c:v>7.8357559999999999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18-A04A-AF40-82070A360D4B}"/>
            </c:ext>
          </c:extLst>
        </c:ser>
        <c:ser>
          <c:idx val="6"/>
          <c:order val="6"/>
          <c:tx>
            <c:strRef>
              <c:f>Tabelle1!$A$11</c:f>
              <c:strCache>
                <c:ptCount val="1"/>
                <c:pt idx="0">
                  <c:v>optomp6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Tabelle1!$B$11:$E$11</c:f>
              <c:numCache>
                <c:formatCode>0.000000</c:formatCode>
                <c:ptCount val="4"/>
                <c:pt idx="0">
                  <c:v>3.8948999999999998E-2</c:v>
                </c:pt>
                <c:pt idx="1">
                  <c:v>0.233792</c:v>
                </c:pt>
                <c:pt idx="2">
                  <c:v>1.936304</c:v>
                </c:pt>
                <c:pt idx="3">
                  <c:v>6.4768039999999996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18-A04A-AF40-82070A360D4B}"/>
            </c:ext>
          </c:extLst>
        </c:ser>
        <c:ser>
          <c:idx val="7"/>
          <c:order val="7"/>
          <c:tx>
            <c:strRef>
              <c:f>Tabelle1!$A$12</c:f>
              <c:strCache>
                <c:ptCount val="1"/>
                <c:pt idx="0">
                  <c:v>optomp7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Tabelle1!$B$12:$E$12</c:f>
              <c:numCache>
                <c:formatCode>0.000000</c:formatCode>
                <c:ptCount val="4"/>
                <c:pt idx="0">
                  <c:v>4.0092000000000003E-2</c:v>
                </c:pt>
                <c:pt idx="1">
                  <c:v>0.23519300000000001</c:v>
                </c:pt>
                <c:pt idx="2">
                  <c:v>1.78793</c:v>
                </c:pt>
                <c:pt idx="3">
                  <c:v>5.7410410000000001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18-A04A-AF40-82070A360D4B}"/>
            </c:ext>
          </c:extLst>
        </c:ser>
        <c:ser>
          <c:idx val="8"/>
          <c:order val="8"/>
          <c:tx>
            <c:strRef>
              <c:f>Tabelle1!$A$13</c:f>
              <c:strCache>
                <c:ptCount val="1"/>
                <c:pt idx="0">
                  <c:v>optomp8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Tabelle1!$B$13:$E$13</c:f>
              <c:numCache>
                <c:formatCode>0.000000</c:formatCode>
                <c:ptCount val="4"/>
                <c:pt idx="0">
                  <c:v>3.6648E-2</c:v>
                </c:pt>
                <c:pt idx="1">
                  <c:v>0.233291</c:v>
                </c:pt>
                <c:pt idx="2">
                  <c:v>1.575224</c:v>
                </c:pt>
                <c:pt idx="3">
                  <c:v>5.0068159999999997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18-A04A-AF40-82070A36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227999"/>
        <c:axId val="819908991"/>
      </c:lineChart>
      <c:catAx>
        <c:axId val="8782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908991"/>
        <c:crosses val="autoZero"/>
        <c:auto val="1"/>
        <c:lblAlgn val="ctr"/>
        <c:lblOffset val="100"/>
        <c:noMultiLvlLbl val="0"/>
      </c:catAx>
      <c:valAx>
        <c:axId val="81990899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22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Walltimes without seq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Tabelle1!$A$6</c:f>
              <c:strCache>
                <c:ptCount val="1"/>
                <c:pt idx="0">
                  <c:v>optomp1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93-3542-9C67-2FD97AE1E70E}"/>
                </c:ext>
              </c:extLst>
            </c:dLbl>
            <c:dLbl>
              <c:idx val="3"/>
              <c:layout>
                <c:manualLayout>
                  <c:x val="1.9406991934228517E-3"/>
                  <c:y val="1.67504187604690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Tabelle1!$B$6:$E$6</c:f>
              <c:numCache>
                <c:formatCode>0.000000</c:formatCode>
                <c:ptCount val="4"/>
                <c:pt idx="0">
                  <c:v>0.154978</c:v>
                </c:pt>
                <c:pt idx="1">
                  <c:v>1.2607710000000001</c:v>
                </c:pt>
                <c:pt idx="2">
                  <c:v>10.154431000000001</c:v>
                </c:pt>
                <c:pt idx="3">
                  <c:v>35.420654999999996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3-3542-9C67-2FD97AE1E70E}"/>
            </c:ext>
          </c:extLst>
        </c:ser>
        <c:ser>
          <c:idx val="2"/>
          <c:order val="1"/>
          <c:tx>
            <c:strRef>
              <c:f>Tabelle1!$A$7</c:f>
              <c:strCache>
                <c:ptCount val="1"/>
                <c:pt idx="0">
                  <c:v>optomp2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93-3542-9C67-2FD97AE1E70E}"/>
                </c:ext>
              </c:extLst>
            </c:dLbl>
            <c:dLbl>
              <c:idx val="3"/>
              <c:layout>
                <c:manualLayout>
                  <c:x val="4.1862917820203983E-4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Tabelle1!$B$7:$E$7</c:f>
              <c:numCache>
                <c:formatCode>0.000000</c:formatCode>
                <c:ptCount val="4"/>
                <c:pt idx="0">
                  <c:v>8.8914999999999994E-2</c:v>
                </c:pt>
                <c:pt idx="1">
                  <c:v>0.67009099999999999</c:v>
                </c:pt>
                <c:pt idx="2">
                  <c:v>5.3239640000000001</c:v>
                </c:pt>
                <c:pt idx="3">
                  <c:v>18.414355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3-3542-9C67-2FD97AE1E70E}"/>
            </c:ext>
          </c:extLst>
        </c:ser>
        <c:ser>
          <c:idx val="3"/>
          <c:order val="2"/>
          <c:tx>
            <c:strRef>
              <c:f>Tabelle1!$A$8</c:f>
              <c:strCache>
                <c:ptCount val="1"/>
                <c:pt idx="0">
                  <c:v>optomp3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293-3542-9C67-2FD97AE1E70E}"/>
                </c:ext>
              </c:extLst>
            </c:dLbl>
            <c:dLbl>
              <c:idx val="3"/>
              <c:layout>
                <c:manualLayout>
                  <c:x val="3.4627692086433284E-3"/>
                  <c:y val="-6.70016750418760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Tabelle1!$B$8:$E$8</c:f>
              <c:numCache>
                <c:formatCode>0.000000</c:formatCode>
                <c:ptCount val="4"/>
                <c:pt idx="0">
                  <c:v>5.7340000000000002E-2</c:v>
                </c:pt>
                <c:pt idx="1">
                  <c:v>0.457872</c:v>
                </c:pt>
                <c:pt idx="2">
                  <c:v>3.6376909999999998</c:v>
                </c:pt>
                <c:pt idx="3">
                  <c:v>12.586509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3-3542-9C67-2FD97AE1E70E}"/>
            </c:ext>
          </c:extLst>
        </c:ser>
        <c:ser>
          <c:idx val="4"/>
          <c:order val="3"/>
          <c:tx>
            <c:strRef>
              <c:f>Tabelle1!$A$9</c:f>
              <c:strCache>
                <c:ptCount val="1"/>
                <c:pt idx="0">
                  <c:v>optomp4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293-3542-9C67-2FD97AE1E70E}"/>
                </c:ext>
              </c:extLst>
            </c:dLbl>
            <c:dLbl>
              <c:idx val="3"/>
              <c:layout>
                <c:manualLayout>
                  <c:x val="1.0403408478049721E-2"/>
                  <c:y val="-1.005025125628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Tabelle1!$B$9:$E$9</c:f>
              <c:numCache>
                <c:formatCode>0.000000</c:formatCode>
                <c:ptCount val="4"/>
                <c:pt idx="0">
                  <c:v>5.3335E-2</c:v>
                </c:pt>
                <c:pt idx="1">
                  <c:v>0.38180599999999998</c:v>
                </c:pt>
                <c:pt idx="2">
                  <c:v>2.7500529999999999</c:v>
                </c:pt>
                <c:pt idx="3">
                  <c:v>9.7681009999999997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3-3542-9C67-2FD97AE1E70E}"/>
            </c:ext>
          </c:extLst>
        </c:ser>
        <c:ser>
          <c:idx val="5"/>
          <c:order val="4"/>
          <c:tx>
            <c:strRef>
              <c:f>Tabelle1!$A$10</c:f>
              <c:strCache>
                <c:ptCount val="1"/>
                <c:pt idx="0">
                  <c:v>optomp5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293-3542-9C67-2FD97AE1E70E}"/>
                </c:ext>
              </c:extLst>
            </c:dLbl>
            <c:dLbl>
              <c:idx val="3"/>
              <c:layout>
                <c:manualLayout>
                  <c:x val="7.3592684476083206E-3"/>
                  <c:y val="-3.35008375209380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Tabelle1!$B$10:$E$10</c:f>
              <c:numCache>
                <c:formatCode>0.000000</c:formatCode>
                <c:ptCount val="4"/>
                <c:pt idx="0">
                  <c:v>3.9191999999999998E-2</c:v>
                </c:pt>
                <c:pt idx="1">
                  <c:v>0.30993900000000002</c:v>
                </c:pt>
                <c:pt idx="2">
                  <c:v>2.335464</c:v>
                </c:pt>
                <c:pt idx="3">
                  <c:v>7.8357559999999999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3-3542-9C67-2FD97AE1E70E}"/>
            </c:ext>
          </c:extLst>
        </c:ser>
        <c:ser>
          <c:idx val="6"/>
          <c:order val="5"/>
          <c:tx>
            <c:strRef>
              <c:f>Tabelle1!$A$11</c:f>
              <c:strCache>
                <c:ptCount val="1"/>
                <c:pt idx="0">
                  <c:v>optomp6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293-3542-9C67-2FD97AE1E70E}"/>
                </c:ext>
              </c:extLst>
            </c:dLbl>
            <c:dLbl>
              <c:idx val="3"/>
              <c:layout>
                <c:manualLayout>
                  <c:x val="5.8371984323876205E-3"/>
                  <c:y val="-3.35008375209380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Tabelle1!$B$11:$E$11</c:f>
              <c:numCache>
                <c:formatCode>0.000000</c:formatCode>
                <c:ptCount val="4"/>
                <c:pt idx="0">
                  <c:v>3.8948999999999998E-2</c:v>
                </c:pt>
                <c:pt idx="1">
                  <c:v>0.233792</c:v>
                </c:pt>
                <c:pt idx="2">
                  <c:v>1.936304</c:v>
                </c:pt>
                <c:pt idx="3">
                  <c:v>6.4768039999999996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3-3542-9C67-2FD97AE1E70E}"/>
            </c:ext>
          </c:extLst>
        </c:ser>
        <c:ser>
          <c:idx val="7"/>
          <c:order val="6"/>
          <c:tx>
            <c:strRef>
              <c:f>Tabelle1!$A$12</c:f>
              <c:strCache>
                <c:ptCount val="1"/>
                <c:pt idx="0">
                  <c:v>optomp7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293-3542-9C67-2FD97AE1E70E}"/>
                </c:ext>
              </c:extLst>
            </c:dLbl>
            <c:dLbl>
              <c:idx val="3"/>
              <c:layout>
                <c:manualLayout>
                  <c:x val="4.3151284171669205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Tabelle1!$B$12:$E$12</c:f>
              <c:numCache>
                <c:formatCode>0.000000</c:formatCode>
                <c:ptCount val="4"/>
                <c:pt idx="0">
                  <c:v>4.0092000000000003E-2</c:v>
                </c:pt>
                <c:pt idx="1">
                  <c:v>0.23519300000000001</c:v>
                </c:pt>
                <c:pt idx="2">
                  <c:v>1.78793</c:v>
                </c:pt>
                <c:pt idx="3">
                  <c:v>5.7410410000000001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3-3542-9C67-2FD97AE1E70E}"/>
            </c:ext>
          </c:extLst>
        </c:ser>
        <c:ser>
          <c:idx val="8"/>
          <c:order val="7"/>
          <c:tx>
            <c:strRef>
              <c:f>Tabelle1!$A$13</c:f>
              <c:strCache>
                <c:ptCount val="1"/>
                <c:pt idx="0">
                  <c:v>optomp8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293-3542-9C67-2FD97AE1E70E}"/>
                </c:ext>
              </c:extLst>
            </c:dLbl>
            <c:dLbl>
              <c:idx val="3"/>
              <c:layout>
                <c:manualLayout>
                  <c:x val="1.1925478493270421E-2"/>
                  <c:y val="8.37520938023450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Tabelle1!$B$13:$E$13</c:f>
              <c:numCache>
                <c:formatCode>0.000000</c:formatCode>
                <c:ptCount val="4"/>
                <c:pt idx="0">
                  <c:v>3.6648E-2</c:v>
                </c:pt>
                <c:pt idx="1">
                  <c:v>0.233291</c:v>
                </c:pt>
                <c:pt idx="2">
                  <c:v>1.575224</c:v>
                </c:pt>
                <c:pt idx="3">
                  <c:v>5.0068159999999997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3-3542-9C67-2FD97AE1E70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8227999"/>
        <c:axId val="819908991"/>
      </c:lineChart>
      <c:catAx>
        <c:axId val="8782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908991"/>
        <c:crosses val="autoZero"/>
        <c:auto val="1"/>
        <c:lblAlgn val="ctr"/>
        <c:lblOffset val="100"/>
        <c:noMultiLvlLbl val="0"/>
      </c:catAx>
      <c:valAx>
        <c:axId val="819908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2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Walltimes without seq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Tabelle1!$A$6</c:f>
              <c:strCache>
                <c:ptCount val="1"/>
                <c:pt idx="0">
                  <c:v>optomp1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06-0F46-AE12-81216995089A}"/>
                </c:ext>
              </c:extLst>
            </c:dLbl>
            <c:dLbl>
              <c:idx val="3"/>
              <c:layout>
                <c:manualLayout>
                  <c:x val="1.9406991934228517E-3"/>
                  <c:y val="1.67504187604690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Tabelle1!$B$6:$E$6</c:f>
              <c:numCache>
                <c:formatCode>0.000000</c:formatCode>
                <c:ptCount val="4"/>
                <c:pt idx="0">
                  <c:v>0.154978</c:v>
                </c:pt>
                <c:pt idx="1">
                  <c:v>1.2607710000000001</c:v>
                </c:pt>
                <c:pt idx="2">
                  <c:v>10.154431000000001</c:v>
                </c:pt>
                <c:pt idx="3">
                  <c:v>35.420654999999996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6-0F46-AE12-81216995089A}"/>
            </c:ext>
          </c:extLst>
        </c:ser>
        <c:ser>
          <c:idx val="2"/>
          <c:order val="1"/>
          <c:tx>
            <c:strRef>
              <c:f>Tabelle1!$A$7</c:f>
              <c:strCache>
                <c:ptCount val="1"/>
                <c:pt idx="0">
                  <c:v>optomp2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06-0F46-AE12-81216995089A}"/>
                </c:ext>
              </c:extLst>
            </c:dLbl>
            <c:dLbl>
              <c:idx val="3"/>
              <c:layout>
                <c:manualLayout>
                  <c:x val="4.1862917820203983E-4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Tabelle1!$B$7:$E$7</c:f>
              <c:numCache>
                <c:formatCode>0.000000</c:formatCode>
                <c:ptCount val="4"/>
                <c:pt idx="0">
                  <c:v>8.8914999999999994E-2</c:v>
                </c:pt>
                <c:pt idx="1">
                  <c:v>0.67009099999999999</c:v>
                </c:pt>
                <c:pt idx="2">
                  <c:v>5.3239640000000001</c:v>
                </c:pt>
                <c:pt idx="3">
                  <c:v>18.414355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06-0F46-AE12-81216995089A}"/>
            </c:ext>
          </c:extLst>
        </c:ser>
        <c:ser>
          <c:idx val="3"/>
          <c:order val="2"/>
          <c:tx>
            <c:strRef>
              <c:f>Tabelle1!$A$8</c:f>
              <c:strCache>
                <c:ptCount val="1"/>
                <c:pt idx="0">
                  <c:v>optomp3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06-0F46-AE12-81216995089A}"/>
                </c:ext>
              </c:extLst>
            </c:dLbl>
            <c:dLbl>
              <c:idx val="3"/>
              <c:layout>
                <c:manualLayout>
                  <c:x val="3.4627692086433284E-3"/>
                  <c:y val="-6.70016750418760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Tabelle1!$B$8:$E$8</c:f>
              <c:numCache>
                <c:formatCode>0.000000</c:formatCode>
                <c:ptCount val="4"/>
                <c:pt idx="0">
                  <c:v>5.7340000000000002E-2</c:v>
                </c:pt>
                <c:pt idx="1">
                  <c:v>0.457872</c:v>
                </c:pt>
                <c:pt idx="2">
                  <c:v>3.6376909999999998</c:v>
                </c:pt>
                <c:pt idx="3">
                  <c:v>12.586509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06-0F46-AE12-81216995089A}"/>
            </c:ext>
          </c:extLst>
        </c:ser>
        <c:ser>
          <c:idx val="4"/>
          <c:order val="3"/>
          <c:tx>
            <c:strRef>
              <c:f>Tabelle1!$A$9</c:f>
              <c:strCache>
                <c:ptCount val="1"/>
                <c:pt idx="0">
                  <c:v>optomp4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906-0F46-AE12-81216995089A}"/>
                </c:ext>
              </c:extLst>
            </c:dLbl>
            <c:dLbl>
              <c:idx val="3"/>
              <c:layout>
                <c:manualLayout>
                  <c:x val="1.0403408478049721E-2"/>
                  <c:y val="-1.005025125628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Tabelle1!$B$9:$E$9</c:f>
              <c:numCache>
                <c:formatCode>0.000000</c:formatCode>
                <c:ptCount val="4"/>
                <c:pt idx="0">
                  <c:v>5.3335E-2</c:v>
                </c:pt>
                <c:pt idx="1">
                  <c:v>0.38180599999999998</c:v>
                </c:pt>
                <c:pt idx="2">
                  <c:v>2.7500529999999999</c:v>
                </c:pt>
                <c:pt idx="3">
                  <c:v>9.7681009999999997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06-0F46-AE12-81216995089A}"/>
            </c:ext>
          </c:extLst>
        </c:ser>
        <c:ser>
          <c:idx val="5"/>
          <c:order val="4"/>
          <c:tx>
            <c:strRef>
              <c:f>Tabelle1!$A$10</c:f>
              <c:strCache>
                <c:ptCount val="1"/>
                <c:pt idx="0">
                  <c:v>optomp5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906-0F46-AE12-81216995089A}"/>
                </c:ext>
              </c:extLst>
            </c:dLbl>
            <c:dLbl>
              <c:idx val="3"/>
              <c:layout>
                <c:manualLayout>
                  <c:x val="7.3592684476083206E-3"/>
                  <c:y val="-3.35008375209380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Tabelle1!$B$10:$E$10</c:f>
              <c:numCache>
                <c:formatCode>0.000000</c:formatCode>
                <c:ptCount val="4"/>
                <c:pt idx="0">
                  <c:v>3.9191999999999998E-2</c:v>
                </c:pt>
                <c:pt idx="1">
                  <c:v>0.30993900000000002</c:v>
                </c:pt>
                <c:pt idx="2">
                  <c:v>2.335464</c:v>
                </c:pt>
                <c:pt idx="3">
                  <c:v>7.8357559999999999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06-0F46-AE12-81216995089A}"/>
            </c:ext>
          </c:extLst>
        </c:ser>
        <c:ser>
          <c:idx val="6"/>
          <c:order val="5"/>
          <c:tx>
            <c:strRef>
              <c:f>Tabelle1!$A$11</c:f>
              <c:strCache>
                <c:ptCount val="1"/>
                <c:pt idx="0">
                  <c:v>optomp6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906-0F46-AE12-81216995089A}"/>
                </c:ext>
              </c:extLst>
            </c:dLbl>
            <c:dLbl>
              <c:idx val="3"/>
              <c:layout>
                <c:manualLayout>
                  <c:x val="5.8371984323876205E-3"/>
                  <c:y val="-3.35008375209380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Tabelle1!$B$11:$E$11</c:f>
              <c:numCache>
                <c:formatCode>0.000000</c:formatCode>
                <c:ptCount val="4"/>
                <c:pt idx="0">
                  <c:v>3.8948999999999998E-2</c:v>
                </c:pt>
                <c:pt idx="1">
                  <c:v>0.233792</c:v>
                </c:pt>
                <c:pt idx="2">
                  <c:v>1.936304</c:v>
                </c:pt>
                <c:pt idx="3">
                  <c:v>6.4768039999999996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906-0F46-AE12-81216995089A}"/>
            </c:ext>
          </c:extLst>
        </c:ser>
        <c:ser>
          <c:idx val="7"/>
          <c:order val="6"/>
          <c:tx>
            <c:strRef>
              <c:f>Tabelle1!$A$12</c:f>
              <c:strCache>
                <c:ptCount val="1"/>
                <c:pt idx="0">
                  <c:v>optomp7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906-0F46-AE12-81216995089A}"/>
                </c:ext>
              </c:extLst>
            </c:dLbl>
            <c:dLbl>
              <c:idx val="3"/>
              <c:layout>
                <c:manualLayout>
                  <c:x val="4.3151284171669205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Tabelle1!$B$12:$E$12</c:f>
              <c:numCache>
                <c:formatCode>0.000000</c:formatCode>
                <c:ptCount val="4"/>
                <c:pt idx="0">
                  <c:v>4.0092000000000003E-2</c:v>
                </c:pt>
                <c:pt idx="1">
                  <c:v>0.23519300000000001</c:v>
                </c:pt>
                <c:pt idx="2">
                  <c:v>1.78793</c:v>
                </c:pt>
                <c:pt idx="3">
                  <c:v>5.7410410000000001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906-0F46-AE12-81216995089A}"/>
            </c:ext>
          </c:extLst>
        </c:ser>
        <c:ser>
          <c:idx val="8"/>
          <c:order val="7"/>
          <c:tx>
            <c:strRef>
              <c:f>Tabelle1!$A$13</c:f>
              <c:strCache>
                <c:ptCount val="1"/>
                <c:pt idx="0">
                  <c:v>optomp8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906-0F46-AE12-81216995089A}"/>
                </c:ext>
              </c:extLst>
            </c:dLbl>
            <c:dLbl>
              <c:idx val="3"/>
              <c:layout>
                <c:manualLayout>
                  <c:x val="1.1925478493270421E-2"/>
                  <c:y val="8.37520938023450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Tabelle1!$B$13:$E$13</c:f>
              <c:numCache>
                <c:formatCode>0.000000</c:formatCode>
                <c:ptCount val="4"/>
                <c:pt idx="0">
                  <c:v>3.6648E-2</c:v>
                </c:pt>
                <c:pt idx="1">
                  <c:v>0.233291</c:v>
                </c:pt>
                <c:pt idx="2">
                  <c:v>1.575224</c:v>
                </c:pt>
                <c:pt idx="3">
                  <c:v>5.0068159999999997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906-0F46-AE12-81216995089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8227999"/>
        <c:axId val="819908991"/>
      </c:lineChart>
      <c:catAx>
        <c:axId val="8782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908991"/>
        <c:crosses val="autoZero"/>
        <c:auto val="1"/>
        <c:lblAlgn val="ctr"/>
        <c:lblOffset val="100"/>
        <c:noMultiLvlLbl val="0"/>
      </c:catAx>
      <c:valAx>
        <c:axId val="81990899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2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optimized parallel / 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Tabelle1!$A$18</c:f>
              <c:strCache>
                <c:ptCount val="1"/>
                <c:pt idx="0">
                  <c:v>speedup opt1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Tabelle1!$B$18:$E$18</c:f>
              <c:numCache>
                <c:formatCode>General</c:formatCode>
                <c:ptCount val="4"/>
                <c:pt idx="0">
                  <c:v>11.051633135025616</c:v>
                </c:pt>
                <c:pt idx="1">
                  <c:v>16.25196011012309</c:v>
                </c:pt>
                <c:pt idx="2">
                  <c:v>16.077710311882566</c:v>
                </c:pt>
                <c:pt idx="3">
                  <c:v>15.036142047627298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E-9D44-83AD-F9E84437A76C}"/>
            </c:ext>
          </c:extLst>
        </c:ser>
        <c:ser>
          <c:idx val="1"/>
          <c:order val="1"/>
          <c:tx>
            <c:strRef>
              <c:f>Tabelle1!$A$19</c:f>
              <c:strCache>
                <c:ptCount val="1"/>
                <c:pt idx="0">
                  <c:v>speedup opt2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Tabelle1!$B$19:$E$19</c:f>
              <c:numCache>
                <c:formatCode>General</c:formatCode>
                <c:ptCount val="4"/>
                <c:pt idx="0">
                  <c:v>19.262891525614354</c:v>
                </c:pt>
                <c:pt idx="1">
                  <c:v>30.577936429529718</c:v>
                </c:pt>
                <c:pt idx="2">
                  <c:v>30.665120951231074</c:v>
                </c:pt>
                <c:pt idx="3">
                  <c:v>28.92254439539153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E-9D44-83AD-F9E84437A76C}"/>
            </c:ext>
          </c:extLst>
        </c:ser>
        <c:ser>
          <c:idx val="2"/>
          <c:order val="2"/>
          <c:tx>
            <c:strRef>
              <c:f>Tabelle1!$A$20</c:f>
              <c:strCache>
                <c:ptCount val="1"/>
                <c:pt idx="0">
                  <c:v>speedup opt3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Tabelle1!$B$20:$E$20</c:f>
              <c:numCache>
                <c:formatCode>General</c:formatCode>
                <c:ptCount val="4"/>
                <c:pt idx="0">
                  <c:v>29.870247645622602</c:v>
                </c:pt>
                <c:pt idx="1">
                  <c:v>44.750497955760558</c:v>
                </c:pt>
                <c:pt idx="2">
                  <c:v>44.880117635060259</c:v>
                </c:pt>
                <c:pt idx="3">
                  <c:v>42.314354202583104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E-9D44-83AD-F9E84437A76C}"/>
            </c:ext>
          </c:extLst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speedup opt4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Tabelle1!$B$21:$E$21</c:f>
              <c:numCache>
                <c:formatCode>General</c:formatCode>
                <c:ptCount val="4"/>
                <c:pt idx="0">
                  <c:v>32.113246461048092</c:v>
                </c:pt>
                <c:pt idx="1">
                  <c:v>53.66599791517158</c:v>
                </c:pt>
                <c:pt idx="2">
                  <c:v>59.366128580067368</c:v>
                </c:pt>
                <c:pt idx="3">
                  <c:v>54.523392008334071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E-9D44-83AD-F9E84437A76C}"/>
            </c:ext>
          </c:extLst>
        </c:ser>
        <c:ser>
          <c:idx val="4"/>
          <c:order val="4"/>
          <c:tx>
            <c:strRef>
              <c:f>Tabelle1!$A$22</c:f>
              <c:strCache>
                <c:ptCount val="1"/>
                <c:pt idx="0">
                  <c:v>speedup opt5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Tabelle1!$B$22:$E$22</c:f>
              <c:numCache>
                <c:formatCode>General</c:formatCode>
                <c:ptCount val="4"/>
                <c:pt idx="0">
                  <c:v>43.701775872627074</c:v>
                </c:pt>
                <c:pt idx="1">
                  <c:v>66.109782892762766</c:v>
                </c:pt>
                <c:pt idx="2">
                  <c:v>69.90473841600641</c:v>
                </c:pt>
                <c:pt idx="3">
                  <c:v>67.9691914857992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E-9D44-83AD-F9E84437A76C}"/>
            </c:ext>
          </c:extLst>
        </c:ser>
        <c:ser>
          <c:idx val="5"/>
          <c:order val="5"/>
          <c:tx>
            <c:strRef>
              <c:f>Tabelle1!$A$23</c:f>
              <c:strCache>
                <c:ptCount val="1"/>
                <c:pt idx="0">
                  <c:v>speedup opt6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Tabelle1!$B$23:$E$23</c:f>
              <c:numCache>
                <c:formatCode>General</c:formatCode>
                <c:ptCount val="4"/>
                <c:pt idx="0">
                  <c:v>43.974428098282374</c:v>
                </c:pt>
                <c:pt idx="1">
                  <c:v>87.642006569942509</c:v>
                </c:pt>
                <c:pt idx="2">
                  <c:v>84.315272808401986</c:v>
                </c:pt>
                <c:pt idx="3">
                  <c:v>82.230371646262583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E-9D44-83AD-F9E84437A76C}"/>
            </c:ext>
          </c:extLst>
        </c:ser>
        <c:ser>
          <c:idx val="6"/>
          <c:order val="6"/>
          <c:tx>
            <c:strRef>
              <c:f>Tabelle1!$A$24</c:f>
              <c:strCache>
                <c:ptCount val="1"/>
                <c:pt idx="0">
                  <c:v>speedup opt7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Tabelle1!$B$24:$E$24</c:f>
              <c:numCache>
                <c:formatCode>General</c:formatCode>
                <c:ptCount val="4"/>
                <c:pt idx="0">
                  <c:v>42.720742292726726</c:v>
                </c:pt>
                <c:pt idx="1">
                  <c:v>87.119939794126509</c:v>
                </c:pt>
                <c:pt idx="2">
                  <c:v>91.312299698534048</c:v>
                </c:pt>
                <c:pt idx="3">
                  <c:v>92.76888982329163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CE-9D44-83AD-F9E84437A76C}"/>
            </c:ext>
          </c:extLst>
        </c:ser>
        <c:ser>
          <c:idx val="7"/>
          <c:order val="7"/>
          <c:tx>
            <c:strRef>
              <c:f>Tabelle1!$A$25</c:f>
              <c:strCache>
                <c:ptCount val="1"/>
                <c:pt idx="0">
                  <c:v>speedup opt8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Tabelle1!$B$25:$E$25</c:f>
              <c:numCache>
                <c:formatCode>General</c:formatCode>
                <c:ptCount val="4"/>
                <c:pt idx="0">
                  <c:v>46.735428945645054</c:v>
                </c:pt>
                <c:pt idx="1">
                  <c:v>87.830220625742086</c:v>
                </c:pt>
                <c:pt idx="2">
                  <c:v>103.64240260432801</c:v>
                </c:pt>
                <c:pt idx="3">
                  <c:v>106.37299233684642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CE-9D44-83AD-F9E84437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26160"/>
        <c:axId val="981122768"/>
      </c:lineChart>
      <c:catAx>
        <c:axId val="9748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22768"/>
        <c:crosses val="autoZero"/>
        <c:auto val="1"/>
        <c:lblAlgn val="ctr"/>
        <c:lblOffset val="100"/>
        <c:noMultiLvlLbl val="0"/>
      </c:catAx>
      <c:valAx>
        <c:axId val="9811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Effeciency</a:t>
            </a:r>
            <a:r>
              <a:rPr lang="de-DE" baseline="0"/>
              <a:t> optimized parallel / sequential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Tabelle1!$A$29</c:f>
              <c:strCache>
                <c:ptCount val="1"/>
                <c:pt idx="0">
                  <c:v>efiiciency opt1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Tabelle1!$B$29:$E$29</c:f>
              <c:numCache>
                <c:formatCode>0%</c:formatCode>
                <c:ptCount val="4"/>
                <c:pt idx="0">
                  <c:v>11.051633135025616</c:v>
                </c:pt>
                <c:pt idx="1">
                  <c:v>16.25196011012309</c:v>
                </c:pt>
                <c:pt idx="2">
                  <c:v>16.077710311882566</c:v>
                </c:pt>
                <c:pt idx="3">
                  <c:v>15.036142047627298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1-0640-8FD0-DC28BA35974E}"/>
            </c:ext>
          </c:extLst>
        </c:ser>
        <c:ser>
          <c:idx val="1"/>
          <c:order val="1"/>
          <c:tx>
            <c:strRef>
              <c:f>Tabelle1!$A$30</c:f>
              <c:strCache>
                <c:ptCount val="1"/>
                <c:pt idx="0">
                  <c:v>efficiency opt2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Tabelle1!$B$30:$E$30</c:f>
              <c:numCache>
                <c:formatCode>0%</c:formatCode>
                <c:ptCount val="4"/>
                <c:pt idx="0">
                  <c:v>9.6314457628071768</c:v>
                </c:pt>
                <c:pt idx="1">
                  <c:v>15.288968214764859</c:v>
                </c:pt>
                <c:pt idx="2">
                  <c:v>15.332560475615537</c:v>
                </c:pt>
                <c:pt idx="3">
                  <c:v>14.461272197695765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1-0640-8FD0-DC28BA35974E}"/>
            </c:ext>
          </c:extLst>
        </c:ser>
        <c:ser>
          <c:idx val="2"/>
          <c:order val="2"/>
          <c:tx>
            <c:strRef>
              <c:f>Tabelle1!$A$31</c:f>
              <c:strCache>
                <c:ptCount val="1"/>
                <c:pt idx="0">
                  <c:v>efficiency opt3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Tabelle1!$B$31:$E$31</c:f>
              <c:numCache>
                <c:formatCode>0%</c:formatCode>
                <c:ptCount val="4"/>
                <c:pt idx="0">
                  <c:v>9.9567492152075339</c:v>
                </c:pt>
                <c:pt idx="1">
                  <c:v>14.916832651920187</c:v>
                </c:pt>
                <c:pt idx="2">
                  <c:v>14.960039211686754</c:v>
                </c:pt>
                <c:pt idx="3">
                  <c:v>14.104784734194368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1-0640-8FD0-DC28BA35974E}"/>
            </c:ext>
          </c:extLst>
        </c:ser>
        <c:ser>
          <c:idx val="3"/>
          <c:order val="3"/>
          <c:tx>
            <c:strRef>
              <c:f>Tabelle1!$A$32</c:f>
              <c:strCache>
                <c:ptCount val="1"/>
                <c:pt idx="0">
                  <c:v>efficiency opt4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Tabelle1!$B$32:$E$32</c:f>
              <c:numCache>
                <c:formatCode>0%</c:formatCode>
                <c:ptCount val="4"/>
                <c:pt idx="0">
                  <c:v>8.0283116152620231</c:v>
                </c:pt>
                <c:pt idx="1">
                  <c:v>13.416499478792895</c:v>
                </c:pt>
                <c:pt idx="2">
                  <c:v>14.841532145016842</c:v>
                </c:pt>
                <c:pt idx="3">
                  <c:v>13.630848002083518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1-0640-8FD0-DC28BA35974E}"/>
            </c:ext>
          </c:extLst>
        </c:ser>
        <c:ser>
          <c:idx val="4"/>
          <c:order val="4"/>
          <c:tx>
            <c:strRef>
              <c:f>Tabelle1!$A$33</c:f>
              <c:strCache>
                <c:ptCount val="1"/>
                <c:pt idx="0">
                  <c:v>efficiency opt5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Tabelle1!$B$33:$E$33</c:f>
              <c:numCache>
                <c:formatCode>0%</c:formatCode>
                <c:ptCount val="4"/>
                <c:pt idx="0">
                  <c:v>8.7403551745254155</c:v>
                </c:pt>
                <c:pt idx="1">
                  <c:v>13.221956578552554</c:v>
                </c:pt>
                <c:pt idx="2">
                  <c:v>13.980947683201283</c:v>
                </c:pt>
                <c:pt idx="3">
                  <c:v>13.59383829715984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1-0640-8FD0-DC28BA35974E}"/>
            </c:ext>
          </c:extLst>
        </c:ser>
        <c:ser>
          <c:idx val="5"/>
          <c:order val="5"/>
          <c:tx>
            <c:strRef>
              <c:f>Tabelle1!$A$34</c:f>
              <c:strCache>
                <c:ptCount val="1"/>
                <c:pt idx="0">
                  <c:v>efficiency opt6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Tabelle1!$B$34:$E$34</c:f>
              <c:numCache>
                <c:formatCode>0%</c:formatCode>
                <c:ptCount val="4"/>
                <c:pt idx="0">
                  <c:v>7.329071349713729</c:v>
                </c:pt>
                <c:pt idx="1">
                  <c:v>14.607001094990418</c:v>
                </c:pt>
                <c:pt idx="2">
                  <c:v>14.052545468066997</c:v>
                </c:pt>
                <c:pt idx="3">
                  <c:v>13.705061941043764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1-0640-8FD0-DC28BA35974E}"/>
            </c:ext>
          </c:extLst>
        </c:ser>
        <c:ser>
          <c:idx val="6"/>
          <c:order val="6"/>
          <c:tx>
            <c:strRef>
              <c:f>Tabelle1!$A$35</c:f>
              <c:strCache>
                <c:ptCount val="1"/>
                <c:pt idx="0">
                  <c:v>efiiciency opt7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Tabelle1!$B$35:$E$35</c:f>
              <c:numCache>
                <c:formatCode>0%</c:formatCode>
                <c:ptCount val="4"/>
                <c:pt idx="0">
                  <c:v>6.1029631846752466</c:v>
                </c:pt>
                <c:pt idx="1">
                  <c:v>12.445705684875216</c:v>
                </c:pt>
                <c:pt idx="2">
                  <c:v>13.044614242647722</c:v>
                </c:pt>
                <c:pt idx="3">
                  <c:v>13.252698546184519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61-0640-8FD0-DC28BA35974E}"/>
            </c:ext>
          </c:extLst>
        </c:ser>
        <c:ser>
          <c:idx val="7"/>
          <c:order val="7"/>
          <c:tx>
            <c:strRef>
              <c:f>Tabelle1!$A$36</c:f>
              <c:strCache>
                <c:ptCount val="1"/>
                <c:pt idx="0">
                  <c:v>efiiciency opt8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Tabelle1!$B$36:$E$36</c:f>
              <c:numCache>
                <c:formatCode>0%</c:formatCode>
                <c:ptCount val="4"/>
                <c:pt idx="0">
                  <c:v>5.8419286182056318</c:v>
                </c:pt>
                <c:pt idx="1">
                  <c:v>10.978777578217761</c:v>
                </c:pt>
                <c:pt idx="2">
                  <c:v>12.955300325541002</c:v>
                </c:pt>
                <c:pt idx="3">
                  <c:v>13.296624042105803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61-0640-8FD0-DC28BA35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910816"/>
        <c:axId val="977549664"/>
      </c:barChart>
      <c:catAx>
        <c:axId val="97791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7549664"/>
        <c:crosses val="autoZero"/>
        <c:auto val="1"/>
        <c:lblAlgn val="ctr"/>
        <c:lblOffset val="100"/>
        <c:noMultiLvlLbl val="0"/>
      </c:catAx>
      <c:valAx>
        <c:axId val="9775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79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optimized parallel / 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Tabelle1!$A$41</c:f>
              <c:strCache>
                <c:ptCount val="1"/>
                <c:pt idx="0">
                  <c:v>speedup opt2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Tabelle1!$B$41:$E$41</c:f>
              <c:numCache>
                <c:formatCode>General</c:formatCode>
                <c:ptCount val="4"/>
                <c:pt idx="0">
                  <c:v>1.742990496541641</c:v>
                </c:pt>
                <c:pt idx="1">
                  <c:v>1.8814922152364382</c:v>
                </c:pt>
                <c:pt idx="2">
                  <c:v>1.9073064731467004</c:v>
                </c:pt>
                <c:pt idx="3">
                  <c:v>1.9235349269632303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0-BE45-B00B-1EF7F19408B2}"/>
            </c:ext>
          </c:extLst>
        </c:ser>
        <c:ser>
          <c:idx val="1"/>
          <c:order val="1"/>
          <c:tx>
            <c:strRef>
              <c:f>Tabelle1!$A$42</c:f>
              <c:strCache>
                <c:ptCount val="1"/>
                <c:pt idx="0">
                  <c:v>speedup opt3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Tabelle1!$B$42:$E$42</c:f>
              <c:numCache>
                <c:formatCode>General</c:formatCode>
                <c:ptCount val="4"/>
                <c:pt idx="0">
                  <c:v>2.7027903732124172</c:v>
                </c:pt>
                <c:pt idx="1">
                  <c:v>2.7535446587692634</c:v>
                </c:pt>
                <c:pt idx="2">
                  <c:v>2.7914495761184779</c:v>
                </c:pt>
                <c:pt idx="3">
                  <c:v>2.8141762739771607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0-BE45-B00B-1EF7F19408B2}"/>
            </c:ext>
          </c:extLst>
        </c:ser>
        <c:ser>
          <c:idx val="2"/>
          <c:order val="2"/>
          <c:tx>
            <c:strRef>
              <c:f>Tabelle1!$A$43</c:f>
              <c:strCache>
                <c:ptCount val="1"/>
                <c:pt idx="0">
                  <c:v>speedup opt4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Tabelle1!$B$43:$E$43</c:f>
              <c:numCache>
                <c:formatCode>General</c:formatCode>
                <c:ptCount val="4"/>
                <c:pt idx="0">
                  <c:v>2.9057466954157682</c:v>
                </c:pt>
                <c:pt idx="1">
                  <c:v>3.3021246392146799</c:v>
                </c:pt>
                <c:pt idx="2">
                  <c:v>3.6924492000699627</c:v>
                </c:pt>
                <c:pt idx="3">
                  <c:v>3.6261556877841454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0-BE45-B00B-1EF7F19408B2}"/>
            </c:ext>
          </c:extLst>
        </c:ser>
        <c:ser>
          <c:idx val="3"/>
          <c:order val="3"/>
          <c:tx>
            <c:strRef>
              <c:f>Tabelle1!$A$44</c:f>
              <c:strCache>
                <c:ptCount val="1"/>
                <c:pt idx="0">
                  <c:v>speedup opt5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Tabelle1!$B$44:$E$44</c:f>
              <c:numCache>
                <c:formatCode>General</c:formatCode>
                <c:ptCount val="4"/>
                <c:pt idx="0">
                  <c:v>3.9543274137579103</c:v>
                </c:pt>
                <c:pt idx="1">
                  <c:v>4.0678036645920645</c:v>
                </c:pt>
                <c:pt idx="2">
                  <c:v>4.3479287199460153</c:v>
                </c:pt>
                <c:pt idx="3">
                  <c:v>4.5203876945632304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0-BE45-B00B-1EF7F19408B2}"/>
            </c:ext>
          </c:extLst>
        </c:ser>
        <c:ser>
          <c:idx val="4"/>
          <c:order val="4"/>
          <c:tx>
            <c:strRef>
              <c:f>Tabelle1!$A$45</c:f>
              <c:strCache>
                <c:ptCount val="1"/>
                <c:pt idx="0">
                  <c:v>speedup opt6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Tabelle1!$B$45:$E$45</c:f>
              <c:numCache>
                <c:formatCode>General</c:formatCode>
                <c:ptCount val="4"/>
                <c:pt idx="0">
                  <c:v>3.9789981771033922</c:v>
                </c:pt>
                <c:pt idx="1">
                  <c:v>5.392703770873255</c:v>
                </c:pt>
                <c:pt idx="2">
                  <c:v>5.2442338599724012</c:v>
                </c:pt>
                <c:pt idx="3">
                  <c:v>5.4688477526878998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D0-BE45-B00B-1EF7F19408B2}"/>
            </c:ext>
          </c:extLst>
        </c:ser>
        <c:ser>
          <c:idx val="5"/>
          <c:order val="5"/>
          <c:tx>
            <c:strRef>
              <c:f>Tabelle1!$A$46</c:f>
              <c:strCache>
                <c:ptCount val="1"/>
                <c:pt idx="0">
                  <c:v>speedup opt7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Tabelle1!$B$46:$E$46</c:f>
              <c:numCache>
                <c:formatCode>General</c:formatCode>
                <c:ptCount val="4"/>
                <c:pt idx="0">
                  <c:v>3.8655592138082411</c:v>
                </c:pt>
                <c:pt idx="1">
                  <c:v>5.36058045945245</c:v>
                </c:pt>
                <c:pt idx="2">
                  <c:v>5.6794343178983517</c:v>
                </c:pt>
                <c:pt idx="3">
                  <c:v>6.1697268840267814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D0-BE45-B00B-1EF7F19408B2}"/>
            </c:ext>
          </c:extLst>
        </c:ser>
        <c:ser>
          <c:idx val="6"/>
          <c:order val="6"/>
          <c:tx>
            <c:strRef>
              <c:f>Tabelle1!$A$47</c:f>
              <c:strCache>
                <c:ptCount val="1"/>
                <c:pt idx="0">
                  <c:v>speedup opt8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Tabelle1!$B$47:$E$47</c:f>
              <c:numCache>
                <c:formatCode>General</c:formatCode>
                <c:ptCount val="4"/>
                <c:pt idx="0">
                  <c:v>4.2288255839336388</c:v>
                </c:pt>
                <c:pt idx="1">
                  <c:v>5.4042847773810392</c:v>
                </c:pt>
                <c:pt idx="2">
                  <c:v>6.446340964840557</c:v>
                </c:pt>
                <c:pt idx="3">
                  <c:v>7.0744870592408429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D0-BE45-B00B-1EF7F194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956592"/>
        <c:axId val="977720512"/>
      </c:lineChart>
      <c:catAx>
        <c:axId val="9399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7720512"/>
        <c:crosses val="autoZero"/>
        <c:auto val="1"/>
        <c:lblAlgn val="ctr"/>
        <c:lblOffset val="100"/>
        <c:noMultiLvlLbl val="0"/>
      </c:catAx>
      <c:valAx>
        <c:axId val="977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optimized</a:t>
            </a:r>
            <a:r>
              <a:rPr lang="de-DE" baseline="0"/>
              <a:t> parallel / optimized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Tabelle1!$A$52</c:f>
              <c:strCache>
                <c:ptCount val="1"/>
                <c:pt idx="0">
                  <c:v>speedup opt2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Tabelle1!$B$52:$E$52</c:f>
              <c:numCache>
                <c:formatCode>0%</c:formatCode>
                <c:ptCount val="4"/>
                <c:pt idx="0">
                  <c:v>0.87149524827082048</c:v>
                </c:pt>
                <c:pt idx="1">
                  <c:v>0.94074610761821909</c:v>
                </c:pt>
                <c:pt idx="2">
                  <c:v>0.95365323657335022</c:v>
                </c:pt>
                <c:pt idx="3">
                  <c:v>0.96176746348161513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8-D44E-900E-E4EDB336A907}"/>
            </c:ext>
          </c:extLst>
        </c:ser>
        <c:ser>
          <c:idx val="1"/>
          <c:order val="1"/>
          <c:tx>
            <c:strRef>
              <c:f>Tabelle1!$A$53</c:f>
              <c:strCache>
                <c:ptCount val="1"/>
                <c:pt idx="0">
                  <c:v>speedup opt3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Tabelle1!$B$53:$E$53</c:f>
              <c:numCache>
                <c:formatCode>0%</c:formatCode>
                <c:ptCount val="4"/>
                <c:pt idx="0">
                  <c:v>0.90093012440413911</c:v>
                </c:pt>
                <c:pt idx="1">
                  <c:v>0.91784821958975449</c:v>
                </c:pt>
                <c:pt idx="2">
                  <c:v>0.93048319203949259</c:v>
                </c:pt>
                <c:pt idx="3">
                  <c:v>0.93805875799238692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8-D44E-900E-E4EDB336A907}"/>
            </c:ext>
          </c:extLst>
        </c:ser>
        <c:ser>
          <c:idx val="2"/>
          <c:order val="2"/>
          <c:tx>
            <c:strRef>
              <c:f>Tabelle1!$A$54</c:f>
              <c:strCache>
                <c:ptCount val="1"/>
                <c:pt idx="0">
                  <c:v>speedup opt4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Tabelle1!$B$54:$E$54</c:f>
              <c:numCache>
                <c:formatCode>0%</c:formatCode>
                <c:ptCount val="4"/>
                <c:pt idx="0">
                  <c:v>0.72643667385394206</c:v>
                </c:pt>
                <c:pt idx="1">
                  <c:v>0.82553115980366998</c:v>
                </c:pt>
                <c:pt idx="2">
                  <c:v>0.92311230001749067</c:v>
                </c:pt>
                <c:pt idx="3">
                  <c:v>0.90653892194603636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8-D44E-900E-E4EDB336A907}"/>
            </c:ext>
          </c:extLst>
        </c:ser>
        <c:ser>
          <c:idx val="3"/>
          <c:order val="3"/>
          <c:tx>
            <c:strRef>
              <c:f>Tabelle1!$A$55</c:f>
              <c:strCache>
                <c:ptCount val="1"/>
                <c:pt idx="0">
                  <c:v>speedup opt5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Tabelle1!$B$55:$E$55</c:f>
              <c:numCache>
                <c:formatCode>0%</c:formatCode>
                <c:ptCount val="4"/>
                <c:pt idx="0">
                  <c:v>0.79086548275158208</c:v>
                </c:pt>
                <c:pt idx="1">
                  <c:v>0.81356073291841291</c:v>
                </c:pt>
                <c:pt idx="2">
                  <c:v>0.86958574398920307</c:v>
                </c:pt>
                <c:pt idx="3">
                  <c:v>0.90407753891264608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8-D44E-900E-E4EDB336A907}"/>
            </c:ext>
          </c:extLst>
        </c:ser>
        <c:ser>
          <c:idx val="4"/>
          <c:order val="4"/>
          <c:tx>
            <c:strRef>
              <c:f>Tabelle1!$A$56</c:f>
              <c:strCache>
                <c:ptCount val="1"/>
                <c:pt idx="0">
                  <c:v>speedup opt6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Tabelle1!$B$56:$E$56</c:f>
              <c:numCache>
                <c:formatCode>0%</c:formatCode>
                <c:ptCount val="4"/>
                <c:pt idx="0">
                  <c:v>0.66316636285056541</c:v>
                </c:pt>
                <c:pt idx="1">
                  <c:v>0.89878396181220921</c:v>
                </c:pt>
                <c:pt idx="2">
                  <c:v>0.87403897666206687</c:v>
                </c:pt>
                <c:pt idx="3">
                  <c:v>0.9114746254479833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D8-D44E-900E-E4EDB336A907}"/>
            </c:ext>
          </c:extLst>
        </c:ser>
        <c:ser>
          <c:idx val="5"/>
          <c:order val="5"/>
          <c:tx>
            <c:strRef>
              <c:f>Tabelle1!$A$57</c:f>
              <c:strCache>
                <c:ptCount val="1"/>
                <c:pt idx="0">
                  <c:v>speedup opt7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Tabelle1!$B$57:$E$57</c:f>
              <c:numCache>
                <c:formatCode>0%</c:formatCode>
                <c:ptCount val="4"/>
                <c:pt idx="0">
                  <c:v>0.55222274482974876</c:v>
                </c:pt>
                <c:pt idx="1">
                  <c:v>0.76579720849320709</c:v>
                </c:pt>
                <c:pt idx="2">
                  <c:v>0.81134775969976458</c:v>
                </c:pt>
                <c:pt idx="3">
                  <c:v>0.88138955486096882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D8-D44E-900E-E4EDB336A907}"/>
            </c:ext>
          </c:extLst>
        </c:ser>
        <c:ser>
          <c:idx val="6"/>
          <c:order val="6"/>
          <c:tx>
            <c:strRef>
              <c:f>Tabelle1!$A$58</c:f>
              <c:strCache>
                <c:ptCount val="1"/>
                <c:pt idx="0">
                  <c:v>speedup opt8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Tabelle1!$B$58:$E$58</c:f>
              <c:numCache>
                <c:formatCode>0%</c:formatCode>
                <c:ptCount val="4"/>
                <c:pt idx="0">
                  <c:v>0.52860319799170485</c:v>
                </c:pt>
                <c:pt idx="1">
                  <c:v>0.6755355971726299</c:v>
                </c:pt>
                <c:pt idx="2">
                  <c:v>0.80579262060506962</c:v>
                </c:pt>
                <c:pt idx="3">
                  <c:v>0.88431088240510536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D8-D44E-900E-E4EDB336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745568"/>
        <c:axId val="1017747216"/>
      </c:barChart>
      <c:catAx>
        <c:axId val="101774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47216"/>
        <c:crosses val="autoZero"/>
        <c:auto val="1"/>
        <c:lblAlgn val="ctr"/>
        <c:lblOffset val="100"/>
        <c:noMultiLvlLbl val="0"/>
      </c:catAx>
      <c:valAx>
        <c:axId val="10177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seq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Tabelle1!$B$5:$E$5</c:f>
              <c:numCache>
                <c:formatCode>0.000000</c:formatCode>
                <c:ptCount val="4"/>
                <c:pt idx="0">
                  <c:v>1.7127600000000001</c:v>
                </c:pt>
                <c:pt idx="1">
                  <c:v>20.49</c:v>
                </c:pt>
                <c:pt idx="2">
                  <c:v>163.26</c:v>
                </c:pt>
                <c:pt idx="3">
                  <c:v>532.59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8B46-AC79-16975FDD3ACD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optomp1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Tabelle1!$B$6:$E$6</c:f>
              <c:numCache>
                <c:formatCode>0.000000</c:formatCode>
                <c:ptCount val="4"/>
                <c:pt idx="0">
                  <c:v>0.154978</c:v>
                </c:pt>
                <c:pt idx="1">
                  <c:v>1.2607710000000001</c:v>
                </c:pt>
                <c:pt idx="2">
                  <c:v>10.154431000000001</c:v>
                </c:pt>
                <c:pt idx="3">
                  <c:v>35.420654999999996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8B46-AC79-16975FDD3ACD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optomp2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Tabelle1!$B$7:$E$7</c:f>
              <c:numCache>
                <c:formatCode>0.000000</c:formatCode>
                <c:ptCount val="4"/>
                <c:pt idx="0">
                  <c:v>8.8914999999999994E-2</c:v>
                </c:pt>
                <c:pt idx="1">
                  <c:v>0.67009099999999999</c:v>
                </c:pt>
                <c:pt idx="2">
                  <c:v>5.3239640000000001</c:v>
                </c:pt>
                <c:pt idx="3">
                  <c:v>18.414355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1-8B46-AC79-16975FDD3ACD}"/>
            </c:ext>
          </c:extLst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optomp3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Tabelle1!$B$8:$E$8</c:f>
              <c:numCache>
                <c:formatCode>0.000000</c:formatCode>
                <c:ptCount val="4"/>
                <c:pt idx="0">
                  <c:v>5.7340000000000002E-2</c:v>
                </c:pt>
                <c:pt idx="1">
                  <c:v>0.457872</c:v>
                </c:pt>
                <c:pt idx="2">
                  <c:v>3.6376909999999998</c:v>
                </c:pt>
                <c:pt idx="3">
                  <c:v>12.586509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1-8B46-AC79-16975FDD3ACD}"/>
            </c:ext>
          </c:extLst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optomp4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Tabelle1!$B$9:$E$9</c:f>
              <c:numCache>
                <c:formatCode>0.000000</c:formatCode>
                <c:ptCount val="4"/>
                <c:pt idx="0">
                  <c:v>5.3335E-2</c:v>
                </c:pt>
                <c:pt idx="1">
                  <c:v>0.38180599999999998</c:v>
                </c:pt>
                <c:pt idx="2">
                  <c:v>2.7500529999999999</c:v>
                </c:pt>
                <c:pt idx="3">
                  <c:v>9.7681009999999997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1-8B46-AC79-16975FDD3ACD}"/>
            </c:ext>
          </c:extLst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optomp5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Tabelle1!$B$10:$E$10</c:f>
              <c:numCache>
                <c:formatCode>0.000000</c:formatCode>
                <c:ptCount val="4"/>
                <c:pt idx="0">
                  <c:v>3.9191999999999998E-2</c:v>
                </c:pt>
                <c:pt idx="1">
                  <c:v>0.30993900000000002</c:v>
                </c:pt>
                <c:pt idx="2">
                  <c:v>2.335464</c:v>
                </c:pt>
                <c:pt idx="3">
                  <c:v>7.8357559999999999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1-8B46-AC79-16975FDD3ACD}"/>
            </c:ext>
          </c:extLst>
        </c:ser>
        <c:ser>
          <c:idx val="6"/>
          <c:order val="6"/>
          <c:tx>
            <c:strRef>
              <c:f>Tabelle1!$A$11</c:f>
              <c:strCache>
                <c:ptCount val="1"/>
                <c:pt idx="0">
                  <c:v>optomp6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Tabelle1!$B$11:$E$11</c:f>
              <c:numCache>
                <c:formatCode>0.000000</c:formatCode>
                <c:ptCount val="4"/>
                <c:pt idx="0">
                  <c:v>3.8948999999999998E-2</c:v>
                </c:pt>
                <c:pt idx="1">
                  <c:v>0.233792</c:v>
                </c:pt>
                <c:pt idx="2">
                  <c:v>1.936304</c:v>
                </c:pt>
                <c:pt idx="3">
                  <c:v>6.4768039999999996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71-8B46-AC79-16975FDD3ACD}"/>
            </c:ext>
          </c:extLst>
        </c:ser>
        <c:ser>
          <c:idx val="7"/>
          <c:order val="7"/>
          <c:tx>
            <c:strRef>
              <c:f>Tabelle1!$A$12</c:f>
              <c:strCache>
                <c:ptCount val="1"/>
                <c:pt idx="0">
                  <c:v>optomp7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Tabelle1!$B$12:$E$12</c:f>
              <c:numCache>
                <c:formatCode>0.000000</c:formatCode>
                <c:ptCount val="4"/>
                <c:pt idx="0">
                  <c:v>4.0092000000000003E-2</c:v>
                </c:pt>
                <c:pt idx="1">
                  <c:v>0.23519300000000001</c:v>
                </c:pt>
                <c:pt idx="2">
                  <c:v>1.78793</c:v>
                </c:pt>
                <c:pt idx="3">
                  <c:v>5.7410410000000001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71-8B46-AC79-16975FDD3ACD}"/>
            </c:ext>
          </c:extLst>
        </c:ser>
        <c:ser>
          <c:idx val="8"/>
          <c:order val="8"/>
          <c:tx>
            <c:strRef>
              <c:f>Tabelle1!$A$13</c:f>
              <c:strCache>
                <c:ptCount val="1"/>
                <c:pt idx="0">
                  <c:v>optomp8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Tabelle1!$B$13:$E$13</c:f>
              <c:numCache>
                <c:formatCode>0.000000</c:formatCode>
                <c:ptCount val="4"/>
                <c:pt idx="0">
                  <c:v>3.6648E-2</c:v>
                </c:pt>
                <c:pt idx="1">
                  <c:v>0.233291</c:v>
                </c:pt>
                <c:pt idx="2">
                  <c:v>1.575224</c:v>
                </c:pt>
                <c:pt idx="3">
                  <c:v>5.0068159999999997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71-8B46-AC79-16975FDD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227999"/>
        <c:axId val="819908991"/>
      </c:lineChart>
      <c:catAx>
        <c:axId val="8782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908991"/>
        <c:crosses val="autoZero"/>
        <c:auto val="1"/>
        <c:lblAlgn val="ctr"/>
        <c:lblOffset val="100"/>
        <c:noMultiLvlLbl val="0"/>
      </c:catAx>
      <c:valAx>
        <c:axId val="819908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22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2</xdr:row>
      <xdr:rowOff>152400</xdr:rowOff>
    </xdr:from>
    <xdr:to>
      <xdr:col>24</xdr:col>
      <xdr:colOff>685800</xdr:colOff>
      <xdr:row>31</xdr:row>
      <xdr:rowOff>25400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F9F26E-88C0-8C4C-AD9E-ADED8B875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685800</xdr:colOff>
      <xdr:row>2</xdr:row>
      <xdr:rowOff>152400</xdr:rowOff>
    </xdr:from>
    <xdr:to>
      <xdr:col>34</xdr:col>
      <xdr:colOff>774700</xdr:colOff>
      <xdr:row>43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23D625-990E-564B-8D13-E23A580D1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787400</xdr:colOff>
      <xdr:row>2</xdr:row>
      <xdr:rowOff>152400</xdr:rowOff>
    </xdr:from>
    <xdr:to>
      <xdr:col>45</xdr:col>
      <xdr:colOff>50800</xdr:colOff>
      <xdr:row>43</xdr:row>
      <xdr:rowOff>12700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7BBF175-2068-884A-B5DC-17855444A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33</xdr:row>
      <xdr:rowOff>76200</xdr:rowOff>
    </xdr:from>
    <xdr:to>
      <xdr:col>14</xdr:col>
      <xdr:colOff>635000</xdr:colOff>
      <xdr:row>60</xdr:row>
      <xdr:rowOff>114300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A6FD968-965D-E740-861C-376066FA2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749300</xdr:colOff>
      <xdr:row>33</xdr:row>
      <xdr:rowOff>88900</xdr:rowOff>
    </xdr:from>
    <xdr:to>
      <xdr:col>24</xdr:col>
      <xdr:colOff>63500</xdr:colOff>
      <xdr:row>60</xdr:row>
      <xdr:rowOff>165100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A10B947-FD87-E742-98DF-2CAF4814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304800</xdr:colOff>
      <xdr:row>61</xdr:row>
      <xdr:rowOff>177800</xdr:rowOff>
    </xdr:from>
    <xdr:to>
      <xdr:col>14</xdr:col>
      <xdr:colOff>635000</xdr:colOff>
      <xdr:row>84</xdr:row>
      <xdr:rowOff>177800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1275629-1582-6D4F-A2FF-1AF53CED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787400</xdr:colOff>
      <xdr:row>61</xdr:row>
      <xdr:rowOff>177800</xdr:rowOff>
    </xdr:from>
    <xdr:to>
      <xdr:col>24</xdr:col>
      <xdr:colOff>101600</xdr:colOff>
      <xdr:row>84</xdr:row>
      <xdr:rowOff>152400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BBD8098C-6B52-0640-BBDA-E3B2B4383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241300</xdr:colOff>
      <xdr:row>2</xdr:row>
      <xdr:rowOff>38100</xdr:rowOff>
    </xdr:from>
    <xdr:to>
      <xdr:col>14</xdr:col>
      <xdr:colOff>774700</xdr:colOff>
      <xdr:row>30</xdr:row>
      <xdr:rowOff>114300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275EE1F-DA94-1D4D-A992-9693D454A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D18E-C002-2848-823A-70F06B249446}">
  <dimension ref="A1:N58"/>
  <sheetViews>
    <sheetView tabSelected="1" topLeftCell="U24" workbookViewId="0">
      <selection activeCell="L1" sqref="L1"/>
    </sheetView>
  </sheetViews>
  <sheetFormatPr baseColWidth="10" defaultRowHeight="16" x14ac:dyDescent="0.2"/>
  <cols>
    <col min="1" max="1" width="17" customWidth="1"/>
    <col min="2" max="7" width="13.33203125" customWidth="1"/>
  </cols>
  <sheetData>
    <row r="1" spans="1:14" ht="34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"/>
      <c r="J1" s="1"/>
      <c r="K1" s="1"/>
      <c r="L1" s="1"/>
      <c r="M1" s="1"/>
      <c r="N1" s="1"/>
    </row>
    <row r="4" spans="1:14" x14ac:dyDescent="0.2">
      <c r="A4" t="s">
        <v>1</v>
      </c>
      <c r="B4" s="5" t="s">
        <v>11</v>
      </c>
      <c r="C4" s="5" t="s">
        <v>12</v>
      </c>
      <c r="D4" s="5" t="s">
        <v>13</v>
      </c>
      <c r="E4" s="5" t="s">
        <v>14</v>
      </c>
    </row>
    <row r="5" spans="1:14" x14ac:dyDescent="0.2">
      <c r="A5" t="s">
        <v>2</v>
      </c>
      <c r="B5" s="4">
        <v>1.7127600000000001</v>
      </c>
      <c r="C5" s="4">
        <v>20.49</v>
      </c>
      <c r="D5" s="4">
        <v>163.26</v>
      </c>
      <c r="E5" s="4">
        <v>532.59</v>
      </c>
    </row>
    <row r="6" spans="1:14" x14ac:dyDescent="0.2">
      <c r="A6" t="s">
        <v>3</v>
      </c>
      <c r="B6" s="4">
        <v>0.154978</v>
      </c>
      <c r="C6" s="4">
        <v>1.2607710000000001</v>
      </c>
      <c r="D6" s="4">
        <v>10.154431000000001</v>
      </c>
      <c r="E6" s="4">
        <v>35.420654999999996</v>
      </c>
    </row>
    <row r="7" spans="1:14" x14ac:dyDescent="0.2">
      <c r="A7" t="s">
        <v>4</v>
      </c>
      <c r="B7" s="4">
        <v>8.8914999999999994E-2</v>
      </c>
      <c r="C7" s="4">
        <v>0.67009099999999999</v>
      </c>
      <c r="D7" s="4">
        <v>5.3239640000000001</v>
      </c>
      <c r="E7" s="4">
        <v>18.414355</v>
      </c>
      <c r="F7" s="2"/>
    </row>
    <row r="8" spans="1:14" x14ac:dyDescent="0.2">
      <c r="A8" t="s">
        <v>5</v>
      </c>
      <c r="B8" s="4">
        <v>5.7340000000000002E-2</v>
      </c>
      <c r="C8" s="4">
        <v>0.457872</v>
      </c>
      <c r="D8" s="4">
        <v>3.6376909999999998</v>
      </c>
      <c r="E8" s="4">
        <v>12.586509</v>
      </c>
      <c r="F8" s="2"/>
      <c r="G8" s="2"/>
    </row>
    <row r="9" spans="1:14" x14ac:dyDescent="0.2">
      <c r="A9" t="s">
        <v>6</v>
      </c>
      <c r="B9" s="4">
        <v>5.3335E-2</v>
      </c>
      <c r="C9" s="4">
        <v>0.38180599999999998</v>
      </c>
      <c r="D9" s="4">
        <v>2.7500529999999999</v>
      </c>
      <c r="E9" s="4">
        <v>9.7681009999999997</v>
      </c>
      <c r="F9" s="2"/>
      <c r="G9" s="2"/>
    </row>
    <row r="10" spans="1:14" x14ac:dyDescent="0.2">
      <c r="A10" t="s">
        <v>7</v>
      </c>
      <c r="B10" s="4">
        <v>3.9191999999999998E-2</v>
      </c>
      <c r="C10" s="4">
        <v>0.30993900000000002</v>
      </c>
      <c r="D10" s="4">
        <v>2.335464</v>
      </c>
      <c r="E10" s="4">
        <v>7.8357559999999999</v>
      </c>
    </row>
    <row r="11" spans="1:14" x14ac:dyDescent="0.2">
      <c r="A11" t="s">
        <v>8</v>
      </c>
      <c r="B11" s="4">
        <v>3.8948999999999998E-2</v>
      </c>
      <c r="C11" s="4">
        <v>0.233792</v>
      </c>
      <c r="D11" s="4">
        <v>1.936304</v>
      </c>
      <c r="E11" s="4">
        <v>6.4768039999999996</v>
      </c>
    </row>
    <row r="12" spans="1:14" x14ac:dyDescent="0.2">
      <c r="A12" t="s">
        <v>9</v>
      </c>
      <c r="B12" s="4">
        <v>4.0092000000000003E-2</v>
      </c>
      <c r="C12" s="4">
        <v>0.23519300000000001</v>
      </c>
      <c r="D12" s="4">
        <v>1.78793</v>
      </c>
      <c r="E12" s="4">
        <v>5.7410410000000001</v>
      </c>
    </row>
    <row r="13" spans="1:14" x14ac:dyDescent="0.2">
      <c r="A13" t="s">
        <v>10</v>
      </c>
      <c r="B13" s="4">
        <v>3.6648E-2</v>
      </c>
      <c r="C13" s="4">
        <v>0.233291</v>
      </c>
      <c r="D13" s="4">
        <v>1.575224</v>
      </c>
      <c r="E13" s="4">
        <v>5.0068159999999997</v>
      </c>
    </row>
    <row r="16" spans="1:14" x14ac:dyDescent="0.2">
      <c r="A16" s="11" t="s">
        <v>31</v>
      </c>
      <c r="B16" s="11"/>
      <c r="C16" s="11"/>
      <c r="D16" s="11"/>
      <c r="E16" s="11"/>
    </row>
    <row r="17" spans="1:5" x14ac:dyDescent="0.2">
      <c r="A17" s="6"/>
      <c r="B17" s="6" t="s">
        <v>11</v>
      </c>
      <c r="C17" s="6" t="s">
        <v>12</v>
      </c>
      <c r="D17" s="6" t="s">
        <v>13</v>
      </c>
      <c r="E17" s="6" t="s">
        <v>14</v>
      </c>
    </row>
    <row r="18" spans="1:5" x14ac:dyDescent="0.2">
      <c r="A18" t="s">
        <v>15</v>
      </c>
      <c r="B18" s="9">
        <f>B5/B6</f>
        <v>11.051633135025616</v>
      </c>
      <c r="C18" s="9">
        <f t="shared" ref="C18:E18" si="0">C5/C6</f>
        <v>16.25196011012309</v>
      </c>
      <c r="D18" s="9">
        <f t="shared" si="0"/>
        <v>16.077710311882566</v>
      </c>
      <c r="E18" s="9">
        <f t="shared" si="0"/>
        <v>15.036142047627298</v>
      </c>
    </row>
    <row r="19" spans="1:5" x14ac:dyDescent="0.2">
      <c r="A19" t="s">
        <v>16</v>
      </c>
      <c r="B19" s="9">
        <f>B5/B7</f>
        <v>19.262891525614354</v>
      </c>
      <c r="C19" s="9">
        <f t="shared" ref="C19:E19" si="1">C5/C7</f>
        <v>30.577936429529718</v>
      </c>
      <c r="D19" s="9">
        <f t="shared" si="1"/>
        <v>30.665120951231074</v>
      </c>
      <c r="E19" s="9">
        <f t="shared" si="1"/>
        <v>28.92254439539153</v>
      </c>
    </row>
    <row r="20" spans="1:5" x14ac:dyDescent="0.2">
      <c r="A20" t="s">
        <v>17</v>
      </c>
      <c r="B20" s="9">
        <f>B5/B8</f>
        <v>29.870247645622602</v>
      </c>
      <c r="C20" s="9">
        <f t="shared" ref="C20:E20" si="2">C5/C8</f>
        <v>44.750497955760558</v>
      </c>
      <c r="D20" s="9">
        <f t="shared" si="2"/>
        <v>44.880117635060259</v>
      </c>
      <c r="E20" s="9">
        <f t="shared" si="2"/>
        <v>42.314354202583104</v>
      </c>
    </row>
    <row r="21" spans="1:5" x14ac:dyDescent="0.2">
      <c r="A21" t="s">
        <v>18</v>
      </c>
      <c r="B21" s="9">
        <f>B5/B9</f>
        <v>32.113246461048092</v>
      </c>
      <c r="C21" s="9">
        <f>C5/C9</f>
        <v>53.66599791517158</v>
      </c>
      <c r="D21" s="9">
        <f t="shared" ref="D21:E21" si="3">D5/D9</f>
        <v>59.366128580067368</v>
      </c>
      <c r="E21" s="9">
        <f t="shared" si="3"/>
        <v>54.523392008334071</v>
      </c>
    </row>
    <row r="22" spans="1:5" x14ac:dyDescent="0.2">
      <c r="A22" t="s">
        <v>19</v>
      </c>
      <c r="B22" s="9">
        <f>B5/B10</f>
        <v>43.701775872627074</v>
      </c>
      <c r="C22" s="9">
        <f t="shared" ref="C22:E22" si="4">C5/C10</f>
        <v>66.109782892762766</v>
      </c>
      <c r="D22" s="9">
        <f t="shared" si="4"/>
        <v>69.90473841600641</v>
      </c>
      <c r="E22" s="9">
        <f t="shared" si="4"/>
        <v>67.9691914857992</v>
      </c>
    </row>
    <row r="23" spans="1:5" x14ac:dyDescent="0.2">
      <c r="A23" t="s">
        <v>20</v>
      </c>
      <c r="B23" s="9">
        <f>B5/B11</f>
        <v>43.974428098282374</v>
      </c>
      <c r="C23" s="9">
        <f t="shared" ref="C23:E23" si="5">C5/C11</f>
        <v>87.642006569942509</v>
      </c>
      <c r="D23" s="9">
        <f t="shared" si="5"/>
        <v>84.315272808401986</v>
      </c>
      <c r="E23" s="9">
        <f t="shared" si="5"/>
        <v>82.230371646262583</v>
      </c>
    </row>
    <row r="24" spans="1:5" x14ac:dyDescent="0.2">
      <c r="A24" t="s">
        <v>21</v>
      </c>
      <c r="B24" s="9">
        <f>B5/B12</f>
        <v>42.720742292726726</v>
      </c>
      <c r="C24" s="9">
        <f t="shared" ref="C24:E24" si="6">C5/C12</f>
        <v>87.119939794126509</v>
      </c>
      <c r="D24" s="9">
        <f t="shared" si="6"/>
        <v>91.312299698534048</v>
      </c>
      <c r="E24" s="9">
        <f t="shared" si="6"/>
        <v>92.76888982329163</v>
      </c>
    </row>
    <row r="25" spans="1:5" x14ac:dyDescent="0.2">
      <c r="A25" t="s">
        <v>22</v>
      </c>
      <c r="B25" s="9">
        <f>B5/B13</f>
        <v>46.735428945645054</v>
      </c>
      <c r="C25" s="9">
        <f t="shared" ref="C25:E25" si="7">C5/C13</f>
        <v>87.830220625742086</v>
      </c>
      <c r="D25" s="9">
        <f t="shared" si="7"/>
        <v>103.64240260432801</v>
      </c>
      <c r="E25" s="9">
        <f t="shared" si="7"/>
        <v>106.37299233684642</v>
      </c>
    </row>
    <row r="26" spans="1:5" x14ac:dyDescent="0.2">
      <c r="C26" s="3"/>
    </row>
    <row r="27" spans="1:5" x14ac:dyDescent="0.2">
      <c r="A27" s="11" t="s">
        <v>32</v>
      </c>
      <c r="B27" s="11"/>
      <c r="C27" s="11"/>
      <c r="D27" s="11"/>
      <c r="E27" s="11"/>
    </row>
    <row r="28" spans="1:5" x14ac:dyDescent="0.2">
      <c r="A28" s="6"/>
      <c r="B28" s="6" t="s">
        <v>11</v>
      </c>
      <c r="C28" s="6" t="s">
        <v>12</v>
      </c>
      <c r="D28" s="6" t="s">
        <v>13</v>
      </c>
      <c r="E28" s="6" t="s">
        <v>14</v>
      </c>
    </row>
    <row r="29" spans="1:5" x14ac:dyDescent="0.2">
      <c r="A29" t="s">
        <v>23</v>
      </c>
      <c r="B29" s="7">
        <f>B18/1</f>
        <v>11.051633135025616</v>
      </c>
      <c r="C29" s="7">
        <f t="shared" ref="C29:E29" si="8">C18/1</f>
        <v>16.25196011012309</v>
      </c>
      <c r="D29" s="7">
        <f t="shared" si="8"/>
        <v>16.077710311882566</v>
      </c>
      <c r="E29" s="7">
        <f t="shared" si="8"/>
        <v>15.036142047627298</v>
      </c>
    </row>
    <row r="30" spans="1:5" x14ac:dyDescent="0.2">
      <c r="A30" t="s">
        <v>24</v>
      </c>
      <c r="B30" s="7">
        <f>B19/2</f>
        <v>9.6314457628071768</v>
      </c>
      <c r="C30" s="7">
        <f t="shared" ref="C30:E30" si="9">C19/2</f>
        <v>15.288968214764859</v>
      </c>
      <c r="D30" s="7">
        <f t="shared" si="9"/>
        <v>15.332560475615537</v>
      </c>
      <c r="E30" s="7">
        <f t="shared" si="9"/>
        <v>14.461272197695765</v>
      </c>
    </row>
    <row r="31" spans="1:5" x14ac:dyDescent="0.2">
      <c r="A31" t="s">
        <v>25</v>
      </c>
      <c r="B31" s="7">
        <f>B20/3</f>
        <v>9.9567492152075339</v>
      </c>
      <c r="C31" s="7">
        <f t="shared" ref="C31:E31" si="10">C20/3</f>
        <v>14.916832651920187</v>
      </c>
      <c r="D31" s="7">
        <f t="shared" si="10"/>
        <v>14.960039211686754</v>
      </c>
      <c r="E31" s="7">
        <f t="shared" si="10"/>
        <v>14.104784734194368</v>
      </c>
    </row>
    <row r="32" spans="1:5" x14ac:dyDescent="0.2">
      <c r="A32" t="s">
        <v>26</v>
      </c>
      <c r="B32" s="7">
        <f>B21/4</f>
        <v>8.0283116152620231</v>
      </c>
      <c r="C32" s="7">
        <f t="shared" ref="C32:E32" si="11">C21/4</f>
        <v>13.416499478792895</v>
      </c>
      <c r="D32" s="7">
        <f t="shared" si="11"/>
        <v>14.841532145016842</v>
      </c>
      <c r="E32" s="7">
        <f t="shared" si="11"/>
        <v>13.630848002083518</v>
      </c>
    </row>
    <row r="33" spans="1:5" x14ac:dyDescent="0.2">
      <c r="A33" t="s">
        <v>27</v>
      </c>
      <c r="B33" s="7">
        <f>B22/5</f>
        <v>8.7403551745254155</v>
      </c>
      <c r="C33" s="7">
        <f t="shared" ref="C33:E33" si="12">C22/5</f>
        <v>13.221956578552554</v>
      </c>
      <c r="D33" s="7">
        <f t="shared" si="12"/>
        <v>13.980947683201283</v>
      </c>
      <c r="E33" s="7">
        <f t="shared" si="12"/>
        <v>13.59383829715984</v>
      </c>
    </row>
    <row r="34" spans="1:5" x14ac:dyDescent="0.2">
      <c r="A34" t="s">
        <v>28</v>
      </c>
      <c r="B34" s="7">
        <f>B23/6</f>
        <v>7.329071349713729</v>
      </c>
      <c r="C34" s="7">
        <f t="shared" ref="C34:E34" si="13">C23/6</f>
        <v>14.607001094990418</v>
      </c>
      <c r="D34" s="7">
        <f t="shared" si="13"/>
        <v>14.052545468066997</v>
      </c>
      <c r="E34" s="7">
        <f t="shared" si="13"/>
        <v>13.705061941043764</v>
      </c>
    </row>
    <row r="35" spans="1:5" x14ac:dyDescent="0.2">
      <c r="A35" t="s">
        <v>29</v>
      </c>
      <c r="B35" s="7">
        <f>B24/7</f>
        <v>6.1029631846752466</v>
      </c>
      <c r="C35" s="7">
        <f t="shared" ref="C35:E35" si="14">C24/7</f>
        <v>12.445705684875216</v>
      </c>
      <c r="D35" s="7">
        <f t="shared" si="14"/>
        <v>13.044614242647722</v>
      </c>
      <c r="E35" s="7">
        <f t="shared" si="14"/>
        <v>13.252698546184519</v>
      </c>
    </row>
    <row r="36" spans="1:5" x14ac:dyDescent="0.2">
      <c r="A36" t="s">
        <v>30</v>
      </c>
      <c r="B36" s="7">
        <f>B25/8</f>
        <v>5.8419286182056318</v>
      </c>
      <c r="C36" s="7">
        <f t="shared" ref="C36:E36" si="15">C25/8</f>
        <v>10.978777578217761</v>
      </c>
      <c r="D36" s="7">
        <f t="shared" si="15"/>
        <v>12.955300325541002</v>
      </c>
      <c r="E36" s="7">
        <f t="shared" si="15"/>
        <v>13.296624042105803</v>
      </c>
    </row>
    <row r="39" spans="1:5" x14ac:dyDescent="0.2">
      <c r="A39" s="11" t="s">
        <v>33</v>
      </c>
      <c r="B39" s="11"/>
      <c r="C39" s="11"/>
      <c r="D39" s="11"/>
      <c r="E39" s="11"/>
    </row>
    <row r="40" spans="1:5" x14ac:dyDescent="0.2">
      <c r="A40" s="6"/>
      <c r="B40" s="6" t="s">
        <v>11</v>
      </c>
      <c r="C40" s="6" t="s">
        <v>12</v>
      </c>
      <c r="D40" s="6" t="s">
        <v>13</v>
      </c>
      <c r="E40" s="6" t="s">
        <v>14</v>
      </c>
    </row>
    <row r="41" spans="1:5" x14ac:dyDescent="0.2">
      <c r="A41" t="s">
        <v>16</v>
      </c>
      <c r="B41" s="8">
        <f>B6/B7</f>
        <v>1.742990496541641</v>
      </c>
      <c r="C41" s="8">
        <f t="shared" ref="C41:E41" si="16">C6/C7</f>
        <v>1.8814922152364382</v>
      </c>
      <c r="D41" s="8">
        <f t="shared" si="16"/>
        <v>1.9073064731467004</v>
      </c>
      <c r="E41" s="8">
        <f t="shared" si="16"/>
        <v>1.9235349269632303</v>
      </c>
    </row>
    <row r="42" spans="1:5" x14ac:dyDescent="0.2">
      <c r="A42" t="s">
        <v>17</v>
      </c>
      <c r="B42" s="8">
        <f>B6/B8</f>
        <v>2.7027903732124172</v>
      </c>
      <c r="C42" s="8">
        <f t="shared" ref="C42:E42" si="17">C6/C8</f>
        <v>2.7535446587692634</v>
      </c>
      <c r="D42" s="8">
        <f t="shared" si="17"/>
        <v>2.7914495761184779</v>
      </c>
      <c r="E42" s="8">
        <f t="shared" si="17"/>
        <v>2.8141762739771607</v>
      </c>
    </row>
    <row r="43" spans="1:5" x14ac:dyDescent="0.2">
      <c r="A43" t="s">
        <v>18</v>
      </c>
      <c r="B43" s="8">
        <f>B6/B9</f>
        <v>2.9057466954157682</v>
      </c>
      <c r="C43" s="8">
        <f t="shared" ref="C43:E43" si="18">C6/C9</f>
        <v>3.3021246392146799</v>
      </c>
      <c r="D43" s="8">
        <f t="shared" si="18"/>
        <v>3.6924492000699627</v>
      </c>
      <c r="E43" s="8">
        <f t="shared" si="18"/>
        <v>3.6261556877841454</v>
      </c>
    </row>
    <row r="44" spans="1:5" x14ac:dyDescent="0.2">
      <c r="A44" t="s">
        <v>19</v>
      </c>
      <c r="B44" s="8">
        <f>B6/B10</f>
        <v>3.9543274137579103</v>
      </c>
      <c r="C44" s="8">
        <f t="shared" ref="C44:E44" si="19">C6/C10</f>
        <v>4.0678036645920645</v>
      </c>
      <c r="D44" s="8">
        <f t="shared" si="19"/>
        <v>4.3479287199460153</v>
      </c>
      <c r="E44" s="8">
        <f t="shared" si="19"/>
        <v>4.5203876945632304</v>
      </c>
    </row>
    <row r="45" spans="1:5" x14ac:dyDescent="0.2">
      <c r="A45" t="s">
        <v>20</v>
      </c>
      <c r="B45" s="8">
        <f>B6/B11</f>
        <v>3.9789981771033922</v>
      </c>
      <c r="C45" s="8">
        <f t="shared" ref="C45:E45" si="20">C6/C11</f>
        <v>5.392703770873255</v>
      </c>
      <c r="D45" s="8">
        <f t="shared" si="20"/>
        <v>5.2442338599724012</v>
      </c>
      <c r="E45" s="8">
        <f t="shared" si="20"/>
        <v>5.4688477526878998</v>
      </c>
    </row>
    <row r="46" spans="1:5" x14ac:dyDescent="0.2">
      <c r="A46" t="s">
        <v>21</v>
      </c>
      <c r="B46" s="8">
        <f>B6/B12</f>
        <v>3.8655592138082411</v>
      </c>
      <c r="C46" s="8">
        <f t="shared" ref="C46:E46" si="21">C6/C12</f>
        <v>5.36058045945245</v>
      </c>
      <c r="D46" s="8">
        <f t="shared" si="21"/>
        <v>5.6794343178983517</v>
      </c>
      <c r="E46" s="8">
        <f t="shared" si="21"/>
        <v>6.1697268840267814</v>
      </c>
    </row>
    <row r="47" spans="1:5" x14ac:dyDescent="0.2">
      <c r="A47" t="s">
        <v>22</v>
      </c>
      <c r="B47" s="8">
        <f>B6/B13</f>
        <v>4.2288255839336388</v>
      </c>
      <c r="C47" s="8">
        <f t="shared" ref="C47:D47" si="22">C6/C13</f>
        <v>5.4042847773810392</v>
      </c>
      <c r="D47" s="8">
        <f t="shared" si="22"/>
        <v>6.446340964840557</v>
      </c>
      <c r="E47" s="8">
        <f>E6/E13</f>
        <v>7.0744870592408429</v>
      </c>
    </row>
    <row r="50" spans="1:5" x14ac:dyDescent="0.2">
      <c r="A50" s="11" t="s">
        <v>34</v>
      </c>
      <c r="B50" s="11"/>
      <c r="C50" s="11"/>
      <c r="D50" s="11"/>
      <c r="E50" s="11"/>
    </row>
    <row r="51" spans="1:5" x14ac:dyDescent="0.2">
      <c r="A51" s="6"/>
      <c r="B51" s="6" t="s">
        <v>11</v>
      </c>
      <c r="C51" s="6" t="s">
        <v>12</v>
      </c>
      <c r="D51" s="6" t="s">
        <v>13</v>
      </c>
      <c r="E51" s="6" t="s">
        <v>14</v>
      </c>
    </row>
    <row r="52" spans="1:5" x14ac:dyDescent="0.2">
      <c r="A52" t="s">
        <v>16</v>
      </c>
      <c r="B52" s="7">
        <f>B41/2</f>
        <v>0.87149524827082048</v>
      </c>
      <c r="C52" s="7">
        <f t="shared" ref="C52:E52" si="23">C41/2</f>
        <v>0.94074610761821909</v>
      </c>
      <c r="D52" s="7">
        <f t="shared" si="23"/>
        <v>0.95365323657335022</v>
      </c>
      <c r="E52" s="7">
        <f t="shared" si="23"/>
        <v>0.96176746348161513</v>
      </c>
    </row>
    <row r="53" spans="1:5" x14ac:dyDescent="0.2">
      <c r="A53" t="s">
        <v>17</v>
      </c>
      <c r="B53" s="7">
        <f>B42/3</f>
        <v>0.90093012440413911</v>
      </c>
      <c r="C53" s="7">
        <f t="shared" ref="C53:E53" si="24">C42/3</f>
        <v>0.91784821958975449</v>
      </c>
      <c r="D53" s="7">
        <f t="shared" si="24"/>
        <v>0.93048319203949259</v>
      </c>
      <c r="E53" s="7">
        <f t="shared" si="24"/>
        <v>0.93805875799238692</v>
      </c>
    </row>
    <row r="54" spans="1:5" x14ac:dyDescent="0.2">
      <c r="A54" t="s">
        <v>18</v>
      </c>
      <c r="B54" s="7">
        <f>B43/4</f>
        <v>0.72643667385394206</v>
      </c>
      <c r="C54" s="7">
        <f t="shared" ref="C54:E54" si="25">C43/4</f>
        <v>0.82553115980366998</v>
      </c>
      <c r="D54" s="7">
        <f t="shared" si="25"/>
        <v>0.92311230001749067</v>
      </c>
      <c r="E54" s="7">
        <f t="shared" si="25"/>
        <v>0.90653892194603636</v>
      </c>
    </row>
    <row r="55" spans="1:5" x14ac:dyDescent="0.2">
      <c r="A55" t="s">
        <v>19</v>
      </c>
      <c r="B55" s="7">
        <f>B44/5</f>
        <v>0.79086548275158208</v>
      </c>
      <c r="C55" s="7">
        <f t="shared" ref="C55:E55" si="26">C44/5</f>
        <v>0.81356073291841291</v>
      </c>
      <c r="D55" s="7">
        <f t="shared" si="26"/>
        <v>0.86958574398920307</v>
      </c>
      <c r="E55" s="7">
        <f t="shared" si="26"/>
        <v>0.90407753891264608</v>
      </c>
    </row>
    <row r="56" spans="1:5" x14ac:dyDescent="0.2">
      <c r="A56" t="s">
        <v>20</v>
      </c>
      <c r="B56" s="7">
        <f>B45/6</f>
        <v>0.66316636285056541</v>
      </c>
      <c r="C56" s="7">
        <f t="shared" ref="C56:E56" si="27">C45/6</f>
        <v>0.89878396181220921</v>
      </c>
      <c r="D56" s="7">
        <f t="shared" si="27"/>
        <v>0.87403897666206687</v>
      </c>
      <c r="E56" s="7">
        <f t="shared" si="27"/>
        <v>0.9114746254479833</v>
      </c>
    </row>
    <row r="57" spans="1:5" x14ac:dyDescent="0.2">
      <c r="A57" t="s">
        <v>21</v>
      </c>
      <c r="B57" s="7">
        <f>B46/7</f>
        <v>0.55222274482974876</v>
      </c>
      <c r="C57" s="7">
        <f t="shared" ref="C57:E57" si="28">C46/7</f>
        <v>0.76579720849320709</v>
      </c>
      <c r="D57" s="7">
        <f t="shared" si="28"/>
        <v>0.81134775969976458</v>
      </c>
      <c r="E57" s="7">
        <f t="shared" si="28"/>
        <v>0.88138955486096882</v>
      </c>
    </row>
    <row r="58" spans="1:5" x14ac:dyDescent="0.2">
      <c r="A58" t="s">
        <v>22</v>
      </c>
      <c r="B58" s="7">
        <f>B47/8</f>
        <v>0.52860319799170485</v>
      </c>
      <c r="C58" s="7">
        <f t="shared" ref="C58:E58" si="29">C47/8</f>
        <v>0.6755355971726299</v>
      </c>
      <c r="D58" s="7">
        <f t="shared" si="29"/>
        <v>0.80579262060506962</v>
      </c>
      <c r="E58" s="7">
        <f t="shared" si="29"/>
        <v>0.88431088240510536</v>
      </c>
    </row>
  </sheetData>
  <mergeCells count="5">
    <mergeCell ref="A1:H1"/>
    <mergeCell ref="A16:E16"/>
    <mergeCell ref="A27:E27"/>
    <mergeCell ref="A39:E39"/>
    <mergeCell ref="A50:E50"/>
  </mergeCells>
  <phoneticPr fontId="3" type="noConversion"/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2020-12-14T14:53:18Z</dcterms:created>
  <dcterms:modified xsi:type="dcterms:W3CDTF">2021-01-11T14:02:50Z</dcterms:modified>
</cp:coreProperties>
</file>