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11" i="1"/>
  <c r="E12" i="1"/>
  <c r="F12" i="1" s="1"/>
  <c r="G12" i="1" s="1"/>
  <c r="H12" i="1" s="1"/>
  <c r="E13" i="1"/>
  <c r="F13" i="1" s="1"/>
  <c r="G13" i="1" s="1"/>
  <c r="H13" i="1" s="1"/>
  <c r="E14" i="1"/>
  <c r="F14" i="1"/>
  <c r="G14" i="1" s="1"/>
  <c r="H14" i="1" s="1"/>
  <c r="E15" i="1"/>
  <c r="F15" i="1" s="1"/>
  <c r="G15" i="1" s="1"/>
  <c r="H15" i="1" s="1"/>
  <c r="E16" i="1"/>
  <c r="F16" i="1" s="1"/>
  <c r="G16" i="1" s="1"/>
  <c r="H16" i="1" s="1"/>
  <c r="E17" i="1"/>
  <c r="F17" i="1"/>
  <c r="G17" i="1"/>
  <c r="H17" i="1" s="1"/>
  <c r="E18" i="1"/>
  <c r="F18" i="1" s="1"/>
  <c r="G18" i="1" s="1"/>
  <c r="H18" i="1" s="1"/>
  <c r="E19" i="1"/>
  <c r="F19" i="1" s="1"/>
  <c r="G19" i="1" s="1"/>
  <c r="H19" i="1" s="1"/>
  <c r="E20" i="1"/>
  <c r="F20" i="1" s="1"/>
  <c r="G20" i="1" s="1"/>
  <c r="H20" i="1" s="1"/>
  <c r="E21" i="1"/>
  <c r="F21" i="1" s="1"/>
  <c r="G21" i="1" s="1"/>
  <c r="H21" i="1" s="1"/>
  <c r="E22" i="1"/>
  <c r="F22" i="1" s="1"/>
  <c r="G22" i="1" s="1"/>
  <c r="H22" i="1" s="1"/>
  <c r="E23" i="1"/>
  <c r="F23" i="1" s="1"/>
  <c r="G23" i="1" s="1"/>
  <c r="H23" i="1" s="1"/>
  <c r="E24" i="1"/>
  <c r="F24" i="1" s="1"/>
  <c r="G24" i="1" s="1"/>
  <c r="H24" i="1" s="1"/>
  <c r="E25" i="1"/>
  <c r="F25" i="1" s="1"/>
  <c r="G25" i="1" s="1"/>
  <c r="H25" i="1" s="1"/>
  <c r="E26" i="1"/>
  <c r="F26" i="1" s="1"/>
  <c r="G26" i="1" s="1"/>
  <c r="H26" i="1" s="1"/>
  <c r="E27" i="1"/>
  <c r="F27" i="1" s="1"/>
  <c r="G27" i="1" s="1"/>
  <c r="H27" i="1" s="1"/>
  <c r="E28" i="1"/>
  <c r="F28" i="1" s="1"/>
  <c r="G28" i="1" s="1"/>
  <c r="H28" i="1" s="1"/>
  <c r="E29" i="1"/>
  <c r="F29" i="1" s="1"/>
  <c r="G29" i="1" s="1"/>
  <c r="H29" i="1" s="1"/>
  <c r="E30" i="1"/>
  <c r="F30" i="1"/>
  <c r="G30" i="1" s="1"/>
  <c r="H30" i="1" s="1"/>
  <c r="E31" i="1"/>
  <c r="F31" i="1" s="1"/>
  <c r="G31" i="1" s="1"/>
  <c r="H31" i="1" s="1"/>
  <c r="E11" i="1"/>
  <c r="F11" i="1" s="1"/>
  <c r="G11" i="1" s="1"/>
  <c r="H11" i="1" s="1"/>
  <c r="G10" i="1"/>
  <c r="H10" i="1" s="1"/>
  <c r="I10" i="1" s="1"/>
  <c r="E10" i="1"/>
  <c r="B6" i="1"/>
  <c r="B27" i="1"/>
  <c r="C27" i="1"/>
  <c r="M27" i="1" s="1"/>
  <c r="B28" i="1"/>
  <c r="C28" i="1"/>
  <c r="B29" i="1"/>
  <c r="C29" i="1"/>
  <c r="M29" i="1" s="1"/>
  <c r="B30" i="1"/>
  <c r="C30" i="1"/>
  <c r="M30" i="1" s="1"/>
  <c r="B31" i="1"/>
  <c r="C31" i="1"/>
  <c r="M31" i="1" s="1"/>
  <c r="M28" i="1"/>
  <c r="B13" i="1"/>
  <c r="C13" i="1"/>
  <c r="M13" i="1" s="1"/>
  <c r="B14" i="1"/>
  <c r="C14" i="1"/>
  <c r="M14" i="1" s="1"/>
  <c r="B15" i="1"/>
  <c r="C15" i="1"/>
  <c r="M15" i="1" s="1"/>
  <c r="B16" i="1"/>
  <c r="C16" i="1"/>
  <c r="M16" i="1" s="1"/>
  <c r="B17" i="1"/>
  <c r="C17" i="1"/>
  <c r="M17" i="1" s="1"/>
  <c r="B18" i="1"/>
  <c r="C18" i="1"/>
  <c r="M18" i="1" s="1"/>
  <c r="B19" i="1"/>
  <c r="C19" i="1"/>
  <c r="M19" i="1" s="1"/>
  <c r="B20" i="1"/>
  <c r="C20" i="1"/>
  <c r="M20" i="1" s="1"/>
  <c r="B21" i="1"/>
  <c r="C21" i="1"/>
  <c r="M21" i="1" s="1"/>
  <c r="B22" i="1"/>
  <c r="C22" i="1"/>
  <c r="M22" i="1" s="1"/>
  <c r="B23" i="1"/>
  <c r="C23" i="1"/>
  <c r="M23" i="1" s="1"/>
  <c r="B24" i="1"/>
  <c r="C24" i="1"/>
  <c r="M24" i="1" s="1"/>
  <c r="B25" i="1"/>
  <c r="C25" i="1"/>
  <c r="M25" i="1" s="1"/>
  <c r="B26" i="1"/>
  <c r="C26" i="1"/>
  <c r="M26" i="1" s="1"/>
  <c r="B12" i="1"/>
  <c r="B11" i="1"/>
  <c r="C12" i="1"/>
  <c r="M12" i="1" s="1"/>
  <c r="C11" i="1"/>
  <c r="M11" i="1" s="1"/>
  <c r="J10" i="1" l="1"/>
  <c r="I11" i="1"/>
  <c r="J11" i="1" s="1"/>
  <c r="I12" i="1"/>
  <c r="J12" i="1" s="1"/>
  <c r="K12" i="1" s="1"/>
  <c r="O11" i="1"/>
  <c r="P11" i="1" s="1"/>
  <c r="O31" i="1"/>
  <c r="P31" i="1" s="1"/>
  <c r="O27" i="1"/>
  <c r="P27" i="1" s="1"/>
  <c r="O30" i="1"/>
  <c r="P30" i="1" s="1"/>
  <c r="O29" i="1"/>
  <c r="P29" i="1" s="1"/>
  <c r="O28" i="1"/>
  <c r="P28" i="1" s="1"/>
  <c r="O25" i="1"/>
  <c r="P25" i="1" s="1"/>
  <c r="O21" i="1"/>
  <c r="P21" i="1"/>
  <c r="O17" i="1"/>
  <c r="P17" i="1" s="1"/>
  <c r="O13" i="1"/>
  <c r="P13" i="1"/>
  <c r="O24" i="1"/>
  <c r="P24" i="1" s="1"/>
  <c r="O20" i="1"/>
  <c r="P20" i="1" s="1"/>
  <c r="O16" i="1"/>
  <c r="P16" i="1" s="1"/>
  <c r="O23" i="1"/>
  <c r="P23" i="1"/>
  <c r="O19" i="1"/>
  <c r="P19" i="1" s="1"/>
  <c r="O15" i="1"/>
  <c r="P15" i="1"/>
  <c r="O26" i="1"/>
  <c r="P26" i="1" s="1"/>
  <c r="O22" i="1"/>
  <c r="P22" i="1" s="1"/>
  <c r="O18" i="1"/>
  <c r="P18" i="1" s="1"/>
  <c r="O14" i="1"/>
  <c r="P14" i="1" s="1"/>
  <c r="O12" i="1"/>
  <c r="P12" i="1" s="1"/>
  <c r="Q12" i="1" l="1"/>
  <c r="K11" i="1"/>
  <c r="Q11" i="1" s="1"/>
  <c r="I13" i="1"/>
  <c r="I14" i="1" l="1"/>
  <c r="J13" i="1"/>
  <c r="K13" i="1" s="1"/>
  <c r="Q13" i="1" s="1"/>
  <c r="I15" i="1" l="1"/>
  <c r="J14" i="1"/>
  <c r="K14" i="1" s="1"/>
  <c r="Q14" i="1" s="1"/>
  <c r="I16" i="1" l="1"/>
  <c r="J15" i="1"/>
  <c r="K15" i="1" s="1"/>
  <c r="Q15" i="1" s="1"/>
  <c r="I17" i="1" l="1"/>
  <c r="J16" i="1"/>
  <c r="K16" i="1" s="1"/>
  <c r="Q16" i="1" s="1"/>
  <c r="I18" i="1" l="1"/>
  <c r="J17" i="1"/>
  <c r="K17" i="1" s="1"/>
  <c r="Q17" i="1" s="1"/>
  <c r="I19" i="1" l="1"/>
  <c r="J18" i="1"/>
  <c r="K18" i="1" s="1"/>
  <c r="Q18" i="1" s="1"/>
  <c r="I20" i="1" l="1"/>
  <c r="J19" i="1"/>
  <c r="K19" i="1" s="1"/>
  <c r="Q19" i="1" s="1"/>
  <c r="I21" i="1" l="1"/>
  <c r="J20" i="1"/>
  <c r="K20" i="1" s="1"/>
  <c r="Q20" i="1" s="1"/>
  <c r="I22" i="1" l="1"/>
  <c r="J21" i="1"/>
  <c r="K21" i="1" s="1"/>
  <c r="Q21" i="1" s="1"/>
  <c r="I23" i="1" l="1"/>
  <c r="J22" i="1"/>
  <c r="K22" i="1" s="1"/>
  <c r="Q22" i="1" s="1"/>
  <c r="I24" i="1" l="1"/>
  <c r="J23" i="1"/>
  <c r="K23" i="1" s="1"/>
  <c r="Q23" i="1" s="1"/>
  <c r="I25" i="1" l="1"/>
  <c r="J24" i="1"/>
  <c r="K24" i="1" s="1"/>
  <c r="Q24" i="1" s="1"/>
  <c r="I26" i="1" l="1"/>
  <c r="J25" i="1"/>
  <c r="K25" i="1" s="1"/>
  <c r="Q25" i="1" s="1"/>
  <c r="I27" i="1" l="1"/>
  <c r="J26" i="1"/>
  <c r="K26" i="1" s="1"/>
  <c r="Q26" i="1" s="1"/>
  <c r="I28" i="1" l="1"/>
  <c r="J27" i="1"/>
  <c r="K27" i="1" s="1"/>
  <c r="Q27" i="1" s="1"/>
  <c r="I29" i="1" l="1"/>
  <c r="J28" i="1"/>
  <c r="K28" i="1" s="1"/>
  <c r="Q28" i="1" s="1"/>
  <c r="I30" i="1" l="1"/>
  <c r="J29" i="1"/>
  <c r="K29" i="1" s="1"/>
  <c r="Q29" i="1" s="1"/>
  <c r="I31" i="1" l="1"/>
  <c r="J31" i="1" s="1"/>
  <c r="K31" i="1" s="1"/>
  <c r="Q31" i="1" s="1"/>
  <c r="J30" i="1"/>
  <c r="K30" i="1" s="1"/>
  <c r="Q30" i="1" s="1"/>
</calcChain>
</file>

<file path=xl/sharedStrings.xml><?xml version="1.0" encoding="utf-8"?>
<sst xmlns="http://schemas.openxmlformats.org/spreadsheetml/2006/main" count="23" uniqueCount="20">
  <si>
    <t>itlcyc</t>
  </si>
  <si>
    <t>cyci</t>
  </si>
  <si>
    <t>doml</t>
  </si>
  <si>
    <t>omlmin</t>
  </si>
  <si>
    <t>omlmax</t>
  </si>
  <si>
    <t>oml</t>
  </si>
  <si>
    <t>omega</t>
  </si>
  <si>
    <t>nsti</t>
  </si>
  <si>
    <t>dtimef</t>
  </si>
  <si>
    <t>itfmax</t>
  </si>
  <si>
    <t>aint</t>
  </si>
  <si>
    <t>noint</t>
  </si>
  <si>
    <t>iResult</t>
  </si>
  <si>
    <t>mxint</t>
  </si>
  <si>
    <t>mxtimf</t>
  </si>
  <si>
    <t>ftime</t>
  </si>
  <si>
    <t>inc time</t>
  </si>
  <si>
    <t>Initialization</t>
  </si>
  <si>
    <t>cycles</t>
  </si>
  <si>
    <t>numCycles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</si>
</sst>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N12" sqref="N12"/>
    </sheetView>
  </sheetViews>
  <sheetFormatPr defaultRowHeight="15" x14ac:dyDescent="0.25"/>
  <cols>
    <col min="1" max="1" width="8.140625" bestFit="1" customWidth="1"/>
    <col min="2" max="2" width="7.140625" bestFit="1" customWidth="1"/>
    <col min="3" max="3" width="4.42578125" bestFit="1" customWidth="1"/>
    <col min="5" max="6" width="4.42578125" bestFit="1" customWidth="1"/>
    <col min="7" max="7" width="5" bestFit="1" customWidth="1"/>
    <col min="8" max="8" width="6" bestFit="1" customWidth="1"/>
    <col min="9" max="9" width="7.42578125" bestFit="1" customWidth="1"/>
    <col min="10" max="10" width="8" bestFit="1" customWidth="1"/>
    <col min="11" max="11" width="8.140625" bestFit="1" customWidth="1"/>
    <col min="13" max="13" width="4.42578125" bestFit="1" customWidth="1"/>
    <col min="14" max="14" width="4.28515625" bestFit="1" customWidth="1"/>
    <col min="15" max="15" width="6.7109375" bestFit="1" customWidth="1"/>
    <col min="16" max="16" width="12" bestFit="1" customWidth="1"/>
  </cols>
  <sheetData>
    <row r="1" spans="1:17" x14ac:dyDescent="0.25">
      <c r="A1" t="s">
        <v>3</v>
      </c>
      <c r="B1">
        <v>0</v>
      </c>
    </row>
    <row r="2" spans="1:17" x14ac:dyDescent="0.25">
      <c r="A2" t="s">
        <v>4</v>
      </c>
      <c r="B2">
        <v>2</v>
      </c>
    </row>
    <row r="3" spans="1:17" x14ac:dyDescent="0.25">
      <c r="A3" t="s">
        <v>2</v>
      </c>
      <c r="B3">
        <v>0.1</v>
      </c>
    </row>
    <row r="4" spans="1:17" x14ac:dyDescent="0.25">
      <c r="A4" t="s">
        <v>8</v>
      </c>
      <c r="B4">
        <v>1E-3</v>
      </c>
    </row>
    <row r="5" spans="1:17" x14ac:dyDescent="0.25">
      <c r="A5" t="s">
        <v>0</v>
      </c>
      <c r="B5">
        <v>1</v>
      </c>
    </row>
    <row r="6" spans="1:17" x14ac:dyDescent="0.25">
      <c r="A6" t="s">
        <v>13</v>
      </c>
      <c r="B6">
        <f>INT((B2-B1)/B3+0.5)+1</f>
        <v>21</v>
      </c>
    </row>
    <row r="7" spans="1:17" x14ac:dyDescent="0.25">
      <c r="A7" t="s">
        <v>19</v>
      </c>
      <c r="B7">
        <v>1</v>
      </c>
    </row>
    <row r="8" spans="1:17" x14ac:dyDescent="0.25">
      <c r="E8" t="s">
        <v>17</v>
      </c>
    </row>
    <row r="9" spans="1:17" x14ac:dyDescent="0.25">
      <c r="A9" t="s">
        <v>11</v>
      </c>
      <c r="B9" t="s">
        <v>12</v>
      </c>
      <c r="C9" t="s">
        <v>5</v>
      </c>
      <c r="E9" t="s">
        <v>5</v>
      </c>
      <c r="F9" t="s">
        <v>10</v>
      </c>
      <c r="G9" t="s">
        <v>1</v>
      </c>
      <c r="H9" t="s">
        <v>7</v>
      </c>
      <c r="I9" t="s">
        <v>14</v>
      </c>
      <c r="J9" t="s">
        <v>15</v>
      </c>
      <c r="K9" t="s">
        <v>16</v>
      </c>
      <c r="M9" t="s">
        <v>10</v>
      </c>
      <c r="N9" t="s">
        <v>1</v>
      </c>
      <c r="O9" t="s">
        <v>9</v>
      </c>
      <c r="P9" t="s">
        <v>6</v>
      </c>
      <c r="Q9" t="s">
        <v>18</v>
      </c>
    </row>
    <row r="10" spans="1:17" x14ac:dyDescent="0.25">
      <c r="E10">
        <f>$B$1</f>
        <v>0</v>
      </c>
      <c r="G10">
        <f>0.25+B5</f>
        <v>1.25</v>
      </c>
      <c r="H10">
        <f>INT(2*PI()*G10/$B$4/POWER(10,E10)+0.5)</f>
        <v>7854</v>
      </c>
      <c r="I10">
        <f>H10</f>
        <v>7854</v>
      </c>
      <c r="J10">
        <f>I10*$B$4</f>
        <v>7.8540000000000001</v>
      </c>
    </row>
    <row r="11" spans="1:17" x14ac:dyDescent="0.25">
      <c r="A11">
        <v>0</v>
      </c>
      <c r="B11">
        <f>A11+1</f>
        <v>1</v>
      </c>
      <c r="C11">
        <f>$B$1+A11*$B$3</f>
        <v>0</v>
      </c>
      <c r="E11">
        <f>$B$1+A11*$B$3</f>
        <v>0</v>
      </c>
      <c r="F11">
        <f>INT(E11)</f>
        <v>0</v>
      </c>
      <c r="G11">
        <f>MIN(MAX((4+F11),1),4)</f>
        <v>4</v>
      </c>
      <c r="H11">
        <f>INT(2*PI()*G11/$B$4/POWER(10,E11)+0.5)</f>
        <v>25133</v>
      </c>
      <c r="I11">
        <f>I10+H11</f>
        <v>32987</v>
      </c>
      <c r="J11">
        <f t="shared" ref="J11:J31" si="0">I11*$B$4</f>
        <v>32.987000000000002</v>
      </c>
      <c r="K11">
        <f>J11-J10</f>
        <v>25.133000000000003</v>
      </c>
      <c r="M11">
        <f>INT(C11)</f>
        <v>0</v>
      </c>
      <c r="N11">
        <f>MIN(MAX(($B$7+M11),1),4)</f>
        <v>1</v>
      </c>
      <c r="O11">
        <f>INT(2*PI()*N11/$B$4/POWER(10,C11)+0.5)</f>
        <v>6283</v>
      </c>
      <c r="P11">
        <f>2*PI()*N11/$B$4/O11</f>
        <v>1.0000294934234579</v>
      </c>
      <c r="Q11">
        <f>K11*P11/2/PI()</f>
        <v>4.000159159637116</v>
      </c>
    </row>
    <row r="12" spans="1:17" x14ac:dyDescent="0.25">
      <c r="A12">
        <v>1</v>
      </c>
      <c r="B12">
        <f>A12+1</f>
        <v>2</v>
      </c>
      <c r="C12">
        <f>$B$1+A12*$B$3</f>
        <v>0.1</v>
      </c>
      <c r="E12">
        <f>$B$1+A12*$B$3</f>
        <v>0.1</v>
      </c>
      <c r="F12">
        <f t="shared" ref="F12:F31" si="1">INT(E12)</f>
        <v>0</v>
      </c>
      <c r="G12">
        <f t="shared" ref="G12:G31" si="2">MIN(MAX((4+F12),1),4)</f>
        <v>4</v>
      </c>
      <c r="H12">
        <f t="shared" ref="H12:H31" si="3">INT(2*PI()*G12/$B$4/POWER(10,E12)+0.5)</f>
        <v>19964</v>
      </c>
      <c r="I12">
        <f t="shared" ref="I12:I31" si="4">I11+H12</f>
        <v>52951</v>
      </c>
      <c r="J12">
        <f t="shared" si="0"/>
        <v>52.951000000000001</v>
      </c>
      <c r="K12">
        <f t="shared" ref="K12:K31" si="5">J12-J11</f>
        <v>19.963999999999999</v>
      </c>
      <c r="M12">
        <f>INT(C12)</f>
        <v>0</v>
      </c>
      <c r="N12">
        <f t="shared" ref="N12:N31" si="6">MIN(MAX(($B$7+M12),1),4)</f>
        <v>1</v>
      </c>
      <c r="O12">
        <f>INT(2*PI()*N12/$B$4/POWER(10,C12)+0.5)</f>
        <v>4991</v>
      </c>
      <c r="P12">
        <f>2*PI()*N12/$B$4/O12</f>
        <v>1.2589030869925038</v>
      </c>
      <c r="Q12">
        <f t="shared" ref="Q12:Q31" si="7">K12*P12/2/PI()</f>
        <v>4</v>
      </c>
    </row>
    <row r="13" spans="1:17" x14ac:dyDescent="0.25">
      <c r="A13">
        <v>2</v>
      </c>
      <c r="B13">
        <f t="shared" ref="B13:B31" si="8">A13+1</f>
        <v>3</v>
      </c>
      <c r="C13">
        <f t="shared" ref="C13:C26" si="9">$B$1+A13*$B$3</f>
        <v>0.2</v>
      </c>
      <c r="E13">
        <f>$B$1+A13*$B$3</f>
        <v>0.2</v>
      </c>
      <c r="F13">
        <f t="shared" si="1"/>
        <v>0</v>
      </c>
      <c r="G13">
        <f t="shared" si="2"/>
        <v>4</v>
      </c>
      <c r="H13">
        <f t="shared" si="3"/>
        <v>15858</v>
      </c>
      <c r="I13">
        <f t="shared" si="4"/>
        <v>68809</v>
      </c>
      <c r="J13">
        <f t="shared" si="0"/>
        <v>68.808999999999997</v>
      </c>
      <c r="K13">
        <f t="shared" si="5"/>
        <v>15.857999999999997</v>
      </c>
      <c r="M13">
        <f>INT(C13)</f>
        <v>0</v>
      </c>
      <c r="N13">
        <f t="shared" si="6"/>
        <v>1</v>
      </c>
      <c r="O13">
        <f>INT(2*PI()*N13/$B$4/POWER(10,C13)+0.5)</f>
        <v>3964</v>
      </c>
      <c r="P13">
        <f t="shared" ref="P13:P26" si="10">2*PI()*N13/$B$4/O13</f>
        <v>1.5850618837486341</v>
      </c>
      <c r="Q13">
        <f t="shared" si="7"/>
        <v>4.0005045408678095</v>
      </c>
    </row>
    <row r="14" spans="1:17" x14ac:dyDescent="0.25">
      <c r="A14">
        <v>3</v>
      </c>
      <c r="B14">
        <f t="shared" si="8"/>
        <v>4</v>
      </c>
      <c r="C14">
        <f t="shared" si="9"/>
        <v>0.30000000000000004</v>
      </c>
      <c r="E14">
        <f>$B$1+A14*$B$3</f>
        <v>0.30000000000000004</v>
      </c>
      <c r="F14">
        <f t="shared" si="1"/>
        <v>0</v>
      </c>
      <c r="G14">
        <f t="shared" si="2"/>
        <v>4</v>
      </c>
      <c r="H14">
        <f t="shared" si="3"/>
        <v>12596</v>
      </c>
      <c r="I14">
        <f t="shared" si="4"/>
        <v>81405</v>
      </c>
      <c r="J14">
        <f t="shared" si="0"/>
        <v>81.405000000000001</v>
      </c>
      <c r="K14">
        <f t="shared" si="5"/>
        <v>12.596000000000004</v>
      </c>
      <c r="M14">
        <f>INT(C14)</f>
        <v>0</v>
      </c>
      <c r="N14">
        <f t="shared" si="6"/>
        <v>1</v>
      </c>
      <c r="O14">
        <f>INT(2*PI()*N14/$B$4/POWER(10,C14)+0.5)</f>
        <v>3149</v>
      </c>
      <c r="P14">
        <f t="shared" si="10"/>
        <v>1.9952954293996779</v>
      </c>
      <c r="Q14">
        <f t="shared" si="7"/>
        <v>4.0000000000000009</v>
      </c>
    </row>
    <row r="15" spans="1:17" x14ac:dyDescent="0.25">
      <c r="A15">
        <v>4</v>
      </c>
      <c r="B15">
        <f t="shared" si="8"/>
        <v>5</v>
      </c>
      <c r="C15">
        <f t="shared" si="9"/>
        <v>0.4</v>
      </c>
      <c r="E15">
        <f>$B$1+A15*$B$3</f>
        <v>0.4</v>
      </c>
      <c r="F15">
        <f t="shared" si="1"/>
        <v>0</v>
      </c>
      <c r="G15">
        <f t="shared" si="2"/>
        <v>4</v>
      </c>
      <c r="H15">
        <f t="shared" si="3"/>
        <v>10006</v>
      </c>
      <c r="I15">
        <f t="shared" si="4"/>
        <v>91411</v>
      </c>
      <c r="J15">
        <f t="shared" si="0"/>
        <v>91.411000000000001</v>
      </c>
      <c r="K15">
        <f t="shared" si="5"/>
        <v>10.006</v>
      </c>
      <c r="M15">
        <f>INT(C15)</f>
        <v>0</v>
      </c>
      <c r="N15">
        <f t="shared" si="6"/>
        <v>1</v>
      </c>
      <c r="O15">
        <f>INT(2*PI()*N15/$B$4/POWER(10,C15)+0.5)</f>
        <v>2501</v>
      </c>
      <c r="P15">
        <f t="shared" si="10"/>
        <v>2.5122692151857602</v>
      </c>
      <c r="Q15">
        <f t="shared" si="7"/>
        <v>4.0007996801279493</v>
      </c>
    </row>
    <row r="16" spans="1:17" x14ac:dyDescent="0.25">
      <c r="A16">
        <v>5</v>
      </c>
      <c r="B16">
        <f t="shared" si="8"/>
        <v>6</v>
      </c>
      <c r="C16">
        <f t="shared" si="9"/>
        <v>0.5</v>
      </c>
      <c r="E16">
        <f>$B$1+A16*$B$3</f>
        <v>0.5</v>
      </c>
      <c r="F16">
        <f t="shared" si="1"/>
        <v>0</v>
      </c>
      <c r="G16">
        <f t="shared" si="2"/>
        <v>4</v>
      </c>
      <c r="H16">
        <f t="shared" si="3"/>
        <v>7948</v>
      </c>
      <c r="I16">
        <f t="shared" si="4"/>
        <v>99359</v>
      </c>
      <c r="J16">
        <f t="shared" si="0"/>
        <v>99.359000000000009</v>
      </c>
      <c r="K16">
        <f t="shared" si="5"/>
        <v>7.9480000000000075</v>
      </c>
      <c r="M16">
        <f>INT(C16)</f>
        <v>0</v>
      </c>
      <c r="N16">
        <f t="shared" si="6"/>
        <v>1</v>
      </c>
      <c r="O16">
        <f>INT(2*PI()*N16/$B$4/POWER(10,C16)+0.5)</f>
        <v>1987</v>
      </c>
      <c r="P16">
        <f t="shared" si="10"/>
        <v>3.1621466065322528</v>
      </c>
      <c r="Q16">
        <f t="shared" si="7"/>
        <v>4.0000000000000036</v>
      </c>
    </row>
    <row r="17" spans="1:17" x14ac:dyDescent="0.25">
      <c r="A17">
        <v>6</v>
      </c>
      <c r="B17">
        <f t="shared" si="8"/>
        <v>7</v>
      </c>
      <c r="C17">
        <f t="shared" si="9"/>
        <v>0.60000000000000009</v>
      </c>
      <c r="E17">
        <f>$B$1+A17*$B$3</f>
        <v>0.60000000000000009</v>
      </c>
      <c r="F17">
        <f t="shared" si="1"/>
        <v>0</v>
      </c>
      <c r="G17">
        <f t="shared" si="2"/>
        <v>4</v>
      </c>
      <c r="H17">
        <f t="shared" si="3"/>
        <v>6313</v>
      </c>
      <c r="I17">
        <f t="shared" si="4"/>
        <v>105672</v>
      </c>
      <c r="J17">
        <f t="shared" si="0"/>
        <v>105.672</v>
      </c>
      <c r="K17">
        <f t="shared" si="5"/>
        <v>6.3129999999999882</v>
      </c>
      <c r="M17">
        <f>INT(C17)</f>
        <v>0</v>
      </c>
      <c r="N17">
        <f t="shared" si="6"/>
        <v>1</v>
      </c>
      <c r="O17">
        <f>INT(2*PI()*N17/$B$4/POWER(10,C17)+0.5)</f>
        <v>1578</v>
      </c>
      <c r="P17">
        <f t="shared" si="10"/>
        <v>3.9817397383901052</v>
      </c>
      <c r="Q17">
        <f t="shared" si="7"/>
        <v>4.0006337135614629</v>
      </c>
    </row>
    <row r="18" spans="1:17" x14ac:dyDescent="0.25">
      <c r="A18">
        <v>7</v>
      </c>
      <c r="B18">
        <f t="shared" si="8"/>
        <v>8</v>
      </c>
      <c r="C18">
        <f t="shared" si="9"/>
        <v>0.70000000000000007</v>
      </c>
      <c r="E18">
        <f>$B$1+A18*$B$3</f>
        <v>0.70000000000000007</v>
      </c>
      <c r="F18">
        <f t="shared" si="1"/>
        <v>0</v>
      </c>
      <c r="G18">
        <f t="shared" si="2"/>
        <v>4</v>
      </c>
      <c r="H18">
        <f t="shared" si="3"/>
        <v>5015</v>
      </c>
      <c r="I18">
        <f t="shared" si="4"/>
        <v>110687</v>
      </c>
      <c r="J18">
        <f t="shared" si="0"/>
        <v>110.687</v>
      </c>
      <c r="K18">
        <f t="shared" si="5"/>
        <v>5.0150000000000006</v>
      </c>
      <c r="M18">
        <f>INT(C18)</f>
        <v>0</v>
      </c>
      <c r="N18">
        <f t="shared" si="6"/>
        <v>1</v>
      </c>
      <c r="O18">
        <f>INT(2*PI()*N18/$B$4/POWER(10,C18)+0.5)</f>
        <v>1254</v>
      </c>
      <c r="P18">
        <f t="shared" si="10"/>
        <v>5.0105145990267825</v>
      </c>
      <c r="Q18">
        <f t="shared" si="7"/>
        <v>3.9992025518341303</v>
      </c>
    </row>
    <row r="19" spans="1:17" x14ac:dyDescent="0.25">
      <c r="A19">
        <v>8</v>
      </c>
      <c r="B19">
        <f t="shared" si="8"/>
        <v>9</v>
      </c>
      <c r="C19">
        <f t="shared" si="9"/>
        <v>0.8</v>
      </c>
      <c r="E19">
        <f>$B$1+A19*$B$3</f>
        <v>0.8</v>
      </c>
      <c r="F19">
        <f t="shared" si="1"/>
        <v>0</v>
      </c>
      <c r="G19">
        <f t="shared" si="2"/>
        <v>4</v>
      </c>
      <c r="H19">
        <f t="shared" si="3"/>
        <v>3983</v>
      </c>
      <c r="I19">
        <f t="shared" si="4"/>
        <v>114670</v>
      </c>
      <c r="J19">
        <f t="shared" si="0"/>
        <v>114.67</v>
      </c>
      <c r="K19">
        <f t="shared" si="5"/>
        <v>3.9830000000000041</v>
      </c>
      <c r="M19">
        <f>INT(C19)</f>
        <v>0</v>
      </c>
      <c r="N19">
        <f t="shared" si="6"/>
        <v>1</v>
      </c>
      <c r="O19">
        <f>INT(2*PI()*N19/$B$4/POWER(10,C19)+0.5)</f>
        <v>996</v>
      </c>
      <c r="P19">
        <f t="shared" si="10"/>
        <v>6.3084189831120341</v>
      </c>
      <c r="Q19">
        <f t="shared" si="7"/>
        <v>3.9989959839357465</v>
      </c>
    </row>
    <row r="20" spans="1:17" x14ac:dyDescent="0.25">
      <c r="A20">
        <v>9</v>
      </c>
      <c r="B20">
        <f t="shared" si="8"/>
        <v>10</v>
      </c>
      <c r="C20">
        <f t="shared" si="9"/>
        <v>0.9</v>
      </c>
      <c r="E20">
        <f>$B$1+A20*$B$3</f>
        <v>0.9</v>
      </c>
      <c r="F20">
        <f t="shared" si="1"/>
        <v>0</v>
      </c>
      <c r="G20">
        <f t="shared" si="2"/>
        <v>4</v>
      </c>
      <c r="H20">
        <f t="shared" si="3"/>
        <v>3164</v>
      </c>
      <c r="I20">
        <f t="shared" si="4"/>
        <v>117834</v>
      </c>
      <c r="J20">
        <f t="shared" si="0"/>
        <v>117.834</v>
      </c>
      <c r="K20">
        <f t="shared" si="5"/>
        <v>3.1640000000000015</v>
      </c>
      <c r="M20">
        <f>INT(C20)</f>
        <v>0</v>
      </c>
      <c r="N20">
        <f t="shared" si="6"/>
        <v>1</v>
      </c>
      <c r="O20">
        <f>INT(2*PI()*N20/$B$4/POWER(10,C20)+0.5)</f>
        <v>791</v>
      </c>
      <c r="P20">
        <f t="shared" si="10"/>
        <v>7.9433442568642043</v>
      </c>
      <c r="Q20">
        <f t="shared" si="7"/>
        <v>4.0000000000000018</v>
      </c>
    </row>
    <row r="21" spans="1:17" x14ac:dyDescent="0.25">
      <c r="A21">
        <v>10</v>
      </c>
      <c r="B21">
        <f t="shared" si="8"/>
        <v>11</v>
      </c>
      <c r="C21">
        <f t="shared" si="9"/>
        <v>1</v>
      </c>
      <c r="E21">
        <f>$B$1+A21*$B$3</f>
        <v>1</v>
      </c>
      <c r="F21">
        <f t="shared" si="1"/>
        <v>1</v>
      </c>
      <c r="G21">
        <f t="shared" si="2"/>
        <v>4</v>
      </c>
      <c r="H21">
        <f t="shared" si="3"/>
        <v>2513</v>
      </c>
      <c r="I21">
        <f t="shared" si="4"/>
        <v>120347</v>
      </c>
      <c r="J21">
        <f t="shared" si="0"/>
        <v>120.34700000000001</v>
      </c>
      <c r="K21">
        <f t="shared" si="5"/>
        <v>2.5130000000000052</v>
      </c>
      <c r="M21">
        <f>INT(C21)</f>
        <v>1</v>
      </c>
      <c r="N21">
        <f t="shared" si="6"/>
        <v>2</v>
      </c>
      <c r="O21">
        <f>INT(2*PI()*N21/$B$4/POWER(10,C21)+0.5)</f>
        <v>1257</v>
      </c>
      <c r="P21">
        <f t="shared" si="10"/>
        <v>9.9971126605880443</v>
      </c>
      <c r="Q21">
        <f t="shared" si="7"/>
        <v>3.9984089101034286</v>
      </c>
    </row>
    <row r="22" spans="1:17" x14ac:dyDescent="0.25">
      <c r="A22">
        <v>11</v>
      </c>
      <c r="B22">
        <f t="shared" si="8"/>
        <v>12</v>
      </c>
      <c r="C22">
        <f t="shared" si="9"/>
        <v>1.1000000000000001</v>
      </c>
      <c r="E22">
        <f>$B$1+A22*$B$3</f>
        <v>1.1000000000000001</v>
      </c>
      <c r="F22">
        <f t="shared" si="1"/>
        <v>1</v>
      </c>
      <c r="G22">
        <f t="shared" si="2"/>
        <v>4</v>
      </c>
      <c r="H22">
        <f t="shared" si="3"/>
        <v>1996</v>
      </c>
      <c r="I22">
        <f t="shared" si="4"/>
        <v>122343</v>
      </c>
      <c r="J22">
        <f t="shared" si="0"/>
        <v>122.343</v>
      </c>
      <c r="K22">
        <f t="shared" si="5"/>
        <v>1.9959999999999951</v>
      </c>
      <c r="M22">
        <f>INT(C22)</f>
        <v>1</v>
      </c>
      <c r="N22">
        <f t="shared" si="6"/>
        <v>2</v>
      </c>
      <c r="O22">
        <f>INT(2*PI()*N22/$B$4/POWER(10,C22)+0.5)</f>
        <v>998</v>
      </c>
      <c r="P22">
        <f t="shared" si="10"/>
        <v>12.591553721802777</v>
      </c>
      <c r="Q22">
        <f t="shared" si="7"/>
        <v>3.9999999999999898</v>
      </c>
    </row>
    <row r="23" spans="1:17" x14ac:dyDescent="0.25">
      <c r="A23">
        <v>12</v>
      </c>
      <c r="B23">
        <f t="shared" si="8"/>
        <v>13</v>
      </c>
      <c r="C23">
        <f t="shared" si="9"/>
        <v>1.2000000000000002</v>
      </c>
      <c r="E23">
        <f>$B$1+A23*$B$3</f>
        <v>1.2000000000000002</v>
      </c>
      <c r="F23">
        <f t="shared" si="1"/>
        <v>1</v>
      </c>
      <c r="G23">
        <f t="shared" si="2"/>
        <v>4</v>
      </c>
      <c r="H23">
        <f t="shared" si="3"/>
        <v>1586</v>
      </c>
      <c r="I23">
        <f t="shared" si="4"/>
        <v>123929</v>
      </c>
      <c r="J23">
        <f t="shared" si="0"/>
        <v>123.929</v>
      </c>
      <c r="K23">
        <f t="shared" si="5"/>
        <v>1.5859999999999985</v>
      </c>
      <c r="M23">
        <f>INT(C23)</f>
        <v>1</v>
      </c>
      <c r="N23">
        <f t="shared" si="6"/>
        <v>2</v>
      </c>
      <c r="O23">
        <f>INT(2*PI()*N23/$B$4/POWER(10,C23)+0.5)</f>
        <v>793</v>
      </c>
      <c r="P23">
        <f t="shared" si="10"/>
        <v>15.84662120347941</v>
      </c>
      <c r="Q23">
        <f t="shared" si="7"/>
        <v>3.999999999999996</v>
      </c>
    </row>
    <row r="24" spans="1:17" x14ac:dyDescent="0.25">
      <c r="A24">
        <v>13</v>
      </c>
      <c r="B24">
        <f t="shared" si="8"/>
        <v>14</v>
      </c>
      <c r="C24">
        <f t="shared" si="9"/>
        <v>1.3</v>
      </c>
      <c r="E24">
        <f>$B$1+A24*$B$3</f>
        <v>1.3</v>
      </c>
      <c r="F24">
        <f t="shared" si="1"/>
        <v>1</v>
      </c>
      <c r="G24">
        <f t="shared" si="2"/>
        <v>4</v>
      </c>
      <c r="H24">
        <f t="shared" si="3"/>
        <v>1260</v>
      </c>
      <c r="I24">
        <f t="shared" si="4"/>
        <v>125189</v>
      </c>
      <c r="J24">
        <f t="shared" si="0"/>
        <v>125.18900000000001</v>
      </c>
      <c r="K24">
        <f t="shared" si="5"/>
        <v>1.2600000000000051</v>
      </c>
      <c r="M24">
        <f>INT(C24)</f>
        <v>1</v>
      </c>
      <c r="N24">
        <f t="shared" si="6"/>
        <v>2</v>
      </c>
      <c r="O24">
        <f>INT(2*PI()*N24/$B$4/POWER(10,C24)+0.5)</f>
        <v>630</v>
      </c>
      <c r="P24">
        <f t="shared" si="10"/>
        <v>19.946620022792334</v>
      </c>
      <c r="Q24">
        <f t="shared" si="7"/>
        <v>4.000000000000016</v>
      </c>
    </row>
    <row r="25" spans="1:17" x14ac:dyDescent="0.25">
      <c r="A25">
        <v>14</v>
      </c>
      <c r="B25">
        <f t="shared" si="8"/>
        <v>15</v>
      </c>
      <c r="C25">
        <f t="shared" si="9"/>
        <v>1.4000000000000001</v>
      </c>
      <c r="E25">
        <f>$B$1+A25*$B$3</f>
        <v>1.4000000000000001</v>
      </c>
      <c r="F25">
        <f t="shared" si="1"/>
        <v>1</v>
      </c>
      <c r="G25">
        <f t="shared" si="2"/>
        <v>4</v>
      </c>
      <c r="H25">
        <f t="shared" si="3"/>
        <v>1001</v>
      </c>
      <c r="I25">
        <f t="shared" si="4"/>
        <v>126190</v>
      </c>
      <c r="J25">
        <f t="shared" si="0"/>
        <v>126.19</v>
      </c>
      <c r="K25">
        <f t="shared" si="5"/>
        <v>1.0009999999999906</v>
      </c>
      <c r="M25">
        <f>INT(C25)</f>
        <v>1</v>
      </c>
      <c r="N25">
        <f t="shared" si="6"/>
        <v>2</v>
      </c>
      <c r="O25">
        <f>INT(2*PI()*N25/$B$4/POWER(10,C25)+0.5)</f>
        <v>500</v>
      </c>
      <c r="P25">
        <f t="shared" si="10"/>
        <v>25.132741228718345</v>
      </c>
      <c r="Q25">
        <f t="shared" si="7"/>
        <v>4.0039999999999623</v>
      </c>
    </row>
    <row r="26" spans="1:17" x14ac:dyDescent="0.25">
      <c r="A26">
        <v>15</v>
      </c>
      <c r="B26">
        <f t="shared" si="8"/>
        <v>16</v>
      </c>
      <c r="C26">
        <f t="shared" si="9"/>
        <v>1.5</v>
      </c>
      <c r="E26">
        <f>$B$1+A26*$B$3</f>
        <v>1.5</v>
      </c>
      <c r="F26">
        <f t="shared" si="1"/>
        <v>1</v>
      </c>
      <c r="G26">
        <f t="shared" si="2"/>
        <v>4</v>
      </c>
      <c r="H26">
        <f t="shared" si="3"/>
        <v>795</v>
      </c>
      <c r="I26">
        <f t="shared" si="4"/>
        <v>126985</v>
      </c>
      <c r="J26">
        <f t="shared" si="0"/>
        <v>126.985</v>
      </c>
      <c r="K26">
        <f t="shared" si="5"/>
        <v>0.79500000000000171</v>
      </c>
      <c r="M26">
        <f>INT(C26)</f>
        <v>1</v>
      </c>
      <c r="N26">
        <f t="shared" si="6"/>
        <v>2</v>
      </c>
      <c r="O26">
        <f>INT(2*PI()*N26/$B$4/POWER(10,C26)+0.5)</f>
        <v>397</v>
      </c>
      <c r="P26">
        <f t="shared" si="10"/>
        <v>31.65332648453192</v>
      </c>
      <c r="Q26">
        <f t="shared" si="7"/>
        <v>4.0050377833753235</v>
      </c>
    </row>
    <row r="27" spans="1:17" x14ac:dyDescent="0.25">
      <c r="A27">
        <v>16</v>
      </c>
      <c r="B27">
        <f t="shared" si="8"/>
        <v>17</v>
      </c>
      <c r="C27">
        <f t="shared" ref="C27:C31" si="11">$B$1+A27*$B$3</f>
        <v>1.6</v>
      </c>
      <c r="E27">
        <f>$B$1+A27*$B$3</f>
        <v>1.6</v>
      </c>
      <c r="F27">
        <f t="shared" si="1"/>
        <v>1</v>
      </c>
      <c r="G27">
        <f t="shared" si="2"/>
        <v>4</v>
      </c>
      <c r="H27">
        <f t="shared" si="3"/>
        <v>631</v>
      </c>
      <c r="I27">
        <f t="shared" si="4"/>
        <v>127616</v>
      </c>
      <c r="J27">
        <f t="shared" si="0"/>
        <v>127.616</v>
      </c>
      <c r="K27">
        <f t="shared" si="5"/>
        <v>0.63100000000000023</v>
      </c>
      <c r="M27">
        <f>INT(C27)</f>
        <v>1</v>
      </c>
      <c r="N27">
        <f t="shared" si="6"/>
        <v>2</v>
      </c>
      <c r="O27">
        <f>INT(2*PI()*N27/$B$4/POWER(10,C27)+0.5)</f>
        <v>316</v>
      </c>
      <c r="P27">
        <f>2*PI()*N27/$B$4/O27</f>
        <v>39.766995615060672</v>
      </c>
      <c r="Q27">
        <f t="shared" si="7"/>
        <v>3.9936708860759511</v>
      </c>
    </row>
    <row r="28" spans="1:17" x14ac:dyDescent="0.25">
      <c r="A28">
        <v>17</v>
      </c>
      <c r="B28">
        <f t="shared" si="8"/>
        <v>18</v>
      </c>
      <c r="C28">
        <f t="shared" si="11"/>
        <v>1.7000000000000002</v>
      </c>
      <c r="E28">
        <f>$B$1+A28*$B$3</f>
        <v>1.7000000000000002</v>
      </c>
      <c r="F28">
        <f t="shared" si="1"/>
        <v>1</v>
      </c>
      <c r="G28">
        <f t="shared" si="2"/>
        <v>4</v>
      </c>
      <c r="H28">
        <f t="shared" si="3"/>
        <v>501</v>
      </c>
      <c r="I28">
        <f t="shared" si="4"/>
        <v>128117</v>
      </c>
      <c r="J28">
        <f t="shared" si="0"/>
        <v>128.11699999999999</v>
      </c>
      <c r="K28">
        <f t="shared" si="5"/>
        <v>0.50099999999999056</v>
      </c>
      <c r="M28">
        <f>INT(C28)</f>
        <v>1</v>
      </c>
      <c r="N28">
        <f t="shared" si="6"/>
        <v>2</v>
      </c>
      <c r="O28">
        <f>INT(2*PI()*N28/$B$4/POWER(10,C28)+0.5)</f>
        <v>251</v>
      </c>
      <c r="P28">
        <f t="shared" ref="P28:P31" si="12">2*PI()*N28/$B$4/O28</f>
        <v>50.06522157115208</v>
      </c>
      <c r="Q28">
        <f t="shared" si="7"/>
        <v>3.9920318725098847</v>
      </c>
    </row>
    <row r="29" spans="1:17" x14ac:dyDescent="0.25">
      <c r="A29">
        <v>18</v>
      </c>
      <c r="B29">
        <f t="shared" si="8"/>
        <v>19</v>
      </c>
      <c r="C29">
        <f t="shared" si="11"/>
        <v>1.8</v>
      </c>
      <c r="E29">
        <f>$B$1+A29*$B$3</f>
        <v>1.8</v>
      </c>
      <c r="F29">
        <f t="shared" si="1"/>
        <v>1</v>
      </c>
      <c r="G29">
        <f t="shared" si="2"/>
        <v>4</v>
      </c>
      <c r="H29">
        <f t="shared" si="3"/>
        <v>398</v>
      </c>
      <c r="I29">
        <f t="shared" si="4"/>
        <v>128515</v>
      </c>
      <c r="J29">
        <f t="shared" si="0"/>
        <v>128.51500000000001</v>
      </c>
      <c r="K29">
        <f t="shared" si="5"/>
        <v>0.39800000000002456</v>
      </c>
      <c r="M29">
        <f>INT(C29)</f>
        <v>1</v>
      </c>
      <c r="N29">
        <f t="shared" si="6"/>
        <v>2</v>
      </c>
      <c r="O29">
        <f>INT(2*PI()*N29/$B$4/POWER(10,C29)+0.5)</f>
        <v>199</v>
      </c>
      <c r="P29">
        <f t="shared" si="12"/>
        <v>63.147591026930513</v>
      </c>
      <c r="Q29">
        <f t="shared" si="7"/>
        <v>4.0000000000002469</v>
      </c>
    </row>
    <row r="30" spans="1:17" x14ac:dyDescent="0.25">
      <c r="A30">
        <v>19</v>
      </c>
      <c r="B30">
        <f t="shared" si="8"/>
        <v>20</v>
      </c>
      <c r="C30">
        <f t="shared" si="11"/>
        <v>1.9000000000000001</v>
      </c>
      <c r="E30">
        <f>$B$1+A30*$B$3</f>
        <v>1.9000000000000001</v>
      </c>
      <c r="F30">
        <f t="shared" si="1"/>
        <v>1</v>
      </c>
      <c r="G30">
        <f t="shared" si="2"/>
        <v>4</v>
      </c>
      <c r="H30">
        <f t="shared" si="3"/>
        <v>316</v>
      </c>
      <c r="I30">
        <f t="shared" si="4"/>
        <v>128831</v>
      </c>
      <c r="J30">
        <f t="shared" si="0"/>
        <v>128.83099999999999</v>
      </c>
      <c r="K30">
        <f t="shared" si="5"/>
        <v>0.31599999999997408</v>
      </c>
      <c r="M30">
        <f>INT(C30)</f>
        <v>1</v>
      </c>
      <c r="N30">
        <f t="shared" si="6"/>
        <v>2</v>
      </c>
      <c r="O30">
        <f>INT(2*PI()*N30/$B$4/POWER(10,C30)+0.5)</f>
        <v>158</v>
      </c>
      <c r="P30">
        <f t="shared" si="12"/>
        <v>79.533991230121345</v>
      </c>
      <c r="Q30">
        <f t="shared" si="7"/>
        <v>3.9999999999996723</v>
      </c>
    </row>
    <row r="31" spans="1:17" x14ac:dyDescent="0.25">
      <c r="A31">
        <v>20</v>
      </c>
      <c r="B31">
        <f t="shared" si="8"/>
        <v>21</v>
      </c>
      <c r="C31">
        <f t="shared" si="11"/>
        <v>2</v>
      </c>
      <c r="E31">
        <f>$B$1+A31*$B$3</f>
        <v>2</v>
      </c>
      <c r="F31">
        <f t="shared" si="1"/>
        <v>2</v>
      </c>
      <c r="G31">
        <f t="shared" si="2"/>
        <v>4</v>
      </c>
      <c r="H31">
        <f t="shared" si="3"/>
        <v>251</v>
      </c>
      <c r="I31">
        <f t="shared" si="4"/>
        <v>129082</v>
      </c>
      <c r="J31">
        <f t="shared" si="0"/>
        <v>129.08199999999999</v>
      </c>
      <c r="K31">
        <f t="shared" si="5"/>
        <v>0.25100000000000477</v>
      </c>
      <c r="M31">
        <f>INT(C31)</f>
        <v>2</v>
      </c>
      <c r="N31">
        <f t="shared" si="6"/>
        <v>3</v>
      </c>
      <c r="O31">
        <f>INT(2*PI()*N31/$B$4/POWER(10,C31)+0.5)</f>
        <v>188</v>
      </c>
      <c r="P31">
        <f t="shared" si="12"/>
        <v>100.26359532733382</v>
      </c>
      <c r="Q31">
        <f t="shared" si="7"/>
        <v>4.0053191489362465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2016-09-12T11:14:30Z</dcterms:created>
  <dcterms:modified xsi:type="dcterms:W3CDTF">2016-09-13T16:53:30Z</dcterms:modified>
</cp:coreProperties>
</file>