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" i="1" l="1"/>
  <c r="G13" i="1"/>
  <c r="H13" i="1" s="1"/>
  <c r="I13" i="1" s="1"/>
  <c r="G9" i="1"/>
  <c r="G8" i="1"/>
  <c r="G19" i="1"/>
  <c r="H19" i="1" s="1"/>
  <c r="G14" i="1"/>
  <c r="I14" i="1" s="1"/>
  <c r="G15" i="1"/>
  <c r="I15" i="1" s="1"/>
  <c r="G17" i="1"/>
  <c r="I17" i="1" s="1"/>
  <c r="G18" i="1"/>
  <c r="I18" i="1" s="1"/>
  <c r="G16" i="1"/>
  <c r="H16" i="1" s="1"/>
  <c r="I16" i="1" s="1"/>
  <c r="G12" i="1"/>
  <c r="G7" i="1"/>
  <c r="G3" i="1"/>
  <c r="I3" i="1" s="1"/>
  <c r="G11" i="1"/>
  <c r="I11" i="1" s="1"/>
  <c r="G5" i="1"/>
  <c r="I5" i="1" s="1"/>
  <c r="G4" i="1"/>
  <c r="I4" i="1" s="1"/>
  <c r="G6" i="1"/>
  <c r="I6" i="1" s="1"/>
  <c r="G2" i="1"/>
  <c r="H2" i="1" s="1"/>
  <c r="H9" i="1" l="1"/>
  <c r="I9" i="1" s="1"/>
  <c r="H8" i="1"/>
  <c r="I8" i="1" s="1"/>
  <c r="I19" i="1"/>
  <c r="H7" i="1"/>
  <c r="I7" i="1" s="1"/>
  <c r="H12" i="1"/>
  <c r="I12" i="1" s="1"/>
</calcChain>
</file>

<file path=xl/sharedStrings.xml><?xml version="1.0" encoding="utf-8"?>
<sst xmlns="http://schemas.openxmlformats.org/spreadsheetml/2006/main" count="92" uniqueCount="80">
  <si>
    <t>Manufacturer</t>
  </si>
  <si>
    <t>Source</t>
  </si>
  <si>
    <t>Hobby King</t>
  </si>
  <si>
    <t>50mm Alloy EDF 4800 kv (3s version)</t>
  </si>
  <si>
    <t>http://www.hobbyking.com/hobbyking/store/__22947__HobbyKing_8482_50mm_Alloy_EDF_4800kv_3s_Version_.html</t>
  </si>
  <si>
    <t>Price Ea</t>
  </si>
  <si>
    <t>Qty</t>
  </si>
  <si>
    <t>Item# 20014254188 - 2x #107000044/22947</t>
  </si>
  <si>
    <t>Description</t>
  </si>
  <si>
    <t>Shipping/Tax</t>
  </si>
  <si>
    <t>Total</t>
  </si>
  <si>
    <t>Arduino</t>
  </si>
  <si>
    <t>Elegoo</t>
  </si>
  <si>
    <t>Fun Kit</t>
  </si>
  <si>
    <t>BINZET </t>
  </si>
  <si>
    <t>Charger AC 100-240V to DC 12V 10A</t>
  </si>
  <si>
    <t>https://www.amazon.com/gp/product/B00PK0N14M/ref=oh_aui_detailpage_o05_s00?ie=UTF8&amp;th=1</t>
  </si>
  <si>
    <t>https://www.amazon.com/gp/product/B01ERPEMAC/ref=oh_aui_detailpage_o00_s00?ie=UTF8&amp;psc=1</t>
  </si>
  <si>
    <t>https://www.amazon.com/gp/product/B006H06TVG/ref=oh_aui_detailpage_o01_s00?ie=UTF8&amp;psc=1</t>
  </si>
  <si>
    <t>Part No</t>
  </si>
  <si>
    <t xml:space="preserve">Uno R3 </t>
  </si>
  <si>
    <t>A000066</t>
  </si>
  <si>
    <t>LYSB01ERPEMAC-ELECTRNCS</t>
  </si>
  <si>
    <t>BW</t>
  </si>
  <si>
    <t>20 pairs 2mm Gold Plated Bueelt Banana Plug Connectors for ESC Batter</t>
  </si>
  <si>
    <t>https://www.amazon.com/gp/product/B00T5SW7FE/ref=oh_aui_detailpage_o08_s00?ie=UTF8&amp;psc=1</t>
  </si>
  <si>
    <t>Hitec</t>
  </si>
  <si>
    <t>18Amp 2-4S LiPo ESC</t>
  </si>
  <si>
    <t>LXFTVP</t>
  </si>
  <si>
    <t>http://www3.towerhobbies.com/cgi-bin/wti0001p?&amp;I=LXFTVP&amp;P=7</t>
  </si>
  <si>
    <t>Res 100K Ohms</t>
  </si>
  <si>
    <t>PVC Couplings 2"</t>
  </si>
  <si>
    <t>http://www.homedepot.com/p/2-in-x-2-in-DWV-Flexible-PVC-Coupling-P1056-22/100096490;jsessionid=FD5ADC11436A2B9FE7E68686A5A1567B</t>
  </si>
  <si>
    <t>http://www.homedepot.com/p/2-in-x-10-ft-280-PSI-Schedule-40-PVC-DWV-Plain-End-Pipe/100161954</t>
  </si>
  <si>
    <t>P1056-22</t>
  </si>
  <si>
    <t>SMR5103J50J01L16.5CBULK</t>
  </si>
  <si>
    <t>Kemet</t>
  </si>
  <si>
    <t>http://www.mouser.com/Search/ProductDetail.aspx?R=SMR5103J50J01L16.5CBULKvirtualkey64600000virtualkey80-SMR5103J50J0116</t>
  </si>
  <si>
    <t>Cap .01 uF 5% 50 VDC</t>
  </si>
  <si>
    <t>http://www.mouser.com/Search/ProductDetail.aspx?R=LM2907N%2fNOPBvirtualkey59500000virtualkey926-LM2907N%2fNOPB</t>
  </si>
  <si>
    <t>http://www.mouser.com/Search/ProductDetail.aspx?R=YR1B10KCCvirtualkey20420000virtualkey279-YR1B10KCC</t>
  </si>
  <si>
    <t>YR1B10KCC</t>
  </si>
  <si>
    <t>TE Connectivity / Neohm</t>
  </si>
  <si>
    <t>Res 10K Ohms, 0.1%, 1/4 W, through hole</t>
  </si>
  <si>
    <t>Demodulator 10 kHz, through hole</t>
  </si>
  <si>
    <t>LM2907N/NOPB</t>
  </si>
  <si>
    <t>Mouser Shipping</t>
  </si>
  <si>
    <t>YR1B100KCC</t>
  </si>
  <si>
    <t>http://www.mouser.com/ProductDetail/TE-Connectivity-Neohm/YR1B100KCC/?qs=sGAEpiMZZMu61qfTUdNhG3mWJ12Z6u7NiyJuPpe2snY%3d</t>
  </si>
  <si>
    <t>http://www.mouser.com/Search/ProductDetail.aspx?R=RV24AF-22-15R1-B10K-3LAvirtualkey14860000virtualkey314-1410F-10K-3</t>
  </si>
  <si>
    <t>Alpha</t>
  </si>
  <si>
    <t>RV24AF-22-15R1-B10K-3LA</t>
  </si>
  <si>
    <t>Potentiometer Linear, 10K, 20%, 500V</t>
  </si>
  <si>
    <t>---</t>
  </si>
  <si>
    <t>EEA-GA1E100</t>
  </si>
  <si>
    <t>Cap 10 uF, 25 VDC</t>
  </si>
  <si>
    <t>http://www.mouser.com/Search/Refine.aspx?Keyword=EEA-GA1E100</t>
  </si>
  <si>
    <t>http://www.mouser.com</t>
  </si>
  <si>
    <t>Texas Instruments</t>
  </si>
  <si>
    <t>Mouser</t>
  </si>
  <si>
    <t>Generic</t>
  </si>
  <si>
    <t>Fernco</t>
  </si>
  <si>
    <t>PVC Pipe 2" Sch 40, cut to 6"</t>
  </si>
  <si>
    <t>Veranda</t>
  </si>
  <si>
    <t>http://www.homedepot.com/p/Veranda-3-4-in-x-2-1-2-in-x-8-ft-Cellular-PVC-Trim-H190JWS5/100243235</t>
  </si>
  <si>
    <t>Cellular PVC Trim, 3/4 x 2-1/2 x 8'</t>
  </si>
  <si>
    <t>H190JWS5</t>
  </si>
  <si>
    <t>Lenovo</t>
  </si>
  <si>
    <t>n/a</t>
  </si>
  <si>
    <t>-</t>
  </si>
  <si>
    <t>https://www.arduino.cc/en/Guide/PortableIDE</t>
  </si>
  <si>
    <t>Portable IDE</t>
  </si>
  <si>
    <t>Thinkpad X1 Laptop, GE Provided</t>
  </si>
  <si>
    <t>http://www.homedepot.com/p/The-Home-Depot-19-in-Plastic-Tool-Box-with-Metal-Latches-and-Removable-Tool-Tray-17331512/202021300</t>
  </si>
  <si>
    <t>Home Depot</t>
  </si>
  <si>
    <t>Toolbox</t>
  </si>
  <si>
    <t>http://www.homedepot.com/p/Gardner-Bender-3-16-in-Black-Polyolefin-Heat-Shrink-Tubing-5-Pack-HST-187B/202797315</t>
  </si>
  <si>
    <t>Gardner Bender</t>
  </si>
  <si>
    <t>Shrink Tubing, 5 pk 3/16" black</t>
  </si>
  <si>
    <t>HST-187B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</si>
</sst>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2" applyBorder="1"/>
    <xf numFmtId="44" fontId="0" fillId="0" borderId="1" xfId="1" applyFont="1" applyBorder="1"/>
    <xf numFmtId="37" fontId="0" fillId="0" borderId="1" xfId="1" applyNumberFormat="1" applyFont="1" applyBorder="1"/>
    <xf numFmtId="44" fontId="0" fillId="0" borderId="1" xfId="0" applyNumberFormat="1" applyBorder="1"/>
    <xf numFmtId="0" fontId="2" fillId="0" borderId="2" xfId="0" applyFont="1" applyBorder="1"/>
    <xf numFmtId="0" fontId="2" fillId="0" borderId="3" xfId="0" applyFont="1" applyBorder="1" applyAlignment="1">
      <alignment horizontal="left"/>
    </xf>
    <xf numFmtId="0" fontId="2" fillId="0" borderId="3" xfId="0" applyFont="1" applyBorder="1"/>
    <xf numFmtId="44" fontId="2" fillId="0" borderId="4" xfId="0" applyNumberFormat="1" applyFont="1" applyBorder="1"/>
    <xf numFmtId="0" fontId="0" fillId="0" borderId="5" xfId="0" applyBorder="1"/>
    <xf numFmtId="44" fontId="0" fillId="0" borderId="6" xfId="1" applyFont="1" applyBorder="1"/>
    <xf numFmtId="44" fontId="0" fillId="0" borderId="6" xfId="0" applyNumberFormat="1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3" fillId="0" borderId="8" xfId="2" applyBorder="1"/>
    <xf numFmtId="44" fontId="0" fillId="0" borderId="8" xfId="1" applyFont="1" applyBorder="1"/>
    <xf numFmtId="0" fontId="0" fillId="0" borderId="8" xfId="0" applyBorder="1"/>
    <xf numFmtId="44" fontId="0" fillId="0" borderId="8" xfId="0" applyNumberFormat="1" applyBorder="1"/>
    <xf numFmtId="44" fontId="0" fillId="0" borderId="9" xfId="0" applyNumberForma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medepot.com/p/2-in-x-10-ft-280-PSI-Schedule-40-PVC-DWV-Plain-End-Pipe/100161954" TargetMode="External"/><Relationship Id="rId13" Type="http://schemas.openxmlformats.org/officeDocument/2006/relationships/hyperlink" Target="http://www.mouser.com/Search/ProductDetail.aspx?R=RV24AF-22-15R1-B10K-3LAvirtualkey14860000virtualkey314-1410F-10K-3" TargetMode="External"/><Relationship Id="rId18" Type="http://schemas.openxmlformats.org/officeDocument/2006/relationships/hyperlink" Target="http://www.homedepot.com/p/The-Home-Depot-19-in-Plastic-Tool-Box-with-Metal-Latches-and-Removable-Tool-Tray-17331512/202021300" TargetMode="External"/><Relationship Id="rId3" Type="http://schemas.openxmlformats.org/officeDocument/2006/relationships/hyperlink" Target="https://www.amazon.com/gp/product/B01ERPEMAC/ref=oh_aui_detailpage_o00_s00?ie=UTF8&amp;psc=1" TargetMode="External"/><Relationship Id="rId7" Type="http://schemas.openxmlformats.org/officeDocument/2006/relationships/hyperlink" Target="http://www.homedepot.com/p/2-in-x-2-in-DWV-Flexible-PVC-Coupling-P1056-22/100096490;jsessionid=FD5ADC11436A2B9FE7E68686A5A1567B" TargetMode="External"/><Relationship Id="rId12" Type="http://schemas.openxmlformats.org/officeDocument/2006/relationships/hyperlink" Target="http://www.mouser.com/ProductDetail/TE-Connectivity-Neohm/YR1B100KCC/?qs=sGAEpiMZZMu61qfTUdNhG3mWJ12Z6u7NiyJuPpe2snY%3d" TargetMode="External"/><Relationship Id="rId17" Type="http://schemas.openxmlformats.org/officeDocument/2006/relationships/hyperlink" Target="https://www.arduino.cc/en/Guide/PortableIDE" TargetMode="External"/><Relationship Id="rId2" Type="http://schemas.openxmlformats.org/officeDocument/2006/relationships/hyperlink" Target="https://www.amazon.com/gp/product/B00PK0N14M/ref=oh_aui_detailpage_o05_s00?ie=UTF8&amp;th=1" TargetMode="External"/><Relationship Id="rId16" Type="http://schemas.openxmlformats.org/officeDocument/2006/relationships/hyperlink" Target="http://www.homedepot.com/p/Veranda-3-4-in-x-2-1-2-in-x-8-ft-Cellular-PVC-Trim-H190JWS5/100243235" TargetMode="External"/><Relationship Id="rId1" Type="http://schemas.openxmlformats.org/officeDocument/2006/relationships/hyperlink" Target="http://www.hobbyking.com/hobbyking/store/__22947__HobbyKing_8482_50mm_Alloy_EDF_4800kv_3s_Version_.html" TargetMode="External"/><Relationship Id="rId6" Type="http://schemas.openxmlformats.org/officeDocument/2006/relationships/hyperlink" Target="http://www3.towerhobbies.com/cgi-bin/wti0001p?&amp;I=LXFTVP&amp;P=7" TargetMode="External"/><Relationship Id="rId11" Type="http://schemas.openxmlformats.org/officeDocument/2006/relationships/hyperlink" Target="http://www.mouser.com/Search/ProductDetail.aspx?R=YR1B10KCCvirtualkey20420000virtualkey279-YR1B10KCC" TargetMode="External"/><Relationship Id="rId5" Type="http://schemas.openxmlformats.org/officeDocument/2006/relationships/hyperlink" Target="https://www.amazon.com/gp/product/B00T5SW7FE/ref=oh_aui_detailpage_o08_s00?ie=UTF8&amp;psc=1" TargetMode="External"/><Relationship Id="rId15" Type="http://schemas.openxmlformats.org/officeDocument/2006/relationships/hyperlink" Target="http://www.mouser.com/" TargetMode="External"/><Relationship Id="rId10" Type="http://schemas.openxmlformats.org/officeDocument/2006/relationships/hyperlink" Target="http://www.mouser.com/Search/ProductDetail.aspx?R=LM2907N%2fNOPBvirtualkey59500000virtualkey926-LM2907N%2fNOPB" TargetMode="External"/><Relationship Id="rId19" Type="http://schemas.openxmlformats.org/officeDocument/2006/relationships/hyperlink" Target="http://www.homedepot.com/p/Gardner-Bender-3-16-in-Black-Polyolefin-Heat-Shrink-Tubing-5-Pack-HST-187B/202797315" TargetMode="External"/><Relationship Id="rId4" Type="http://schemas.openxmlformats.org/officeDocument/2006/relationships/hyperlink" Target="https://www.amazon.com/gp/product/B006H06TVG/ref=oh_aui_detailpage_o01_s00?ie=UTF8&amp;psc=1" TargetMode="External"/><Relationship Id="rId9" Type="http://schemas.openxmlformats.org/officeDocument/2006/relationships/hyperlink" Target="http://www.mouser.com/Search/ProductDetail.aspx?R=SMR5103J50J01L16.5CBULKvirtualkey64600000virtualkey80-SMR5103J50J0116" TargetMode="External"/><Relationship Id="rId14" Type="http://schemas.openxmlformats.org/officeDocument/2006/relationships/hyperlink" Target="http://www.mouser.com/Search/Refine.aspx?Keyword=EEA-GA1E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B1" workbookViewId="0">
      <selection activeCell="C9" sqref="C9"/>
    </sheetView>
  </sheetViews>
  <sheetFormatPr defaultRowHeight="14.4" x14ac:dyDescent="0.3"/>
  <cols>
    <col min="1" max="1" width="21.5546875" bestFit="1" customWidth="1"/>
    <col min="2" max="2" width="31" bestFit="1" customWidth="1"/>
    <col min="3" max="3" width="31" style="1" customWidth="1"/>
    <col min="4" max="4" width="26.44140625" customWidth="1"/>
    <col min="8" max="8" width="12.109375" bestFit="1" customWidth="1"/>
    <col min="9" max="9" width="10.33203125" bestFit="1" customWidth="1"/>
  </cols>
  <sheetData>
    <row r="1" spans="1:9" s="2" customFormat="1" x14ac:dyDescent="0.3">
      <c r="A1" s="2" t="s">
        <v>0</v>
      </c>
      <c r="B1" s="9" t="s">
        <v>8</v>
      </c>
      <c r="C1" s="10" t="s">
        <v>19</v>
      </c>
      <c r="D1" s="11" t="s">
        <v>1</v>
      </c>
      <c r="E1" s="11" t="s">
        <v>5</v>
      </c>
      <c r="F1" s="11" t="s">
        <v>6</v>
      </c>
      <c r="G1" s="11" t="s">
        <v>10</v>
      </c>
      <c r="H1" s="11" t="s">
        <v>9</v>
      </c>
      <c r="I1" s="12">
        <f>SUM(I2:I21)</f>
        <v>185.82584</v>
      </c>
    </row>
    <row r="2" spans="1:9" x14ac:dyDescent="0.3">
      <c r="A2" t="s">
        <v>2</v>
      </c>
      <c r="B2" s="13" t="s">
        <v>3</v>
      </c>
      <c r="C2" s="4" t="s">
        <v>7</v>
      </c>
      <c r="D2" s="5" t="s">
        <v>4</v>
      </c>
      <c r="E2" s="6">
        <v>20.260000000000002</v>
      </c>
      <c r="F2" s="7">
        <v>2</v>
      </c>
      <c r="G2" s="6">
        <f>E2*F2</f>
        <v>40.520000000000003</v>
      </c>
      <c r="H2" s="6">
        <f>I2-G2</f>
        <v>8.43</v>
      </c>
      <c r="I2" s="14">
        <v>48.95</v>
      </c>
    </row>
    <row r="3" spans="1:9" x14ac:dyDescent="0.3">
      <c r="A3" t="s">
        <v>26</v>
      </c>
      <c r="B3" s="13" t="s">
        <v>27</v>
      </c>
      <c r="C3" s="4" t="s">
        <v>28</v>
      </c>
      <c r="D3" s="5" t="s">
        <v>29</v>
      </c>
      <c r="E3" s="6">
        <v>19.989999999999998</v>
      </c>
      <c r="F3" s="3">
        <v>1</v>
      </c>
      <c r="G3" s="6">
        <f>E3*F3</f>
        <v>19.989999999999998</v>
      </c>
      <c r="H3" s="6">
        <v>3.99</v>
      </c>
      <c r="I3" s="15">
        <f>G3+H3</f>
        <v>23.979999999999997</v>
      </c>
    </row>
    <row r="4" spans="1:9" x14ac:dyDescent="0.3">
      <c r="A4" t="s">
        <v>11</v>
      </c>
      <c r="B4" s="13" t="s">
        <v>20</v>
      </c>
      <c r="C4" s="4" t="s">
        <v>21</v>
      </c>
      <c r="D4" s="5" t="s">
        <v>18</v>
      </c>
      <c r="E4" s="6">
        <v>18.59</v>
      </c>
      <c r="F4" s="3">
        <v>1</v>
      </c>
      <c r="G4" s="6">
        <f>E4*F4</f>
        <v>18.59</v>
      </c>
      <c r="H4" s="8">
        <v>0</v>
      </c>
      <c r="I4" s="15">
        <f>G4+H4</f>
        <v>18.59</v>
      </c>
    </row>
    <row r="5" spans="1:9" x14ac:dyDescent="0.3">
      <c r="A5" t="s">
        <v>14</v>
      </c>
      <c r="B5" s="13" t="s">
        <v>15</v>
      </c>
      <c r="C5" s="4"/>
      <c r="D5" s="5" t="s">
        <v>16</v>
      </c>
      <c r="E5" s="6">
        <v>17.989999999999998</v>
      </c>
      <c r="F5" s="3">
        <v>1</v>
      </c>
      <c r="G5" s="6">
        <f>E5*F5</f>
        <v>17.989999999999998</v>
      </c>
      <c r="H5" s="8">
        <v>0</v>
      </c>
      <c r="I5" s="15">
        <f>G5+H5</f>
        <v>17.989999999999998</v>
      </c>
    </row>
    <row r="6" spans="1:9" x14ac:dyDescent="0.3">
      <c r="A6" t="s">
        <v>12</v>
      </c>
      <c r="B6" s="13" t="s">
        <v>13</v>
      </c>
      <c r="C6" s="4" t="s">
        <v>22</v>
      </c>
      <c r="D6" s="5" t="s">
        <v>17</v>
      </c>
      <c r="E6" s="6">
        <v>16.86</v>
      </c>
      <c r="F6" s="3">
        <v>1</v>
      </c>
      <c r="G6" s="6">
        <f>E6*F6</f>
        <v>16.86</v>
      </c>
      <c r="H6" s="8">
        <v>0</v>
      </c>
      <c r="I6" s="15">
        <f>G6+H6</f>
        <v>16.86</v>
      </c>
    </row>
    <row r="7" spans="1:9" x14ac:dyDescent="0.3">
      <c r="A7" t="s">
        <v>61</v>
      </c>
      <c r="B7" s="13" t="s">
        <v>31</v>
      </c>
      <c r="C7" s="4" t="s">
        <v>34</v>
      </c>
      <c r="D7" s="5" t="s">
        <v>32</v>
      </c>
      <c r="E7" s="6">
        <v>4.99</v>
      </c>
      <c r="F7" s="3">
        <v>2</v>
      </c>
      <c r="G7" s="6">
        <f>E7*F7</f>
        <v>9.98</v>
      </c>
      <c r="H7" s="8">
        <f>0.056*G7</f>
        <v>0.55888000000000004</v>
      </c>
      <c r="I7" s="15">
        <f>G7+H7</f>
        <v>10.538880000000001</v>
      </c>
    </row>
    <row r="8" spans="1:9" x14ac:dyDescent="0.3">
      <c r="A8" t="s">
        <v>63</v>
      </c>
      <c r="B8" s="13" t="s">
        <v>65</v>
      </c>
      <c r="C8" s="4" t="s">
        <v>66</v>
      </c>
      <c r="D8" s="5" t="s">
        <v>64</v>
      </c>
      <c r="E8" s="6">
        <v>9.9700000000000006</v>
      </c>
      <c r="F8" s="3">
        <v>1</v>
      </c>
      <c r="G8" s="6">
        <f>E8*F8</f>
        <v>9.9700000000000006</v>
      </c>
      <c r="H8" s="8">
        <f>0.056*G8</f>
        <v>0.55832000000000004</v>
      </c>
      <c r="I8" s="15">
        <f>G8+H8</f>
        <v>10.528320000000001</v>
      </c>
    </row>
    <row r="9" spans="1:9" x14ac:dyDescent="0.3">
      <c r="A9" t="s">
        <v>74</v>
      </c>
      <c r="B9" s="13" t="s">
        <v>75</v>
      </c>
      <c r="C9" s="4">
        <v>17331512</v>
      </c>
      <c r="D9" s="5" t="s">
        <v>73</v>
      </c>
      <c r="E9" s="6">
        <v>8.9700000000000006</v>
      </c>
      <c r="F9" s="3">
        <v>1</v>
      </c>
      <c r="G9" s="6">
        <f>E9*F9</f>
        <v>8.9700000000000006</v>
      </c>
      <c r="H9" s="8">
        <f>0.056*G9</f>
        <v>0.5023200000000001</v>
      </c>
      <c r="I9" s="15">
        <f>G9+H9</f>
        <v>9.4723199999999999</v>
      </c>
    </row>
    <row r="10" spans="1:9" x14ac:dyDescent="0.3">
      <c r="A10" t="s">
        <v>59</v>
      </c>
      <c r="B10" s="13" t="s">
        <v>46</v>
      </c>
      <c r="C10" s="4" t="s">
        <v>53</v>
      </c>
      <c r="D10" s="5" t="s">
        <v>57</v>
      </c>
      <c r="E10" s="6">
        <v>0</v>
      </c>
      <c r="F10" s="3">
        <v>1</v>
      </c>
      <c r="G10" s="6">
        <v>0</v>
      </c>
      <c r="H10" s="8">
        <v>8</v>
      </c>
      <c r="I10" s="14">
        <v>8</v>
      </c>
    </row>
    <row r="11" spans="1:9" x14ac:dyDescent="0.3">
      <c r="A11" t="s">
        <v>23</v>
      </c>
      <c r="B11" s="13" t="s">
        <v>24</v>
      </c>
      <c r="C11" s="4"/>
      <c r="D11" s="5" t="s">
        <v>25</v>
      </c>
      <c r="E11" s="6">
        <v>6.89</v>
      </c>
      <c r="F11" s="3">
        <v>1</v>
      </c>
      <c r="G11" s="6">
        <f>E11*F11</f>
        <v>6.89</v>
      </c>
      <c r="H11" s="8">
        <v>0</v>
      </c>
      <c r="I11" s="15">
        <f>G11+H11</f>
        <v>6.89</v>
      </c>
    </row>
    <row r="12" spans="1:9" x14ac:dyDescent="0.3">
      <c r="A12" t="s">
        <v>60</v>
      </c>
      <c r="B12" s="13" t="s">
        <v>62</v>
      </c>
      <c r="C12" s="4">
        <v>531137</v>
      </c>
      <c r="D12" s="5" t="s">
        <v>33</v>
      </c>
      <c r="E12" s="6">
        <v>6.38</v>
      </c>
      <c r="F12" s="3">
        <v>1</v>
      </c>
      <c r="G12" s="6">
        <f>E12*F12</f>
        <v>6.38</v>
      </c>
      <c r="H12" s="8">
        <f>0.056*G12</f>
        <v>0.35727999999999999</v>
      </c>
      <c r="I12" s="15">
        <f>G12+H12</f>
        <v>6.7372800000000002</v>
      </c>
    </row>
    <row r="13" spans="1:9" x14ac:dyDescent="0.3">
      <c r="A13" t="s">
        <v>77</v>
      </c>
      <c r="B13" s="13" t="s">
        <v>78</v>
      </c>
      <c r="C13" s="4" t="s">
        <v>79</v>
      </c>
      <c r="D13" s="5" t="s">
        <v>76</v>
      </c>
      <c r="E13" s="6">
        <v>1.99</v>
      </c>
      <c r="F13" s="3">
        <v>1</v>
      </c>
      <c r="G13" s="6">
        <f>E13*F13</f>
        <v>1.99</v>
      </c>
      <c r="H13" s="8">
        <f>0.056*G13</f>
        <v>0.11144</v>
      </c>
      <c r="I13" s="15">
        <f>G13+H13</f>
        <v>2.1014400000000002</v>
      </c>
    </row>
    <row r="14" spans="1:9" x14ac:dyDescent="0.3">
      <c r="A14" t="s">
        <v>58</v>
      </c>
      <c r="B14" s="13" t="s">
        <v>44</v>
      </c>
      <c r="C14" s="4" t="s">
        <v>45</v>
      </c>
      <c r="D14" s="5" t="s">
        <v>39</v>
      </c>
      <c r="E14" s="6">
        <v>1.91</v>
      </c>
      <c r="F14" s="3">
        <v>1</v>
      </c>
      <c r="G14" s="6">
        <f>E14*F14</f>
        <v>1.91</v>
      </c>
      <c r="H14" s="8">
        <v>0</v>
      </c>
      <c r="I14" s="15">
        <f>G14+H14</f>
        <v>1.91</v>
      </c>
    </row>
    <row r="15" spans="1:9" x14ac:dyDescent="0.3">
      <c r="A15" t="s">
        <v>50</v>
      </c>
      <c r="B15" s="13" t="s">
        <v>52</v>
      </c>
      <c r="C15" s="4" t="s">
        <v>51</v>
      </c>
      <c r="D15" s="5" t="s">
        <v>49</v>
      </c>
      <c r="E15" s="6">
        <v>1.61</v>
      </c>
      <c r="F15" s="3">
        <v>1</v>
      </c>
      <c r="G15" s="6">
        <f>E15*F15</f>
        <v>1.61</v>
      </c>
      <c r="H15" s="8">
        <v>0</v>
      </c>
      <c r="I15" s="15">
        <f>G15+H15</f>
        <v>1.61</v>
      </c>
    </row>
    <row r="16" spans="1:9" x14ac:dyDescent="0.3">
      <c r="A16" t="s">
        <v>36</v>
      </c>
      <c r="B16" s="13" t="s">
        <v>38</v>
      </c>
      <c r="C16" s="4" t="s">
        <v>35</v>
      </c>
      <c r="D16" s="5" t="s">
        <v>37</v>
      </c>
      <c r="E16" s="6">
        <v>0.63</v>
      </c>
      <c r="F16" s="3">
        <v>1</v>
      </c>
      <c r="G16" s="6">
        <f>E16*F16</f>
        <v>0.63</v>
      </c>
      <c r="H16" s="8">
        <f>0.056*G16</f>
        <v>3.5279999999999999E-2</v>
      </c>
      <c r="I16" s="15">
        <f>G16+H16</f>
        <v>0.66527999999999998</v>
      </c>
    </row>
    <row r="17" spans="1:9" x14ac:dyDescent="0.3">
      <c r="A17" t="s">
        <v>42</v>
      </c>
      <c r="B17" s="13" t="s">
        <v>30</v>
      </c>
      <c r="C17" s="4" t="s">
        <v>47</v>
      </c>
      <c r="D17" s="5" t="s">
        <v>48</v>
      </c>
      <c r="E17" s="6">
        <v>0.43</v>
      </c>
      <c r="F17" s="3">
        <v>1</v>
      </c>
      <c r="G17" s="6">
        <f>E17*F17</f>
        <v>0.43</v>
      </c>
      <c r="H17" s="8">
        <v>0</v>
      </c>
      <c r="I17" s="15">
        <f>G17+H17</f>
        <v>0.43</v>
      </c>
    </row>
    <row r="18" spans="1:9" x14ac:dyDescent="0.3">
      <c r="A18" t="s">
        <v>42</v>
      </c>
      <c r="B18" s="13" t="s">
        <v>43</v>
      </c>
      <c r="C18" s="4" t="s">
        <v>41</v>
      </c>
      <c r="D18" s="5" t="s">
        <v>40</v>
      </c>
      <c r="E18" s="6">
        <v>0.34</v>
      </c>
      <c r="F18" s="3">
        <v>1</v>
      </c>
      <c r="G18" s="6">
        <f>E18*F18</f>
        <v>0.34</v>
      </c>
      <c r="H18" s="8">
        <v>0</v>
      </c>
      <c r="I18" s="15">
        <f>G18+H18</f>
        <v>0.34</v>
      </c>
    </row>
    <row r="19" spans="1:9" x14ac:dyDescent="0.3">
      <c r="A19" t="s">
        <v>36</v>
      </c>
      <c r="B19" s="13" t="s">
        <v>55</v>
      </c>
      <c r="C19" s="4" t="s">
        <v>54</v>
      </c>
      <c r="D19" s="5" t="s">
        <v>56</v>
      </c>
      <c r="E19" s="6">
        <v>0.22</v>
      </c>
      <c r="F19" s="3">
        <v>1</v>
      </c>
      <c r="G19" s="6">
        <f>E19*F19</f>
        <v>0.22</v>
      </c>
      <c r="H19" s="8">
        <f>0.056*G19</f>
        <v>1.2320000000000001E-2</v>
      </c>
      <c r="I19" s="15">
        <f>G19+H19</f>
        <v>0.23232</v>
      </c>
    </row>
    <row r="20" spans="1:9" x14ac:dyDescent="0.3">
      <c r="A20" t="s">
        <v>67</v>
      </c>
      <c r="B20" s="13" t="s">
        <v>72</v>
      </c>
      <c r="C20" s="4" t="s">
        <v>68</v>
      </c>
      <c r="D20" s="5" t="s">
        <v>68</v>
      </c>
      <c r="E20" s="6" t="s">
        <v>69</v>
      </c>
      <c r="F20" s="3">
        <v>1</v>
      </c>
      <c r="G20" s="6" t="s">
        <v>69</v>
      </c>
      <c r="H20" s="8" t="s">
        <v>69</v>
      </c>
      <c r="I20" s="15" t="s">
        <v>69</v>
      </c>
    </row>
    <row r="21" spans="1:9" ht="15" thickBot="1" x14ac:dyDescent="0.35">
      <c r="A21" t="s">
        <v>11</v>
      </c>
      <c r="B21" s="16" t="s">
        <v>71</v>
      </c>
      <c r="C21" s="17" t="s">
        <v>68</v>
      </c>
      <c r="D21" s="18" t="s">
        <v>70</v>
      </c>
      <c r="E21" s="19" t="s">
        <v>69</v>
      </c>
      <c r="F21" s="20">
        <v>1</v>
      </c>
      <c r="G21" s="19" t="s">
        <v>69</v>
      </c>
      <c r="H21" s="21" t="s">
        <v>69</v>
      </c>
      <c r="I21" s="22" t="s">
        <v>69</v>
      </c>
    </row>
  </sheetData>
  <sortState ref="A2:I22">
    <sortCondition descending="1" ref="I2:I22"/>
  </sortState>
  <hyperlinks>
    <hyperlink ref="D2" r:id="rId1"/>
    <hyperlink ref="D5" r:id="rId2"/>
    <hyperlink ref="D6" r:id="rId3"/>
    <hyperlink ref="D4" r:id="rId4"/>
    <hyperlink ref="D11" r:id="rId5"/>
    <hyperlink ref="D3" r:id="rId6"/>
    <hyperlink ref="D7" r:id="rId7"/>
    <hyperlink ref="D12" r:id="rId8"/>
    <hyperlink ref="D16" r:id="rId9"/>
    <hyperlink ref="D14" r:id="rId10"/>
    <hyperlink ref="D18" r:id="rId11"/>
    <hyperlink ref="D17" r:id="rId12"/>
    <hyperlink ref="D15" r:id="rId13"/>
    <hyperlink ref="D19" r:id="rId14"/>
    <hyperlink ref="D10" r:id="rId15"/>
    <hyperlink ref="D8" r:id="rId16"/>
    <hyperlink ref="D21" r:id="rId17"/>
    <hyperlink ref="D9" r:id="rId18"/>
    <hyperlink ref="D13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2016-10-01T01:06:22Z</dcterms:modified>
</cp:coreProperties>
</file>