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18000" windowHeight="8892" activeTab="1"/>
  </bookViews>
  <sheets>
    <sheet name="20220129_06310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O39" i="2" l="1"/>
  <c r="Q39" i="2" s="1"/>
  <c r="N39" i="2"/>
  <c r="P39" i="2" s="1"/>
  <c r="M39" i="2"/>
  <c r="M48" i="2"/>
  <c r="M46" i="2"/>
  <c r="M44" i="2"/>
  <c r="M42" i="2"/>
  <c r="N40" i="2"/>
  <c r="P40" i="2" s="1"/>
  <c r="O40" i="2"/>
  <c r="Q40" i="2" s="1"/>
  <c r="N41" i="2"/>
  <c r="P41" i="2" s="1"/>
  <c r="O41" i="2"/>
  <c r="Q41" i="2" s="1"/>
  <c r="N42" i="2"/>
  <c r="P42" i="2" s="1"/>
  <c r="O42" i="2"/>
  <c r="Q42" i="2" s="1"/>
  <c r="N43" i="2"/>
  <c r="P43" i="2" s="1"/>
  <c r="O43" i="2"/>
  <c r="Q43" i="2" s="1"/>
  <c r="N44" i="2"/>
  <c r="P44" i="2" s="1"/>
  <c r="O44" i="2"/>
  <c r="Q44" i="2" s="1"/>
  <c r="N45" i="2"/>
  <c r="P45" i="2" s="1"/>
  <c r="O45" i="2"/>
  <c r="Q45" i="2" s="1"/>
  <c r="N46" i="2"/>
  <c r="P46" i="2" s="1"/>
  <c r="O46" i="2"/>
  <c r="Q46" i="2" s="1"/>
  <c r="N47" i="2"/>
  <c r="P47" i="2" s="1"/>
  <c r="O47" i="2"/>
  <c r="Q47" i="2" s="1"/>
  <c r="N48" i="2"/>
  <c r="P48" i="2" s="1"/>
  <c r="O48" i="2"/>
  <c r="Q48" i="2" s="1"/>
  <c r="O38" i="2" l="1"/>
  <c r="Q38" i="2" s="1"/>
  <c r="O37" i="2"/>
  <c r="Q37" i="2" s="1"/>
  <c r="O36" i="2"/>
  <c r="Q36" i="2" s="1"/>
  <c r="O35" i="2"/>
  <c r="Q35" i="2" s="1"/>
  <c r="O34" i="2"/>
  <c r="Q34" i="2" s="1"/>
  <c r="O33" i="2"/>
  <c r="Q33" i="2" s="1"/>
  <c r="O32" i="2"/>
  <c r="Q32" i="2" s="1"/>
  <c r="O31" i="2"/>
  <c r="Q31" i="2" s="1"/>
  <c r="O30" i="2"/>
  <c r="Q30" i="2" s="1"/>
  <c r="O29" i="2"/>
  <c r="Q29" i="2" s="1"/>
  <c r="O28" i="2"/>
  <c r="Q28" i="2" s="1"/>
  <c r="O27" i="2"/>
  <c r="Q27" i="2" s="1"/>
  <c r="O26" i="2"/>
  <c r="Q26" i="2" s="1"/>
  <c r="O25" i="2"/>
  <c r="Q25" i="2" s="1"/>
  <c r="O24" i="2"/>
  <c r="Q24" i="2" s="1"/>
  <c r="O23" i="2"/>
  <c r="Q23" i="2" s="1"/>
  <c r="O22" i="2"/>
  <c r="Q22" i="2" s="1"/>
  <c r="O21" i="2"/>
  <c r="Q21" i="2" s="1"/>
  <c r="O20" i="2"/>
  <c r="Q20" i="2" s="1"/>
  <c r="O19" i="2"/>
  <c r="Q19" i="2" s="1"/>
  <c r="O18" i="2"/>
  <c r="Q18" i="2" s="1"/>
  <c r="O17" i="2"/>
  <c r="Q17" i="2" s="1"/>
  <c r="O16" i="2"/>
  <c r="Q16" i="2" s="1"/>
  <c r="O15" i="2"/>
  <c r="Q15" i="2" s="1"/>
  <c r="O14" i="2"/>
  <c r="Q14" i="2" s="1"/>
  <c r="O13" i="2"/>
  <c r="Q13" i="2" s="1"/>
  <c r="O12" i="2"/>
  <c r="Q12" i="2" s="1"/>
  <c r="O11" i="2"/>
  <c r="Q11" i="2" s="1"/>
  <c r="O10" i="2"/>
  <c r="Q10" i="2" s="1"/>
  <c r="O9" i="2"/>
  <c r="Q9" i="2" s="1"/>
  <c r="O8" i="2"/>
  <c r="Q8" i="2" s="1"/>
  <c r="O7" i="2"/>
  <c r="Q7" i="2" s="1"/>
  <c r="O6" i="2"/>
  <c r="Q6" i="2" s="1"/>
  <c r="O5" i="2"/>
  <c r="Q5" i="2" s="1"/>
  <c r="O4" i="2"/>
  <c r="Q4" i="2" s="1"/>
  <c r="O3" i="2"/>
  <c r="Q3" i="2" s="1"/>
  <c r="O2" i="2"/>
  <c r="Q2" i="2" s="1"/>
  <c r="N3" i="2"/>
  <c r="P3" i="2" s="1"/>
  <c r="N4" i="2"/>
  <c r="P4" i="2" s="1"/>
  <c r="N5" i="2"/>
  <c r="P5" i="2" s="1"/>
  <c r="N6" i="2"/>
  <c r="P6" i="2" s="1"/>
  <c r="N7" i="2"/>
  <c r="P7" i="2" s="1"/>
  <c r="N8" i="2"/>
  <c r="P8" i="2" s="1"/>
  <c r="N9" i="2"/>
  <c r="N10" i="2"/>
  <c r="P10" i="2" s="1"/>
  <c r="N11" i="2"/>
  <c r="P11" i="2" s="1"/>
  <c r="N12" i="2"/>
  <c r="P12" i="2" s="1"/>
  <c r="N13" i="2"/>
  <c r="P13" i="2" s="1"/>
  <c r="N14" i="2"/>
  <c r="P14" i="2" s="1"/>
  <c r="N15" i="2"/>
  <c r="P15" i="2" s="1"/>
  <c r="N16" i="2"/>
  <c r="P16" i="2" s="1"/>
  <c r="N17" i="2"/>
  <c r="P17" i="2" s="1"/>
  <c r="N18" i="2"/>
  <c r="P18" i="2" s="1"/>
  <c r="N19" i="2"/>
  <c r="P19" i="2" s="1"/>
  <c r="N20" i="2"/>
  <c r="P20" i="2" s="1"/>
  <c r="N21" i="2"/>
  <c r="P21" i="2" s="1"/>
  <c r="N22" i="2"/>
  <c r="P22" i="2" s="1"/>
  <c r="N23" i="2"/>
  <c r="P23" i="2" s="1"/>
  <c r="N24" i="2"/>
  <c r="P24" i="2" s="1"/>
  <c r="N25" i="2"/>
  <c r="P25" i="2" s="1"/>
  <c r="N26" i="2"/>
  <c r="P26" i="2" s="1"/>
  <c r="N27" i="2"/>
  <c r="P27" i="2" s="1"/>
  <c r="N28" i="2"/>
  <c r="P28" i="2" s="1"/>
  <c r="N29" i="2"/>
  <c r="P29" i="2" s="1"/>
  <c r="N30" i="2"/>
  <c r="P30" i="2" s="1"/>
  <c r="N31" i="2"/>
  <c r="P31" i="2" s="1"/>
  <c r="N32" i="2"/>
  <c r="P32" i="2" s="1"/>
  <c r="N33" i="2"/>
  <c r="P33" i="2" s="1"/>
  <c r="N34" i="2"/>
  <c r="P34" i="2" s="1"/>
  <c r="N35" i="2"/>
  <c r="P35" i="2" s="1"/>
  <c r="N36" i="2"/>
  <c r="P36" i="2" s="1"/>
  <c r="N37" i="2"/>
  <c r="P37" i="2" s="1"/>
  <c r="N38" i="2"/>
  <c r="P38" i="2" s="1"/>
  <c r="N2" i="2"/>
  <c r="P2" i="2" s="1"/>
  <c r="P9" i="2"/>
  <c r="M37" i="2"/>
  <c r="M35" i="2"/>
  <c r="M33" i="2"/>
  <c r="M31" i="2"/>
  <c r="M29" i="2"/>
  <c r="M27" i="2"/>
  <c r="M25" i="2"/>
  <c r="M23" i="2"/>
  <c r="M21" i="2"/>
  <c r="M19" i="2"/>
  <c r="M17" i="2"/>
  <c r="M15" i="2"/>
  <c r="M13" i="2"/>
  <c r="M11" i="2"/>
  <c r="M9" i="2"/>
  <c r="M7" i="2"/>
  <c r="M5" i="2"/>
  <c r="M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l="1"/>
  <c r="A39" i="2" s="1"/>
  <c r="A40" i="2" s="1"/>
  <c r="A41" i="2" s="1"/>
  <c r="A42" i="2" s="1"/>
  <c r="A43" i="2" s="1"/>
  <c r="A44" i="2" s="1"/>
  <c r="A45" i="2" s="1"/>
  <c r="A46" i="2" s="1"/>
  <c r="A47" i="2" s="1"/>
  <c r="A48" i="2" s="1"/>
</calcChain>
</file>

<file path=xl/sharedStrings.xml><?xml version="1.0" encoding="utf-8"?>
<sst xmlns="http://schemas.openxmlformats.org/spreadsheetml/2006/main" count="532" uniqueCount="391">
  <si>
    <t>Hs</t>
  </si>
  <si>
    <t>self_talk:  new string = 'h'</t>
  </si>
  <si>
    <t>******** TALK *********</t>
  </si>
  <si>
    <t>Help for serial talk.   Entries and current values.  All entries follwed by CR</t>
  </si>
  <si>
    <t>A=  nominalize the rp structure for clean boots etc'</t>
  </si>
  <si>
    <t>H&lt;?&gt;   Manage history</t>
  </si>
  <si>
    <t xml:space="preserve">  Hd= dump the summary log to screen</t>
  </si>
  <si>
    <t xml:space="preserve">  HR= reset the summary log</t>
  </si>
  <si>
    <t xml:space="preserve">  Hs= save a data point to summary log and print log and status to screen</t>
  </si>
  <si>
    <t>m=  assign curve charge state in fraction to all versions including model- '(0-1.1)'</t>
  </si>
  <si>
    <t>M=  assign a CHARGE state in percent to all versions including model- '('truncated 0-100')'</t>
  </si>
  <si>
    <t>n=  assign curve charge state in fraction to model only (ekf if modeling)- '(0-1.1)'</t>
  </si>
  <si>
    <t>N=  assign a CHARGE state in percent to model only (ekf if modeling)-- '('truncated 0-100')'</t>
  </si>
  <si>
    <t>s   curr signal select (0=amp preferred</t>
  </si>
  <si>
    <t xml:space="preserve"> 1=noamp) = 0</t>
  </si>
  <si>
    <t>v=  0    : verbosity</t>
  </si>
  <si>
    <t xml:space="preserve"> -128 - +128. [2]</t>
  </si>
  <si>
    <t>D/S&lt;?&gt; Adjustments.   For example:</t>
  </si>
  <si>
    <t xml:space="preserve">  Da=  -0.200    : delta I adder to sensed amplified shunt current</t>
  </si>
  <si>
    <t xml:space="preserve"> A [0]</t>
  </si>
  <si>
    <t xml:space="preserve">  Db=  -0.500    : delta I adder to sensed shunt current</t>
  </si>
  <si>
    <t xml:space="preserve">  Di=  -0.600    : delta I adder to all sensed shunt current</t>
  </si>
  <si>
    <t xml:space="preserve">  Dc=   0.000    : delta V adder to sensed battery voltage</t>
  </si>
  <si>
    <t xml:space="preserve"> V [0]</t>
  </si>
  <si>
    <t xml:space="preserve">  Dt=   0.000    : delta T adder to sensed Tbatt</t>
  </si>
  <si>
    <t xml:space="preserve"> deg C [0]</t>
  </si>
  <si>
    <t xml:space="preserve">  Dv= 0.00    : delta V adder to solved battery calculation</t>
  </si>
  <si>
    <t xml:space="preserve"> V</t>
  </si>
  <si>
    <t xml:space="preserve">  Sc= 1.02    : Scalar battery model size</t>
  </si>
  <si>
    <t xml:space="preserve">  Sr= 1.00    : Scalar resistor for battery dynamic calculation</t>
  </si>
  <si>
    <t xml:space="preserve">  Sk= 1.00    : Saturation of model cutback gain scalar</t>
  </si>
  <si>
    <t>E=  set the BatteryModel delta_q to same value as Battery'</t>
  </si>
  <si>
    <t>P&lt;?&gt;   Print Battery values</t>
  </si>
  <si>
    <t xml:space="preserve">  Pa= print all</t>
  </si>
  <si>
    <t xml:space="preserve">  Pb= print battery</t>
  </si>
  <si>
    <t xml:space="preserve">  Pc= print all coulombs</t>
  </si>
  <si>
    <t xml:space="preserve">  Pe= print ekf</t>
  </si>
  <si>
    <t xml:space="preserve">  Pm= print model</t>
  </si>
  <si>
    <t xml:space="preserve">  Pr= print retained and command parameters</t>
  </si>
  <si>
    <t xml:space="preserve">  Ps= print all state-space</t>
  </si>
  <si>
    <t xml:space="preserve">  Px= print current signal selection</t>
  </si>
  <si>
    <t xml:space="preserve">  Pv= print voltage signal details</t>
  </si>
  <si>
    <t>Q      print vital stats</t>
  </si>
  <si>
    <t>R&lt;?&gt;   Reset</t>
  </si>
  <si>
    <t xml:space="preserve">  Re= equalize delta_q in model to battery monitor</t>
  </si>
  <si>
    <t xml:space="preserve">  Rr= saturate battery monitor and equalize model to monitor</t>
  </si>
  <si>
    <t xml:space="preserve">  RR= saturate</t>
  </si>
  <si>
    <t xml:space="preserve"> equalize</t>
  </si>
  <si>
    <t xml:space="preserve"> and nominalize all testing for DEPLOY</t>
  </si>
  <si>
    <t xml:space="preserve">  Rs= small reset.  reset flags to reinitialize filters</t>
  </si>
  <si>
    <t>T&lt;new cmd&gt;  Send in a new command.  Used to test calling Talk from itself.   For Example:</t>
  </si>
  <si>
    <t xml:space="preserve">  Tv=-78  sends v=-78 to talk</t>
  </si>
  <si>
    <t>w   turn on wifi = 0</t>
  </si>
  <si>
    <t>X&lt;?&gt; - Test Mode.   For example:</t>
  </si>
  <si>
    <t xml:space="preserve">  Xx= 0</t>
  </si>
  <si>
    <t xml:space="preserve">   use model for Vbatt [0]</t>
  </si>
  <si>
    <t xml:space="preserve">  Xa=   0.000  : Injection amplitude A pk (0-18.3) [0]</t>
  </si>
  <si>
    <t xml:space="preserve">  Xf=   0.000  : Injection frequency Hz (0-2) [0]</t>
  </si>
  <si>
    <t xml:space="preserve">  Xt= 0  : Injection type.  's'</t>
  </si>
  <si>
    <t xml:space="preserve"> 'q'</t>
  </si>
  <si>
    <t xml:space="preserve"> 't' (0=none</t>
  </si>
  <si>
    <t xml:space="preserve"> 1=sine</t>
  </si>
  <si>
    <t xml:space="preserve"> 2=square</t>
  </si>
  <si>
    <t xml:space="preserve"> 3=triangle)</t>
  </si>
  <si>
    <t xml:space="preserve">  Xo=   0.000  : Injection offset A (-18.3-18.3) [0]</t>
  </si>
  <si>
    <t xml:space="preserve">  Di=  -0.600  : Injection  A (unlimited) [0]</t>
  </si>
  <si>
    <t xml:space="preserve">  Xp= &lt;?&gt;</t>
  </si>
  <si>
    <t xml:space="preserve"> programmed injection settings...</t>
  </si>
  <si>
    <t xml:space="preserve">      -1:  Off</t>
  </si>
  <si>
    <t xml:space="preserve"> modeling false</t>
  </si>
  <si>
    <t xml:space="preserve">       0:  steady-state modeling</t>
  </si>
  <si>
    <t xml:space="preserve">       1:  1 Hz sinusoid centered at 0 with largest supported amplitude</t>
  </si>
  <si>
    <t xml:space="preserve">       2:  1 Hz square centered at 0 with largest supported amplitude</t>
  </si>
  <si>
    <t xml:space="preserve">       3:  1 Hz triangle centered at 0 with largest supported amplitude</t>
  </si>
  <si>
    <t xml:space="preserve">       4:  -1C soft discharge until reset by Xp0 or Di0.  Software only</t>
  </si>
  <si>
    <t xml:space="preserve">       5:  +1C soft charge until reset by Xp0 or Di0.  Software only</t>
  </si>
  <si>
    <t xml:space="preserve">       6:  +0.2C hard charge until reset by Xp0 or Di0</t>
  </si>
  <si>
    <t>h   this menu</t>
  </si>
  <si>
    <t xml:space="preserve">  2022-01-27T08:17:22</t>
  </si>
  <si>
    <t xml:space="preserve">  2022-01-27T08:32:13</t>
  </si>
  <si>
    <t xml:space="preserve">  2022-01-27T10:57:00</t>
  </si>
  <si>
    <t xml:space="preserve">  2022-01-27T10:57:25</t>
  </si>
  <si>
    <t xml:space="preserve">  2022-01-27T13:15:50</t>
  </si>
  <si>
    <t xml:space="preserve">  2022-01-27T13:16:39</t>
  </si>
  <si>
    <t xml:space="preserve">  2022-01-27T13:46:40</t>
  </si>
  <si>
    <t xml:space="preserve">  2022-01-27T14:16:40</t>
  </si>
  <si>
    <t xml:space="preserve">  2022-01-27T14:46:21</t>
  </si>
  <si>
    <t xml:space="preserve">  2022-01-27T14:50:09</t>
  </si>
  <si>
    <t xml:space="preserve">  2022-01-24T19:33:22</t>
  </si>
  <si>
    <t xml:space="preserve">  2022-01-27T15:04:27</t>
  </si>
  <si>
    <t xml:space="preserve">  2022-01-27T15:05:39</t>
  </si>
  <si>
    <t xml:space="preserve">  2022-01-27T15:06:51</t>
  </si>
  <si>
    <t xml:space="preserve">  2022-01-27T15:08:02</t>
  </si>
  <si>
    <t xml:space="preserve">  2022-01-27T15:09:26</t>
  </si>
  <si>
    <t xml:space="preserve">  2022-01-27T15:10:37</t>
  </si>
  <si>
    <t xml:space="preserve">  2022-01-27T15:12:01</t>
  </si>
  <si>
    <t xml:space="preserve">  2022-01-27T15:13:24</t>
  </si>
  <si>
    <t xml:space="preserve">  2022-01-27T15:14:47</t>
  </si>
  <si>
    <t xml:space="preserve">  2022-01-27T15:16:11</t>
  </si>
  <si>
    <t xml:space="preserve">  2022-01-27T15:17:34</t>
  </si>
  <si>
    <t xml:space="preserve">  2022-01-27T15:18:58</t>
  </si>
  <si>
    <t xml:space="preserve">  2022-01-27T15:20:09</t>
  </si>
  <si>
    <t xml:space="preserve">  2022-01-27T15:21:33</t>
  </si>
  <si>
    <t xml:space="preserve">  2022-01-27T15:22:56</t>
  </si>
  <si>
    <t xml:space="preserve">  2022-01-27T15:24:08</t>
  </si>
  <si>
    <t xml:space="preserve">  2022-01-27T15:25:13</t>
  </si>
  <si>
    <t xml:space="preserve">  2022-01-27T15:26:15</t>
  </si>
  <si>
    <t xml:space="preserve">  2022-01-27T15:27:17</t>
  </si>
  <si>
    <t xml:space="preserve">  2022-01-27T15:28:19</t>
  </si>
  <si>
    <t xml:space="preserve">  2022-01-27T15:29:22</t>
  </si>
  <si>
    <t xml:space="preserve">  2022-01-27T15:30:24</t>
  </si>
  <si>
    <t xml:space="preserve">  2022-01-27T15:31:26</t>
  </si>
  <si>
    <t xml:space="preserve">  2022-01-27T15:32:28</t>
  </si>
  <si>
    <t xml:space="preserve">  2022-01-27T15:33:31</t>
  </si>
  <si>
    <t xml:space="preserve">  2022-01-27T15:34:33</t>
  </si>
  <si>
    <t xml:space="preserve">  2022-01-27T15:35:35</t>
  </si>
  <si>
    <t xml:space="preserve">  2022-01-27T15:36:37</t>
  </si>
  <si>
    <t xml:space="preserve">  2022-01-27T15:37:39</t>
  </si>
  <si>
    <t xml:space="preserve">  2022-01-27T15:38:42</t>
  </si>
  <si>
    <t xml:space="preserve">  2022-01-27T15:39:44</t>
  </si>
  <si>
    <t xml:space="preserve">  2022-01-27T15:40:46</t>
  </si>
  <si>
    <t xml:space="preserve">  2022-01-27T15:41:48</t>
  </si>
  <si>
    <t xml:space="preserve">  2022-01-27T15:42:50</t>
  </si>
  <si>
    <t xml:space="preserve">  2022-01-27T15:43:53</t>
  </si>
  <si>
    <t xml:space="preserve">  2022-01-27T15:44:55</t>
  </si>
  <si>
    <t xml:space="preserve">  2022-01-27T15:45:57</t>
  </si>
  <si>
    <t xml:space="preserve">  2022-01-27T15:46:59</t>
  </si>
  <si>
    <t xml:space="preserve">  2022-01-27T15:48:01</t>
  </si>
  <si>
    <t xml:space="preserve">  2022-01-27T15:49:02</t>
  </si>
  <si>
    <t xml:space="preserve">  2022-01-27T15:49:24</t>
  </si>
  <si>
    <t xml:space="preserve">  2022-01-27T15:50:03</t>
  </si>
  <si>
    <t xml:space="preserve">  2022-01-27T15:50:23</t>
  </si>
  <si>
    <t xml:space="preserve">  2022-01-27T15:51:24</t>
  </si>
  <si>
    <t xml:space="preserve">  2022-01-27T15:52:24</t>
  </si>
  <si>
    <t xml:space="preserve">  2022-01-27T15:53:24</t>
  </si>
  <si>
    <t xml:space="preserve">  2022-01-27T15:54:24</t>
  </si>
  <si>
    <t xml:space="preserve">  2022-01-27T15:55:25</t>
  </si>
  <si>
    <t xml:space="preserve">  2022-01-27T15:56:25</t>
  </si>
  <si>
    <t xml:space="preserve">  2022-01-27T15:57:25</t>
  </si>
  <si>
    <t xml:space="preserve">  2022-01-27T15:58:25</t>
  </si>
  <si>
    <t xml:space="preserve">  2022-01-27T15:59:26</t>
  </si>
  <si>
    <t xml:space="preserve">  2022-01-27T16:00:26</t>
  </si>
  <si>
    <t xml:space="preserve">  2022-01-27T16:01:26</t>
  </si>
  <si>
    <t xml:space="preserve">  2022-01-27T16:02:26</t>
  </si>
  <si>
    <t xml:space="preserve">  2022-01-27T16:03:27</t>
  </si>
  <si>
    <t xml:space="preserve">  2022-01-27T16:05:00</t>
  </si>
  <si>
    <t xml:space="preserve">  2022-01-28T07:28:18</t>
  </si>
  <si>
    <t xml:space="preserve">  2022-01-28T07:49:21</t>
  </si>
  <si>
    <t xml:space="preserve">  2022-01-28T08:19:22</t>
  </si>
  <si>
    <t xml:space="preserve">  2022-01-28T08:49:22</t>
  </si>
  <si>
    <t xml:space="preserve">  2022-01-28T09:03:05</t>
  </si>
  <si>
    <t xml:space="preserve">  2022-01-28T09:33:05</t>
  </si>
  <si>
    <t xml:space="preserve">  2022-01-28T10:03:05</t>
  </si>
  <si>
    <t xml:space="preserve">  2022-01-28T10:33:07</t>
  </si>
  <si>
    <t xml:space="preserve">  2022-01-28T11:03:07</t>
  </si>
  <si>
    <t xml:space="preserve">  2022-01-28T11:33:07</t>
  </si>
  <si>
    <t xml:space="preserve">  2022-01-28T12:03:05</t>
  </si>
  <si>
    <t xml:space="preserve">  2022-01-28T12:33:08</t>
  </si>
  <si>
    <t xml:space="preserve">  2022-01-28T13:03:08</t>
  </si>
  <si>
    <t xml:space="preserve">  2022-01-28T13:33:09</t>
  </si>
  <si>
    <t xml:space="preserve">  2022-01-28T14:03:09</t>
  </si>
  <si>
    <t xml:space="preserve">  2022-01-28T14:33:09</t>
  </si>
  <si>
    <t xml:space="preserve">  2022-01-28T15:03:09</t>
  </si>
  <si>
    <t xml:space="preserve">  2022-01-28T15:33:09</t>
  </si>
  <si>
    <t xml:space="preserve">  2022-01-28T16:03:09</t>
  </si>
  <si>
    <t xml:space="preserve">  2022-01-28T16:33:09</t>
  </si>
  <si>
    <t xml:space="preserve">  2022-01-28T17:03:09</t>
  </si>
  <si>
    <t xml:space="preserve">  2022-01-28T17:33:09</t>
  </si>
  <si>
    <t xml:space="preserve">  2022-01-28T18:03:09</t>
  </si>
  <si>
    <t xml:space="preserve">  2022-01-28T18:33:09</t>
  </si>
  <si>
    <t xml:space="preserve">  2022-01-28T19:03:09</t>
  </si>
  <si>
    <t xml:space="preserve">  2022-01-28T19:33:10</t>
  </si>
  <si>
    <t xml:space="preserve">  2022-01-28T20:03:10</t>
  </si>
  <si>
    <t xml:space="preserve">  2022-01-28T20:33:10</t>
  </si>
  <si>
    <t xml:space="preserve">  2022-01-28T21:03:10</t>
  </si>
  <si>
    <t xml:space="preserve">  2022-01-28T21:33:10</t>
  </si>
  <si>
    <t xml:space="preserve">  2022-01-28T22:03:10</t>
  </si>
  <si>
    <t xml:space="preserve">  2022-01-28T22:33:10</t>
  </si>
  <si>
    <t xml:space="preserve">  2022-01-28T23:03:10</t>
  </si>
  <si>
    <t xml:space="preserve">  2022-01-28T23:33:10</t>
  </si>
  <si>
    <t xml:space="preserve">  2022-01-29T00:03:10</t>
  </si>
  <si>
    <t xml:space="preserve">  2022-01-29T00:33:10</t>
  </si>
  <si>
    <t xml:space="preserve">  2022-01-29T01:03:10</t>
  </si>
  <si>
    <t xml:space="preserve">  2022-01-29T01:33:10</t>
  </si>
  <si>
    <t xml:space="preserve">  2022-01-29T02:03:11</t>
  </si>
  <si>
    <t xml:space="preserve">  2022-01-29T02:33:11</t>
  </si>
  <si>
    <t xml:space="preserve">  2022-01-29T03:03:11</t>
  </si>
  <si>
    <t xml:space="preserve">  2022-01-29T03:33:11</t>
  </si>
  <si>
    <t xml:space="preserve">  2022-01-29T04:03:11</t>
  </si>
  <si>
    <t xml:space="preserve">  2022-01-29T04:33:11</t>
  </si>
  <si>
    <t xml:space="preserve">  2022-01-29T05:03:11</t>
  </si>
  <si>
    <t xml:space="preserve">  2022-01-29T05:33:11</t>
  </si>
  <si>
    <t xml:space="preserve">  2022-01-29T06:03:11</t>
  </si>
  <si>
    <t>i</t>
  </si>
  <si>
    <t xml:space="preserve">  date</t>
  </si>
  <si>
    <t xml:space="preserve">                time</t>
  </si>
  <si>
    <t xml:space="preserve">    Tbatt</t>
  </si>
  <si>
    <t xml:space="preserve"> Vbatt</t>
  </si>
  <si>
    <t xml:space="preserve"> Ibatt</t>
  </si>
  <si>
    <t xml:space="preserve"> soc</t>
  </si>
  <si>
    <t xml:space="preserve"> soc_ekf</t>
  </si>
  <si>
    <t xml:space="preserve"> voc_soc</t>
  </si>
  <si>
    <t xml:space="preserve"> voc_ekf</t>
  </si>
  <si>
    <t>self_talk:  new string = 'Pa'</t>
  </si>
  <si>
    <t>self_talk:  new string = 'Pb'</t>
  </si>
  <si>
    <t>Monitor:Battery:</t>
  </si>
  <si>
    <t xml:space="preserve">  temp</t>
  </si>
  <si>
    <t xml:space="preserve"> #cells</t>
  </si>
  <si>
    <t xml:space="preserve"> dvoc_dt =     7.8</t>
  </si>
  <si>
    <t xml:space="preserve">   0.027200;</t>
  </si>
  <si>
    <t xml:space="preserve">  r0</t>
  </si>
  <si>
    <t xml:space="preserve"> r_ct</t>
  </si>
  <si>
    <t xml:space="preserve"> tau_ct</t>
  </si>
  <si>
    <t xml:space="preserve"> r_dif</t>
  </si>
  <si>
    <t xml:space="preserve"> tau_dif</t>
  </si>
  <si>
    <t xml:space="preserve"> r_sd</t>
  </si>
  <si>
    <t xml:space="preserve"> tau_sd =   0.003000</t>
  </si>
  <si>
    <t xml:space="preserve"> 18000000.000000;</t>
  </si>
  <si>
    <t xml:space="preserve">  dv_dsoc =   1.600000;  // Derivative scaled</t>
  </si>
  <si>
    <t xml:space="preserve"> V/fraction</t>
  </si>
  <si>
    <t xml:space="preserve">  ib =       -2.835;  // Current into battery</t>
  </si>
  <si>
    <t xml:space="preserve"> A</t>
  </si>
  <si>
    <t xml:space="preserve">  vb =       12.677;  // Total model voltage</t>
  </si>
  <si>
    <t xml:space="preserve"> voltage at terminals</t>
  </si>
  <si>
    <t xml:space="preserve">  voc =      12.712;  // Static model open circuit voltage</t>
  </si>
  <si>
    <t xml:space="preserve">  voc_soc =  13.257;  // Static model open circuit voltage from table</t>
  </si>
  <si>
    <t xml:space="preserve">  vsat =     13.383;  // Saturation threshold at temperature</t>
  </si>
  <si>
    <t xml:space="preserve">  voc_dyn =  12.712;  // Charging voltage</t>
  </si>
  <si>
    <t xml:space="preserve">  vdyn =     -0.035;  // Model current induced back emf</t>
  </si>
  <si>
    <t xml:space="preserve">  q =      360000.0;  // Present charge</t>
  </si>
  <si>
    <t xml:space="preserve"> C</t>
  </si>
  <si>
    <t xml:space="preserve">  q_ekf =  108759.1;  // Filtered charge calculated by ekf</t>
  </si>
  <si>
    <t xml:space="preserve">  tcharge =    -24.0; // Charging time to full</t>
  </si>
  <si>
    <t xml:space="preserve"> hr</t>
  </si>
  <si>
    <t xml:space="preserve">  tcharge_ekf = -9.1; // Charging time to full from ekf</t>
  </si>
  <si>
    <t xml:space="preserve">  soc_ekf =   0.258;  // Filtered state of charge from ekf (0-1)</t>
  </si>
  <si>
    <t xml:space="preserve">  SOC_ekf_ =    30.2; // Filtered state of charge from ekf (0-100)</t>
  </si>
  <si>
    <t xml:space="preserve">  amp_hrs_remaining =        84.810;  // Discharge amp*time left if drain to q=0</t>
  </si>
  <si>
    <t xml:space="preserve"> A-h</t>
  </si>
  <si>
    <t xml:space="preserve">  amp_hrs_remaining_ekf_ =   15.951;  // Discharge amp*time left if drain to q_ekf=0</t>
  </si>
  <si>
    <t xml:space="preserve">  sr =        1.000;  // Resistance scalar</t>
  </si>
  <si>
    <t xml:space="preserve">  dv_ =        0.000; // Adjustment</t>
  </si>
  <si>
    <t xml:space="preserve">  dt_ =        0.000; // Update time</t>
  </si>
  <si>
    <t xml:space="preserve"> s</t>
  </si>
  <si>
    <t>Monitor::Coulombs:</t>
  </si>
  <si>
    <t xml:space="preserve">  q_cap_rated_ =  360000.0;    // Rated capacity at t_rated_</t>
  </si>
  <si>
    <t xml:space="preserve"> saved for future scaling</t>
  </si>
  <si>
    <t xml:space="preserve">  q_cap_rated_scaled_ =  360000.0; // Applied rated capacity at t_rated_</t>
  </si>
  <si>
    <t xml:space="preserve"> after scaling</t>
  </si>
  <si>
    <t xml:space="preserve">  q_capacity_ =  421814.1;     // Saturation charge at temperature</t>
  </si>
  <si>
    <t xml:space="preserve">  q_ =           356654.9;     // Present charge available to use</t>
  </si>
  <si>
    <t xml:space="preserve">  delta_q_       -65159.2;     // Charge since saturated</t>
  </si>
  <si>
    <t xml:space="preserve">  soc_ =          0.846;       // Fraction of saturation charge (q_capacity_) available (0-1)  soc_);</t>
  </si>
  <si>
    <t xml:space="preserve">  SOC_ =         99.1;         // Fraction of rated capacity available (0 - ~1.2).   For comparison to other batteries</t>
  </si>
  <si>
    <t xml:space="preserve">  sat_ =          0;          // Indication calculated by caller that battery is saturated</t>
  </si>
  <si>
    <t xml:space="preserve"> T=saturated</t>
  </si>
  <si>
    <t xml:space="preserve">  t_rated_ =     25.0;         // Rated temperature</t>
  </si>
  <si>
    <t xml:space="preserve"> deg C</t>
  </si>
  <si>
    <t xml:space="preserve">  t_last_ =       7.8;         // Last battery temperature for rate limit memory</t>
  </si>
  <si>
    <t xml:space="preserve">  t_rlim_ =       0.017;       // Tbatt rate limit</t>
  </si>
  <si>
    <t xml:space="preserve"> deg C / s</t>
  </si>
  <si>
    <t xml:space="preserve">  resetting_ =     0;          // Flag to coordinate user testing of coulomb counters</t>
  </si>
  <si>
    <t xml:space="preserve"> T=performing an external reset of counter</t>
  </si>
  <si>
    <t xml:space="preserve">  soc_min_ =      0.122;       // Lowest soc for power delivery.   Arises with temp &lt; 20 C</t>
  </si>
  <si>
    <t>Monitor::StateSpace:</t>
  </si>
  <si>
    <t xml:space="preserve">   A  =  [ -5.000000</t>
  </si>
  <si>
    <t xml:space="preserve"> -0.012048];</t>
  </si>
  <si>
    <t xml:space="preserve">   x  =  [ -0.004536</t>
  </si>
  <si>
    <t xml:space="preserve"> -0.021830];</t>
  </si>
  <si>
    <t xml:space="preserve">   B  =  [  0.008000</t>
  </si>
  <si>
    <t xml:space="preserve">  0.000000];</t>
  </si>
  <si>
    <t xml:space="preserve">   u  =  [ -2.835024</t>
  </si>
  <si>
    <t xml:space="preserve"> 12.676864];</t>
  </si>
  <si>
    <t xml:space="preserve">   C  =  [ -1.000000</t>
  </si>
  <si>
    <t xml:space="preserve"> -1.000000];</t>
  </si>
  <si>
    <t xml:space="preserve">   D  =  [ -0.003000</t>
  </si>
  <si>
    <t xml:space="preserve">  1.000000];</t>
  </si>
  <si>
    <t xml:space="preserve">   x_dot  =  [  0.000000</t>
  </si>
  <si>
    <t>Monitor::EKF_1x1:</t>
  </si>
  <si>
    <t>Inputs:</t>
  </si>
  <si>
    <t xml:space="preserve">  z  =  12.712     // 1x1 input</t>
  </si>
  <si>
    <t xml:space="preserve"> =voc</t>
  </si>
  <si>
    <t xml:space="preserve"> dynamic predicted by other model</t>
  </si>
  <si>
    <t xml:space="preserve">  R  =   0.010000  // 1x1 Kalman state uncertainty</t>
  </si>
  <si>
    <t xml:space="preserve">  Q  =   0.000001  // 1x1 Kalman process uncertainty</t>
  </si>
  <si>
    <t xml:space="preserve">  H  =   1.600     // 1x1 Jacobian sensitivity dV/dSOC</t>
  </si>
  <si>
    <t>Outputs:</t>
  </si>
  <si>
    <t xml:space="preserve">  x  =   0.258     // 1x1 Kalman state variable = Vsoc (0-1 fraction)</t>
  </si>
  <si>
    <t xml:space="preserve">  hx =  12.711     // Output of observation function h(x)</t>
  </si>
  <si>
    <t xml:space="preserve">  y  =   0.001     // 1x1 Residual z-hx</t>
  </si>
  <si>
    <t xml:space="preserve">  P  =   0.000062  // 1x1 Kalman uncertainty covariance</t>
  </si>
  <si>
    <t xml:space="preserve">  K  =   0.009920  // 1x1 Kalman gain</t>
  </si>
  <si>
    <t xml:space="preserve">  S  =   0.010161  // 1x1 system uncertainty</t>
  </si>
  <si>
    <t>Model:   rp.modeling = 0</t>
  </si>
  <si>
    <t>self_talk:  new string = 'Pm'</t>
  </si>
  <si>
    <t>Model:BatteryModel::Battery:</t>
  </si>
  <si>
    <t xml:space="preserve">  dv_dsoc =   0.400000;  // Derivative scaled</t>
  </si>
  <si>
    <t xml:space="preserve">  vb =       13.223;  // Total model voltage</t>
  </si>
  <si>
    <t xml:space="preserve">  voc =      13.257;  // Static model open circuit voltage</t>
  </si>
  <si>
    <t xml:space="preserve">  voc_soc =  -0.000;  // Static model open circuit voltage from table</t>
  </si>
  <si>
    <t xml:space="preserve">  voc_dyn =  -0.000;  // Charging voltage</t>
  </si>
  <si>
    <t xml:space="preserve">  q =      364694.0;  // Present charge</t>
  </si>
  <si>
    <t xml:space="preserve">  q_ekf =      -0.0;  // Filtered charge calculated by ekf</t>
  </si>
  <si>
    <t xml:space="preserve">  tcharge =     24.0; // Charging time to full</t>
  </si>
  <si>
    <t xml:space="preserve">  tcharge_ekf = -0.0; // Charging time to full from ekf</t>
  </si>
  <si>
    <t xml:space="preserve">  soc_ekf =  -0.000;  // Filtered state of charge from ekf (0-1)</t>
  </si>
  <si>
    <t xml:space="preserve">  SOC_ekf_ =    -0.0; // Filtered state of charge from ekf (0-100)</t>
  </si>
  <si>
    <t xml:space="preserve">  amp_hrs_remaining =        -0.000;  // Discharge amp*time left if drain to q=0</t>
  </si>
  <si>
    <t xml:space="preserve">  amp_hrs_remaining_ekf_ =   -0.000;  // Discharge amp*time left if drain to q_ekf=0</t>
  </si>
  <si>
    <t xml:space="preserve">  dt_ =        0.100; // Update time</t>
  </si>
  <si>
    <t xml:space="preserve">  NOTE: for BatteryModel</t>
  </si>
  <si>
    <t xml:space="preserve"> voc_dyn</t>
  </si>
  <si>
    <t xml:space="preserve"> q_ekf</t>
  </si>
  <si>
    <t xml:space="preserve"> SOC_ekf</t>
  </si>
  <si>
    <t xml:space="preserve"> and amp_hrs* not used</t>
  </si>
  <si>
    <t xml:space="preserve">  sat_ib_max_ =       152.367; // Current cutback to be applied to modeled ib output</t>
  </si>
  <si>
    <t xml:space="preserve">  sat_ib_null_ =        0.000; // Current cutback value for voc=vsat</t>
  </si>
  <si>
    <t xml:space="preserve">  sat_cutback_gain_ = 1000.000; // Gain to retard ib when voc exceeds vsat</t>
  </si>
  <si>
    <t xml:space="preserve"> dimensionless</t>
  </si>
  <si>
    <t xml:space="preserve">  model_cutback_ =      0;     // Gain to retard ib when voc exceeds vsat</t>
  </si>
  <si>
    <t xml:space="preserve">  model_saturated_ =    0;     // Modeled current being limited on saturation cutback</t>
  </si>
  <si>
    <t xml:space="preserve"> T = cutback limited</t>
  </si>
  <si>
    <t xml:space="preserve">  ib_sat_ =             0.500; // Indicator of maximal cutback</t>
  </si>
  <si>
    <t xml:space="preserve"> T = cutback saturated</t>
  </si>
  <si>
    <t xml:space="preserve">  s_cap_ =             -0.000; // Rated capacity scalar</t>
  </si>
  <si>
    <t>Model::Coulombs:</t>
  </si>
  <si>
    <t xml:space="preserve">  q_cap_rated_scaled_ =  367200.0; // Applied rated capacity at t_rated_</t>
  </si>
  <si>
    <t xml:space="preserve">  q_capacity_ =  430250.4;     // Saturation charge at temperature</t>
  </si>
  <si>
    <t xml:space="preserve">  q_ =           446281.2;     // Present charge available to use</t>
  </si>
  <si>
    <t xml:space="preserve">  delta_q_       -65556.4;     // Charge since saturated</t>
  </si>
  <si>
    <t xml:space="preserve">  soc_ =          0.848;       // Fraction of saturation charge (q_capacity_) available (0-1)  soc_);</t>
  </si>
  <si>
    <t xml:space="preserve">  SOC_ =         99.3;         // Fraction of rated capacity available (0 - ~1.2).   For comparison to other batteries</t>
  </si>
  <si>
    <t>Model::StateSpace:</t>
  </si>
  <si>
    <t xml:space="preserve"> 13.257386];</t>
  </si>
  <si>
    <t xml:space="preserve">   C  =  [  1.000000</t>
  </si>
  <si>
    <t xml:space="preserve">   D  =  [  0.003000</t>
  </si>
  <si>
    <t>self_talk:  new string = 'Pr'</t>
  </si>
  <si>
    <t>retained::debug = 0</t>
  </si>
  <si>
    <t xml:space="preserve"> delta_q = -65159.232</t>
  </si>
  <si>
    <t xml:space="preserve"> t_last =   7.829</t>
  </si>
  <si>
    <t xml:space="preserve"> delta_q_model = -65556.423</t>
  </si>
  <si>
    <t xml:space="preserve"> t_last_model =   7.829</t>
  </si>
  <si>
    <t xml:space="preserve"> </t>
  </si>
  <si>
    <t xml:space="preserve">    curr_bias_amp =  -0.200</t>
  </si>
  <si>
    <t xml:space="preserve"> curr_bias_noamp =  -0.500</t>
  </si>
  <si>
    <t xml:space="preserve"> curr_bias_all =  -0.600</t>
  </si>
  <si>
    <t xml:space="preserve"> curr_sel_noamp = 0</t>
  </si>
  <si>
    <t xml:space="preserve">    vbatt_bias =   0.000</t>
  </si>
  <si>
    <t xml:space="preserve"> modeling = 0</t>
  </si>
  <si>
    <t xml:space="preserve"> duty = 0</t>
  </si>
  <si>
    <t xml:space="preserve"> amp =   0.000</t>
  </si>
  <si>
    <t xml:space="preserve"> freq =   0.000</t>
  </si>
  <si>
    <t xml:space="preserve"> type = 0</t>
  </si>
  <si>
    <t xml:space="preserve"> offset =   0.000</t>
  </si>
  <si>
    <t xml:space="preserve">    t_bias =   0.000</t>
  </si>
  <si>
    <t xml:space="preserve"> s_cap_model =   1.020</t>
  </si>
  <si>
    <t xml:space="preserve"> cutback_gain_scalar =   1.000</t>
  </si>
  <si>
    <t>command::enable_wifi = 0</t>
  </si>
  <si>
    <t xml:space="preserve"> model_cutback = 0</t>
  </si>
  <si>
    <t xml:space="preserve"> model_saturated = 0</t>
  </si>
  <si>
    <t xml:space="preserve"> soft_reset = 0</t>
  </si>
  <si>
    <t xml:space="preserve"> write_summary = 1</t>
  </si>
  <si>
    <t xml:space="preserve"> curr_bias_amp =  -0.800</t>
  </si>
  <si>
    <t xml:space="preserve"> curr_bias_noamp =  -1.100</t>
  </si>
  <si>
    <t>Summarized.....................</t>
  </si>
  <si>
    <t>Q</t>
  </si>
  <si>
    <t>tb  =   7.829</t>
  </si>
  <si>
    <t>vb  =  12.673</t>
  </si>
  <si>
    <t>voc  =  12.707</t>
  </si>
  <si>
    <t>vsat =  13.383</t>
  </si>
  <si>
    <t>ib  =  -2.835</t>
  </si>
  <si>
    <t>soc =   0.845</t>
  </si>
  <si>
    <t>soc_ekf=   0.258</t>
  </si>
  <si>
    <t>modeling = 0</t>
  </si>
  <si>
    <t>OAT, F</t>
  </si>
  <si>
    <t>T0, C</t>
  </si>
  <si>
    <t>t</t>
  </si>
  <si>
    <t>dvoc_dt</t>
  </si>
  <si>
    <t>voc_soc_r</t>
  </si>
  <si>
    <t>voc_soc_0</t>
  </si>
  <si>
    <t>voc_ekf_r</t>
  </si>
  <si>
    <t>voc_ekf_0</t>
  </si>
  <si>
    <t xml:space="preserve">  2022-01-29T06:32:39</t>
  </si>
  <si>
    <t xml:space="preserve">  2022-01-29T06:33:11</t>
  </si>
  <si>
    <t xml:space="preserve">  2022-01-29T07:03:11</t>
  </si>
  <si>
    <t xml:space="preserve">  2022-01-29T07:33:11</t>
  </si>
  <si>
    <t xml:space="preserve">  2022-01-29T08:03:11</t>
  </si>
  <si>
    <t xml:space="preserve">  2022-01-29T08:33:12</t>
  </si>
  <si>
    <t xml:space="preserve">  2022-01-29T09:03:12</t>
  </si>
  <si>
    <t xml:space="preserve">  2022-01-29T09:33:12</t>
  </si>
  <si>
    <t xml:space="preserve">  2022-01-29T10:03:12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</si>
</sst>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Sheet1!$H$1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Sheet1!$I$1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Sheet1!$I$2:$I$48</c:f>
              <c:numCache>
                <c:formatCode>General</c:formatCode>
                <c:ptCount val="47"/>
                <c:pt idx="0">
                  <c:v>0.71560000000000001</c:v>
                </c:pt>
                <c:pt idx="1">
                  <c:v>0.74009999999999998</c:v>
                </c:pt>
                <c:pt idx="2">
                  <c:v>0.69930000000000003</c:v>
                </c:pt>
                <c:pt idx="3">
                  <c:v>0.69510000000000005</c:v>
                </c:pt>
                <c:pt idx="4">
                  <c:v>0.66339999999999999</c:v>
                </c:pt>
                <c:pt idx="5">
                  <c:v>0.62909999999999999</c:v>
                </c:pt>
                <c:pt idx="6">
                  <c:v>0.63739999999999997</c:v>
                </c:pt>
                <c:pt idx="7">
                  <c:v>0.64049999999999996</c:v>
                </c:pt>
                <c:pt idx="8">
                  <c:v>0.63239999999999996</c:v>
                </c:pt>
                <c:pt idx="9">
                  <c:v>0.62549999999999994</c:v>
                </c:pt>
                <c:pt idx="10">
                  <c:v>0.61419999999999997</c:v>
                </c:pt>
                <c:pt idx="11">
                  <c:v>0.60940000000000005</c:v>
                </c:pt>
                <c:pt idx="12">
                  <c:v>0.60919999999999996</c:v>
                </c:pt>
                <c:pt idx="13">
                  <c:v>0.61319999999999997</c:v>
                </c:pt>
                <c:pt idx="14">
                  <c:v>0.62109999999999999</c:v>
                </c:pt>
                <c:pt idx="15">
                  <c:v>0.62919999999999998</c:v>
                </c:pt>
                <c:pt idx="16">
                  <c:v>0.5806</c:v>
                </c:pt>
                <c:pt idx="17">
                  <c:v>0.52459999999999996</c:v>
                </c:pt>
                <c:pt idx="18">
                  <c:v>0.50170000000000003</c:v>
                </c:pt>
                <c:pt idx="19">
                  <c:v>0.44540000000000002</c:v>
                </c:pt>
                <c:pt idx="20">
                  <c:v>0.39850000000000002</c:v>
                </c:pt>
                <c:pt idx="21">
                  <c:v>0.38569999999999999</c:v>
                </c:pt>
                <c:pt idx="22">
                  <c:v>0.36630000000000001</c:v>
                </c:pt>
                <c:pt idx="23">
                  <c:v>0.3407</c:v>
                </c:pt>
                <c:pt idx="24">
                  <c:v>0.31369999999999998</c:v>
                </c:pt>
                <c:pt idx="25">
                  <c:v>0.3029</c:v>
                </c:pt>
                <c:pt idx="26">
                  <c:v>0.29970000000000002</c:v>
                </c:pt>
                <c:pt idx="27">
                  <c:v>0.2898</c:v>
                </c:pt>
                <c:pt idx="28">
                  <c:v>0.28220000000000001</c:v>
                </c:pt>
                <c:pt idx="29">
                  <c:v>0.27650000000000002</c:v>
                </c:pt>
                <c:pt idx="30">
                  <c:v>0.27300000000000002</c:v>
                </c:pt>
                <c:pt idx="31">
                  <c:v>0.27189999999999998</c:v>
                </c:pt>
                <c:pt idx="32">
                  <c:v>0.27389999999999998</c:v>
                </c:pt>
                <c:pt idx="33">
                  <c:v>0.27779999999999999</c:v>
                </c:pt>
                <c:pt idx="34">
                  <c:v>0.28339999999999999</c:v>
                </c:pt>
                <c:pt idx="35">
                  <c:v>0.2903</c:v>
                </c:pt>
                <c:pt idx="36">
                  <c:v>0.24099999999999999</c:v>
                </c:pt>
                <c:pt idx="37">
                  <c:v>0.25359999999999999</c:v>
                </c:pt>
                <c:pt idx="38">
                  <c:v>0.25779999999999997</c:v>
                </c:pt>
                <c:pt idx="39">
                  <c:v>0.25829999999999997</c:v>
                </c:pt>
                <c:pt idx="40">
                  <c:v>0.25269999999999998</c:v>
                </c:pt>
                <c:pt idx="41">
                  <c:v>0.22969999999999999</c:v>
                </c:pt>
                <c:pt idx="42">
                  <c:v>0.18920000000000001</c:v>
                </c:pt>
                <c:pt idx="43">
                  <c:v>0.1542</c:v>
                </c:pt>
                <c:pt idx="44">
                  <c:v>0.1041</c:v>
                </c:pt>
                <c:pt idx="45">
                  <c:v>8.3099999999999993E-2</c:v>
                </c:pt>
                <c:pt idx="46">
                  <c:v>4.4200000000000003E-2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97512"/>
        <c:axId val="559901040"/>
      </c:scatterChart>
      <c:scatterChart>
        <c:scatterStyle val="lineMarker"/>
        <c:varyColors val="0"/>
        <c:ser>
          <c:idx val="2"/>
          <c:order val="0"/>
          <c:tx>
            <c:strRef>
              <c:f>Sheet1!$G$1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Sheet1!$G$2:$G$48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900648"/>
        <c:axId val="559901432"/>
      </c:scatterChart>
      <c:valAx>
        <c:axId val="5598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01040"/>
        <c:crosses val="autoZero"/>
        <c:crossBetween val="midCat"/>
      </c:valAx>
      <c:valAx>
        <c:axId val="5599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97512"/>
        <c:crosses val="autoZero"/>
        <c:crossBetween val="midCat"/>
      </c:valAx>
      <c:valAx>
        <c:axId val="559901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00648"/>
        <c:crosses val="max"/>
        <c:crossBetween val="midCat"/>
      </c:valAx>
      <c:valAx>
        <c:axId val="559900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990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Sheet1!$F$2:$F$48</c:f>
              <c:numCache>
                <c:formatCode>General</c:formatCode>
                <c:ptCount val="47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Sheet1!$J$1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Sheet1!$J$2:$J$48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Sheet1!$K$1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Sheet1!$K$2:$K$48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900256"/>
        <c:axId val="559898296"/>
      </c:scatterChar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Sheet1!$E$2:$E$48</c:f>
              <c:numCache>
                <c:formatCode>General</c:formatCode>
                <c:ptCount val="47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Sheet1!$G$2:$G$48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Sheet1!$M$1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Sheet1!$M$2:$M$48</c:f>
              <c:numCache>
                <c:formatCode>0.0</c:formatCode>
                <c:ptCount val="47"/>
                <c:pt idx="1">
                  <c:v>0.55555555555555558</c:v>
                </c:pt>
                <c:pt idx="3">
                  <c:v>0.55555555555555558</c:v>
                </c:pt>
                <c:pt idx="5">
                  <c:v>1.1111111111111112</c:v>
                </c:pt>
                <c:pt idx="7">
                  <c:v>1.1111111111111112</c:v>
                </c:pt>
                <c:pt idx="9">
                  <c:v>1.6666666666666667</c:v>
                </c:pt>
                <c:pt idx="11">
                  <c:v>0.55555555555555558</c:v>
                </c:pt>
                <c:pt idx="13">
                  <c:v>-1.6666666666666667</c:v>
                </c:pt>
                <c:pt idx="15">
                  <c:v>-1.1111111111111112</c:v>
                </c:pt>
                <c:pt idx="17">
                  <c:v>-2.2222222222222223</c:v>
                </c:pt>
                <c:pt idx="19">
                  <c:v>-1.6666666666666667</c:v>
                </c:pt>
                <c:pt idx="21">
                  <c:v>-1.6666666666666667</c:v>
                </c:pt>
                <c:pt idx="23">
                  <c:v>-1.1111111111111112</c:v>
                </c:pt>
                <c:pt idx="25">
                  <c:v>-1.6666666666666667</c:v>
                </c:pt>
                <c:pt idx="27">
                  <c:v>-2.2222222222222223</c:v>
                </c:pt>
                <c:pt idx="29">
                  <c:v>-2.7777777777777777</c:v>
                </c:pt>
                <c:pt idx="31">
                  <c:v>-2.7777777777777777</c:v>
                </c:pt>
                <c:pt idx="33">
                  <c:v>-3.8888888888888888</c:v>
                </c:pt>
                <c:pt idx="35">
                  <c:v>-4.4444444444444446</c:v>
                </c:pt>
                <c:pt idx="37">
                  <c:v>-5</c:v>
                </c:pt>
                <c:pt idx="40">
                  <c:v>-6.1111111111111107</c:v>
                </c:pt>
                <c:pt idx="42">
                  <c:v>-7.2222222222222223</c:v>
                </c:pt>
                <c:pt idx="44">
                  <c:v>-8.3333333333333339</c:v>
                </c:pt>
                <c:pt idx="46">
                  <c:v>-8.8888888888888893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94768"/>
        <c:axId val="559901824"/>
      </c:scatterChart>
      <c:valAx>
        <c:axId val="5599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98296"/>
        <c:crosses val="autoZero"/>
        <c:crossBetween val="midCat"/>
      </c:valAx>
      <c:valAx>
        <c:axId val="559898296"/>
        <c:scaling>
          <c:orientation val="minMax"/>
          <c:max val="14.5"/>
          <c:min val="1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00256"/>
        <c:crosses val="autoZero"/>
        <c:crossBetween val="midCat"/>
      </c:valAx>
      <c:valAx>
        <c:axId val="559901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94768"/>
        <c:crosses val="max"/>
        <c:crossBetween val="midCat"/>
      </c:valAx>
      <c:valAx>
        <c:axId val="55989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990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voc_soc_r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Sheet1!$P$2:$P$48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75560"/>
        <c:axId val="559878304"/>
      </c:scatterChart>
      <c:valAx>
        <c:axId val="55987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78304"/>
        <c:crosses val="autoZero"/>
        <c:crossBetween val="midCat"/>
      </c:valAx>
      <c:valAx>
        <c:axId val="5598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7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voc_soc_r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voc_ekf_r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Sheet1!$O$2:$O$48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Sheet1!$P$2:$P$48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71640"/>
        <c:axId val="559879872"/>
      </c:scatterChart>
      <c:valAx>
        <c:axId val="559871640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79872"/>
        <c:crosses val="autoZero"/>
        <c:crossBetween val="midCat"/>
      </c:valAx>
      <c:valAx>
        <c:axId val="55987987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7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voc_soc_r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voc_ekf_r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Sheet1!$O$2:$O$48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Sheet1!$P$2:$P$48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voc_ekf_0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Sheet1!$Q$2:$Q$48</c:f>
              <c:numCache>
                <c:formatCode>General</c:formatCode>
                <c:ptCount val="47"/>
                <c:pt idx="0">
                  <c:v>13.024070499999999</c:v>
                </c:pt>
                <c:pt idx="1">
                  <c:v>13.024187000000001</c:v>
                </c:pt>
                <c:pt idx="2">
                  <c:v>12.9926455</c:v>
                </c:pt>
                <c:pt idx="3">
                  <c:v>12.998059999999999</c:v>
                </c:pt>
                <c:pt idx="4">
                  <c:v>12.963625</c:v>
                </c:pt>
                <c:pt idx="5">
                  <c:v>12.923477500000001</c:v>
                </c:pt>
                <c:pt idx="6">
                  <c:v>12.931837000000002</c:v>
                </c:pt>
                <c:pt idx="7">
                  <c:v>12.949518000000001</c:v>
                </c:pt>
                <c:pt idx="8">
                  <c:v>12.924037</c:v>
                </c:pt>
                <c:pt idx="9">
                  <c:v>12.918598000000001</c:v>
                </c:pt>
                <c:pt idx="10">
                  <c:v>12.919437500000001</c:v>
                </c:pt>
                <c:pt idx="11">
                  <c:v>12.911480500000001</c:v>
                </c:pt>
                <c:pt idx="12">
                  <c:v>12.907028</c:v>
                </c:pt>
                <c:pt idx="13">
                  <c:v>12.915412999999999</c:v>
                </c:pt>
                <c:pt idx="14">
                  <c:v>12.9157545</c:v>
                </c:pt>
                <c:pt idx="15">
                  <c:v>12.923450500000001</c:v>
                </c:pt>
                <c:pt idx="16">
                  <c:v>12.8792645</c:v>
                </c:pt>
                <c:pt idx="17">
                  <c:v>12.845885000000001</c:v>
                </c:pt>
                <c:pt idx="18">
                  <c:v>12.830451999999999</c:v>
                </c:pt>
                <c:pt idx="19">
                  <c:v>12.818427999999999</c:v>
                </c:pt>
                <c:pt idx="20">
                  <c:v>12.799684500000001</c:v>
                </c:pt>
                <c:pt idx="21">
                  <c:v>12.7742755</c:v>
                </c:pt>
                <c:pt idx="22">
                  <c:v>12.736470000000001</c:v>
                </c:pt>
                <c:pt idx="23">
                  <c:v>12.682365000000001</c:v>
                </c:pt>
                <c:pt idx="24">
                  <c:v>12.6342395</c:v>
                </c:pt>
                <c:pt idx="25">
                  <c:v>12.6117705</c:v>
                </c:pt>
                <c:pt idx="26">
                  <c:v>12.603602500000001</c:v>
                </c:pt>
                <c:pt idx="27">
                  <c:v>12.588445</c:v>
                </c:pt>
                <c:pt idx="28">
                  <c:v>12.581049999999999</c:v>
                </c:pt>
                <c:pt idx="29">
                  <c:v>12.570643</c:v>
                </c:pt>
                <c:pt idx="30">
                  <c:v>12.5647295</c:v>
                </c:pt>
                <c:pt idx="31">
                  <c:v>12.5654605</c:v>
                </c:pt>
                <c:pt idx="32">
                  <c:v>12.5683405</c:v>
                </c:pt>
                <c:pt idx="33">
                  <c:v>12.5643595</c:v>
                </c:pt>
                <c:pt idx="34">
                  <c:v>12.581700500000002</c:v>
                </c:pt>
                <c:pt idx="35">
                  <c:v>12.590783</c:v>
                </c:pt>
                <c:pt idx="36">
                  <c:v>12.515295500000001</c:v>
                </c:pt>
                <c:pt idx="37">
                  <c:v>12.526894500000001</c:v>
                </c:pt>
                <c:pt idx="38">
                  <c:v>12.543698000000001</c:v>
                </c:pt>
                <c:pt idx="39">
                  <c:v>12.539042</c:v>
                </c:pt>
                <c:pt idx="40">
                  <c:v>12.5354695</c:v>
                </c:pt>
                <c:pt idx="41">
                  <c:v>12.495457000000002</c:v>
                </c:pt>
                <c:pt idx="42">
                  <c:v>12.377338</c:v>
                </c:pt>
                <c:pt idx="43">
                  <c:v>12.150585000000001</c:v>
                </c:pt>
                <c:pt idx="44">
                  <c:v>11.825962500000001</c:v>
                </c:pt>
                <c:pt idx="45">
                  <c:v>11.323824499999999</c:v>
                </c:pt>
                <c:pt idx="46">
                  <c:v>10.241847999999999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79480"/>
        <c:axId val="559877128"/>
      </c:scatterChart>
      <c:valAx>
        <c:axId val="559879480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77128"/>
        <c:crosses val="autoZero"/>
        <c:crossBetween val="midCat"/>
      </c:valAx>
      <c:valAx>
        <c:axId val="5598771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79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Sheet1!$D$2:$D$49</c:f>
              <c:numCache>
                <c:formatCode>General</c:formatCode>
                <c:ptCount val="48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Sheet1!$E$2:$E$49</c:f>
              <c:numCache>
                <c:formatCode>General</c:formatCode>
                <c:ptCount val="48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Sheet1!$D$2:$D$49</c:f>
              <c:numCache>
                <c:formatCode>General</c:formatCode>
                <c:ptCount val="48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Sheet1!$F$2:$F$49</c:f>
              <c:numCache>
                <c:formatCode>General</c:formatCode>
                <c:ptCount val="48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Sheet1!$D$2:$D$49</c:f>
              <c:numCache>
                <c:formatCode>General</c:formatCode>
                <c:ptCount val="48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Sheet1!$G$2:$G$49</c:f>
              <c:numCache>
                <c:formatCode>General</c:formatCode>
                <c:ptCount val="48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67360"/>
        <c:axId val="564573240"/>
      </c:scatterChart>
      <c:valAx>
        <c:axId val="56456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73240"/>
        <c:crosses val="autoZero"/>
        <c:crossBetween val="midCat"/>
      </c:valAx>
      <c:valAx>
        <c:axId val="56457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6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Sheet1!$E$2:$E$48</c:f>
              <c:numCache>
                <c:formatCode>General</c:formatCode>
                <c:ptCount val="47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Sheet1!$F$2:$F$48</c:f>
              <c:numCache>
                <c:formatCode>General</c:formatCode>
                <c:ptCount val="47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Sheet1!$G$2:$G$48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78336"/>
        <c:axId val="564583824"/>
      </c:scatterChart>
      <c:valAx>
        <c:axId val="5645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83824"/>
        <c:crosses val="autoZero"/>
        <c:crossBetween val="midCat"/>
      </c:valAx>
      <c:valAx>
        <c:axId val="5645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7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106680</xdr:colOff>
      <xdr:row>2</xdr:row>
      <xdr:rowOff>34290</xdr:rowOff>
    </xdr:from>
    <xdr:to>
      <xdr:col>27</xdr:col>
      <xdr:colOff>411480</xdr:colOff>
      <xdr:row>17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144780</xdr:colOff>
      <xdr:row>18</xdr:row>
      <xdr:rowOff>49530</xdr:rowOff>
    </xdr:from>
    <xdr:to>
      <xdr:col>27</xdr:col>
      <xdr:colOff>449580</xdr:colOff>
      <xdr:row>33</xdr:row>
      <xdr:rowOff>49530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243840</xdr:colOff>
      <xdr:row>7</xdr:row>
      <xdr:rowOff>11430</xdr:rowOff>
    </xdr:from>
    <xdr:to>
      <xdr:col>8</xdr:col>
      <xdr:colOff>487680</xdr:colOff>
      <xdr:row>22</xdr:row>
      <xdr:rowOff>11430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960120</xdr:colOff>
      <xdr:row>1</xdr:row>
      <xdr:rowOff>179070</xdr:rowOff>
    </xdr:from>
    <xdr:to>
      <xdr:col>10</xdr:col>
      <xdr:colOff>388620</xdr:colOff>
      <xdr:row>16</xdr:row>
      <xdr:rowOff>179070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76200</xdr:colOff>
      <xdr:row>4</xdr:row>
      <xdr:rowOff>148590</xdr:rowOff>
    </xdr:from>
    <xdr:to>
      <xdr:col>16</xdr:col>
      <xdr:colOff>419100</xdr:colOff>
      <xdr:row>19</xdr:row>
      <xdr:rowOff>148590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152400</xdr:colOff>
      <xdr:row>13</xdr:row>
      <xdr:rowOff>87630</xdr:rowOff>
    </xdr:from>
    <xdr:to>
      <xdr:col>16</xdr:col>
      <xdr:colOff>495300</xdr:colOff>
      <xdr:row>28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106680</xdr:colOff>
      <xdr:row>7</xdr:row>
      <xdr:rowOff>57150</xdr:rowOff>
    </xdr:from>
    <xdr:to>
      <xdr:col>13</xdr:col>
      <xdr:colOff>373380</xdr:colOff>
      <xdr:row>22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opLeftCell="A163" workbookViewId="0">
      <selection activeCell="A134" sqref="A134:XFD180"/>
    </sheetView>
  </sheetViews>
  <sheetFormatPr defaultRowHeight="14.4" x14ac:dyDescent="0.3"/>
  <cols>
    <col min="2" max="2" width="21.441406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78</v>
      </c>
      <c r="C65">
        <v>1643289442</v>
      </c>
      <c r="D65">
        <v>-9.1280000000000001</v>
      </c>
      <c r="E65">
        <v>11.500999999999999</v>
      </c>
      <c r="F65">
        <v>0.92700000000000005</v>
      </c>
      <c r="G65">
        <v>0.92120000000000002</v>
      </c>
      <c r="H65">
        <v>0.92090000000000005</v>
      </c>
      <c r="I65">
        <v>13.141999999999999</v>
      </c>
      <c r="J65">
        <v>11.497999999999999</v>
      </c>
    </row>
    <row r="66" spans="1:10" x14ac:dyDescent="0.3">
      <c r="A66">
        <v>1</v>
      </c>
      <c r="B66" t="s">
        <v>79</v>
      </c>
      <c r="C66">
        <v>1643290333</v>
      </c>
      <c r="D66">
        <v>-9.1280000000000001</v>
      </c>
      <c r="E66">
        <v>11.531000000000001</v>
      </c>
      <c r="F66">
        <v>1.2350000000000001</v>
      </c>
      <c r="G66">
        <v>0.92120000000000002</v>
      </c>
      <c r="H66">
        <v>0.92090000000000005</v>
      </c>
      <c r="I66">
        <v>13.141999999999999</v>
      </c>
      <c r="J66">
        <v>11.526999999999999</v>
      </c>
    </row>
    <row r="67" spans="1:10" x14ac:dyDescent="0.3">
      <c r="A67">
        <v>2</v>
      </c>
      <c r="B67" t="s">
        <v>80</v>
      </c>
      <c r="C67">
        <v>1643299020</v>
      </c>
      <c r="D67">
        <v>-7.9420000000000002</v>
      </c>
      <c r="E67">
        <v>1.252</v>
      </c>
      <c r="F67">
        <v>-0.12</v>
      </c>
      <c r="G67">
        <v>0.90859999999999996</v>
      </c>
      <c r="H67">
        <v>0.9194</v>
      </c>
      <c r="I67">
        <v>13.141999999999999</v>
      </c>
      <c r="J67">
        <v>1.2529999999999999</v>
      </c>
    </row>
    <row r="68" spans="1:10" x14ac:dyDescent="0.3">
      <c r="A68">
        <v>3</v>
      </c>
      <c r="B68" t="s">
        <v>81</v>
      </c>
      <c r="C68">
        <v>1643299045</v>
      </c>
      <c r="D68">
        <v>-7.9420000000000002</v>
      </c>
      <c r="E68">
        <v>1.218</v>
      </c>
      <c r="F68">
        <v>-5.8000000000000003E-2</v>
      </c>
      <c r="G68">
        <v>0.90859999999999996</v>
      </c>
      <c r="H68">
        <v>0</v>
      </c>
      <c r="I68">
        <v>13.122999999999999</v>
      </c>
      <c r="J68">
        <v>1.2190000000000001</v>
      </c>
    </row>
    <row r="69" spans="1:10" x14ac:dyDescent="0.3">
      <c r="A69">
        <v>4</v>
      </c>
      <c r="B69" t="s">
        <v>82</v>
      </c>
      <c r="C69">
        <v>1643307350</v>
      </c>
      <c r="D69">
        <v>1.1870000000000001</v>
      </c>
      <c r="E69">
        <v>13.387</v>
      </c>
      <c r="F69">
        <v>1.173</v>
      </c>
      <c r="G69">
        <v>0.8105</v>
      </c>
      <c r="H69">
        <v>0.90859999999999996</v>
      </c>
      <c r="I69">
        <v>13.148</v>
      </c>
      <c r="J69">
        <v>13.382999999999999</v>
      </c>
    </row>
    <row r="70" spans="1:10" x14ac:dyDescent="0.3">
      <c r="A70">
        <v>5</v>
      </c>
      <c r="B70" t="s">
        <v>83</v>
      </c>
      <c r="C70">
        <v>1643307399</v>
      </c>
      <c r="D70">
        <v>1.1870000000000001</v>
      </c>
      <c r="E70">
        <v>13.747999999999999</v>
      </c>
      <c r="F70">
        <v>6.3E-2</v>
      </c>
      <c r="G70">
        <v>0.99990000000000001</v>
      </c>
      <c r="H70">
        <v>1</v>
      </c>
      <c r="I70">
        <v>13.526</v>
      </c>
      <c r="J70">
        <v>13.747999999999999</v>
      </c>
    </row>
    <row r="71" spans="1:10" x14ac:dyDescent="0.3">
      <c r="A71">
        <v>6</v>
      </c>
      <c r="B71" t="s">
        <v>84</v>
      </c>
      <c r="C71">
        <v>1643309200</v>
      </c>
      <c r="D71">
        <v>0.86699999999999999</v>
      </c>
      <c r="E71">
        <v>13.486000000000001</v>
      </c>
      <c r="F71">
        <v>6.3E-2</v>
      </c>
      <c r="G71">
        <v>0.99990000000000001</v>
      </c>
      <c r="H71">
        <v>0.99719999999999998</v>
      </c>
      <c r="I71">
        <v>13.519</v>
      </c>
      <c r="J71">
        <v>13.484999999999999</v>
      </c>
    </row>
    <row r="72" spans="1:10" x14ac:dyDescent="0.3">
      <c r="A72">
        <v>7</v>
      </c>
      <c r="B72" t="s">
        <v>85</v>
      </c>
      <c r="C72">
        <v>1643311000</v>
      </c>
      <c r="D72">
        <v>0.49299999999999999</v>
      </c>
      <c r="E72">
        <v>13.172000000000001</v>
      </c>
      <c r="F72">
        <v>2E-3</v>
      </c>
      <c r="G72">
        <v>1</v>
      </c>
      <c r="H72">
        <v>0.96009999999999995</v>
      </c>
      <c r="I72">
        <v>13.510999999999999</v>
      </c>
      <c r="J72">
        <v>13.172000000000001</v>
      </c>
    </row>
    <row r="73" spans="1:10" x14ac:dyDescent="0.3">
      <c r="A73">
        <v>8</v>
      </c>
      <c r="B73" t="s">
        <v>86</v>
      </c>
      <c r="C73">
        <v>1643312781</v>
      </c>
      <c r="D73">
        <v>6.2E-2</v>
      </c>
      <c r="E73">
        <v>10.661</v>
      </c>
      <c r="F73">
        <v>1.1120000000000001</v>
      </c>
      <c r="G73">
        <v>0.90210000000000001</v>
      </c>
      <c r="H73">
        <v>0.90190000000000003</v>
      </c>
      <c r="I73">
        <v>13.114000000000001</v>
      </c>
      <c r="J73">
        <v>10.657999999999999</v>
      </c>
    </row>
    <row r="74" spans="1:10" x14ac:dyDescent="0.3">
      <c r="A74">
        <v>9</v>
      </c>
      <c r="B74" t="s">
        <v>87</v>
      </c>
      <c r="C74">
        <v>1643313009</v>
      </c>
      <c r="D74">
        <v>0.125</v>
      </c>
      <c r="E74">
        <v>10.868</v>
      </c>
      <c r="F74">
        <v>1.42</v>
      </c>
      <c r="G74">
        <v>0.90159999999999996</v>
      </c>
      <c r="H74">
        <v>0.90190000000000003</v>
      </c>
      <c r="I74">
        <v>13.116</v>
      </c>
      <c r="J74">
        <v>10.863</v>
      </c>
    </row>
    <row r="75" spans="1:10" x14ac:dyDescent="0.3">
      <c r="A75">
        <v>10</v>
      </c>
      <c r="B75" t="s">
        <v>88</v>
      </c>
      <c r="C75">
        <v>1643070802</v>
      </c>
      <c r="D75">
        <v>6.84</v>
      </c>
      <c r="E75">
        <v>9.86</v>
      </c>
      <c r="F75">
        <v>-1.7250000000000001</v>
      </c>
      <c r="G75">
        <v>0.39739999999999998</v>
      </c>
      <c r="H75">
        <v>2.63E-2</v>
      </c>
      <c r="I75">
        <v>12.942</v>
      </c>
      <c r="J75">
        <v>9.8819999999999997</v>
      </c>
    </row>
    <row r="76" spans="1:10" x14ac:dyDescent="0.3">
      <c r="A76">
        <v>11</v>
      </c>
      <c r="B76" t="s">
        <v>89</v>
      </c>
      <c r="C76">
        <v>1643313867</v>
      </c>
      <c r="D76">
        <v>0.125</v>
      </c>
      <c r="E76">
        <v>10.962999999999999</v>
      </c>
      <c r="F76">
        <v>0.98799999999999999</v>
      </c>
      <c r="G76">
        <v>0.90180000000000005</v>
      </c>
      <c r="H76">
        <v>0.90139999999999998</v>
      </c>
      <c r="I76">
        <v>13.115</v>
      </c>
      <c r="J76">
        <v>10.96</v>
      </c>
    </row>
    <row r="77" spans="1:10" x14ac:dyDescent="0.3">
      <c r="A77">
        <v>12</v>
      </c>
      <c r="B77" t="s">
        <v>90</v>
      </c>
      <c r="C77">
        <v>1643313939</v>
      </c>
      <c r="D77">
        <v>0.125</v>
      </c>
      <c r="E77">
        <v>11.048999999999999</v>
      </c>
      <c r="F77">
        <v>0.80300000000000005</v>
      </c>
      <c r="G77">
        <v>0.90190000000000003</v>
      </c>
      <c r="H77">
        <v>0.90180000000000005</v>
      </c>
      <c r="I77">
        <v>13.115</v>
      </c>
      <c r="J77">
        <v>11.047000000000001</v>
      </c>
    </row>
    <row r="78" spans="1:10" x14ac:dyDescent="0.3">
      <c r="A78">
        <v>13</v>
      </c>
      <c r="B78" t="s">
        <v>91</v>
      </c>
      <c r="C78">
        <v>1643314011</v>
      </c>
      <c r="D78">
        <v>0.125</v>
      </c>
      <c r="E78">
        <v>11.092000000000001</v>
      </c>
      <c r="F78">
        <v>0.74199999999999999</v>
      </c>
      <c r="G78">
        <v>0.90200000000000002</v>
      </c>
      <c r="H78">
        <v>0.90190000000000003</v>
      </c>
      <c r="I78">
        <v>13.115</v>
      </c>
      <c r="J78">
        <v>11.09</v>
      </c>
    </row>
    <row r="79" spans="1:10" x14ac:dyDescent="0.3">
      <c r="A79">
        <v>14</v>
      </c>
      <c r="B79" t="s">
        <v>92</v>
      </c>
      <c r="C79">
        <v>1643314082</v>
      </c>
      <c r="D79">
        <v>6.2E-2</v>
      </c>
      <c r="E79">
        <v>11.122</v>
      </c>
      <c r="F79">
        <v>0.68</v>
      </c>
      <c r="G79">
        <v>0.90280000000000005</v>
      </c>
      <c r="H79">
        <v>0.90190000000000003</v>
      </c>
      <c r="I79">
        <v>13.114000000000001</v>
      </c>
      <c r="J79">
        <v>11.12</v>
      </c>
    </row>
    <row r="80" spans="1:10" x14ac:dyDescent="0.3">
      <c r="A80">
        <v>15</v>
      </c>
      <c r="B80" t="s">
        <v>93</v>
      </c>
      <c r="C80">
        <v>1643314166</v>
      </c>
      <c r="D80">
        <v>6.2E-2</v>
      </c>
      <c r="E80">
        <v>11.161</v>
      </c>
      <c r="F80">
        <v>0.61799999999999999</v>
      </c>
      <c r="G80">
        <v>0.90290000000000004</v>
      </c>
      <c r="H80">
        <v>0.90269999999999995</v>
      </c>
      <c r="I80">
        <v>13.115</v>
      </c>
      <c r="J80">
        <v>11.159000000000001</v>
      </c>
    </row>
    <row r="81" spans="1:10" x14ac:dyDescent="0.3">
      <c r="A81">
        <v>16</v>
      </c>
      <c r="B81" t="s">
        <v>94</v>
      </c>
      <c r="C81">
        <v>1643314237</v>
      </c>
      <c r="D81">
        <v>6.2E-2</v>
      </c>
      <c r="E81">
        <v>11.182</v>
      </c>
      <c r="F81">
        <v>0.55700000000000005</v>
      </c>
      <c r="G81">
        <v>0.90290000000000004</v>
      </c>
      <c r="H81">
        <v>0.90280000000000005</v>
      </c>
      <c r="I81">
        <v>13.115</v>
      </c>
      <c r="J81">
        <v>11.180999999999999</v>
      </c>
    </row>
    <row r="82" spans="1:10" x14ac:dyDescent="0.3">
      <c r="A82">
        <v>17</v>
      </c>
      <c r="B82" t="s">
        <v>95</v>
      </c>
      <c r="C82">
        <v>1643314321</v>
      </c>
      <c r="D82">
        <v>6.2E-2</v>
      </c>
      <c r="E82">
        <v>11.204000000000001</v>
      </c>
      <c r="F82">
        <v>0.495</v>
      </c>
      <c r="G82">
        <v>0.90300000000000002</v>
      </c>
      <c r="H82">
        <v>0.90290000000000004</v>
      </c>
      <c r="I82">
        <v>13.116</v>
      </c>
      <c r="J82">
        <v>11.202999999999999</v>
      </c>
    </row>
    <row r="83" spans="1:10" x14ac:dyDescent="0.3">
      <c r="A83">
        <v>18</v>
      </c>
      <c r="B83" t="s">
        <v>96</v>
      </c>
      <c r="C83">
        <v>1643314404</v>
      </c>
      <c r="D83">
        <v>6.2E-2</v>
      </c>
      <c r="E83">
        <v>11.204000000000001</v>
      </c>
      <c r="F83">
        <v>0.495</v>
      </c>
      <c r="G83">
        <v>0.90310000000000001</v>
      </c>
      <c r="H83">
        <v>0.90290000000000004</v>
      </c>
      <c r="I83">
        <v>13.116</v>
      </c>
      <c r="J83">
        <v>11.202999999999999</v>
      </c>
    </row>
    <row r="84" spans="1:10" x14ac:dyDescent="0.3">
      <c r="A84">
        <v>19</v>
      </c>
      <c r="B84" t="s">
        <v>97</v>
      </c>
      <c r="C84">
        <v>1643314487</v>
      </c>
      <c r="D84">
        <v>6.2E-2</v>
      </c>
      <c r="E84">
        <v>11.225</v>
      </c>
      <c r="F84">
        <v>0.433</v>
      </c>
      <c r="G84">
        <v>0.90310000000000001</v>
      </c>
      <c r="H84">
        <v>0.90300000000000002</v>
      </c>
      <c r="I84">
        <v>13.116</v>
      </c>
      <c r="J84">
        <v>11.224</v>
      </c>
    </row>
    <row r="85" spans="1:10" x14ac:dyDescent="0.3">
      <c r="A85">
        <v>20</v>
      </c>
      <c r="B85" t="s">
        <v>98</v>
      </c>
      <c r="C85">
        <v>1643314571</v>
      </c>
      <c r="D85">
        <v>6.2E-2</v>
      </c>
      <c r="E85">
        <v>11.238</v>
      </c>
      <c r="F85">
        <v>0.372</v>
      </c>
      <c r="G85">
        <v>0.9032</v>
      </c>
      <c r="H85">
        <v>0.90310000000000001</v>
      </c>
      <c r="I85">
        <v>13.116</v>
      </c>
      <c r="J85">
        <v>11.238</v>
      </c>
    </row>
    <row r="86" spans="1:10" x14ac:dyDescent="0.3">
      <c r="A86">
        <v>21</v>
      </c>
      <c r="B86" t="s">
        <v>99</v>
      </c>
      <c r="C86">
        <v>1643314654</v>
      </c>
      <c r="D86">
        <v>6.2E-2</v>
      </c>
      <c r="E86">
        <v>11.247</v>
      </c>
      <c r="F86">
        <v>0.372</v>
      </c>
      <c r="G86">
        <v>0.9032</v>
      </c>
      <c r="H86">
        <v>0.90310000000000001</v>
      </c>
      <c r="I86">
        <v>13.116</v>
      </c>
      <c r="J86">
        <v>11.246</v>
      </c>
    </row>
    <row r="87" spans="1:10" x14ac:dyDescent="0.3">
      <c r="A87">
        <v>22</v>
      </c>
      <c r="B87" t="s">
        <v>100</v>
      </c>
      <c r="C87">
        <v>1643314738</v>
      </c>
      <c r="D87">
        <v>6.2E-2</v>
      </c>
      <c r="E87">
        <v>11.256</v>
      </c>
      <c r="F87">
        <v>0.31</v>
      </c>
      <c r="G87">
        <v>0.90329999999999999</v>
      </c>
      <c r="H87">
        <v>0.90310000000000001</v>
      </c>
      <c r="I87">
        <v>13.116</v>
      </c>
      <c r="J87">
        <v>11.254</v>
      </c>
    </row>
    <row r="88" spans="1:10" x14ac:dyDescent="0.3">
      <c r="A88">
        <v>23</v>
      </c>
      <c r="B88" t="s">
        <v>101</v>
      </c>
      <c r="C88">
        <v>1643314809</v>
      </c>
      <c r="D88">
        <v>6.2E-2</v>
      </c>
      <c r="E88">
        <v>11.263999999999999</v>
      </c>
      <c r="F88">
        <v>0.31</v>
      </c>
      <c r="G88">
        <v>0.90329999999999999</v>
      </c>
      <c r="H88">
        <v>0.9032</v>
      </c>
      <c r="I88">
        <v>13.116</v>
      </c>
      <c r="J88">
        <v>11.263</v>
      </c>
    </row>
    <row r="89" spans="1:10" x14ac:dyDescent="0.3">
      <c r="A89">
        <v>24</v>
      </c>
      <c r="B89" t="s">
        <v>102</v>
      </c>
      <c r="C89">
        <v>1643314893</v>
      </c>
      <c r="D89">
        <v>6.2E-2</v>
      </c>
      <c r="E89">
        <v>11.268000000000001</v>
      </c>
      <c r="F89">
        <v>0.31</v>
      </c>
      <c r="G89">
        <v>0.90339999999999998</v>
      </c>
      <c r="H89">
        <v>0.9032</v>
      </c>
      <c r="I89">
        <v>13.116</v>
      </c>
      <c r="J89">
        <v>11.268000000000001</v>
      </c>
    </row>
    <row r="90" spans="1:10" x14ac:dyDescent="0.3">
      <c r="A90">
        <v>25</v>
      </c>
      <c r="B90" t="s">
        <v>103</v>
      </c>
      <c r="C90">
        <v>1643314976</v>
      </c>
      <c r="D90">
        <v>0</v>
      </c>
      <c r="E90">
        <v>11.276999999999999</v>
      </c>
      <c r="F90">
        <v>0.248</v>
      </c>
      <c r="G90">
        <v>0.90410000000000001</v>
      </c>
      <c r="H90">
        <v>0.9032</v>
      </c>
      <c r="I90">
        <v>13.115</v>
      </c>
      <c r="J90">
        <v>11.276999999999999</v>
      </c>
    </row>
    <row r="91" spans="1:10" x14ac:dyDescent="0.3">
      <c r="A91">
        <v>26</v>
      </c>
      <c r="B91" t="s">
        <v>104</v>
      </c>
      <c r="C91">
        <v>1643315048</v>
      </c>
      <c r="D91">
        <v>0</v>
      </c>
      <c r="E91">
        <v>11.286</v>
      </c>
      <c r="F91">
        <v>0.248</v>
      </c>
      <c r="G91">
        <v>0.90410000000000001</v>
      </c>
      <c r="H91">
        <v>0.90390000000000004</v>
      </c>
      <c r="I91">
        <v>13.116</v>
      </c>
      <c r="J91">
        <v>11.285</v>
      </c>
    </row>
    <row r="92" spans="1:10" x14ac:dyDescent="0.3">
      <c r="A92">
        <v>27</v>
      </c>
      <c r="B92" t="s">
        <v>105</v>
      </c>
      <c r="C92">
        <v>1643315113</v>
      </c>
      <c r="D92">
        <v>0</v>
      </c>
      <c r="E92">
        <v>11.303000000000001</v>
      </c>
      <c r="F92">
        <v>0.248</v>
      </c>
      <c r="G92">
        <v>0.90410000000000001</v>
      </c>
      <c r="H92">
        <v>0.90400000000000003</v>
      </c>
      <c r="I92">
        <v>13.116</v>
      </c>
      <c r="J92">
        <v>11.303000000000001</v>
      </c>
    </row>
    <row r="93" spans="1:10" x14ac:dyDescent="0.3">
      <c r="A93">
        <v>28</v>
      </c>
      <c r="B93" t="s">
        <v>106</v>
      </c>
      <c r="C93">
        <v>1643315175</v>
      </c>
      <c r="D93">
        <v>0</v>
      </c>
      <c r="E93">
        <v>11.294</v>
      </c>
      <c r="F93">
        <v>0.248</v>
      </c>
      <c r="G93">
        <v>0.9042</v>
      </c>
      <c r="H93">
        <v>0.90400000000000003</v>
      </c>
      <c r="I93">
        <v>13.116</v>
      </c>
      <c r="J93">
        <v>11.292999999999999</v>
      </c>
    </row>
    <row r="94" spans="1:10" x14ac:dyDescent="0.3">
      <c r="A94">
        <v>29</v>
      </c>
      <c r="B94" t="s">
        <v>107</v>
      </c>
      <c r="C94">
        <v>1643315237</v>
      </c>
      <c r="D94">
        <v>0</v>
      </c>
      <c r="E94">
        <v>11.307</v>
      </c>
      <c r="F94">
        <v>0.248</v>
      </c>
      <c r="G94">
        <v>0.9042</v>
      </c>
      <c r="H94">
        <v>0.90410000000000001</v>
      </c>
      <c r="I94">
        <v>13.116</v>
      </c>
      <c r="J94">
        <v>11.307</v>
      </c>
    </row>
    <row r="95" spans="1:10" x14ac:dyDescent="0.3">
      <c r="A95">
        <v>30</v>
      </c>
      <c r="B95" t="s">
        <v>108</v>
      </c>
      <c r="C95">
        <v>1643315299</v>
      </c>
      <c r="D95">
        <v>0</v>
      </c>
      <c r="E95">
        <v>11.311999999999999</v>
      </c>
      <c r="F95">
        <v>0.187</v>
      </c>
      <c r="G95">
        <v>0.9042</v>
      </c>
      <c r="H95">
        <v>0.90410000000000001</v>
      </c>
      <c r="I95">
        <v>13.116</v>
      </c>
      <c r="J95">
        <v>11.311</v>
      </c>
    </row>
    <row r="96" spans="1:10" x14ac:dyDescent="0.3">
      <c r="A96">
        <v>31</v>
      </c>
      <c r="B96" t="s">
        <v>109</v>
      </c>
      <c r="C96">
        <v>1643315362</v>
      </c>
      <c r="D96">
        <v>0</v>
      </c>
      <c r="E96">
        <v>11.32</v>
      </c>
      <c r="F96">
        <v>0.187</v>
      </c>
      <c r="G96">
        <v>0.9042</v>
      </c>
      <c r="H96">
        <v>0.90410000000000001</v>
      </c>
      <c r="I96">
        <v>13.116</v>
      </c>
      <c r="J96">
        <v>11.319000000000001</v>
      </c>
    </row>
    <row r="97" spans="1:10" x14ac:dyDescent="0.3">
      <c r="A97">
        <v>32</v>
      </c>
      <c r="B97" t="s">
        <v>110</v>
      </c>
      <c r="C97">
        <v>1643315424</v>
      </c>
      <c r="D97">
        <v>0</v>
      </c>
      <c r="E97">
        <v>11.32</v>
      </c>
      <c r="F97">
        <v>0.187</v>
      </c>
      <c r="G97">
        <v>0.90429999999999999</v>
      </c>
      <c r="H97">
        <v>0.90410000000000001</v>
      </c>
      <c r="I97">
        <v>13.116</v>
      </c>
      <c r="J97">
        <v>11.319000000000001</v>
      </c>
    </row>
    <row r="98" spans="1:10" x14ac:dyDescent="0.3">
      <c r="A98">
        <v>33</v>
      </c>
      <c r="B98" t="s">
        <v>111</v>
      </c>
      <c r="C98">
        <v>1643315486</v>
      </c>
      <c r="D98">
        <v>0</v>
      </c>
      <c r="E98">
        <v>11.327999999999999</v>
      </c>
      <c r="F98">
        <v>0.187</v>
      </c>
      <c r="G98">
        <v>0.90429999999999999</v>
      </c>
      <c r="H98">
        <v>0.9042</v>
      </c>
      <c r="I98">
        <v>13.116</v>
      </c>
      <c r="J98">
        <v>11.327999999999999</v>
      </c>
    </row>
    <row r="99" spans="1:10" x14ac:dyDescent="0.3">
      <c r="A99">
        <v>34</v>
      </c>
      <c r="B99" t="s">
        <v>112</v>
      </c>
      <c r="C99">
        <v>1643315548</v>
      </c>
      <c r="D99">
        <v>0</v>
      </c>
      <c r="E99">
        <v>11.333</v>
      </c>
      <c r="F99">
        <v>0.187</v>
      </c>
      <c r="G99">
        <v>0.90439999999999998</v>
      </c>
      <c r="H99">
        <v>0.9042</v>
      </c>
      <c r="I99">
        <v>13.116</v>
      </c>
      <c r="J99">
        <v>11.332000000000001</v>
      </c>
    </row>
    <row r="100" spans="1:10" x14ac:dyDescent="0.3">
      <c r="A100">
        <v>35</v>
      </c>
      <c r="B100" t="s">
        <v>113</v>
      </c>
      <c r="C100">
        <v>1643315611</v>
      </c>
      <c r="D100">
        <v>0</v>
      </c>
      <c r="E100">
        <v>11.327999999999999</v>
      </c>
      <c r="F100">
        <v>0.187</v>
      </c>
      <c r="G100">
        <v>0.90439999999999998</v>
      </c>
      <c r="H100">
        <v>0.9042</v>
      </c>
      <c r="I100">
        <v>13.116</v>
      </c>
      <c r="J100">
        <v>11.327999999999999</v>
      </c>
    </row>
    <row r="101" spans="1:10" x14ac:dyDescent="0.3">
      <c r="A101">
        <v>36</v>
      </c>
      <c r="B101" t="s">
        <v>114</v>
      </c>
      <c r="C101">
        <v>1643315673</v>
      </c>
      <c r="D101">
        <v>0</v>
      </c>
      <c r="E101">
        <v>11.333</v>
      </c>
      <c r="F101">
        <v>0.187</v>
      </c>
      <c r="G101">
        <v>0.90439999999999998</v>
      </c>
      <c r="H101">
        <v>0.9042</v>
      </c>
      <c r="I101">
        <v>13.116</v>
      </c>
      <c r="J101">
        <v>11.332000000000001</v>
      </c>
    </row>
    <row r="102" spans="1:10" x14ac:dyDescent="0.3">
      <c r="A102">
        <v>37</v>
      </c>
      <c r="B102" t="s">
        <v>115</v>
      </c>
      <c r="C102">
        <v>1643315735</v>
      </c>
      <c r="D102">
        <v>0</v>
      </c>
      <c r="E102">
        <v>11.333</v>
      </c>
      <c r="F102">
        <v>0.125</v>
      </c>
      <c r="G102">
        <v>0.90439999999999998</v>
      </c>
      <c r="H102">
        <v>0.9042</v>
      </c>
      <c r="I102">
        <v>13.117000000000001</v>
      </c>
      <c r="J102">
        <v>11.332000000000001</v>
      </c>
    </row>
    <row r="103" spans="1:10" x14ac:dyDescent="0.3">
      <c r="A103">
        <v>38</v>
      </c>
      <c r="B103" t="s">
        <v>116</v>
      </c>
      <c r="C103">
        <v>1643315797</v>
      </c>
      <c r="D103">
        <v>0</v>
      </c>
      <c r="E103">
        <v>11.342000000000001</v>
      </c>
      <c r="F103">
        <v>0.187</v>
      </c>
      <c r="G103">
        <v>0.90439999999999998</v>
      </c>
      <c r="H103">
        <v>0.90429999999999999</v>
      </c>
      <c r="I103">
        <v>13.117000000000001</v>
      </c>
      <c r="J103">
        <v>11.340999999999999</v>
      </c>
    </row>
    <row r="104" spans="1:10" x14ac:dyDescent="0.3">
      <c r="A104">
        <v>39</v>
      </c>
      <c r="B104" t="s">
        <v>117</v>
      </c>
      <c r="C104">
        <v>1643315859</v>
      </c>
      <c r="D104">
        <v>0</v>
      </c>
      <c r="E104">
        <v>11.346</v>
      </c>
      <c r="F104">
        <v>0.125</v>
      </c>
      <c r="G104">
        <v>0.90439999999999998</v>
      </c>
      <c r="H104">
        <v>0.90429999999999999</v>
      </c>
      <c r="I104">
        <v>13.117000000000001</v>
      </c>
      <c r="J104">
        <v>11.346</v>
      </c>
    </row>
    <row r="105" spans="1:10" x14ac:dyDescent="0.3">
      <c r="A105">
        <v>40</v>
      </c>
      <c r="B105" t="s">
        <v>118</v>
      </c>
      <c r="C105">
        <v>1643315922</v>
      </c>
      <c r="D105">
        <v>0</v>
      </c>
      <c r="E105">
        <v>11.35</v>
      </c>
      <c r="F105">
        <v>0.125</v>
      </c>
      <c r="G105">
        <v>0.90449999999999997</v>
      </c>
      <c r="H105">
        <v>0.90429999999999999</v>
      </c>
      <c r="I105">
        <v>13.117000000000001</v>
      </c>
      <c r="J105">
        <v>11.35</v>
      </c>
    </row>
    <row r="106" spans="1:10" x14ac:dyDescent="0.3">
      <c r="A106">
        <v>41</v>
      </c>
      <c r="B106" t="s">
        <v>119</v>
      </c>
      <c r="C106">
        <v>1643315984</v>
      </c>
      <c r="D106">
        <v>0</v>
      </c>
      <c r="E106">
        <v>11.359</v>
      </c>
      <c r="F106">
        <v>0.125</v>
      </c>
      <c r="G106">
        <v>0.90449999999999997</v>
      </c>
      <c r="H106">
        <v>0.90429999999999999</v>
      </c>
      <c r="I106">
        <v>13.117000000000001</v>
      </c>
      <c r="J106">
        <v>11.358000000000001</v>
      </c>
    </row>
    <row r="107" spans="1:10" x14ac:dyDescent="0.3">
      <c r="A107">
        <v>42</v>
      </c>
      <c r="B107" t="s">
        <v>120</v>
      </c>
      <c r="C107">
        <v>1643316046</v>
      </c>
      <c r="D107">
        <v>0</v>
      </c>
      <c r="E107">
        <v>11.359</v>
      </c>
      <c r="F107">
        <v>0.125</v>
      </c>
      <c r="G107">
        <v>0.90449999999999997</v>
      </c>
      <c r="H107">
        <v>0.90439999999999998</v>
      </c>
      <c r="I107">
        <v>13.117000000000001</v>
      </c>
      <c r="J107">
        <v>11.358000000000001</v>
      </c>
    </row>
    <row r="108" spans="1:10" x14ac:dyDescent="0.3">
      <c r="A108">
        <v>43</v>
      </c>
      <c r="B108" t="s">
        <v>121</v>
      </c>
      <c r="C108">
        <v>1643316108</v>
      </c>
      <c r="D108">
        <v>-3.0000000000000001E-3</v>
      </c>
      <c r="E108">
        <v>11.359</v>
      </c>
      <c r="F108">
        <v>0.125</v>
      </c>
      <c r="G108">
        <v>0.90459999999999996</v>
      </c>
      <c r="H108">
        <v>0.90439999999999998</v>
      </c>
      <c r="I108">
        <v>13.117000000000001</v>
      </c>
      <c r="J108">
        <v>11.358000000000001</v>
      </c>
    </row>
    <row r="109" spans="1:10" x14ac:dyDescent="0.3">
      <c r="A109">
        <v>44</v>
      </c>
      <c r="B109" t="s">
        <v>122</v>
      </c>
      <c r="C109">
        <v>1643316170</v>
      </c>
      <c r="D109">
        <v>-3.0000000000000001E-3</v>
      </c>
      <c r="E109">
        <v>11.35</v>
      </c>
      <c r="F109">
        <v>0.125</v>
      </c>
      <c r="G109">
        <v>0.90459999999999996</v>
      </c>
      <c r="H109">
        <v>0.90439999999999998</v>
      </c>
      <c r="I109">
        <v>13.117000000000001</v>
      </c>
      <c r="J109">
        <v>11.35</v>
      </c>
    </row>
    <row r="110" spans="1:10" x14ac:dyDescent="0.3">
      <c r="A110">
        <v>45</v>
      </c>
      <c r="B110" t="s">
        <v>123</v>
      </c>
      <c r="C110">
        <v>1643316233</v>
      </c>
      <c r="D110">
        <v>-3.0000000000000001E-3</v>
      </c>
      <c r="E110">
        <v>11.359</v>
      </c>
      <c r="F110">
        <v>6.3E-2</v>
      </c>
      <c r="G110">
        <v>0.90459999999999996</v>
      </c>
      <c r="H110">
        <v>0.90439999999999998</v>
      </c>
      <c r="I110">
        <v>13.117000000000001</v>
      </c>
      <c r="J110">
        <v>11.358000000000001</v>
      </c>
    </row>
    <row r="111" spans="1:10" x14ac:dyDescent="0.3">
      <c r="A111">
        <v>46</v>
      </c>
      <c r="B111" t="s">
        <v>124</v>
      </c>
      <c r="C111">
        <v>1643316295</v>
      </c>
      <c r="D111">
        <v>-3.0000000000000001E-3</v>
      </c>
      <c r="E111">
        <v>11.35</v>
      </c>
      <c r="F111">
        <v>6.3E-2</v>
      </c>
      <c r="G111">
        <v>0.90459999999999996</v>
      </c>
      <c r="H111">
        <v>0.90439999999999998</v>
      </c>
      <c r="I111">
        <v>13.117000000000001</v>
      </c>
      <c r="J111">
        <v>11.35</v>
      </c>
    </row>
    <row r="112" spans="1:10" x14ac:dyDescent="0.3">
      <c r="A112">
        <v>47</v>
      </c>
      <c r="B112" t="s">
        <v>125</v>
      </c>
      <c r="C112">
        <v>1643316357</v>
      </c>
      <c r="D112">
        <v>-3.0000000000000001E-3</v>
      </c>
      <c r="E112">
        <v>11.35</v>
      </c>
      <c r="F112">
        <v>6.3E-2</v>
      </c>
      <c r="G112">
        <v>0.90459999999999996</v>
      </c>
      <c r="H112">
        <v>0.90439999999999998</v>
      </c>
      <c r="I112">
        <v>13.117000000000001</v>
      </c>
      <c r="J112">
        <v>11.35</v>
      </c>
    </row>
    <row r="113" spans="1:10" x14ac:dyDescent="0.3">
      <c r="A113">
        <v>48</v>
      </c>
      <c r="B113" t="s">
        <v>126</v>
      </c>
      <c r="C113">
        <v>1643316419</v>
      </c>
      <c r="D113">
        <v>-3.0000000000000001E-3</v>
      </c>
      <c r="E113">
        <v>11.346</v>
      </c>
      <c r="F113">
        <v>6.3E-2</v>
      </c>
      <c r="G113">
        <v>0.90459999999999996</v>
      </c>
      <c r="H113">
        <v>0.90449999999999997</v>
      </c>
      <c r="I113">
        <v>13.117000000000001</v>
      </c>
      <c r="J113">
        <v>11.346</v>
      </c>
    </row>
    <row r="114" spans="1:10" x14ac:dyDescent="0.3">
      <c r="A114">
        <v>49</v>
      </c>
      <c r="B114" t="s">
        <v>127</v>
      </c>
      <c r="C114">
        <v>1643316481</v>
      </c>
      <c r="D114">
        <v>-6.7000000000000004E-2</v>
      </c>
      <c r="E114">
        <v>8.9689999999999994</v>
      </c>
      <c r="F114">
        <v>2E-3</v>
      </c>
      <c r="G114">
        <v>0.90529999999999999</v>
      </c>
      <c r="H114">
        <v>0.9042</v>
      </c>
      <c r="I114">
        <v>13.117000000000001</v>
      </c>
      <c r="J114">
        <v>8.9689999999999994</v>
      </c>
    </row>
    <row r="115" spans="1:10" x14ac:dyDescent="0.3">
      <c r="A115">
        <v>50</v>
      </c>
      <c r="B115" t="s">
        <v>128</v>
      </c>
      <c r="C115">
        <v>1643316542</v>
      </c>
      <c r="D115">
        <v>-6.7000000000000004E-2</v>
      </c>
      <c r="E115">
        <v>8.8179999999999996</v>
      </c>
      <c r="F115">
        <v>2E-3</v>
      </c>
      <c r="G115">
        <v>0.90529999999999999</v>
      </c>
      <c r="H115">
        <v>0.90490000000000004</v>
      </c>
      <c r="I115">
        <v>13.117000000000001</v>
      </c>
      <c r="J115">
        <v>8.8179999999999996</v>
      </c>
    </row>
    <row r="116" spans="1:10" x14ac:dyDescent="0.3">
      <c r="A116">
        <v>51</v>
      </c>
      <c r="B116" t="s">
        <v>129</v>
      </c>
      <c r="C116">
        <v>1643316564</v>
      </c>
      <c r="D116">
        <v>-6.7000000000000004E-2</v>
      </c>
      <c r="E116">
        <v>9.0169999999999995</v>
      </c>
      <c r="F116">
        <v>2E-3</v>
      </c>
      <c r="G116">
        <v>0.90529999999999999</v>
      </c>
      <c r="H116">
        <v>0.90490000000000004</v>
      </c>
      <c r="I116">
        <v>13.117000000000001</v>
      </c>
      <c r="J116">
        <v>9.0169999999999995</v>
      </c>
    </row>
    <row r="117" spans="1:10" x14ac:dyDescent="0.3">
      <c r="A117">
        <v>52</v>
      </c>
      <c r="B117" t="s">
        <v>130</v>
      </c>
      <c r="C117">
        <v>1643316603</v>
      </c>
      <c r="D117">
        <v>-6.7000000000000004E-2</v>
      </c>
      <c r="E117">
        <v>8.8480000000000008</v>
      </c>
      <c r="F117">
        <v>2E-3</v>
      </c>
      <c r="G117">
        <v>0.90529999999999999</v>
      </c>
      <c r="H117">
        <v>0.90490000000000004</v>
      </c>
      <c r="I117">
        <v>13.117000000000001</v>
      </c>
      <c r="J117">
        <v>8.8480000000000008</v>
      </c>
    </row>
    <row r="118" spans="1:10" x14ac:dyDescent="0.3">
      <c r="A118">
        <v>53</v>
      </c>
      <c r="B118" t="s">
        <v>131</v>
      </c>
      <c r="C118">
        <v>1643316623</v>
      </c>
      <c r="D118">
        <v>-6.7000000000000004E-2</v>
      </c>
      <c r="E118">
        <v>8.8780000000000001</v>
      </c>
      <c r="F118">
        <v>2E-3</v>
      </c>
      <c r="G118">
        <v>0.90529999999999999</v>
      </c>
      <c r="H118">
        <v>0.90490000000000004</v>
      </c>
      <c r="I118">
        <v>13.117000000000001</v>
      </c>
      <c r="J118">
        <v>8.8780000000000001</v>
      </c>
    </row>
    <row r="119" spans="1:10" x14ac:dyDescent="0.3">
      <c r="A119">
        <v>54</v>
      </c>
      <c r="B119" t="s">
        <v>132</v>
      </c>
      <c r="C119">
        <v>1643316684</v>
      </c>
      <c r="D119">
        <v>-6.7000000000000004E-2</v>
      </c>
      <c r="E119">
        <v>8.6289999999999996</v>
      </c>
      <c r="F119">
        <v>2E-3</v>
      </c>
      <c r="G119">
        <v>0.90529999999999999</v>
      </c>
      <c r="H119">
        <v>0.90490000000000004</v>
      </c>
      <c r="I119">
        <v>13.117000000000001</v>
      </c>
      <c r="J119">
        <v>8.6289999999999996</v>
      </c>
    </row>
    <row r="120" spans="1:10" x14ac:dyDescent="0.3">
      <c r="A120">
        <v>55</v>
      </c>
      <c r="B120" t="s">
        <v>133</v>
      </c>
      <c r="C120">
        <v>1643316744</v>
      </c>
      <c r="D120">
        <v>-6.7000000000000004E-2</v>
      </c>
      <c r="E120">
        <v>8.4819999999999993</v>
      </c>
      <c r="F120">
        <v>2E-3</v>
      </c>
      <c r="G120">
        <v>0.90529999999999999</v>
      </c>
      <c r="H120">
        <v>0.90490000000000004</v>
      </c>
      <c r="I120">
        <v>13.117000000000001</v>
      </c>
      <c r="J120">
        <v>8.4819999999999993</v>
      </c>
    </row>
    <row r="121" spans="1:10" x14ac:dyDescent="0.3">
      <c r="A121">
        <v>56</v>
      </c>
      <c r="B121" t="s">
        <v>134</v>
      </c>
      <c r="C121">
        <v>1643316804</v>
      </c>
      <c r="D121">
        <v>-6.7000000000000004E-2</v>
      </c>
      <c r="E121">
        <v>8.3450000000000006</v>
      </c>
      <c r="F121">
        <v>2E-3</v>
      </c>
      <c r="G121">
        <v>0.90529999999999999</v>
      </c>
      <c r="H121">
        <v>0.90490000000000004</v>
      </c>
      <c r="I121">
        <v>13.117000000000001</v>
      </c>
      <c r="J121">
        <v>8.3450000000000006</v>
      </c>
    </row>
    <row r="122" spans="1:10" x14ac:dyDescent="0.3">
      <c r="A122">
        <v>57</v>
      </c>
      <c r="B122" t="s">
        <v>135</v>
      </c>
      <c r="C122">
        <v>1643316864</v>
      </c>
      <c r="D122">
        <v>-6.7000000000000004E-2</v>
      </c>
      <c r="E122">
        <v>8.2200000000000006</v>
      </c>
      <c r="F122">
        <v>2E-3</v>
      </c>
      <c r="G122">
        <v>0.90529999999999999</v>
      </c>
      <c r="H122">
        <v>0.90480000000000005</v>
      </c>
      <c r="I122">
        <v>13.117000000000001</v>
      </c>
      <c r="J122">
        <v>8.2200000000000006</v>
      </c>
    </row>
    <row r="123" spans="1:10" x14ac:dyDescent="0.3">
      <c r="A123">
        <v>58</v>
      </c>
      <c r="B123" t="s">
        <v>136</v>
      </c>
      <c r="C123">
        <v>1643316925</v>
      </c>
      <c r="D123">
        <v>-0.128</v>
      </c>
      <c r="E123">
        <v>8.125</v>
      </c>
      <c r="F123">
        <v>2E-3</v>
      </c>
      <c r="G123">
        <v>0.90600000000000003</v>
      </c>
      <c r="H123">
        <v>0.90480000000000005</v>
      </c>
      <c r="I123">
        <v>13.117000000000001</v>
      </c>
      <c r="J123">
        <v>8.125</v>
      </c>
    </row>
    <row r="124" spans="1:10" x14ac:dyDescent="0.3">
      <c r="A124">
        <v>59</v>
      </c>
      <c r="B124" t="s">
        <v>137</v>
      </c>
      <c r="C124">
        <v>1643316985</v>
      </c>
      <c r="D124">
        <v>-0.128</v>
      </c>
      <c r="E124">
        <v>8.0129999999999999</v>
      </c>
      <c r="F124">
        <v>2E-3</v>
      </c>
      <c r="G124">
        <v>0.90600000000000003</v>
      </c>
      <c r="H124">
        <v>0.90539999999999998</v>
      </c>
      <c r="I124">
        <v>13.118</v>
      </c>
      <c r="J124">
        <v>8.0129999999999999</v>
      </c>
    </row>
    <row r="125" spans="1:10" x14ac:dyDescent="0.3">
      <c r="A125">
        <v>60</v>
      </c>
      <c r="B125" t="s">
        <v>138</v>
      </c>
      <c r="C125">
        <v>1643317045</v>
      </c>
      <c r="D125">
        <v>-0.128</v>
      </c>
      <c r="E125">
        <v>7.94</v>
      </c>
      <c r="F125">
        <v>2E-3</v>
      </c>
      <c r="G125">
        <v>0.90600000000000003</v>
      </c>
      <c r="H125">
        <v>0.90539999999999998</v>
      </c>
      <c r="I125">
        <v>13.118</v>
      </c>
      <c r="J125">
        <v>7.94</v>
      </c>
    </row>
    <row r="126" spans="1:10" x14ac:dyDescent="0.3">
      <c r="A126">
        <v>61</v>
      </c>
      <c r="B126" t="s">
        <v>139</v>
      </c>
      <c r="C126">
        <v>1643317105</v>
      </c>
      <c r="D126">
        <v>-0.128</v>
      </c>
      <c r="E126">
        <v>7.8879999999999999</v>
      </c>
      <c r="F126">
        <v>2E-3</v>
      </c>
      <c r="G126">
        <v>0.90600000000000003</v>
      </c>
      <c r="H126">
        <v>0.90539999999999998</v>
      </c>
      <c r="I126">
        <v>13.118</v>
      </c>
      <c r="J126">
        <v>7.8879999999999999</v>
      </c>
    </row>
    <row r="127" spans="1:10" x14ac:dyDescent="0.3">
      <c r="A127">
        <v>62</v>
      </c>
      <c r="B127" t="s">
        <v>140</v>
      </c>
      <c r="C127">
        <v>1643317166</v>
      </c>
      <c r="D127">
        <v>-0.128</v>
      </c>
      <c r="E127">
        <v>7.8710000000000004</v>
      </c>
      <c r="F127">
        <v>2E-3</v>
      </c>
      <c r="G127">
        <v>0.90600000000000003</v>
      </c>
      <c r="H127">
        <v>0.90539999999999998</v>
      </c>
      <c r="I127">
        <v>13.118</v>
      </c>
      <c r="J127">
        <v>7.8710000000000004</v>
      </c>
    </row>
    <row r="128" spans="1:10" x14ac:dyDescent="0.3">
      <c r="A128">
        <v>63</v>
      </c>
      <c r="B128" t="s">
        <v>141</v>
      </c>
      <c r="C128">
        <v>1643317226</v>
      </c>
      <c r="D128">
        <v>-0.192</v>
      </c>
      <c r="E128">
        <v>7.875</v>
      </c>
      <c r="F128">
        <v>2E-3</v>
      </c>
      <c r="G128">
        <v>0.90669999999999995</v>
      </c>
      <c r="H128">
        <v>0.90539999999999998</v>
      </c>
      <c r="I128">
        <v>13.118</v>
      </c>
      <c r="J128">
        <v>7.875</v>
      </c>
    </row>
    <row r="129" spans="1:10" x14ac:dyDescent="0.3">
      <c r="A129">
        <v>64</v>
      </c>
      <c r="B129" t="s">
        <v>142</v>
      </c>
      <c r="C129">
        <v>1643317286</v>
      </c>
      <c r="D129">
        <v>-0.192</v>
      </c>
      <c r="E129">
        <v>7.75</v>
      </c>
      <c r="F129">
        <v>2E-3</v>
      </c>
      <c r="G129">
        <v>0.90669999999999995</v>
      </c>
      <c r="H129">
        <v>0.90610000000000002</v>
      </c>
      <c r="I129">
        <v>13.12</v>
      </c>
      <c r="J129">
        <v>7.75</v>
      </c>
    </row>
    <row r="130" spans="1:10" x14ac:dyDescent="0.3">
      <c r="A130">
        <v>65</v>
      </c>
      <c r="B130" t="s">
        <v>143</v>
      </c>
      <c r="C130">
        <v>1643317346</v>
      </c>
      <c r="D130">
        <v>-0.192</v>
      </c>
      <c r="E130">
        <v>7.5129999999999999</v>
      </c>
      <c r="F130">
        <v>2E-3</v>
      </c>
      <c r="G130">
        <v>0.90669999999999995</v>
      </c>
      <c r="H130">
        <v>0.90610000000000002</v>
      </c>
      <c r="I130">
        <v>13.12</v>
      </c>
      <c r="J130">
        <v>7.5129999999999999</v>
      </c>
    </row>
    <row r="131" spans="1:10" x14ac:dyDescent="0.3">
      <c r="A131">
        <v>66</v>
      </c>
      <c r="B131" t="s">
        <v>144</v>
      </c>
      <c r="C131">
        <v>1643317407</v>
      </c>
      <c r="D131">
        <v>-0.192</v>
      </c>
      <c r="E131">
        <v>7.3929999999999998</v>
      </c>
      <c r="F131">
        <v>2E-3</v>
      </c>
      <c r="G131">
        <v>0.90669999999999995</v>
      </c>
      <c r="H131">
        <v>0.90600000000000003</v>
      </c>
      <c r="I131">
        <v>13.12</v>
      </c>
      <c r="J131">
        <v>7.3929999999999998</v>
      </c>
    </row>
    <row r="132" spans="1:10" x14ac:dyDescent="0.3">
      <c r="A132">
        <v>67</v>
      </c>
      <c r="B132" t="s">
        <v>145</v>
      </c>
      <c r="C132">
        <v>1643317500</v>
      </c>
      <c r="D132">
        <v>-0.192</v>
      </c>
      <c r="E132">
        <v>7.2720000000000002</v>
      </c>
      <c r="F132">
        <v>2E-3</v>
      </c>
      <c r="G132">
        <v>0.90669999999999995</v>
      </c>
      <c r="H132">
        <v>0.90600000000000003</v>
      </c>
      <c r="I132">
        <v>13.12</v>
      </c>
      <c r="J132">
        <v>7.2720000000000002</v>
      </c>
    </row>
    <row r="133" spans="1:10" x14ac:dyDescent="0.3">
      <c r="A133">
        <v>68</v>
      </c>
      <c r="B133" t="s">
        <v>146</v>
      </c>
      <c r="C133">
        <v>1643372898</v>
      </c>
      <c r="D133">
        <v>-3.4420000000000002</v>
      </c>
      <c r="E133">
        <v>9.9809999999999999</v>
      </c>
      <c r="F133">
        <v>-5.8000000000000003E-2</v>
      </c>
      <c r="G133">
        <v>0.9415</v>
      </c>
      <c r="H133">
        <v>0.90749999999999997</v>
      </c>
      <c r="I133">
        <v>13.122</v>
      </c>
      <c r="J133">
        <v>9.9809999999999999</v>
      </c>
    </row>
    <row r="134" spans="1:10" x14ac:dyDescent="0.3">
      <c r="A134">
        <v>69</v>
      </c>
      <c r="B134" t="s">
        <v>147</v>
      </c>
      <c r="C134">
        <v>1643374161</v>
      </c>
      <c r="D134">
        <v>-2.7549999999999999</v>
      </c>
      <c r="E134">
        <v>13.727</v>
      </c>
      <c r="F134">
        <v>27.567</v>
      </c>
      <c r="G134">
        <v>1</v>
      </c>
      <c r="H134">
        <v>0.99909999999999999</v>
      </c>
      <c r="I134">
        <v>13.5</v>
      </c>
      <c r="J134">
        <v>13.491</v>
      </c>
    </row>
    <row r="135" spans="1:10" x14ac:dyDescent="0.3">
      <c r="A135">
        <v>70</v>
      </c>
      <c r="B135" t="s">
        <v>148</v>
      </c>
      <c r="C135">
        <v>1643375962</v>
      </c>
      <c r="D135">
        <v>-1.548</v>
      </c>
      <c r="E135">
        <v>12.784000000000001</v>
      </c>
      <c r="F135">
        <v>-2.7120000000000002</v>
      </c>
      <c r="G135">
        <v>0.97789999999999999</v>
      </c>
      <c r="H135">
        <v>0.45500000000000002</v>
      </c>
      <c r="I135">
        <v>13.227</v>
      </c>
      <c r="J135">
        <v>12.818</v>
      </c>
    </row>
    <row r="136" spans="1:10" x14ac:dyDescent="0.3">
      <c r="A136">
        <v>71</v>
      </c>
      <c r="B136" t="s">
        <v>149</v>
      </c>
      <c r="C136">
        <v>1643377762</v>
      </c>
      <c r="D136">
        <v>-1.17</v>
      </c>
      <c r="E136">
        <v>12.784000000000001</v>
      </c>
      <c r="F136">
        <v>-1.232</v>
      </c>
      <c r="G136">
        <v>0.96609999999999996</v>
      </c>
      <c r="H136">
        <v>0.40679999999999999</v>
      </c>
      <c r="I136">
        <v>13.209</v>
      </c>
      <c r="J136">
        <v>12.801</v>
      </c>
    </row>
    <row r="137" spans="1:10" x14ac:dyDescent="0.3">
      <c r="A137">
        <v>72</v>
      </c>
      <c r="B137" t="s">
        <v>150</v>
      </c>
      <c r="C137">
        <v>1643378585</v>
      </c>
      <c r="D137">
        <v>-0.878</v>
      </c>
      <c r="E137">
        <v>12.797000000000001</v>
      </c>
      <c r="F137">
        <v>-0.55200000000000005</v>
      </c>
      <c r="G137">
        <v>0.9617</v>
      </c>
      <c r="H137">
        <v>0.48159999999999997</v>
      </c>
      <c r="I137">
        <v>13.202999999999999</v>
      </c>
      <c r="J137">
        <v>12.802</v>
      </c>
    </row>
    <row r="138" spans="1:10" x14ac:dyDescent="0.3">
      <c r="A138">
        <v>73</v>
      </c>
      <c r="B138" t="s">
        <v>151</v>
      </c>
      <c r="C138">
        <v>1643380385</v>
      </c>
      <c r="D138">
        <v>0.02</v>
      </c>
      <c r="E138">
        <v>12.968999999999999</v>
      </c>
      <c r="F138">
        <v>-0.55200000000000005</v>
      </c>
      <c r="G138">
        <v>0.99070000000000003</v>
      </c>
      <c r="H138">
        <v>0.68130000000000002</v>
      </c>
      <c r="I138">
        <v>13.377000000000001</v>
      </c>
      <c r="J138">
        <v>12.977</v>
      </c>
    </row>
    <row r="139" spans="1:10" x14ac:dyDescent="0.3">
      <c r="A139">
        <v>74</v>
      </c>
      <c r="B139" t="s">
        <v>152</v>
      </c>
      <c r="C139">
        <v>1643382185</v>
      </c>
      <c r="D139">
        <v>0.63200000000000001</v>
      </c>
      <c r="E139">
        <v>12.935</v>
      </c>
      <c r="F139">
        <v>-5.8000000000000003E-2</v>
      </c>
      <c r="G139">
        <v>0.9829</v>
      </c>
      <c r="H139">
        <v>0.62770000000000004</v>
      </c>
      <c r="I139">
        <v>13.285</v>
      </c>
      <c r="J139">
        <v>12.936999999999999</v>
      </c>
    </row>
    <row r="140" spans="1:10" x14ac:dyDescent="0.3">
      <c r="A140">
        <v>75</v>
      </c>
      <c r="B140" t="s">
        <v>153</v>
      </c>
      <c r="C140">
        <v>1643383987</v>
      </c>
      <c r="D140">
        <v>1.238</v>
      </c>
      <c r="E140">
        <v>12.904999999999999</v>
      </c>
      <c r="F140">
        <v>-0.61299999999999999</v>
      </c>
      <c r="G140">
        <v>0.97529999999999994</v>
      </c>
      <c r="H140">
        <v>0.58209999999999995</v>
      </c>
      <c r="I140">
        <v>13.247999999999999</v>
      </c>
      <c r="J140">
        <v>12.912000000000001</v>
      </c>
    </row>
    <row r="141" spans="1:10" x14ac:dyDescent="0.3">
      <c r="A141">
        <v>76</v>
      </c>
      <c r="B141" t="s">
        <v>154</v>
      </c>
      <c r="C141">
        <v>1643385787</v>
      </c>
      <c r="D141">
        <v>2.052</v>
      </c>
      <c r="E141">
        <v>12.9</v>
      </c>
      <c r="F141">
        <v>-0.12</v>
      </c>
      <c r="G141">
        <v>0.96519999999999995</v>
      </c>
      <c r="H141">
        <v>0.53120000000000001</v>
      </c>
      <c r="I141">
        <v>13.25</v>
      </c>
      <c r="J141">
        <v>12.903</v>
      </c>
    </row>
    <row r="142" spans="1:10" x14ac:dyDescent="0.3">
      <c r="A142">
        <v>77</v>
      </c>
      <c r="B142" t="s">
        <v>155</v>
      </c>
      <c r="C142">
        <v>1643387587</v>
      </c>
      <c r="D142">
        <v>3.113</v>
      </c>
      <c r="E142">
        <v>13.193</v>
      </c>
      <c r="F142">
        <v>2.7149999999999999</v>
      </c>
      <c r="G142">
        <v>0.99970000000000003</v>
      </c>
      <c r="H142">
        <v>0.71560000000000001</v>
      </c>
      <c r="I142">
        <v>13.565</v>
      </c>
      <c r="J142">
        <v>13.090999999999999</v>
      </c>
    </row>
    <row r="143" spans="1:10" x14ac:dyDescent="0.3">
      <c r="A143">
        <v>78</v>
      </c>
      <c r="B143" t="s">
        <v>156</v>
      </c>
      <c r="C143">
        <v>1643389385</v>
      </c>
      <c r="D143">
        <v>4.782</v>
      </c>
      <c r="E143">
        <v>13.141999999999999</v>
      </c>
      <c r="F143">
        <v>0.98799999999999999</v>
      </c>
      <c r="G143">
        <v>0.98650000000000004</v>
      </c>
      <c r="H143">
        <v>0.74009999999999998</v>
      </c>
      <c r="I143">
        <v>13.427</v>
      </c>
      <c r="J143">
        <v>13.127000000000001</v>
      </c>
    </row>
    <row r="144" spans="1:10" x14ac:dyDescent="0.3">
      <c r="A144">
        <v>79</v>
      </c>
      <c r="B144" t="s">
        <v>157</v>
      </c>
      <c r="C144">
        <v>1643391188</v>
      </c>
      <c r="D144">
        <v>6.0629999999999997</v>
      </c>
      <c r="E144">
        <v>13.154</v>
      </c>
      <c r="F144">
        <v>2.7770000000000001</v>
      </c>
      <c r="G144">
        <v>0.97719999999999996</v>
      </c>
      <c r="H144">
        <v>0.69930000000000003</v>
      </c>
      <c r="I144">
        <v>13.35</v>
      </c>
      <c r="J144">
        <v>13.122999999999999</v>
      </c>
    </row>
    <row r="145" spans="1:10" x14ac:dyDescent="0.3">
      <c r="A145">
        <v>80</v>
      </c>
      <c r="B145" t="s">
        <v>158</v>
      </c>
      <c r="C145">
        <v>1643392988</v>
      </c>
      <c r="D145">
        <v>7.16</v>
      </c>
      <c r="E145">
        <v>13.183999999999999</v>
      </c>
      <c r="F145">
        <v>2.7770000000000001</v>
      </c>
      <c r="G145">
        <v>0.97719999999999996</v>
      </c>
      <c r="H145">
        <v>0.69510000000000005</v>
      </c>
      <c r="I145">
        <v>13.372999999999999</v>
      </c>
      <c r="J145">
        <v>13.151999999999999</v>
      </c>
    </row>
    <row r="146" spans="1:10" x14ac:dyDescent="0.3">
      <c r="A146">
        <v>81</v>
      </c>
      <c r="B146" t="s">
        <v>159</v>
      </c>
      <c r="C146">
        <v>1643394789</v>
      </c>
      <c r="D146">
        <v>8.25</v>
      </c>
      <c r="E146">
        <v>13.128</v>
      </c>
      <c r="F146">
        <v>-0.98499999999999999</v>
      </c>
      <c r="G146">
        <v>0.97260000000000002</v>
      </c>
      <c r="H146">
        <v>0.66339999999999999</v>
      </c>
      <c r="I146">
        <v>13.388</v>
      </c>
      <c r="J146">
        <v>13.141</v>
      </c>
    </row>
    <row r="147" spans="1:10" x14ac:dyDescent="0.3">
      <c r="A147">
        <v>82</v>
      </c>
      <c r="B147" t="s">
        <v>160</v>
      </c>
      <c r="C147">
        <v>1643396589</v>
      </c>
      <c r="D147">
        <v>8.8149999999999995</v>
      </c>
      <c r="E147">
        <v>13.102</v>
      </c>
      <c r="F147">
        <v>-0.8</v>
      </c>
      <c r="G147">
        <v>0.96299999999999997</v>
      </c>
      <c r="H147">
        <v>0.62909999999999999</v>
      </c>
      <c r="I147">
        <v>13.387</v>
      </c>
      <c r="J147">
        <v>13.113</v>
      </c>
    </row>
    <row r="148" spans="1:10" x14ac:dyDescent="0.3">
      <c r="A148">
        <v>83</v>
      </c>
      <c r="B148" t="s">
        <v>161</v>
      </c>
      <c r="C148">
        <v>1643398389</v>
      </c>
      <c r="D148">
        <v>9.6820000000000004</v>
      </c>
      <c r="E148">
        <v>13.157999999999999</v>
      </c>
      <c r="F148">
        <v>1.605</v>
      </c>
      <c r="G148">
        <v>0.95899999999999996</v>
      </c>
      <c r="H148">
        <v>0.63739999999999997</v>
      </c>
      <c r="I148">
        <v>13.398999999999999</v>
      </c>
      <c r="J148">
        <v>13.14</v>
      </c>
    </row>
    <row r="149" spans="1:10" x14ac:dyDescent="0.3">
      <c r="A149">
        <v>84</v>
      </c>
      <c r="B149" t="s">
        <v>162</v>
      </c>
      <c r="C149">
        <v>1643400189</v>
      </c>
      <c r="D149">
        <v>10.348000000000001</v>
      </c>
      <c r="E149">
        <v>13.193</v>
      </c>
      <c r="F149">
        <v>1.605</v>
      </c>
      <c r="G149">
        <v>0.9597</v>
      </c>
      <c r="H149">
        <v>0.64049999999999996</v>
      </c>
      <c r="I149">
        <v>13.414</v>
      </c>
      <c r="J149">
        <v>13.172000000000001</v>
      </c>
    </row>
    <row r="150" spans="1:10" x14ac:dyDescent="0.3">
      <c r="A150">
        <v>85</v>
      </c>
      <c r="B150" t="s">
        <v>163</v>
      </c>
      <c r="C150">
        <v>1643401989</v>
      </c>
      <c r="D150">
        <v>10.882</v>
      </c>
      <c r="E150">
        <v>13.167999999999999</v>
      </c>
      <c r="F150">
        <v>0.80300000000000005</v>
      </c>
      <c r="G150">
        <v>0.95989999999999998</v>
      </c>
      <c r="H150">
        <v>0.63239999999999996</v>
      </c>
      <c r="I150">
        <v>13.425000000000001</v>
      </c>
      <c r="J150">
        <v>13.157999999999999</v>
      </c>
    </row>
    <row r="151" spans="1:10" x14ac:dyDescent="0.3">
      <c r="A151">
        <v>86</v>
      </c>
      <c r="B151" t="s">
        <v>164</v>
      </c>
      <c r="C151">
        <v>1643403789</v>
      </c>
      <c r="D151">
        <v>11.228</v>
      </c>
      <c r="E151">
        <v>13.167999999999999</v>
      </c>
      <c r="F151">
        <v>0.55700000000000005</v>
      </c>
      <c r="G151">
        <v>0.95940000000000003</v>
      </c>
      <c r="H151">
        <v>0.62549999999999994</v>
      </c>
      <c r="I151">
        <v>13.432</v>
      </c>
      <c r="J151">
        <v>13.16</v>
      </c>
    </row>
    <row r="152" spans="1:10" x14ac:dyDescent="0.3">
      <c r="A152">
        <v>87</v>
      </c>
      <c r="B152" t="s">
        <v>165</v>
      </c>
      <c r="C152">
        <v>1643405589</v>
      </c>
      <c r="D152">
        <v>11.375</v>
      </c>
      <c r="E152">
        <v>13.163</v>
      </c>
      <c r="F152">
        <v>-5.8000000000000003E-2</v>
      </c>
      <c r="G152">
        <v>0.95809999999999995</v>
      </c>
      <c r="H152">
        <v>0.61419999999999997</v>
      </c>
      <c r="I152">
        <v>13.433</v>
      </c>
      <c r="J152">
        <v>13.164</v>
      </c>
    </row>
    <row r="153" spans="1:10" x14ac:dyDescent="0.3">
      <c r="A153">
        <v>88</v>
      </c>
      <c r="B153" t="s">
        <v>166</v>
      </c>
      <c r="C153">
        <v>1643407389</v>
      </c>
      <c r="D153">
        <v>11.372999999999999</v>
      </c>
      <c r="E153">
        <v>13.154</v>
      </c>
      <c r="F153">
        <v>-0.12</v>
      </c>
      <c r="G153">
        <v>0.95760000000000001</v>
      </c>
      <c r="H153">
        <v>0.60940000000000005</v>
      </c>
      <c r="I153">
        <v>13.432</v>
      </c>
      <c r="J153">
        <v>13.156000000000001</v>
      </c>
    </row>
    <row r="154" spans="1:10" x14ac:dyDescent="0.3">
      <c r="A154">
        <v>89</v>
      </c>
      <c r="B154" t="s">
        <v>167</v>
      </c>
      <c r="C154">
        <v>1643409189</v>
      </c>
      <c r="D154">
        <v>11.208</v>
      </c>
      <c r="E154">
        <v>13.146000000000001</v>
      </c>
      <c r="F154">
        <v>-0.12</v>
      </c>
      <c r="G154">
        <v>0.9587</v>
      </c>
      <c r="H154">
        <v>0.60919999999999996</v>
      </c>
      <c r="I154">
        <v>13.430999999999999</v>
      </c>
      <c r="J154">
        <v>13.148</v>
      </c>
    </row>
    <row r="155" spans="1:10" x14ac:dyDescent="0.3">
      <c r="A155">
        <v>90</v>
      </c>
      <c r="B155" t="s">
        <v>168</v>
      </c>
      <c r="C155">
        <v>1643410989</v>
      </c>
      <c r="D155">
        <v>10.818</v>
      </c>
      <c r="E155">
        <v>13.146000000000001</v>
      </c>
      <c r="F155">
        <v>-0.12</v>
      </c>
      <c r="G155">
        <v>0.96230000000000004</v>
      </c>
      <c r="H155">
        <v>0.61319999999999997</v>
      </c>
      <c r="I155">
        <v>13.428000000000001</v>
      </c>
      <c r="J155">
        <v>13.148</v>
      </c>
    </row>
    <row r="156" spans="1:10" x14ac:dyDescent="0.3">
      <c r="A156">
        <v>91</v>
      </c>
      <c r="B156" t="s">
        <v>169</v>
      </c>
      <c r="C156">
        <v>1643412789</v>
      </c>
      <c r="D156">
        <v>10.337</v>
      </c>
      <c r="E156">
        <v>13.137</v>
      </c>
      <c r="F156">
        <v>-0.12</v>
      </c>
      <c r="G156">
        <v>0.9667</v>
      </c>
      <c r="H156">
        <v>0.62109999999999999</v>
      </c>
      <c r="I156">
        <v>13.423</v>
      </c>
      <c r="J156">
        <v>13.138</v>
      </c>
    </row>
    <row r="157" spans="1:10" x14ac:dyDescent="0.3">
      <c r="A157">
        <v>92</v>
      </c>
      <c r="B157" t="s">
        <v>170</v>
      </c>
      <c r="C157">
        <v>1643414589</v>
      </c>
      <c r="D157">
        <v>9.7929999999999993</v>
      </c>
      <c r="E157">
        <v>13.132999999999999</v>
      </c>
      <c r="F157">
        <v>-0.12</v>
      </c>
      <c r="G157">
        <v>0.9718</v>
      </c>
      <c r="H157">
        <v>0.62919999999999998</v>
      </c>
      <c r="I157">
        <v>13.419</v>
      </c>
      <c r="J157">
        <v>13.134</v>
      </c>
    </row>
    <row r="158" spans="1:10" x14ac:dyDescent="0.3">
      <c r="A158">
        <v>93</v>
      </c>
      <c r="B158" t="s">
        <v>171</v>
      </c>
      <c r="C158">
        <v>1643416390</v>
      </c>
      <c r="D158">
        <v>9.1969999999999992</v>
      </c>
      <c r="E158">
        <v>13.038</v>
      </c>
      <c r="F158">
        <v>-3.1429999999999998</v>
      </c>
      <c r="G158">
        <v>0.97440000000000004</v>
      </c>
      <c r="H158">
        <v>0.5806</v>
      </c>
      <c r="I158">
        <v>13.411</v>
      </c>
      <c r="J158">
        <v>13.077</v>
      </c>
    </row>
    <row r="159" spans="1:10" x14ac:dyDescent="0.3">
      <c r="A159">
        <v>94</v>
      </c>
      <c r="B159" t="s">
        <v>172</v>
      </c>
      <c r="C159">
        <v>1643418190</v>
      </c>
      <c r="D159">
        <v>8.61</v>
      </c>
      <c r="E159">
        <v>12.994999999999999</v>
      </c>
      <c r="F159">
        <v>-2.8969999999999998</v>
      </c>
      <c r="G159">
        <v>0.96760000000000002</v>
      </c>
      <c r="H159">
        <v>0.52459999999999996</v>
      </c>
      <c r="I159">
        <v>13.388999999999999</v>
      </c>
      <c r="J159">
        <v>13.031000000000001</v>
      </c>
    </row>
    <row r="160" spans="1:10" x14ac:dyDescent="0.3">
      <c r="A160">
        <v>95</v>
      </c>
      <c r="B160" t="s">
        <v>173</v>
      </c>
      <c r="C160">
        <v>1643419990</v>
      </c>
      <c r="D160">
        <v>8.0719999999999992</v>
      </c>
      <c r="E160">
        <v>12.968999999999999</v>
      </c>
      <c r="F160">
        <v>-2.835</v>
      </c>
      <c r="G160">
        <v>0.9607</v>
      </c>
      <c r="H160">
        <v>0.50170000000000003</v>
      </c>
      <c r="I160">
        <v>13.368</v>
      </c>
      <c r="J160">
        <v>13.004</v>
      </c>
    </row>
    <row r="161" spans="1:10" x14ac:dyDescent="0.3">
      <c r="A161">
        <v>96</v>
      </c>
      <c r="B161" t="s">
        <v>174</v>
      </c>
      <c r="C161">
        <v>1643421790</v>
      </c>
      <c r="D161">
        <v>7.6079999999999997</v>
      </c>
      <c r="E161">
        <v>12.946999999999999</v>
      </c>
      <c r="F161">
        <v>-2.835</v>
      </c>
      <c r="G161">
        <v>0.95340000000000003</v>
      </c>
      <c r="H161">
        <v>0.44540000000000002</v>
      </c>
      <c r="I161">
        <v>13.348000000000001</v>
      </c>
      <c r="J161">
        <v>12.981999999999999</v>
      </c>
    </row>
    <row r="162" spans="1:10" x14ac:dyDescent="0.3">
      <c r="A162">
        <v>97</v>
      </c>
      <c r="B162" t="s">
        <v>175</v>
      </c>
      <c r="C162">
        <v>1643423590</v>
      </c>
      <c r="D162">
        <v>7.3170000000000002</v>
      </c>
      <c r="E162">
        <v>12.922000000000001</v>
      </c>
      <c r="F162">
        <v>-2.835</v>
      </c>
      <c r="G162">
        <v>0.94440000000000002</v>
      </c>
      <c r="H162">
        <v>0.39850000000000002</v>
      </c>
      <c r="I162">
        <v>13.329000000000001</v>
      </c>
      <c r="J162">
        <v>12.957000000000001</v>
      </c>
    </row>
    <row r="163" spans="1:10" x14ac:dyDescent="0.3">
      <c r="A163">
        <v>98</v>
      </c>
      <c r="B163" t="s">
        <v>176</v>
      </c>
      <c r="C163">
        <v>1643425390</v>
      </c>
      <c r="D163">
        <v>7.2430000000000003</v>
      </c>
      <c r="E163">
        <v>12.896000000000001</v>
      </c>
      <c r="F163">
        <v>-2.7730000000000001</v>
      </c>
      <c r="G163">
        <v>0.93330000000000002</v>
      </c>
      <c r="H163">
        <v>0.38569999999999999</v>
      </c>
      <c r="I163">
        <v>13.311999999999999</v>
      </c>
      <c r="J163">
        <v>12.93</v>
      </c>
    </row>
    <row r="164" spans="1:10" x14ac:dyDescent="0.3">
      <c r="A164">
        <v>99</v>
      </c>
      <c r="B164" t="s">
        <v>177</v>
      </c>
      <c r="C164">
        <v>1643427190</v>
      </c>
      <c r="D164">
        <v>7.42</v>
      </c>
      <c r="E164">
        <v>12.862</v>
      </c>
      <c r="F164">
        <v>-2.7730000000000001</v>
      </c>
      <c r="G164">
        <v>0.91959999999999997</v>
      </c>
      <c r="H164">
        <v>0.36630000000000001</v>
      </c>
      <c r="I164">
        <v>13.297000000000001</v>
      </c>
      <c r="J164">
        <v>12.896000000000001</v>
      </c>
    </row>
    <row r="165" spans="1:10" x14ac:dyDescent="0.3">
      <c r="A165">
        <v>100</v>
      </c>
      <c r="B165" t="s">
        <v>178</v>
      </c>
      <c r="C165">
        <v>1643428990</v>
      </c>
      <c r="D165">
        <v>7.89</v>
      </c>
      <c r="E165">
        <v>12.818</v>
      </c>
      <c r="F165">
        <v>-2.7730000000000001</v>
      </c>
      <c r="G165">
        <v>0.90280000000000005</v>
      </c>
      <c r="H165">
        <v>0.3407</v>
      </c>
      <c r="I165">
        <v>13.282999999999999</v>
      </c>
      <c r="J165">
        <v>12.852</v>
      </c>
    </row>
    <row r="166" spans="1:10" x14ac:dyDescent="0.3">
      <c r="A166">
        <v>101</v>
      </c>
      <c r="B166" t="s">
        <v>179</v>
      </c>
      <c r="C166">
        <v>1643430790</v>
      </c>
      <c r="D166">
        <v>8.5470000000000006</v>
      </c>
      <c r="E166">
        <v>12.784000000000001</v>
      </c>
      <c r="F166">
        <v>-2.7730000000000001</v>
      </c>
      <c r="G166">
        <v>0.88370000000000004</v>
      </c>
      <c r="H166">
        <v>0.31369999999999998</v>
      </c>
      <c r="I166">
        <v>13.287000000000001</v>
      </c>
      <c r="J166">
        <v>12.818</v>
      </c>
    </row>
    <row r="167" spans="1:10" x14ac:dyDescent="0.3">
      <c r="A167">
        <v>102</v>
      </c>
      <c r="B167" t="s">
        <v>180</v>
      </c>
      <c r="C167">
        <v>1643432590</v>
      </c>
      <c r="D167">
        <v>9.3130000000000006</v>
      </c>
      <c r="E167">
        <v>12.81</v>
      </c>
      <c r="F167">
        <v>-0.12</v>
      </c>
      <c r="G167">
        <v>0.86780000000000002</v>
      </c>
      <c r="H167">
        <v>0.3029</v>
      </c>
      <c r="I167">
        <v>13.297000000000001</v>
      </c>
      <c r="J167">
        <v>12.811999999999999</v>
      </c>
    </row>
    <row r="168" spans="1:10" x14ac:dyDescent="0.3">
      <c r="A168">
        <v>103</v>
      </c>
      <c r="B168" t="s">
        <v>181</v>
      </c>
      <c r="C168">
        <v>1643434390</v>
      </c>
      <c r="D168">
        <v>10.065</v>
      </c>
      <c r="E168">
        <v>12.818</v>
      </c>
      <c r="F168">
        <v>-0.12</v>
      </c>
      <c r="G168">
        <v>0.85880000000000001</v>
      </c>
      <c r="H168">
        <v>0.29970000000000002</v>
      </c>
      <c r="I168">
        <v>13.308999999999999</v>
      </c>
      <c r="J168">
        <v>12.82</v>
      </c>
    </row>
    <row r="169" spans="1:10" x14ac:dyDescent="0.3">
      <c r="A169">
        <v>104</v>
      </c>
      <c r="B169" t="s">
        <v>182</v>
      </c>
      <c r="C169">
        <v>1643436190</v>
      </c>
      <c r="D169">
        <v>10.77</v>
      </c>
      <c r="E169">
        <v>12.818</v>
      </c>
      <c r="F169">
        <v>-0.12</v>
      </c>
      <c r="G169">
        <v>0.85029999999999994</v>
      </c>
      <c r="H169">
        <v>0.2898</v>
      </c>
      <c r="I169">
        <v>13.321999999999999</v>
      </c>
      <c r="J169">
        <v>12.82</v>
      </c>
    </row>
    <row r="170" spans="1:10" x14ac:dyDescent="0.3">
      <c r="A170">
        <v>105</v>
      </c>
      <c r="B170" t="s">
        <v>183</v>
      </c>
      <c r="C170">
        <v>1643437990</v>
      </c>
      <c r="D170">
        <v>11.3</v>
      </c>
      <c r="E170">
        <v>12.821999999999999</v>
      </c>
      <c r="F170">
        <v>-0.12</v>
      </c>
      <c r="G170">
        <v>0.84379999999999999</v>
      </c>
      <c r="H170">
        <v>0.28220000000000001</v>
      </c>
      <c r="I170">
        <v>13.33</v>
      </c>
      <c r="J170">
        <v>12.824</v>
      </c>
    </row>
    <row r="171" spans="1:10" x14ac:dyDescent="0.3">
      <c r="A171">
        <v>106</v>
      </c>
      <c r="B171" t="s">
        <v>184</v>
      </c>
      <c r="C171">
        <v>1643439791</v>
      </c>
      <c r="D171">
        <v>11.598000000000001</v>
      </c>
      <c r="E171">
        <v>12.818</v>
      </c>
      <c r="F171">
        <v>-0.12</v>
      </c>
      <c r="G171">
        <v>0.83989999999999998</v>
      </c>
      <c r="H171">
        <v>0.27650000000000002</v>
      </c>
      <c r="I171">
        <v>13.335000000000001</v>
      </c>
      <c r="J171">
        <v>12.82</v>
      </c>
    </row>
    <row r="172" spans="1:10" x14ac:dyDescent="0.3">
      <c r="A172">
        <v>107</v>
      </c>
      <c r="B172" t="s">
        <v>185</v>
      </c>
      <c r="C172">
        <v>1643441591</v>
      </c>
      <c r="D172">
        <v>11.686999999999999</v>
      </c>
      <c r="E172">
        <v>12.814</v>
      </c>
      <c r="F172">
        <v>-0.12</v>
      </c>
      <c r="G172">
        <v>0.83830000000000005</v>
      </c>
      <c r="H172">
        <v>0.27300000000000002</v>
      </c>
      <c r="I172">
        <v>13.336</v>
      </c>
      <c r="J172">
        <v>12.816000000000001</v>
      </c>
    </row>
    <row r="173" spans="1:10" x14ac:dyDescent="0.3">
      <c r="A173">
        <v>108</v>
      </c>
      <c r="B173" t="s">
        <v>186</v>
      </c>
      <c r="C173">
        <v>1643443391</v>
      </c>
      <c r="D173">
        <v>11.653</v>
      </c>
      <c r="E173">
        <v>12.814</v>
      </c>
      <c r="F173">
        <v>-0.12</v>
      </c>
      <c r="G173">
        <v>0.83809999999999996</v>
      </c>
      <c r="H173">
        <v>0.27189999999999998</v>
      </c>
      <c r="I173">
        <v>13.336</v>
      </c>
      <c r="J173">
        <v>12.816000000000001</v>
      </c>
    </row>
    <row r="174" spans="1:10" x14ac:dyDescent="0.3">
      <c r="A174">
        <v>109</v>
      </c>
      <c r="B174" t="s">
        <v>187</v>
      </c>
      <c r="C174">
        <v>1643445191</v>
      </c>
      <c r="D174">
        <v>11.333</v>
      </c>
      <c r="E174">
        <v>12.81</v>
      </c>
      <c r="F174">
        <v>-0.12</v>
      </c>
      <c r="G174">
        <v>0.84130000000000005</v>
      </c>
      <c r="H174">
        <v>0.27389999999999998</v>
      </c>
      <c r="I174">
        <v>13.33</v>
      </c>
      <c r="J174">
        <v>12.811999999999999</v>
      </c>
    </row>
    <row r="175" spans="1:10" x14ac:dyDescent="0.3">
      <c r="A175">
        <v>110</v>
      </c>
      <c r="B175" t="s">
        <v>188</v>
      </c>
      <c r="C175">
        <v>1643446991</v>
      </c>
      <c r="D175">
        <v>10.867000000000001</v>
      </c>
      <c r="E175">
        <v>12.797000000000001</v>
      </c>
      <c r="F175">
        <v>-0.12</v>
      </c>
      <c r="G175">
        <v>0.84609999999999996</v>
      </c>
      <c r="H175">
        <v>0.27779999999999999</v>
      </c>
      <c r="I175">
        <v>13.321999999999999</v>
      </c>
      <c r="J175">
        <v>12.798</v>
      </c>
    </row>
    <row r="176" spans="1:10" x14ac:dyDescent="0.3">
      <c r="A176">
        <v>111</v>
      </c>
      <c r="B176" t="s">
        <v>189</v>
      </c>
      <c r="C176">
        <v>1643448791</v>
      </c>
      <c r="D176">
        <v>10.292999999999999</v>
      </c>
      <c r="E176">
        <v>12.802</v>
      </c>
      <c r="F176">
        <v>-0.12</v>
      </c>
      <c r="G176">
        <v>0.85199999999999998</v>
      </c>
      <c r="H176">
        <v>0.28339999999999999</v>
      </c>
      <c r="I176">
        <v>13.311999999999999</v>
      </c>
      <c r="J176">
        <v>12.803000000000001</v>
      </c>
    </row>
    <row r="177" spans="1:13" x14ac:dyDescent="0.3">
      <c r="A177">
        <v>112</v>
      </c>
      <c r="B177" t="s">
        <v>190</v>
      </c>
      <c r="C177">
        <v>1643450591</v>
      </c>
      <c r="D177">
        <v>9.6379999999999999</v>
      </c>
      <c r="E177">
        <v>12.797000000000001</v>
      </c>
      <c r="F177">
        <v>-0.12</v>
      </c>
      <c r="G177">
        <v>0.85880000000000001</v>
      </c>
      <c r="H177">
        <v>0.2903</v>
      </c>
      <c r="I177">
        <v>13.3</v>
      </c>
      <c r="J177">
        <v>12.798</v>
      </c>
    </row>
    <row r="178" spans="1:13" x14ac:dyDescent="0.3">
      <c r="A178">
        <v>113</v>
      </c>
      <c r="B178" t="s">
        <v>191</v>
      </c>
      <c r="C178">
        <v>1643452391</v>
      </c>
      <c r="D178">
        <v>8.9629999999999992</v>
      </c>
      <c r="E178">
        <v>12.672000000000001</v>
      </c>
      <c r="F178">
        <v>-2.9580000000000002</v>
      </c>
      <c r="G178">
        <v>0.85699999999999998</v>
      </c>
      <c r="H178">
        <v>0.24099999999999999</v>
      </c>
      <c r="I178">
        <v>13.285</v>
      </c>
      <c r="J178">
        <v>12.708</v>
      </c>
    </row>
    <row r="179" spans="1:13" x14ac:dyDescent="0.3">
      <c r="A179">
        <v>114</v>
      </c>
      <c r="B179" t="s">
        <v>192</v>
      </c>
      <c r="C179">
        <v>1643454191</v>
      </c>
      <c r="D179">
        <v>8.3770000000000007</v>
      </c>
      <c r="E179">
        <v>12.672000000000001</v>
      </c>
      <c r="F179">
        <v>-2.835</v>
      </c>
      <c r="G179">
        <v>0.85119999999999996</v>
      </c>
      <c r="H179">
        <v>0.25359999999999999</v>
      </c>
      <c r="I179">
        <v>13.27</v>
      </c>
      <c r="J179">
        <v>12.707000000000001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208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218</v>
      </c>
      <c r="B186" t="s">
        <v>219</v>
      </c>
    </row>
    <row r="187" spans="1:13" x14ac:dyDescent="0.3">
      <c r="A187" t="s">
        <v>220</v>
      </c>
      <c r="B187" t="s">
        <v>221</v>
      </c>
    </row>
    <row r="188" spans="1:13" x14ac:dyDescent="0.3">
      <c r="A188" t="s">
        <v>222</v>
      </c>
      <c r="B188" t="s">
        <v>223</v>
      </c>
      <c r="C188" t="s">
        <v>27</v>
      </c>
    </row>
    <row r="189" spans="1:13" x14ac:dyDescent="0.3">
      <c r="A189" t="s">
        <v>224</v>
      </c>
      <c r="B189" t="s">
        <v>27</v>
      </c>
    </row>
    <row r="190" spans="1:13" x14ac:dyDescent="0.3">
      <c r="A190" t="s">
        <v>225</v>
      </c>
      <c r="B190" t="s">
        <v>27</v>
      </c>
    </row>
    <row r="191" spans="1:13" x14ac:dyDescent="0.3">
      <c r="A191" t="s">
        <v>226</v>
      </c>
      <c r="B191" t="s">
        <v>27</v>
      </c>
    </row>
    <row r="192" spans="1:13" x14ac:dyDescent="0.3">
      <c r="A192" t="s">
        <v>227</v>
      </c>
      <c r="B192" t="s">
        <v>27</v>
      </c>
    </row>
    <row r="193" spans="1:3" x14ac:dyDescent="0.3">
      <c r="A193" t="s">
        <v>228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231</v>
      </c>
      <c r="B195" t="s">
        <v>230</v>
      </c>
    </row>
    <row r="196" spans="1:3" x14ac:dyDescent="0.3">
      <c r="A196" t="s">
        <v>232</v>
      </c>
      <c r="B196" t="s">
        <v>233</v>
      </c>
    </row>
    <row r="197" spans="1:3" x14ac:dyDescent="0.3">
      <c r="A197" t="s">
        <v>234</v>
      </c>
      <c r="B197" t="s">
        <v>233</v>
      </c>
    </row>
    <row r="198" spans="1:3" x14ac:dyDescent="0.3">
      <c r="A198" t="s">
        <v>235</v>
      </c>
    </row>
    <row r="199" spans="1:3" x14ac:dyDescent="0.3">
      <c r="A199" t="s">
        <v>236</v>
      </c>
    </row>
    <row r="200" spans="1:3" x14ac:dyDescent="0.3">
      <c r="A200" t="s">
        <v>237</v>
      </c>
      <c r="B200" t="s">
        <v>238</v>
      </c>
    </row>
    <row r="201" spans="1:3" x14ac:dyDescent="0.3">
      <c r="A201" t="s">
        <v>239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249</v>
      </c>
      <c r="B208" t="s">
        <v>230</v>
      </c>
    </row>
    <row r="209" spans="1:2" x14ac:dyDescent="0.3">
      <c r="A209" t="s">
        <v>250</v>
      </c>
      <c r="B209" t="s">
        <v>230</v>
      </c>
    </row>
    <row r="210" spans="1:2" x14ac:dyDescent="0.3">
      <c r="A210" t="s">
        <v>251</v>
      </c>
      <c r="B210" t="s">
        <v>230</v>
      </c>
    </row>
    <row r="211" spans="1:2" x14ac:dyDescent="0.3">
      <c r="A211" t="s">
        <v>252</v>
      </c>
    </row>
    <row r="212" spans="1:2" x14ac:dyDescent="0.3">
      <c r="A212" t="s">
        <v>253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258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263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267</v>
      </c>
      <c r="B222" t="s">
        <v>268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271</v>
      </c>
      <c r="B225" t="s">
        <v>272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277</v>
      </c>
      <c r="B228" t="s">
        <v>270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280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285</v>
      </c>
    </row>
    <row r="235" spans="1:4" x14ac:dyDescent="0.3">
      <c r="A235" t="s">
        <v>286</v>
      </c>
    </row>
    <row r="236" spans="1:4" x14ac:dyDescent="0.3">
      <c r="A236" t="s">
        <v>287</v>
      </c>
    </row>
    <row r="237" spans="1:4" x14ac:dyDescent="0.3">
      <c r="A237" t="s">
        <v>288</v>
      </c>
    </row>
    <row r="238" spans="1:4" x14ac:dyDescent="0.3">
      <c r="A238" t="s">
        <v>289</v>
      </c>
      <c r="B238" t="s">
        <v>27</v>
      </c>
    </row>
    <row r="239" spans="1:4" x14ac:dyDescent="0.3">
      <c r="A239" t="s">
        <v>290</v>
      </c>
    </row>
    <row r="240" spans="1:4" x14ac:dyDescent="0.3">
      <c r="A240" t="s">
        <v>291</v>
      </c>
    </row>
    <row r="241" spans="1:13" x14ac:dyDescent="0.3">
      <c r="A241" t="s">
        <v>292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208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296</v>
      </c>
      <c r="B249" t="s">
        <v>219</v>
      </c>
    </row>
    <row r="250" spans="1:13" x14ac:dyDescent="0.3">
      <c r="A250" t="s">
        <v>220</v>
      </c>
      <c r="B250" t="s">
        <v>221</v>
      </c>
    </row>
    <row r="251" spans="1:13" x14ac:dyDescent="0.3">
      <c r="A251" t="s">
        <v>297</v>
      </c>
      <c r="B251" t="s">
        <v>223</v>
      </c>
      <c r="C251" t="s">
        <v>27</v>
      </c>
    </row>
    <row r="252" spans="1:13" x14ac:dyDescent="0.3">
      <c r="A252" t="s">
        <v>298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226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228</v>
      </c>
      <c r="B256" t="s">
        <v>27</v>
      </c>
    </row>
    <row r="257" spans="1:6" x14ac:dyDescent="0.3">
      <c r="A257" t="s">
        <v>301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315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327</v>
      </c>
      <c r="B279" t="s">
        <v>230</v>
      </c>
    </row>
    <row r="280" spans="1:3" x14ac:dyDescent="0.3">
      <c r="A280" t="s">
        <v>328</v>
      </c>
      <c r="B280" t="s">
        <v>230</v>
      </c>
    </row>
    <row r="281" spans="1:3" x14ac:dyDescent="0.3">
      <c r="A281" t="s">
        <v>329</v>
      </c>
      <c r="B281" t="s">
        <v>230</v>
      </c>
    </row>
    <row r="282" spans="1:3" x14ac:dyDescent="0.3">
      <c r="A282" t="s">
        <v>330</v>
      </c>
    </row>
    <row r="283" spans="1:3" x14ac:dyDescent="0.3">
      <c r="A283" t="s">
        <v>331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258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263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267</v>
      </c>
      <c r="B293" t="s">
        <v>268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271</v>
      </c>
      <c r="B296" t="s">
        <v>333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277</v>
      </c>
      <c r="B299" t="s">
        <v>270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338</v>
      </c>
      <c r="C302" t="s">
        <v>339</v>
      </c>
      <c r="D302" t="s">
        <v>340</v>
      </c>
      <c r="E302" t="s">
        <v>341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364</v>
      </c>
    </row>
    <row r="309" spans="1:7" x14ac:dyDescent="0.3">
      <c r="A309" t="s">
        <v>365</v>
      </c>
    </row>
    <row r="310" spans="1:7" x14ac:dyDescent="0.3">
      <c r="A310" t="s">
        <v>366</v>
      </c>
    </row>
    <row r="311" spans="1:7" x14ac:dyDescent="0.3">
      <c r="A311" t="s">
        <v>367</v>
      </c>
    </row>
    <row r="312" spans="1:7" x14ac:dyDescent="0.3">
      <c r="A312" t="s">
        <v>368</v>
      </c>
    </row>
    <row r="313" spans="1:7" x14ac:dyDescent="0.3">
      <c r="A313" t="s">
        <v>369</v>
      </c>
    </row>
    <row r="314" spans="1:7" x14ac:dyDescent="0.3">
      <c r="A314" t="s">
        <v>370</v>
      </c>
    </row>
    <row r="315" spans="1:7" x14ac:dyDescent="0.3">
      <c r="A315" t="s">
        <v>371</v>
      </c>
    </row>
    <row r="316" spans="1:7" x14ac:dyDescent="0.3">
      <c r="A316" t="s">
        <v>372</v>
      </c>
    </row>
    <row r="317" spans="1:7" x14ac:dyDescent="0.3">
      <c r="A317" t="s">
        <v>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workbookViewId="0">
      <selection activeCell="D25" sqref="D25"/>
    </sheetView>
  </sheetViews>
  <sheetFormatPr defaultRowHeight="14.4" x14ac:dyDescent="0.3"/>
  <cols>
    <col min="1" max="1" width="8.88671875" style="2"/>
    <col min="2" max="2" width="4" style="2" bestFit="1" customWidth="1"/>
    <col min="3" max="3" width="19.5546875" style="2" bestFit="1" customWidth="1"/>
    <col min="4" max="4" width="11.77734375" style="2" bestFit="1" customWidth="1"/>
    <col min="5" max="5" width="7.109375" style="2" bestFit="1" customWidth="1"/>
    <col min="6" max="6" width="7" style="2" bestFit="1" customWidth="1"/>
    <col min="7" max="7" width="6.6640625" style="2" bestFit="1" customWidth="1"/>
    <col min="8" max="8" width="7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6.21875" style="2" bestFit="1" customWidth="1"/>
    <col min="13" max="13" width="5" style="1" bestFit="1" customWidth="1"/>
    <col min="14" max="16384" width="8.88671875" style="2"/>
  </cols>
  <sheetData>
    <row r="1" spans="1:19" x14ac:dyDescent="0.3">
      <c r="A1" s="2" t="s">
        <v>376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374</v>
      </c>
      <c r="M1" s="1" t="s">
        <v>375</v>
      </c>
      <c r="N1" s="2" t="s">
        <v>378</v>
      </c>
      <c r="O1" s="2" t="s">
        <v>380</v>
      </c>
      <c r="P1" s="2" t="s">
        <v>379</v>
      </c>
      <c r="Q1" s="2" t="s">
        <v>381</v>
      </c>
      <c r="R1" s="2" t="s">
        <v>377</v>
      </c>
      <c r="S1" s="2">
        <v>2.1499999999999998E-2</v>
      </c>
    </row>
    <row r="2" spans="1:19" x14ac:dyDescent="0.3">
      <c r="A2" s="2">
        <v>0</v>
      </c>
      <c r="B2" s="2">
        <v>77</v>
      </c>
      <c r="C2" s="2" t="s">
        <v>155</v>
      </c>
      <c r="D2" s="2">
        <v>1643387587</v>
      </c>
      <c r="E2" s="2">
        <v>3.113</v>
      </c>
      <c r="F2" s="2">
        <v>13.193</v>
      </c>
      <c r="G2" s="2">
        <v>2.7149999999999999</v>
      </c>
      <c r="H2" s="2">
        <v>0.99970000000000003</v>
      </c>
      <c r="I2" s="2">
        <v>0.71560000000000001</v>
      </c>
      <c r="J2" s="2">
        <v>13.565</v>
      </c>
      <c r="K2" s="2">
        <v>13.090999999999999</v>
      </c>
      <c r="N2" s="2">
        <f t="shared" ref="N2:N38" si="0">J2-($E2-25)*$S$1</f>
        <v>14.035570499999999</v>
      </c>
      <c r="O2" s="2">
        <f t="shared" ref="O2:O38" si="1">K2-($E2-25)*$S$1</f>
        <v>13.561570499999998</v>
      </c>
      <c r="P2" s="2">
        <f>N2-25*$S$1</f>
        <v>13.498070499999999</v>
      </c>
      <c r="Q2" s="2">
        <f>O2-25*$S$1</f>
        <v>13.024070499999999</v>
      </c>
    </row>
    <row r="3" spans="1:19" x14ac:dyDescent="0.3">
      <c r="A3" s="2">
        <f>A2+0.5</f>
        <v>0.5</v>
      </c>
      <c r="B3" s="2">
        <v>78</v>
      </c>
      <c r="C3" s="2" t="s">
        <v>156</v>
      </c>
      <c r="D3" s="2">
        <v>1643389385</v>
      </c>
      <c r="E3" s="2">
        <v>4.782</v>
      </c>
      <c r="F3" s="2">
        <v>13.141999999999999</v>
      </c>
      <c r="G3" s="2">
        <v>0.98799999999999999</v>
      </c>
      <c r="H3" s="2">
        <v>0.98650000000000004</v>
      </c>
      <c r="I3" s="2">
        <v>0.74009999999999998</v>
      </c>
      <c r="J3" s="2">
        <v>13.427</v>
      </c>
      <c r="K3" s="2">
        <v>13.127000000000001</v>
      </c>
      <c r="L3" s="2">
        <v>33</v>
      </c>
      <c r="M3" s="1">
        <f>(L3-32)*5/9</f>
        <v>0.55555555555555558</v>
      </c>
      <c r="N3" s="2">
        <f t="shared" si="0"/>
        <v>13.861687</v>
      </c>
      <c r="O3" s="2">
        <f t="shared" si="1"/>
        <v>13.561687000000001</v>
      </c>
      <c r="P3" s="2">
        <f t="shared" ref="P3:Q38" si="2">N3-25*$S$1</f>
        <v>13.324187</v>
      </c>
      <c r="Q3" s="2">
        <f t="shared" si="2"/>
        <v>13.024187000000001</v>
      </c>
    </row>
    <row r="4" spans="1:19" x14ac:dyDescent="0.3">
      <c r="A4" s="2">
        <f t="shared" ref="A4:A48" si="3">A3+0.5</f>
        <v>1</v>
      </c>
      <c r="B4" s="2">
        <v>79</v>
      </c>
      <c r="C4" s="2" t="s">
        <v>157</v>
      </c>
      <c r="D4" s="2">
        <v>1643391188</v>
      </c>
      <c r="E4" s="2">
        <v>6.0629999999999997</v>
      </c>
      <c r="F4" s="2">
        <v>13.154</v>
      </c>
      <c r="G4" s="2">
        <v>2.7770000000000001</v>
      </c>
      <c r="H4" s="2">
        <v>0.97719999999999996</v>
      </c>
      <c r="I4" s="2">
        <v>0.69930000000000003</v>
      </c>
      <c r="J4" s="2">
        <v>13.35</v>
      </c>
      <c r="K4" s="2">
        <v>13.122999999999999</v>
      </c>
      <c r="N4" s="2">
        <f t="shared" si="0"/>
        <v>13.7571455</v>
      </c>
      <c r="O4" s="2">
        <f t="shared" si="1"/>
        <v>13.5301455</v>
      </c>
      <c r="P4" s="2">
        <f t="shared" si="2"/>
        <v>13.2196455</v>
      </c>
      <c r="Q4" s="2">
        <f t="shared" si="2"/>
        <v>12.9926455</v>
      </c>
    </row>
    <row r="5" spans="1:19" x14ac:dyDescent="0.3">
      <c r="A5" s="2">
        <f t="shared" si="3"/>
        <v>1.5</v>
      </c>
      <c r="B5" s="2">
        <v>80</v>
      </c>
      <c r="C5" s="2" t="s">
        <v>158</v>
      </c>
      <c r="D5" s="2">
        <v>1643392988</v>
      </c>
      <c r="E5" s="2">
        <v>7.16</v>
      </c>
      <c r="F5" s="2">
        <v>13.183999999999999</v>
      </c>
      <c r="G5" s="2">
        <v>2.7770000000000001</v>
      </c>
      <c r="H5" s="2">
        <v>0.97719999999999996</v>
      </c>
      <c r="I5" s="2">
        <v>0.69510000000000005</v>
      </c>
      <c r="J5" s="2">
        <v>13.372999999999999</v>
      </c>
      <c r="K5" s="2">
        <v>13.151999999999999</v>
      </c>
      <c r="L5" s="2">
        <v>33</v>
      </c>
      <c r="M5" s="1">
        <f>(L5-32)*5/9</f>
        <v>0.55555555555555558</v>
      </c>
      <c r="N5" s="2">
        <f t="shared" si="0"/>
        <v>13.756559999999999</v>
      </c>
      <c r="O5" s="2">
        <f t="shared" si="1"/>
        <v>13.535559999999998</v>
      </c>
      <c r="P5" s="2">
        <f t="shared" si="2"/>
        <v>13.219059999999999</v>
      </c>
      <c r="Q5" s="2">
        <f t="shared" si="2"/>
        <v>12.998059999999999</v>
      </c>
    </row>
    <row r="6" spans="1:19" x14ac:dyDescent="0.3">
      <c r="A6" s="2">
        <f t="shared" si="3"/>
        <v>2</v>
      </c>
      <c r="B6" s="2">
        <v>81</v>
      </c>
      <c r="C6" s="2" t="s">
        <v>159</v>
      </c>
      <c r="D6" s="2">
        <v>1643394789</v>
      </c>
      <c r="E6" s="2">
        <v>8.25</v>
      </c>
      <c r="F6" s="2">
        <v>13.128</v>
      </c>
      <c r="G6" s="2">
        <v>-0.98499999999999999</v>
      </c>
      <c r="H6" s="2">
        <v>0.97260000000000002</v>
      </c>
      <c r="I6" s="2">
        <v>0.66339999999999999</v>
      </c>
      <c r="J6" s="2">
        <v>13.388</v>
      </c>
      <c r="K6" s="2">
        <v>13.141</v>
      </c>
      <c r="N6" s="2">
        <f t="shared" si="0"/>
        <v>13.748125</v>
      </c>
      <c r="O6" s="2">
        <f t="shared" si="1"/>
        <v>13.501125</v>
      </c>
      <c r="P6" s="2">
        <f t="shared" si="2"/>
        <v>13.210625</v>
      </c>
      <c r="Q6" s="2">
        <f t="shared" si="2"/>
        <v>12.963625</v>
      </c>
    </row>
    <row r="7" spans="1:19" x14ac:dyDescent="0.3">
      <c r="A7" s="2">
        <f t="shared" si="3"/>
        <v>2.5</v>
      </c>
      <c r="B7" s="2">
        <v>82</v>
      </c>
      <c r="C7" s="2" t="s">
        <v>160</v>
      </c>
      <c r="D7" s="2">
        <v>1643396589</v>
      </c>
      <c r="E7" s="2">
        <v>8.8149999999999995</v>
      </c>
      <c r="F7" s="2">
        <v>13.102</v>
      </c>
      <c r="G7" s="2">
        <v>-0.8</v>
      </c>
      <c r="H7" s="2">
        <v>0.96299999999999997</v>
      </c>
      <c r="I7" s="2">
        <v>0.62909999999999999</v>
      </c>
      <c r="J7" s="2">
        <v>13.387</v>
      </c>
      <c r="K7" s="2">
        <v>13.113</v>
      </c>
      <c r="L7" s="2">
        <v>34</v>
      </c>
      <c r="M7" s="1">
        <f>(L7-32)*5/9</f>
        <v>1.1111111111111112</v>
      </c>
      <c r="N7" s="2">
        <f t="shared" si="0"/>
        <v>13.734977500000001</v>
      </c>
      <c r="O7" s="2">
        <f t="shared" si="1"/>
        <v>13.4609775</v>
      </c>
      <c r="P7" s="2">
        <f t="shared" si="2"/>
        <v>13.197477500000002</v>
      </c>
      <c r="Q7" s="2">
        <f t="shared" si="2"/>
        <v>12.923477500000001</v>
      </c>
    </row>
    <row r="8" spans="1:19" x14ac:dyDescent="0.3">
      <c r="A8" s="2">
        <f t="shared" si="3"/>
        <v>3</v>
      </c>
      <c r="B8" s="2">
        <v>83</v>
      </c>
      <c r="C8" s="2" t="s">
        <v>161</v>
      </c>
      <c r="D8" s="2">
        <v>1643398389</v>
      </c>
      <c r="E8" s="2">
        <v>9.6820000000000004</v>
      </c>
      <c r="F8" s="2">
        <v>13.157999999999999</v>
      </c>
      <c r="G8" s="2">
        <v>1.605</v>
      </c>
      <c r="H8" s="2">
        <v>0.95899999999999996</v>
      </c>
      <c r="I8" s="2">
        <v>0.63739999999999997</v>
      </c>
      <c r="J8" s="2">
        <v>13.398999999999999</v>
      </c>
      <c r="K8" s="2">
        <v>13.14</v>
      </c>
      <c r="N8" s="2">
        <f t="shared" si="0"/>
        <v>13.728337</v>
      </c>
      <c r="O8" s="2">
        <f t="shared" si="1"/>
        <v>13.469337000000001</v>
      </c>
      <c r="P8" s="2">
        <f t="shared" si="2"/>
        <v>13.190837</v>
      </c>
      <c r="Q8" s="2">
        <f t="shared" si="2"/>
        <v>12.931837000000002</v>
      </c>
    </row>
    <row r="9" spans="1:19" x14ac:dyDescent="0.3">
      <c r="A9" s="2">
        <f t="shared" si="3"/>
        <v>3.5</v>
      </c>
      <c r="B9" s="2">
        <v>84</v>
      </c>
      <c r="C9" s="2" t="s">
        <v>162</v>
      </c>
      <c r="D9" s="2">
        <v>1643400189</v>
      </c>
      <c r="E9" s="2">
        <v>10.348000000000001</v>
      </c>
      <c r="F9" s="2">
        <v>13.193</v>
      </c>
      <c r="G9" s="2">
        <v>1.605</v>
      </c>
      <c r="H9" s="2">
        <v>0.9597</v>
      </c>
      <c r="I9" s="2">
        <v>0.64049999999999996</v>
      </c>
      <c r="J9" s="2">
        <v>13.414</v>
      </c>
      <c r="K9" s="2">
        <v>13.172000000000001</v>
      </c>
      <c r="L9" s="2">
        <v>34</v>
      </c>
      <c r="M9" s="1">
        <f>(L9-32)*5/9</f>
        <v>1.1111111111111112</v>
      </c>
      <c r="N9" s="2">
        <f t="shared" si="0"/>
        <v>13.729018</v>
      </c>
      <c r="O9" s="2">
        <f t="shared" si="1"/>
        <v>13.487018000000001</v>
      </c>
      <c r="P9" s="2">
        <f t="shared" si="2"/>
        <v>13.191518</v>
      </c>
      <c r="Q9" s="2">
        <f t="shared" si="2"/>
        <v>12.949518000000001</v>
      </c>
    </row>
    <row r="10" spans="1:19" x14ac:dyDescent="0.3">
      <c r="A10" s="2">
        <f t="shared" si="3"/>
        <v>4</v>
      </c>
      <c r="B10" s="2">
        <v>85</v>
      </c>
      <c r="C10" s="2" t="s">
        <v>163</v>
      </c>
      <c r="D10" s="2">
        <v>1643401989</v>
      </c>
      <c r="E10" s="2">
        <v>10.882</v>
      </c>
      <c r="F10" s="2">
        <v>13.167999999999999</v>
      </c>
      <c r="G10" s="2">
        <v>0.80300000000000005</v>
      </c>
      <c r="H10" s="2">
        <v>0.95989999999999998</v>
      </c>
      <c r="I10" s="2">
        <v>0.63239999999999996</v>
      </c>
      <c r="J10" s="2">
        <v>13.425000000000001</v>
      </c>
      <c r="K10" s="2">
        <v>13.157999999999999</v>
      </c>
      <c r="N10" s="2">
        <f t="shared" si="0"/>
        <v>13.728537000000001</v>
      </c>
      <c r="O10" s="2">
        <f t="shared" si="1"/>
        <v>13.461537</v>
      </c>
      <c r="P10" s="2">
        <f t="shared" si="2"/>
        <v>13.191037000000001</v>
      </c>
      <c r="Q10" s="2">
        <f t="shared" si="2"/>
        <v>12.924037</v>
      </c>
    </row>
    <row r="11" spans="1:19" x14ac:dyDescent="0.3">
      <c r="A11" s="2">
        <f t="shared" si="3"/>
        <v>4.5</v>
      </c>
      <c r="B11" s="2">
        <v>86</v>
      </c>
      <c r="C11" s="2" t="s">
        <v>164</v>
      </c>
      <c r="D11" s="2">
        <v>1643403789</v>
      </c>
      <c r="E11" s="2">
        <v>11.228</v>
      </c>
      <c r="F11" s="2">
        <v>13.167999999999999</v>
      </c>
      <c r="G11" s="2">
        <v>0.55700000000000005</v>
      </c>
      <c r="H11" s="2">
        <v>0.95940000000000003</v>
      </c>
      <c r="I11" s="2">
        <v>0.62549999999999994</v>
      </c>
      <c r="J11" s="2">
        <v>13.432</v>
      </c>
      <c r="K11" s="2">
        <v>13.16</v>
      </c>
      <c r="L11" s="2">
        <v>35</v>
      </c>
      <c r="M11" s="1">
        <f>(L11-32)*5/9</f>
        <v>1.6666666666666667</v>
      </c>
      <c r="N11" s="2">
        <f t="shared" si="0"/>
        <v>13.728098000000001</v>
      </c>
      <c r="O11" s="2">
        <f t="shared" si="1"/>
        <v>13.456098000000001</v>
      </c>
      <c r="P11" s="2">
        <f t="shared" si="2"/>
        <v>13.190598000000001</v>
      </c>
      <c r="Q11" s="2">
        <f t="shared" si="2"/>
        <v>12.918598000000001</v>
      </c>
    </row>
    <row r="12" spans="1:19" x14ac:dyDescent="0.3">
      <c r="A12" s="2">
        <f t="shared" si="3"/>
        <v>5</v>
      </c>
      <c r="B12" s="2">
        <v>87</v>
      </c>
      <c r="C12" s="2" t="s">
        <v>165</v>
      </c>
      <c r="D12" s="2">
        <v>1643405589</v>
      </c>
      <c r="E12" s="2">
        <v>11.375</v>
      </c>
      <c r="F12" s="2">
        <v>13.163</v>
      </c>
      <c r="G12" s="2">
        <v>-5.8000000000000003E-2</v>
      </c>
      <c r="H12" s="2">
        <v>0.95809999999999995</v>
      </c>
      <c r="I12" s="2">
        <v>0.61419999999999997</v>
      </c>
      <c r="J12" s="2">
        <v>13.433</v>
      </c>
      <c r="K12" s="2">
        <v>13.164</v>
      </c>
      <c r="N12" s="2">
        <f t="shared" si="0"/>
        <v>13.725937500000001</v>
      </c>
      <c r="O12" s="2">
        <f t="shared" si="1"/>
        <v>13.4569375</v>
      </c>
      <c r="P12" s="2">
        <f t="shared" si="2"/>
        <v>13.188437500000001</v>
      </c>
      <c r="Q12" s="2">
        <f t="shared" si="2"/>
        <v>12.919437500000001</v>
      </c>
    </row>
    <row r="13" spans="1:19" x14ac:dyDescent="0.3">
      <c r="A13" s="2">
        <f t="shared" si="3"/>
        <v>5.5</v>
      </c>
      <c r="B13" s="2">
        <v>88</v>
      </c>
      <c r="C13" s="2" t="s">
        <v>166</v>
      </c>
      <c r="D13" s="2">
        <v>1643407389</v>
      </c>
      <c r="E13" s="2">
        <v>11.372999999999999</v>
      </c>
      <c r="F13" s="2">
        <v>13.154</v>
      </c>
      <c r="G13" s="2">
        <v>-0.12</v>
      </c>
      <c r="H13" s="2">
        <v>0.95760000000000001</v>
      </c>
      <c r="I13" s="2">
        <v>0.60940000000000005</v>
      </c>
      <c r="J13" s="2">
        <v>13.432</v>
      </c>
      <c r="K13" s="2">
        <v>13.156000000000001</v>
      </c>
      <c r="L13" s="2">
        <v>33</v>
      </c>
      <c r="M13" s="1">
        <f>(L13-32)*5/9</f>
        <v>0.55555555555555558</v>
      </c>
      <c r="N13" s="2">
        <f t="shared" si="0"/>
        <v>13.724980500000001</v>
      </c>
      <c r="O13" s="2">
        <f t="shared" si="1"/>
        <v>13.448980500000001</v>
      </c>
      <c r="P13" s="2">
        <f t="shared" si="2"/>
        <v>13.187480500000001</v>
      </c>
      <c r="Q13" s="2">
        <f t="shared" si="2"/>
        <v>12.911480500000001</v>
      </c>
    </row>
    <row r="14" spans="1:19" x14ac:dyDescent="0.3">
      <c r="A14" s="2">
        <f t="shared" si="3"/>
        <v>6</v>
      </c>
      <c r="B14" s="2">
        <v>89</v>
      </c>
      <c r="C14" s="2" t="s">
        <v>167</v>
      </c>
      <c r="D14" s="2">
        <v>1643409189</v>
      </c>
      <c r="E14" s="2">
        <v>11.208</v>
      </c>
      <c r="F14" s="2">
        <v>13.146000000000001</v>
      </c>
      <c r="G14" s="2">
        <v>-0.12</v>
      </c>
      <c r="H14" s="2">
        <v>0.9587</v>
      </c>
      <c r="I14" s="2">
        <v>0.60919999999999996</v>
      </c>
      <c r="J14" s="2">
        <v>13.430999999999999</v>
      </c>
      <c r="K14" s="2">
        <v>13.148</v>
      </c>
      <c r="N14" s="2">
        <f t="shared" si="0"/>
        <v>13.727528</v>
      </c>
      <c r="O14" s="2">
        <f t="shared" si="1"/>
        <v>13.444528</v>
      </c>
      <c r="P14" s="2">
        <f t="shared" si="2"/>
        <v>13.190028</v>
      </c>
      <c r="Q14" s="2">
        <f t="shared" si="2"/>
        <v>12.907028</v>
      </c>
    </row>
    <row r="15" spans="1:19" x14ac:dyDescent="0.3">
      <c r="A15" s="2">
        <f t="shared" si="3"/>
        <v>6.5</v>
      </c>
      <c r="B15" s="2">
        <v>90</v>
      </c>
      <c r="C15" s="2" t="s">
        <v>168</v>
      </c>
      <c r="D15" s="2">
        <v>1643410989</v>
      </c>
      <c r="E15" s="2">
        <v>10.818</v>
      </c>
      <c r="F15" s="2">
        <v>13.146000000000001</v>
      </c>
      <c r="G15" s="2">
        <v>-0.12</v>
      </c>
      <c r="H15" s="2">
        <v>0.96230000000000004</v>
      </c>
      <c r="I15" s="2">
        <v>0.61319999999999997</v>
      </c>
      <c r="J15" s="2">
        <v>13.428000000000001</v>
      </c>
      <c r="K15" s="2">
        <v>13.148</v>
      </c>
      <c r="L15" s="2">
        <v>29</v>
      </c>
      <c r="M15" s="1">
        <f>(L15-32)*5/9</f>
        <v>-1.6666666666666667</v>
      </c>
      <c r="N15" s="2">
        <f t="shared" si="0"/>
        <v>13.732913</v>
      </c>
      <c r="O15" s="2">
        <f t="shared" si="1"/>
        <v>13.452912999999999</v>
      </c>
      <c r="P15" s="2">
        <f t="shared" si="2"/>
        <v>13.195413</v>
      </c>
      <c r="Q15" s="2">
        <f t="shared" si="2"/>
        <v>12.915412999999999</v>
      </c>
    </row>
    <row r="16" spans="1:19" x14ac:dyDescent="0.3">
      <c r="A16" s="2">
        <f t="shared" si="3"/>
        <v>7</v>
      </c>
      <c r="B16" s="2">
        <v>91</v>
      </c>
      <c r="C16" s="2" t="s">
        <v>169</v>
      </c>
      <c r="D16" s="2">
        <v>1643412789</v>
      </c>
      <c r="E16" s="2">
        <v>10.337</v>
      </c>
      <c r="F16" s="2">
        <v>13.137</v>
      </c>
      <c r="G16" s="2">
        <v>-0.12</v>
      </c>
      <c r="H16" s="2">
        <v>0.9667</v>
      </c>
      <c r="I16" s="2">
        <v>0.62109999999999999</v>
      </c>
      <c r="J16" s="2">
        <v>13.423</v>
      </c>
      <c r="K16" s="2">
        <v>13.138</v>
      </c>
      <c r="N16" s="2">
        <f t="shared" si="0"/>
        <v>13.7382545</v>
      </c>
      <c r="O16" s="2">
        <f t="shared" si="1"/>
        <v>13.4532545</v>
      </c>
      <c r="P16" s="2">
        <f t="shared" si="2"/>
        <v>13.2007545</v>
      </c>
      <c r="Q16" s="2">
        <f t="shared" si="2"/>
        <v>12.9157545</v>
      </c>
    </row>
    <row r="17" spans="1:17" x14ac:dyDescent="0.3">
      <c r="A17" s="2">
        <f t="shared" si="3"/>
        <v>7.5</v>
      </c>
      <c r="B17" s="2">
        <v>92</v>
      </c>
      <c r="C17" s="2" t="s">
        <v>170</v>
      </c>
      <c r="D17" s="2">
        <v>1643414589</v>
      </c>
      <c r="E17" s="2">
        <v>9.7929999999999993</v>
      </c>
      <c r="F17" s="2">
        <v>13.132999999999999</v>
      </c>
      <c r="G17" s="2">
        <v>-0.12</v>
      </c>
      <c r="H17" s="2">
        <v>0.9718</v>
      </c>
      <c r="I17" s="2">
        <v>0.62919999999999998</v>
      </c>
      <c r="J17" s="2">
        <v>13.419</v>
      </c>
      <c r="K17" s="2">
        <v>13.134</v>
      </c>
      <c r="L17" s="2">
        <v>30</v>
      </c>
      <c r="M17" s="1">
        <f>(L17-32)*5/9</f>
        <v>-1.1111111111111112</v>
      </c>
      <c r="N17" s="2">
        <f t="shared" si="0"/>
        <v>13.745950500000001</v>
      </c>
      <c r="O17" s="2">
        <f t="shared" si="1"/>
        <v>13.460950500000001</v>
      </c>
      <c r="P17" s="2">
        <f t="shared" si="2"/>
        <v>13.208450500000001</v>
      </c>
      <c r="Q17" s="2">
        <f t="shared" si="2"/>
        <v>12.923450500000001</v>
      </c>
    </row>
    <row r="18" spans="1:17" x14ac:dyDescent="0.3">
      <c r="A18" s="2">
        <f t="shared" si="3"/>
        <v>8</v>
      </c>
      <c r="B18" s="2">
        <v>93</v>
      </c>
      <c r="C18" s="2" t="s">
        <v>171</v>
      </c>
      <c r="D18" s="2">
        <v>1643416390</v>
      </c>
      <c r="E18" s="2">
        <v>9.1969999999999992</v>
      </c>
      <c r="F18" s="2">
        <v>13.038</v>
      </c>
      <c r="G18" s="2">
        <v>-3.1429999999999998</v>
      </c>
      <c r="H18" s="2">
        <v>0.97440000000000004</v>
      </c>
      <c r="I18" s="2">
        <v>0.5806</v>
      </c>
      <c r="J18" s="2">
        <v>13.411</v>
      </c>
      <c r="K18" s="2">
        <v>13.077</v>
      </c>
      <c r="N18" s="2">
        <f t="shared" si="0"/>
        <v>13.750764499999999</v>
      </c>
      <c r="O18" s="2">
        <f t="shared" si="1"/>
        <v>13.416764499999999</v>
      </c>
      <c r="P18" s="2">
        <f t="shared" si="2"/>
        <v>13.213264499999999</v>
      </c>
      <c r="Q18" s="2">
        <f t="shared" si="2"/>
        <v>12.8792645</v>
      </c>
    </row>
    <row r="19" spans="1:17" x14ac:dyDescent="0.3">
      <c r="A19" s="2">
        <f t="shared" si="3"/>
        <v>8.5</v>
      </c>
      <c r="B19" s="2">
        <v>94</v>
      </c>
      <c r="C19" s="2" t="s">
        <v>172</v>
      </c>
      <c r="D19" s="2">
        <v>1643418190</v>
      </c>
      <c r="E19" s="2">
        <v>8.61</v>
      </c>
      <c r="F19" s="2">
        <v>12.994999999999999</v>
      </c>
      <c r="G19" s="2">
        <v>-2.8969999999999998</v>
      </c>
      <c r="H19" s="2">
        <v>0.96760000000000002</v>
      </c>
      <c r="I19" s="2">
        <v>0.52459999999999996</v>
      </c>
      <c r="J19" s="2">
        <v>13.388999999999999</v>
      </c>
      <c r="K19" s="2">
        <v>13.031000000000001</v>
      </c>
      <c r="L19" s="2">
        <v>28</v>
      </c>
      <c r="M19" s="1">
        <f>(L19-32)*5/9</f>
        <v>-2.2222222222222223</v>
      </c>
      <c r="N19" s="2">
        <f t="shared" si="0"/>
        <v>13.741384999999999</v>
      </c>
      <c r="O19" s="2">
        <f t="shared" si="1"/>
        <v>13.383385000000001</v>
      </c>
      <c r="P19" s="2">
        <f t="shared" si="2"/>
        <v>13.203885</v>
      </c>
      <c r="Q19" s="2">
        <f t="shared" si="2"/>
        <v>12.845885000000001</v>
      </c>
    </row>
    <row r="20" spans="1:17" x14ac:dyDescent="0.3">
      <c r="A20" s="2">
        <f t="shared" si="3"/>
        <v>9</v>
      </c>
      <c r="B20" s="2">
        <v>95</v>
      </c>
      <c r="C20" s="2" t="s">
        <v>173</v>
      </c>
      <c r="D20" s="2">
        <v>1643419990</v>
      </c>
      <c r="E20" s="2">
        <v>8.0719999999999992</v>
      </c>
      <c r="F20" s="2">
        <v>12.968999999999999</v>
      </c>
      <c r="G20" s="2">
        <v>-2.835</v>
      </c>
      <c r="H20" s="2">
        <v>0.9607</v>
      </c>
      <c r="I20" s="2">
        <v>0.50170000000000003</v>
      </c>
      <c r="J20" s="2">
        <v>13.368</v>
      </c>
      <c r="K20" s="2">
        <v>13.004</v>
      </c>
      <c r="N20" s="2">
        <f t="shared" si="0"/>
        <v>13.731952</v>
      </c>
      <c r="O20" s="2">
        <f t="shared" si="1"/>
        <v>13.367951999999999</v>
      </c>
      <c r="P20" s="2">
        <f t="shared" si="2"/>
        <v>13.194452</v>
      </c>
      <c r="Q20" s="2">
        <f t="shared" si="2"/>
        <v>12.830451999999999</v>
      </c>
    </row>
    <row r="21" spans="1:17" x14ac:dyDescent="0.3">
      <c r="A21" s="2">
        <f t="shared" si="3"/>
        <v>9.5</v>
      </c>
      <c r="B21" s="2">
        <v>96</v>
      </c>
      <c r="C21" s="2" t="s">
        <v>174</v>
      </c>
      <c r="D21" s="2">
        <v>1643421790</v>
      </c>
      <c r="E21" s="2">
        <v>7.6079999999999997</v>
      </c>
      <c r="F21" s="2">
        <v>12.946999999999999</v>
      </c>
      <c r="G21" s="2">
        <v>-2.835</v>
      </c>
      <c r="H21" s="2">
        <v>0.95340000000000003</v>
      </c>
      <c r="I21" s="2">
        <v>0.44540000000000002</v>
      </c>
      <c r="J21" s="2">
        <v>13.348000000000001</v>
      </c>
      <c r="K21" s="2">
        <v>12.981999999999999</v>
      </c>
      <c r="L21" s="2">
        <v>29</v>
      </c>
      <c r="M21" s="1">
        <f>(L21-32)*5/9</f>
        <v>-1.6666666666666667</v>
      </c>
      <c r="N21" s="2">
        <f t="shared" si="0"/>
        <v>13.721928</v>
      </c>
      <c r="O21" s="2">
        <f t="shared" si="1"/>
        <v>13.355927999999999</v>
      </c>
      <c r="P21" s="2">
        <f t="shared" si="2"/>
        <v>13.184428</v>
      </c>
      <c r="Q21" s="2">
        <f t="shared" si="2"/>
        <v>12.818427999999999</v>
      </c>
    </row>
    <row r="22" spans="1:17" x14ac:dyDescent="0.3">
      <c r="A22" s="2">
        <f t="shared" si="3"/>
        <v>10</v>
      </c>
      <c r="B22" s="2">
        <v>97</v>
      </c>
      <c r="C22" s="2" t="s">
        <v>175</v>
      </c>
      <c r="D22" s="2">
        <v>1643423590</v>
      </c>
      <c r="E22" s="2">
        <v>7.3170000000000002</v>
      </c>
      <c r="F22" s="2">
        <v>12.922000000000001</v>
      </c>
      <c r="G22" s="2">
        <v>-2.835</v>
      </c>
      <c r="H22" s="2">
        <v>0.94440000000000002</v>
      </c>
      <c r="I22" s="2">
        <v>0.39850000000000002</v>
      </c>
      <c r="J22" s="2">
        <v>13.329000000000001</v>
      </c>
      <c r="K22" s="2">
        <v>12.957000000000001</v>
      </c>
      <c r="N22" s="2">
        <f t="shared" si="0"/>
        <v>13.709184500000001</v>
      </c>
      <c r="O22" s="2">
        <f t="shared" si="1"/>
        <v>13.337184500000001</v>
      </c>
      <c r="P22" s="2">
        <f t="shared" si="2"/>
        <v>13.171684500000001</v>
      </c>
      <c r="Q22" s="2">
        <f t="shared" si="2"/>
        <v>12.799684500000001</v>
      </c>
    </row>
    <row r="23" spans="1:17" x14ac:dyDescent="0.3">
      <c r="A23" s="2">
        <f t="shared" si="3"/>
        <v>10.5</v>
      </c>
      <c r="B23" s="2">
        <v>98</v>
      </c>
      <c r="C23" s="2" t="s">
        <v>176</v>
      </c>
      <c r="D23" s="2">
        <v>1643425390</v>
      </c>
      <c r="E23" s="2">
        <v>7.2430000000000003</v>
      </c>
      <c r="F23" s="2">
        <v>12.896000000000001</v>
      </c>
      <c r="G23" s="2">
        <v>-2.7730000000000001</v>
      </c>
      <c r="H23" s="2">
        <v>0.93330000000000002</v>
      </c>
      <c r="I23" s="2">
        <v>0.38569999999999999</v>
      </c>
      <c r="J23" s="2">
        <v>13.311999999999999</v>
      </c>
      <c r="K23" s="2">
        <v>12.93</v>
      </c>
      <c r="L23" s="2">
        <v>29</v>
      </c>
      <c r="M23" s="1">
        <f>(L23-32)*5/9</f>
        <v>-1.6666666666666667</v>
      </c>
      <c r="N23" s="2">
        <f t="shared" si="0"/>
        <v>13.693775499999999</v>
      </c>
      <c r="O23" s="2">
        <f t="shared" si="1"/>
        <v>13.3117755</v>
      </c>
      <c r="P23" s="2">
        <f t="shared" si="2"/>
        <v>13.1562755</v>
      </c>
      <c r="Q23" s="2">
        <f t="shared" si="2"/>
        <v>12.7742755</v>
      </c>
    </row>
    <row r="24" spans="1:17" x14ac:dyDescent="0.3">
      <c r="A24" s="2">
        <f t="shared" si="3"/>
        <v>11</v>
      </c>
      <c r="B24" s="2">
        <v>99</v>
      </c>
      <c r="C24" s="2" t="s">
        <v>177</v>
      </c>
      <c r="D24" s="2">
        <v>1643427190</v>
      </c>
      <c r="E24" s="2">
        <v>7.42</v>
      </c>
      <c r="F24" s="2">
        <v>12.862</v>
      </c>
      <c r="G24" s="2">
        <v>-2.7730000000000001</v>
      </c>
      <c r="H24" s="2">
        <v>0.91959999999999997</v>
      </c>
      <c r="I24" s="2">
        <v>0.36630000000000001</v>
      </c>
      <c r="J24" s="2">
        <v>13.297000000000001</v>
      </c>
      <c r="K24" s="2">
        <v>12.896000000000001</v>
      </c>
      <c r="N24" s="2">
        <f t="shared" si="0"/>
        <v>13.67497</v>
      </c>
      <c r="O24" s="2">
        <f t="shared" si="1"/>
        <v>13.27397</v>
      </c>
      <c r="P24" s="2">
        <f t="shared" si="2"/>
        <v>13.13747</v>
      </c>
      <c r="Q24" s="2">
        <f t="shared" si="2"/>
        <v>12.736470000000001</v>
      </c>
    </row>
    <row r="25" spans="1:17" x14ac:dyDescent="0.3">
      <c r="A25" s="2">
        <f t="shared" si="3"/>
        <v>11.5</v>
      </c>
      <c r="B25" s="2">
        <v>100</v>
      </c>
      <c r="C25" s="2" t="s">
        <v>178</v>
      </c>
      <c r="D25" s="2">
        <v>1643428990</v>
      </c>
      <c r="E25" s="2">
        <v>7.89</v>
      </c>
      <c r="F25" s="2">
        <v>12.818</v>
      </c>
      <c r="G25" s="2">
        <v>-2.7730000000000001</v>
      </c>
      <c r="H25" s="2">
        <v>0.90280000000000005</v>
      </c>
      <c r="I25" s="2">
        <v>0.3407</v>
      </c>
      <c r="J25" s="2">
        <v>13.282999999999999</v>
      </c>
      <c r="K25" s="2">
        <v>12.852</v>
      </c>
      <c r="L25" s="2">
        <v>30</v>
      </c>
      <c r="M25" s="1">
        <f>(L25-32)*5/9</f>
        <v>-1.1111111111111112</v>
      </c>
      <c r="N25" s="2">
        <f t="shared" si="0"/>
        <v>13.650865</v>
      </c>
      <c r="O25" s="2">
        <f t="shared" si="1"/>
        <v>13.219865</v>
      </c>
      <c r="P25" s="2">
        <f t="shared" si="2"/>
        <v>13.113365</v>
      </c>
      <c r="Q25" s="2">
        <f t="shared" si="2"/>
        <v>12.682365000000001</v>
      </c>
    </row>
    <row r="26" spans="1:17" x14ac:dyDescent="0.3">
      <c r="A26" s="2">
        <f t="shared" si="3"/>
        <v>12</v>
      </c>
      <c r="B26" s="2">
        <v>101</v>
      </c>
      <c r="C26" s="2" t="s">
        <v>179</v>
      </c>
      <c r="D26" s="2">
        <v>1643430790</v>
      </c>
      <c r="E26" s="2">
        <v>8.5470000000000006</v>
      </c>
      <c r="F26" s="2">
        <v>12.784000000000001</v>
      </c>
      <c r="G26" s="2">
        <v>-2.7730000000000001</v>
      </c>
      <c r="H26" s="2">
        <v>0.88370000000000004</v>
      </c>
      <c r="I26" s="2">
        <v>0.31369999999999998</v>
      </c>
      <c r="J26" s="2">
        <v>13.287000000000001</v>
      </c>
      <c r="K26" s="2">
        <v>12.818</v>
      </c>
      <c r="N26" s="2">
        <f t="shared" si="0"/>
        <v>13.6407395</v>
      </c>
      <c r="O26" s="2">
        <f t="shared" si="1"/>
        <v>13.171739499999999</v>
      </c>
      <c r="P26" s="2">
        <f t="shared" si="2"/>
        <v>13.103239500000001</v>
      </c>
      <c r="Q26" s="2">
        <f t="shared" si="2"/>
        <v>12.6342395</v>
      </c>
    </row>
    <row r="27" spans="1:17" x14ac:dyDescent="0.3">
      <c r="A27" s="2">
        <f t="shared" si="3"/>
        <v>12.5</v>
      </c>
      <c r="B27" s="2">
        <v>102</v>
      </c>
      <c r="C27" s="2" t="s">
        <v>180</v>
      </c>
      <c r="D27" s="2">
        <v>1643432590</v>
      </c>
      <c r="E27" s="2">
        <v>9.3130000000000006</v>
      </c>
      <c r="F27" s="2">
        <v>12.81</v>
      </c>
      <c r="G27" s="2">
        <v>-0.12</v>
      </c>
      <c r="H27" s="2">
        <v>0.86780000000000002</v>
      </c>
      <c r="I27" s="2">
        <v>0.3029</v>
      </c>
      <c r="J27" s="2">
        <v>13.297000000000001</v>
      </c>
      <c r="K27" s="2">
        <v>12.811999999999999</v>
      </c>
      <c r="L27" s="2">
        <v>29</v>
      </c>
      <c r="M27" s="1">
        <f>(L27-32)*5/9</f>
        <v>-1.6666666666666667</v>
      </c>
      <c r="N27" s="2">
        <f t="shared" si="0"/>
        <v>13.634270500000001</v>
      </c>
      <c r="O27" s="2">
        <f t="shared" si="1"/>
        <v>13.1492705</v>
      </c>
      <c r="P27" s="2">
        <f t="shared" si="2"/>
        <v>13.096770500000002</v>
      </c>
      <c r="Q27" s="2">
        <f t="shared" si="2"/>
        <v>12.6117705</v>
      </c>
    </row>
    <row r="28" spans="1:17" x14ac:dyDescent="0.3">
      <c r="A28" s="2">
        <f t="shared" si="3"/>
        <v>13</v>
      </c>
      <c r="B28" s="2">
        <v>103</v>
      </c>
      <c r="C28" s="2" t="s">
        <v>181</v>
      </c>
      <c r="D28" s="2">
        <v>1643434390</v>
      </c>
      <c r="E28" s="2">
        <v>10.065</v>
      </c>
      <c r="F28" s="2">
        <v>12.818</v>
      </c>
      <c r="G28" s="2">
        <v>-0.12</v>
      </c>
      <c r="H28" s="2">
        <v>0.85880000000000001</v>
      </c>
      <c r="I28" s="2">
        <v>0.29970000000000002</v>
      </c>
      <c r="J28" s="2">
        <v>13.308999999999999</v>
      </c>
      <c r="K28" s="2">
        <v>12.82</v>
      </c>
      <c r="N28" s="2">
        <f t="shared" si="0"/>
        <v>13.6301025</v>
      </c>
      <c r="O28" s="2">
        <f t="shared" si="1"/>
        <v>13.141102500000001</v>
      </c>
      <c r="P28" s="2">
        <f t="shared" si="2"/>
        <v>13.0926025</v>
      </c>
      <c r="Q28" s="2">
        <f t="shared" si="2"/>
        <v>12.603602500000001</v>
      </c>
    </row>
    <row r="29" spans="1:17" x14ac:dyDescent="0.3">
      <c r="A29" s="2">
        <f t="shared" si="3"/>
        <v>13.5</v>
      </c>
      <c r="B29" s="2">
        <v>104</v>
      </c>
      <c r="C29" s="2" t="s">
        <v>182</v>
      </c>
      <c r="D29" s="2">
        <v>1643436190</v>
      </c>
      <c r="E29" s="2">
        <v>10.77</v>
      </c>
      <c r="F29" s="2">
        <v>12.818</v>
      </c>
      <c r="G29" s="2">
        <v>-0.12</v>
      </c>
      <c r="H29" s="2">
        <v>0.85029999999999994</v>
      </c>
      <c r="I29" s="2">
        <v>0.2898</v>
      </c>
      <c r="J29" s="2">
        <v>13.321999999999999</v>
      </c>
      <c r="K29" s="2">
        <v>12.82</v>
      </c>
      <c r="L29" s="2">
        <v>28</v>
      </c>
      <c r="M29" s="1">
        <f>(L29-32)*5/9</f>
        <v>-2.2222222222222223</v>
      </c>
      <c r="N29" s="2">
        <f t="shared" si="0"/>
        <v>13.627944999999999</v>
      </c>
      <c r="O29" s="2">
        <f t="shared" si="1"/>
        <v>13.125945</v>
      </c>
      <c r="P29" s="2">
        <f t="shared" si="2"/>
        <v>13.090444999999999</v>
      </c>
      <c r="Q29" s="2">
        <f t="shared" si="2"/>
        <v>12.588445</v>
      </c>
    </row>
    <row r="30" spans="1:17" x14ac:dyDescent="0.3">
      <c r="A30" s="2">
        <f t="shared" si="3"/>
        <v>14</v>
      </c>
      <c r="B30" s="2">
        <v>105</v>
      </c>
      <c r="C30" s="2" t="s">
        <v>183</v>
      </c>
      <c r="D30" s="2">
        <v>1643437990</v>
      </c>
      <c r="E30" s="2">
        <v>11.3</v>
      </c>
      <c r="F30" s="2">
        <v>12.821999999999999</v>
      </c>
      <c r="G30" s="2">
        <v>-0.12</v>
      </c>
      <c r="H30" s="2">
        <v>0.84379999999999999</v>
      </c>
      <c r="I30" s="2">
        <v>0.28220000000000001</v>
      </c>
      <c r="J30" s="2">
        <v>13.33</v>
      </c>
      <c r="K30" s="2">
        <v>12.824</v>
      </c>
      <c r="N30" s="2">
        <f t="shared" si="0"/>
        <v>13.624549999999999</v>
      </c>
      <c r="O30" s="2">
        <f t="shared" si="1"/>
        <v>13.118549999999999</v>
      </c>
      <c r="P30" s="2">
        <f t="shared" si="2"/>
        <v>13.08705</v>
      </c>
      <c r="Q30" s="2">
        <f t="shared" si="2"/>
        <v>12.581049999999999</v>
      </c>
    </row>
    <row r="31" spans="1:17" x14ac:dyDescent="0.3">
      <c r="A31" s="2">
        <f t="shared" si="3"/>
        <v>14.5</v>
      </c>
      <c r="B31" s="2">
        <v>106</v>
      </c>
      <c r="C31" s="2" t="s">
        <v>184</v>
      </c>
      <c r="D31" s="2">
        <v>1643439791</v>
      </c>
      <c r="E31" s="2">
        <v>11.598000000000001</v>
      </c>
      <c r="F31" s="2">
        <v>12.818</v>
      </c>
      <c r="G31" s="2">
        <v>-0.12</v>
      </c>
      <c r="H31" s="2">
        <v>0.83989999999999998</v>
      </c>
      <c r="I31" s="2">
        <v>0.27650000000000002</v>
      </c>
      <c r="J31" s="2">
        <v>13.335000000000001</v>
      </c>
      <c r="K31" s="2">
        <v>12.82</v>
      </c>
      <c r="L31" s="2">
        <v>27</v>
      </c>
      <c r="M31" s="1">
        <f>(L31-32)*5/9</f>
        <v>-2.7777777777777777</v>
      </c>
      <c r="N31" s="2">
        <f t="shared" si="0"/>
        <v>13.623143000000001</v>
      </c>
      <c r="O31" s="2">
        <f t="shared" si="1"/>
        <v>13.108143</v>
      </c>
      <c r="P31" s="2">
        <f t="shared" si="2"/>
        <v>13.085643000000001</v>
      </c>
      <c r="Q31" s="2">
        <f t="shared" si="2"/>
        <v>12.570643</v>
      </c>
    </row>
    <row r="32" spans="1:17" x14ac:dyDescent="0.3">
      <c r="A32" s="2">
        <f t="shared" si="3"/>
        <v>15</v>
      </c>
      <c r="B32" s="2">
        <v>107</v>
      </c>
      <c r="C32" s="2" t="s">
        <v>185</v>
      </c>
      <c r="D32" s="2">
        <v>1643441591</v>
      </c>
      <c r="E32" s="2">
        <v>11.686999999999999</v>
      </c>
      <c r="F32" s="2">
        <v>12.814</v>
      </c>
      <c r="G32" s="2">
        <v>-0.12</v>
      </c>
      <c r="H32" s="2">
        <v>0.83830000000000005</v>
      </c>
      <c r="I32" s="2">
        <v>0.27300000000000002</v>
      </c>
      <c r="J32" s="2">
        <v>13.336</v>
      </c>
      <c r="K32" s="2">
        <v>12.816000000000001</v>
      </c>
      <c r="N32" s="2">
        <f t="shared" si="0"/>
        <v>13.6222295</v>
      </c>
      <c r="O32" s="2">
        <f t="shared" si="1"/>
        <v>13.1022295</v>
      </c>
      <c r="P32" s="2">
        <f t="shared" si="2"/>
        <v>13.0847295</v>
      </c>
      <c r="Q32" s="2">
        <f t="shared" si="2"/>
        <v>12.5647295</v>
      </c>
    </row>
    <row r="33" spans="1:17" x14ac:dyDescent="0.3">
      <c r="A33" s="2">
        <f t="shared" si="3"/>
        <v>15.5</v>
      </c>
      <c r="B33" s="2">
        <v>108</v>
      </c>
      <c r="C33" s="2" t="s">
        <v>186</v>
      </c>
      <c r="D33" s="2">
        <v>1643443391</v>
      </c>
      <c r="E33" s="2">
        <v>11.653</v>
      </c>
      <c r="F33" s="2">
        <v>12.814</v>
      </c>
      <c r="G33" s="2">
        <v>-0.12</v>
      </c>
      <c r="H33" s="2">
        <v>0.83809999999999996</v>
      </c>
      <c r="I33" s="2">
        <v>0.27189999999999998</v>
      </c>
      <c r="J33" s="2">
        <v>13.336</v>
      </c>
      <c r="K33" s="2">
        <v>12.816000000000001</v>
      </c>
      <c r="L33" s="2">
        <v>27</v>
      </c>
      <c r="M33" s="1">
        <f>(L33-32)*5/9</f>
        <v>-2.7777777777777777</v>
      </c>
      <c r="N33" s="2">
        <f t="shared" si="0"/>
        <v>13.6229605</v>
      </c>
      <c r="O33" s="2">
        <f t="shared" si="1"/>
        <v>13.1029605</v>
      </c>
      <c r="P33" s="2">
        <f t="shared" si="2"/>
        <v>13.0854605</v>
      </c>
      <c r="Q33" s="2">
        <f t="shared" si="2"/>
        <v>12.5654605</v>
      </c>
    </row>
    <row r="34" spans="1:17" x14ac:dyDescent="0.3">
      <c r="A34" s="2">
        <f t="shared" si="3"/>
        <v>16</v>
      </c>
      <c r="B34" s="2">
        <v>109</v>
      </c>
      <c r="C34" s="2" t="s">
        <v>187</v>
      </c>
      <c r="D34" s="2">
        <v>1643445191</v>
      </c>
      <c r="E34" s="2">
        <v>11.333</v>
      </c>
      <c r="F34" s="2">
        <v>12.81</v>
      </c>
      <c r="G34" s="2">
        <v>-0.12</v>
      </c>
      <c r="H34" s="2">
        <v>0.84130000000000005</v>
      </c>
      <c r="I34" s="2">
        <v>0.27389999999999998</v>
      </c>
      <c r="J34" s="2">
        <v>13.33</v>
      </c>
      <c r="K34" s="2">
        <v>12.811999999999999</v>
      </c>
      <c r="N34" s="2">
        <f t="shared" si="0"/>
        <v>13.6238405</v>
      </c>
      <c r="O34" s="2">
        <f t="shared" si="1"/>
        <v>13.105840499999999</v>
      </c>
      <c r="P34" s="2">
        <f t="shared" si="2"/>
        <v>13.0863405</v>
      </c>
      <c r="Q34" s="2">
        <f t="shared" si="2"/>
        <v>12.5683405</v>
      </c>
    </row>
    <row r="35" spans="1:17" x14ac:dyDescent="0.3">
      <c r="A35" s="2">
        <f t="shared" si="3"/>
        <v>16.5</v>
      </c>
      <c r="B35" s="2">
        <v>110</v>
      </c>
      <c r="C35" s="2" t="s">
        <v>188</v>
      </c>
      <c r="D35" s="2">
        <v>1643446991</v>
      </c>
      <c r="E35" s="2">
        <v>10.867000000000001</v>
      </c>
      <c r="F35" s="2">
        <v>12.797000000000001</v>
      </c>
      <c r="G35" s="2">
        <v>-0.12</v>
      </c>
      <c r="H35" s="2">
        <v>0.84609999999999996</v>
      </c>
      <c r="I35" s="2">
        <v>0.27779999999999999</v>
      </c>
      <c r="J35" s="2">
        <v>13.321999999999999</v>
      </c>
      <c r="K35" s="2">
        <v>12.798</v>
      </c>
      <c r="L35" s="2">
        <v>25</v>
      </c>
      <c r="M35" s="1">
        <f>(L35-32)*5/9</f>
        <v>-3.8888888888888888</v>
      </c>
      <c r="N35" s="2">
        <f t="shared" si="0"/>
        <v>13.625859499999999</v>
      </c>
      <c r="O35" s="2">
        <f t="shared" si="1"/>
        <v>13.1018595</v>
      </c>
      <c r="P35" s="2">
        <f t="shared" si="2"/>
        <v>13.088359499999999</v>
      </c>
      <c r="Q35" s="2">
        <f t="shared" si="2"/>
        <v>12.5643595</v>
      </c>
    </row>
    <row r="36" spans="1:17" x14ac:dyDescent="0.3">
      <c r="A36" s="2">
        <f t="shared" si="3"/>
        <v>17</v>
      </c>
      <c r="B36" s="2">
        <v>111</v>
      </c>
      <c r="C36" s="2" t="s">
        <v>189</v>
      </c>
      <c r="D36" s="2">
        <v>1643448791</v>
      </c>
      <c r="E36" s="2">
        <v>10.292999999999999</v>
      </c>
      <c r="F36" s="2">
        <v>12.802</v>
      </c>
      <c r="G36" s="2">
        <v>-0.12</v>
      </c>
      <c r="H36" s="2">
        <v>0.85199999999999998</v>
      </c>
      <c r="I36" s="2">
        <v>0.28339999999999999</v>
      </c>
      <c r="J36" s="2">
        <v>13.311999999999999</v>
      </c>
      <c r="K36" s="2">
        <v>12.803000000000001</v>
      </c>
      <c r="N36" s="2">
        <f t="shared" si="0"/>
        <v>13.6282005</v>
      </c>
      <c r="O36" s="2">
        <f t="shared" si="1"/>
        <v>13.119200500000002</v>
      </c>
      <c r="P36" s="2">
        <f t="shared" si="2"/>
        <v>13.090700500000001</v>
      </c>
      <c r="Q36" s="2">
        <f t="shared" si="2"/>
        <v>12.581700500000002</v>
      </c>
    </row>
    <row r="37" spans="1:17" x14ac:dyDescent="0.3">
      <c r="A37" s="2">
        <f t="shared" si="3"/>
        <v>17.5</v>
      </c>
      <c r="B37" s="2">
        <v>112</v>
      </c>
      <c r="C37" s="2" t="s">
        <v>190</v>
      </c>
      <c r="D37" s="2">
        <v>1643450591</v>
      </c>
      <c r="E37" s="2">
        <v>9.6379999999999999</v>
      </c>
      <c r="F37" s="2">
        <v>12.797000000000001</v>
      </c>
      <c r="G37" s="2">
        <v>-0.12</v>
      </c>
      <c r="H37" s="2">
        <v>0.85880000000000001</v>
      </c>
      <c r="I37" s="2">
        <v>0.2903</v>
      </c>
      <c r="J37" s="2">
        <v>13.3</v>
      </c>
      <c r="K37" s="2">
        <v>12.798</v>
      </c>
      <c r="L37" s="2">
        <v>24</v>
      </c>
      <c r="M37" s="1">
        <f>(L37-32)*5/9</f>
        <v>-4.4444444444444446</v>
      </c>
      <c r="N37" s="2">
        <f t="shared" si="0"/>
        <v>13.630283</v>
      </c>
      <c r="O37" s="2">
        <f t="shared" si="1"/>
        <v>13.128283</v>
      </c>
      <c r="P37" s="2">
        <f t="shared" si="2"/>
        <v>13.092783000000001</v>
      </c>
      <c r="Q37" s="2">
        <f t="shared" si="2"/>
        <v>12.590783</v>
      </c>
    </row>
    <row r="38" spans="1:17" x14ac:dyDescent="0.3">
      <c r="A38" s="2">
        <f t="shared" si="3"/>
        <v>18</v>
      </c>
      <c r="B38" s="2">
        <v>113</v>
      </c>
      <c r="C38" s="2" t="s">
        <v>191</v>
      </c>
      <c r="D38" s="2">
        <v>1643452391</v>
      </c>
      <c r="E38" s="2">
        <v>8.9629999999999992</v>
      </c>
      <c r="F38" s="2">
        <v>12.672000000000001</v>
      </c>
      <c r="G38" s="2">
        <v>-2.9580000000000002</v>
      </c>
      <c r="H38" s="2">
        <v>0.85699999999999998</v>
      </c>
      <c r="I38" s="2">
        <v>0.24099999999999999</v>
      </c>
      <c r="J38" s="2">
        <v>13.285</v>
      </c>
      <c r="K38" s="2">
        <v>12.708</v>
      </c>
      <c r="N38" s="2">
        <f t="shared" si="0"/>
        <v>13.6297955</v>
      </c>
      <c r="O38" s="2">
        <f t="shared" si="1"/>
        <v>13.0527955</v>
      </c>
      <c r="P38" s="2">
        <f t="shared" si="2"/>
        <v>13.092295500000001</v>
      </c>
      <c r="Q38" s="2">
        <f t="shared" si="2"/>
        <v>12.515295500000001</v>
      </c>
    </row>
    <row r="39" spans="1:17" x14ac:dyDescent="0.3">
      <c r="A39" s="2">
        <f t="shared" si="3"/>
        <v>18.5</v>
      </c>
      <c r="B39" s="2">
        <v>114</v>
      </c>
      <c r="C39" s="2" t="s">
        <v>192</v>
      </c>
      <c r="D39" s="2">
        <v>1643454191</v>
      </c>
      <c r="E39" s="2">
        <v>8.3770000000000007</v>
      </c>
      <c r="F39" s="2">
        <v>12.672000000000001</v>
      </c>
      <c r="G39" s="2">
        <v>-2.835</v>
      </c>
      <c r="H39" s="2">
        <v>0.85119999999999996</v>
      </c>
      <c r="I39" s="2">
        <v>0.25359999999999999</v>
      </c>
      <c r="J39" s="2">
        <v>13.27</v>
      </c>
      <c r="K39" s="2">
        <v>12.707000000000001</v>
      </c>
      <c r="L39" s="2">
        <v>23</v>
      </c>
      <c r="M39" s="1">
        <f>(L39-32)*5/9</f>
        <v>-5</v>
      </c>
      <c r="N39" s="2">
        <f t="shared" ref="N39" si="4">J39-($E39-25)*$S$1</f>
        <v>13.627394499999999</v>
      </c>
      <c r="O39" s="2">
        <f t="shared" ref="O39" si="5">K39-($E39-25)*$S$1</f>
        <v>13.064394500000001</v>
      </c>
      <c r="P39" s="2">
        <f t="shared" ref="P39" si="6">N39-25*$S$1</f>
        <v>13.0898945</v>
      </c>
      <c r="Q39" s="2">
        <f t="shared" ref="Q39" si="7">O39-25*$S$1</f>
        <v>12.526894500000001</v>
      </c>
    </row>
    <row r="40" spans="1:17" customFormat="1" x14ac:dyDescent="0.3">
      <c r="A40" s="2">
        <f t="shared" si="3"/>
        <v>19</v>
      </c>
      <c r="B40">
        <v>106</v>
      </c>
      <c r="C40" t="s">
        <v>382</v>
      </c>
      <c r="D40">
        <v>1643455959</v>
      </c>
      <c r="E40">
        <v>7.8280000000000003</v>
      </c>
      <c r="F40">
        <v>12.677</v>
      </c>
      <c r="G40">
        <v>-2.835</v>
      </c>
      <c r="H40">
        <v>0.84550000000000003</v>
      </c>
      <c r="I40">
        <v>0.25779999999999997</v>
      </c>
      <c r="J40">
        <v>13.256</v>
      </c>
      <c r="K40">
        <v>12.712</v>
      </c>
      <c r="L40" s="2"/>
      <c r="M40" s="1"/>
      <c r="N40" s="2">
        <f t="shared" ref="N40:N48" si="8">J40-($E40-25)*$S$1</f>
        <v>13.625198000000001</v>
      </c>
      <c r="O40" s="2">
        <f t="shared" ref="O40:O48" si="9">K40-($E40-25)*$S$1</f>
        <v>13.081198000000001</v>
      </c>
      <c r="P40" s="2">
        <f t="shared" ref="P40:P48" si="10">N40-25*$S$1</f>
        <v>13.087698000000001</v>
      </c>
      <c r="Q40" s="2">
        <f t="shared" ref="Q40:Q48" si="11">O40-25*$S$1</f>
        <v>12.543698000000001</v>
      </c>
    </row>
    <row r="41" spans="1:17" customFormat="1" x14ac:dyDescent="0.3">
      <c r="A41" s="2">
        <f t="shared" si="3"/>
        <v>19.5</v>
      </c>
      <c r="B41">
        <v>107</v>
      </c>
      <c r="C41" t="s">
        <v>383</v>
      </c>
      <c r="D41">
        <v>1643455991</v>
      </c>
      <c r="E41">
        <v>7.8120000000000003</v>
      </c>
      <c r="F41">
        <v>12.672000000000001</v>
      </c>
      <c r="G41">
        <v>-2.835</v>
      </c>
      <c r="H41">
        <v>0.84550000000000003</v>
      </c>
      <c r="I41">
        <v>0.25829999999999997</v>
      </c>
      <c r="J41">
        <v>13.256</v>
      </c>
      <c r="K41">
        <v>12.707000000000001</v>
      </c>
      <c r="N41" s="2">
        <f t="shared" si="8"/>
        <v>13.625541999999999</v>
      </c>
      <c r="O41" s="2">
        <f t="shared" si="9"/>
        <v>13.076542</v>
      </c>
      <c r="P41" s="2">
        <f t="shared" si="10"/>
        <v>13.088042</v>
      </c>
      <c r="Q41" s="2">
        <f t="shared" si="11"/>
        <v>12.539042</v>
      </c>
    </row>
    <row r="42" spans="1:17" customFormat="1" x14ac:dyDescent="0.3">
      <c r="A42" s="2">
        <f t="shared" si="3"/>
        <v>20</v>
      </c>
      <c r="B42">
        <v>108</v>
      </c>
      <c r="C42" t="s">
        <v>384</v>
      </c>
      <c r="D42">
        <v>1643457791</v>
      </c>
      <c r="E42">
        <v>7.327</v>
      </c>
      <c r="F42">
        <v>12.659000000000001</v>
      </c>
      <c r="G42">
        <v>-2.7730000000000001</v>
      </c>
      <c r="H42">
        <v>0.83889999999999998</v>
      </c>
      <c r="I42">
        <v>0.25269999999999998</v>
      </c>
      <c r="J42">
        <v>13.242000000000001</v>
      </c>
      <c r="K42">
        <v>12.693</v>
      </c>
      <c r="L42" s="2">
        <v>21</v>
      </c>
      <c r="M42" s="1">
        <f>(L42-32)*5/9</f>
        <v>-6.1111111111111107</v>
      </c>
      <c r="N42" s="2">
        <f t="shared" si="8"/>
        <v>13.621969500000001</v>
      </c>
      <c r="O42" s="2">
        <f t="shared" si="9"/>
        <v>13.072969499999999</v>
      </c>
      <c r="P42" s="2">
        <f t="shared" si="10"/>
        <v>13.084469500000001</v>
      </c>
      <c r="Q42" s="2">
        <f t="shared" si="11"/>
        <v>12.5354695</v>
      </c>
    </row>
    <row r="43" spans="1:17" customFormat="1" x14ac:dyDescent="0.3">
      <c r="A43" s="2">
        <f t="shared" si="3"/>
        <v>20.5</v>
      </c>
      <c r="B43">
        <v>109</v>
      </c>
      <c r="C43" t="s">
        <v>385</v>
      </c>
      <c r="D43">
        <v>1643459591</v>
      </c>
      <c r="E43">
        <v>7.0019999999999998</v>
      </c>
      <c r="F43">
        <v>12.612</v>
      </c>
      <c r="G43">
        <v>-2.7730000000000001</v>
      </c>
      <c r="H43">
        <v>0.83089999999999997</v>
      </c>
      <c r="I43">
        <v>0.22969999999999999</v>
      </c>
      <c r="J43">
        <v>13.231999999999999</v>
      </c>
      <c r="K43">
        <v>12.646000000000001</v>
      </c>
      <c r="N43" s="2">
        <f t="shared" si="8"/>
        <v>13.618957</v>
      </c>
      <c r="O43" s="2">
        <f t="shared" si="9"/>
        <v>13.032957000000001</v>
      </c>
      <c r="P43" s="2">
        <f t="shared" si="10"/>
        <v>13.081457</v>
      </c>
      <c r="Q43" s="2">
        <f t="shared" si="11"/>
        <v>12.495457000000002</v>
      </c>
    </row>
    <row r="44" spans="1:17" customFormat="1" x14ac:dyDescent="0.3">
      <c r="A44" s="2">
        <f t="shared" si="3"/>
        <v>21</v>
      </c>
      <c r="B44">
        <v>110</v>
      </c>
      <c r="C44" t="s">
        <v>386</v>
      </c>
      <c r="D44">
        <v>1643461391</v>
      </c>
      <c r="E44">
        <v>6.8680000000000003</v>
      </c>
      <c r="F44">
        <v>12.492000000000001</v>
      </c>
      <c r="G44">
        <v>-2.7730000000000001</v>
      </c>
      <c r="H44">
        <v>0.82069999999999999</v>
      </c>
      <c r="I44">
        <v>0.18920000000000001</v>
      </c>
      <c r="J44">
        <v>13.226000000000001</v>
      </c>
      <c r="K44">
        <v>12.525</v>
      </c>
      <c r="L44" s="2">
        <v>19</v>
      </c>
      <c r="M44" s="1">
        <f>(L44-32)*5/9</f>
        <v>-7.2222222222222223</v>
      </c>
      <c r="N44" s="2">
        <f t="shared" si="8"/>
        <v>13.615838</v>
      </c>
      <c r="O44" s="2">
        <f t="shared" si="9"/>
        <v>12.914838</v>
      </c>
      <c r="P44" s="2">
        <f t="shared" si="10"/>
        <v>13.078338</v>
      </c>
      <c r="Q44" s="2">
        <f t="shared" si="11"/>
        <v>12.377338</v>
      </c>
    </row>
    <row r="45" spans="1:17" customFormat="1" x14ac:dyDescent="0.3">
      <c r="A45" s="2">
        <f t="shared" si="3"/>
        <v>21.5</v>
      </c>
      <c r="B45">
        <v>111</v>
      </c>
      <c r="C45" t="s">
        <v>387</v>
      </c>
      <c r="D45">
        <v>1643463192</v>
      </c>
      <c r="E45">
        <v>6.81</v>
      </c>
      <c r="F45">
        <v>12.263</v>
      </c>
      <c r="G45">
        <v>-2.7730000000000001</v>
      </c>
      <c r="H45">
        <v>0.80959999999999999</v>
      </c>
      <c r="I45">
        <v>0.1542</v>
      </c>
      <c r="J45">
        <v>13.22</v>
      </c>
      <c r="K45">
        <v>12.297000000000001</v>
      </c>
      <c r="N45" s="2">
        <f t="shared" si="8"/>
        <v>13.611085000000001</v>
      </c>
      <c r="O45" s="2">
        <f t="shared" si="9"/>
        <v>12.688085000000001</v>
      </c>
      <c r="P45" s="2">
        <f t="shared" si="10"/>
        <v>13.073585000000001</v>
      </c>
      <c r="Q45" s="2">
        <f t="shared" si="11"/>
        <v>12.150585000000001</v>
      </c>
    </row>
    <row r="46" spans="1:17" customFormat="1" x14ac:dyDescent="0.3">
      <c r="A46" s="2">
        <f t="shared" si="3"/>
        <v>22</v>
      </c>
      <c r="B46">
        <v>112</v>
      </c>
      <c r="C46" t="s">
        <v>388</v>
      </c>
      <c r="D46">
        <v>1643464992</v>
      </c>
      <c r="E46">
        <v>7.0250000000000004</v>
      </c>
      <c r="F46">
        <v>11.944000000000001</v>
      </c>
      <c r="G46">
        <v>-2.7120000000000002</v>
      </c>
      <c r="H46">
        <v>0.7954</v>
      </c>
      <c r="I46">
        <v>0.1041</v>
      </c>
      <c r="J46">
        <v>13.217000000000001</v>
      </c>
      <c r="K46">
        <v>11.977</v>
      </c>
      <c r="L46" s="2">
        <v>17</v>
      </c>
      <c r="M46" s="1">
        <f>(L46-32)*5/9</f>
        <v>-8.3333333333333339</v>
      </c>
      <c r="N46" s="2">
        <f t="shared" si="8"/>
        <v>13.603462500000001</v>
      </c>
      <c r="O46" s="2">
        <f t="shared" si="9"/>
        <v>12.363462500000001</v>
      </c>
      <c r="P46" s="2">
        <f t="shared" si="10"/>
        <v>13.065962500000001</v>
      </c>
      <c r="Q46" s="2">
        <f t="shared" si="11"/>
        <v>11.825962500000001</v>
      </c>
    </row>
    <row r="47" spans="1:17" customFormat="1" x14ac:dyDescent="0.3">
      <c r="A47" s="2">
        <f t="shared" si="3"/>
        <v>22.5</v>
      </c>
      <c r="B47">
        <v>113</v>
      </c>
      <c r="C47" t="s">
        <v>389</v>
      </c>
      <c r="D47">
        <v>1643466792</v>
      </c>
      <c r="E47">
        <v>7.3570000000000002</v>
      </c>
      <c r="F47">
        <v>11.449</v>
      </c>
      <c r="G47">
        <v>-2.65</v>
      </c>
      <c r="H47">
        <v>0.78</v>
      </c>
      <c r="I47">
        <v>8.3099999999999993E-2</v>
      </c>
      <c r="J47">
        <v>13.214</v>
      </c>
      <c r="K47">
        <v>11.481999999999999</v>
      </c>
      <c r="N47" s="2">
        <f t="shared" si="8"/>
        <v>13.5933245</v>
      </c>
      <c r="O47" s="2">
        <f t="shared" si="9"/>
        <v>11.861324499999998</v>
      </c>
      <c r="P47" s="2">
        <f t="shared" si="10"/>
        <v>13.0558245</v>
      </c>
      <c r="Q47" s="2">
        <f t="shared" si="11"/>
        <v>11.323824499999999</v>
      </c>
    </row>
    <row r="48" spans="1:17" customFormat="1" x14ac:dyDescent="0.3">
      <c r="A48" s="2">
        <f t="shared" si="3"/>
        <v>23</v>
      </c>
      <c r="B48">
        <v>114</v>
      </c>
      <c r="C48" t="s">
        <v>390</v>
      </c>
      <c r="D48">
        <v>1643468592</v>
      </c>
      <c r="E48">
        <v>7.7279999999999998</v>
      </c>
      <c r="F48">
        <v>10.377000000000001</v>
      </c>
      <c r="G48">
        <v>-2.3420000000000001</v>
      </c>
      <c r="H48">
        <v>0.76480000000000004</v>
      </c>
      <c r="I48">
        <v>4.4200000000000003E-2</v>
      </c>
      <c r="J48">
        <v>13.211</v>
      </c>
      <c r="K48">
        <v>10.407999999999999</v>
      </c>
      <c r="L48" s="2">
        <v>16</v>
      </c>
      <c r="M48" s="1">
        <f>(L48-32)*5/9</f>
        <v>-8.8888888888888893</v>
      </c>
      <c r="N48" s="2">
        <f t="shared" si="8"/>
        <v>13.582348</v>
      </c>
      <c r="O48" s="2">
        <f t="shared" si="9"/>
        <v>10.779347999999999</v>
      </c>
      <c r="P48" s="2">
        <f t="shared" si="10"/>
        <v>13.044848</v>
      </c>
      <c r="Q48" s="2">
        <f t="shared" si="11"/>
        <v>10.241847999999999</v>
      </c>
    </row>
  </sheetData>
  <sortState ref="B2:K47">
    <sortCondition ref="B2:B4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20220129_063101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2022-01-29T11:45:24Z</dcterms:created>
  <dcterms:modified xsi:type="dcterms:W3CDTF">2022-01-29T21:02:03Z</dcterms:modified>
</cp:coreProperties>
</file>