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ebrand\Desktop\"/>
    </mc:Choice>
  </mc:AlternateContent>
  <bookViews>
    <workbookView xWindow="0" yWindow="0" windowWidth="28800" windowHeight="11700" activeTab="3"/>
  </bookViews>
  <sheets>
    <sheet name="Družstva" sheetId="5" r:id="rId1"/>
    <sheet name="Skupina B-14" sheetId="1" r:id="rId2"/>
    <sheet name="Skupina B-14 družstva" sheetId="3" r:id="rId3"/>
    <sheet name="Skupina A-14" sheetId="2" r:id="rId4"/>
    <sheet name="Skupina A-14 družstva" sheetId="4" r:id="rId5"/>
  </sheets>
  <calcPr calcId="162913"/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3" i="5"/>
  <c r="S16" i="3" l="1"/>
  <c r="R16" i="3"/>
  <c r="Q16" i="3"/>
  <c r="P16" i="3"/>
  <c r="O16" i="3"/>
  <c r="S15" i="3"/>
  <c r="R15" i="3"/>
  <c r="Q15" i="3"/>
  <c r="T15" i="3" s="1"/>
  <c r="P15" i="3"/>
  <c r="O15" i="3"/>
  <c r="S14" i="3"/>
  <c r="R14" i="3"/>
  <c r="Q14" i="3"/>
  <c r="P14" i="3"/>
  <c r="O14" i="3"/>
  <c r="S13" i="3"/>
  <c r="R13" i="3"/>
  <c r="Q13" i="3"/>
  <c r="P13" i="3"/>
  <c r="O13" i="3"/>
  <c r="S12" i="3"/>
  <c r="R12" i="3"/>
  <c r="Q12" i="3"/>
  <c r="P12" i="3"/>
  <c r="O12" i="3"/>
  <c r="S11" i="3"/>
  <c r="R11" i="3"/>
  <c r="Q11" i="3"/>
  <c r="P11" i="3"/>
  <c r="O11" i="3"/>
  <c r="S10" i="3"/>
  <c r="R10" i="3"/>
  <c r="Q10" i="3"/>
  <c r="P10" i="3"/>
  <c r="O10" i="3"/>
  <c r="S9" i="3"/>
  <c r="R9" i="3"/>
  <c r="Q9" i="3"/>
  <c r="P9" i="3"/>
  <c r="O9" i="3"/>
  <c r="S8" i="3"/>
  <c r="R8" i="3"/>
  <c r="Q8" i="3"/>
  <c r="P8" i="3"/>
  <c r="O8" i="3"/>
  <c r="S7" i="3"/>
  <c r="R7" i="3"/>
  <c r="Q7" i="3"/>
  <c r="P7" i="3"/>
  <c r="O7" i="3"/>
  <c r="S6" i="3"/>
  <c r="R6" i="3"/>
  <c r="Q6" i="3"/>
  <c r="P6" i="3"/>
  <c r="O6" i="3"/>
  <c r="S5" i="3"/>
  <c r="R5" i="3"/>
  <c r="Q5" i="3"/>
  <c r="P5" i="3"/>
  <c r="O5" i="3"/>
  <c r="S4" i="3"/>
  <c r="R4" i="3"/>
  <c r="Q4" i="3"/>
  <c r="P4" i="3"/>
  <c r="O4" i="3"/>
  <c r="S3" i="3"/>
  <c r="R3" i="3"/>
  <c r="Q3" i="3"/>
  <c r="P3" i="3"/>
  <c r="O3" i="3"/>
  <c r="S16" i="4"/>
  <c r="R16" i="4"/>
  <c r="Q16" i="4"/>
  <c r="P16" i="4"/>
  <c r="O16" i="4"/>
  <c r="S15" i="4"/>
  <c r="R15" i="4"/>
  <c r="Q15" i="4"/>
  <c r="P15" i="4"/>
  <c r="O15" i="4"/>
  <c r="S14" i="4"/>
  <c r="R14" i="4"/>
  <c r="Q14" i="4"/>
  <c r="P14" i="4"/>
  <c r="O14" i="4"/>
  <c r="S13" i="4"/>
  <c r="R13" i="4"/>
  <c r="Q13" i="4"/>
  <c r="P13" i="4"/>
  <c r="O13" i="4"/>
  <c r="S12" i="4"/>
  <c r="R12" i="4"/>
  <c r="Q12" i="4"/>
  <c r="P12" i="4"/>
  <c r="O12" i="4"/>
  <c r="S11" i="4"/>
  <c r="R11" i="4"/>
  <c r="Q11" i="4"/>
  <c r="P11" i="4"/>
  <c r="O11" i="4"/>
  <c r="S10" i="4"/>
  <c r="R10" i="4"/>
  <c r="Q10" i="4"/>
  <c r="P10" i="4"/>
  <c r="O10" i="4"/>
  <c r="S9" i="4"/>
  <c r="R9" i="4"/>
  <c r="Q9" i="4"/>
  <c r="P9" i="4"/>
  <c r="O9" i="4"/>
  <c r="S8" i="4"/>
  <c r="R8" i="4"/>
  <c r="Q8" i="4"/>
  <c r="P8" i="4"/>
  <c r="O8" i="4"/>
  <c r="S7" i="4"/>
  <c r="R7" i="4"/>
  <c r="Q7" i="4"/>
  <c r="P7" i="4"/>
  <c r="O7" i="4"/>
  <c r="S6" i="4"/>
  <c r="R6" i="4"/>
  <c r="Q6" i="4"/>
  <c r="P6" i="4"/>
  <c r="O6" i="4"/>
  <c r="S5" i="4"/>
  <c r="R5" i="4"/>
  <c r="Q5" i="4"/>
  <c r="P5" i="4"/>
  <c r="O5" i="4"/>
  <c r="S4" i="4"/>
  <c r="R4" i="4"/>
  <c r="Q4" i="4"/>
  <c r="P4" i="4"/>
  <c r="O4" i="4"/>
  <c r="S3" i="4"/>
  <c r="R3" i="4"/>
  <c r="Q3" i="4"/>
  <c r="P3" i="4"/>
  <c r="O3" i="4"/>
  <c r="AO35" i="4"/>
  <c r="AO34" i="4"/>
  <c r="AB34" i="4"/>
  <c r="AO33" i="4"/>
  <c r="AA33" i="4" a="1"/>
  <c r="AB33" i="4" s="1"/>
  <c r="AO32" i="4"/>
  <c r="Z32" i="4" a="1"/>
  <c r="AB32" i="4" s="1"/>
  <c r="AO31" i="4"/>
  <c r="Y31" i="4" a="1"/>
  <c r="AB31" i="4" s="1"/>
  <c r="AO30" i="4"/>
  <c r="AP30" i="4" s="1"/>
  <c r="X30" i="4" a="1"/>
  <c r="AB30" i="4" s="1"/>
  <c r="AO29" i="4"/>
  <c r="AP29" i="4" s="1"/>
  <c r="AA29" i="4"/>
  <c r="W29" i="4" a="1"/>
  <c r="Z29" i="4" s="1"/>
  <c r="AO28" i="4"/>
  <c r="X28" i="4"/>
  <c r="V28" i="4" a="1"/>
  <c r="W28" i="4" s="1"/>
  <c r="AO27" i="4"/>
  <c r="AP27" i="4" s="1"/>
  <c r="V27" i="4"/>
  <c r="U27" i="4" a="1"/>
  <c r="U27" i="4" s="1"/>
  <c r="AO26" i="4"/>
  <c r="U26" i="4"/>
  <c r="T26" i="4" a="1"/>
  <c r="T26" i="4" s="1"/>
  <c r="AO25" i="4"/>
  <c r="U25" i="4"/>
  <c r="S25" i="4" a="1"/>
  <c r="T25" i="4" s="1"/>
  <c r="AO24" i="4"/>
  <c r="AP24" i="4" s="1"/>
  <c r="V24" i="4"/>
  <c r="T24" i="4"/>
  <c r="S24" i="4"/>
  <c r="R24" i="4" a="1"/>
  <c r="U24" i="4" s="1"/>
  <c r="AO23" i="4"/>
  <c r="AP23" i="4" s="1"/>
  <c r="X23" i="4"/>
  <c r="V23" i="4"/>
  <c r="U23" i="4"/>
  <c r="Q23" i="4" a="1"/>
  <c r="W23" i="4" s="1"/>
  <c r="AO22" i="4"/>
  <c r="AO36" i="4" s="1"/>
  <c r="P22" i="4" a="1"/>
  <c r="Z22" i="4" s="1"/>
  <c r="AO35" i="3"/>
  <c r="AO34" i="3"/>
  <c r="AB34" i="3"/>
  <c r="AO33" i="3"/>
  <c r="AA33" i="3" a="1"/>
  <c r="AB33" i="3" s="1"/>
  <c r="AO32" i="3"/>
  <c r="Z32" i="3" a="1"/>
  <c r="AB32" i="3" s="1"/>
  <c r="AO31" i="3"/>
  <c r="Y31" i="3" a="1"/>
  <c r="AB31" i="3" s="1"/>
  <c r="AO30" i="3"/>
  <c r="AP30" i="3" s="1"/>
  <c r="X30" i="3" a="1"/>
  <c r="AB30" i="3" s="1"/>
  <c r="AO29" i="3"/>
  <c r="AP29" i="3" s="1"/>
  <c r="AB29" i="3"/>
  <c r="AA29" i="3"/>
  <c r="W29" i="3" a="1"/>
  <c r="Z29" i="3" s="1"/>
  <c r="AO28" i="3"/>
  <c r="Y28" i="3"/>
  <c r="X28" i="3"/>
  <c r="V28" i="3" a="1"/>
  <c r="W28" i="3" s="1"/>
  <c r="AO27" i="3"/>
  <c r="AP27" i="3" s="1"/>
  <c r="W27" i="3"/>
  <c r="V27" i="3"/>
  <c r="U27" i="3" a="1"/>
  <c r="U27" i="3" s="1"/>
  <c r="AO26" i="3"/>
  <c r="V26" i="3"/>
  <c r="U26" i="3"/>
  <c r="T26" i="3" a="1"/>
  <c r="T26" i="3" s="1"/>
  <c r="AO25" i="3"/>
  <c r="V25" i="3"/>
  <c r="U25" i="3"/>
  <c r="S25" i="3" a="1"/>
  <c r="T25" i="3" s="1"/>
  <c r="AO24" i="3"/>
  <c r="AP24" i="3" s="1"/>
  <c r="W24" i="3"/>
  <c r="V24" i="3"/>
  <c r="R24" i="3" a="1"/>
  <c r="U24" i="3" s="1"/>
  <c r="AO23" i="3"/>
  <c r="Y23" i="3"/>
  <c r="X23" i="3"/>
  <c r="U23" i="3"/>
  <c r="S23" i="3"/>
  <c r="Q23" i="3" a="1"/>
  <c r="W23" i="3" s="1"/>
  <c r="AO22" i="3"/>
  <c r="AO36" i="3" s="1"/>
  <c r="P22" i="3" a="1"/>
  <c r="Z22" i="3" s="1"/>
  <c r="AO35" i="2"/>
  <c r="AO34" i="2"/>
  <c r="AB34" i="2"/>
  <c r="AO33" i="2"/>
  <c r="AB33" i="2"/>
  <c r="AA33" i="2"/>
  <c r="AA33" i="2" a="1"/>
  <c r="AO32" i="2"/>
  <c r="Z32" i="2" a="1"/>
  <c r="AB32" i="2" s="1"/>
  <c r="AO31" i="2"/>
  <c r="AA31" i="2"/>
  <c r="Z31" i="2"/>
  <c r="Y31" i="2"/>
  <c r="Y31" i="2" a="1"/>
  <c r="AB31" i="2" s="1"/>
  <c r="AO30" i="2"/>
  <c r="X30" i="2" a="1"/>
  <c r="AB30" i="2" s="1"/>
  <c r="AO29" i="2"/>
  <c r="AB29" i="2"/>
  <c r="W29" i="2" a="1"/>
  <c r="Z29" i="2" s="1"/>
  <c r="AO28" i="2"/>
  <c r="AA28" i="2"/>
  <c r="Z28" i="2"/>
  <c r="V28" i="2" a="1"/>
  <c r="W28" i="2" s="1"/>
  <c r="AO27" i="2"/>
  <c r="AP27" i="2" s="1"/>
  <c r="Y27" i="2"/>
  <c r="X27" i="2"/>
  <c r="U27" i="2" a="1"/>
  <c r="U27" i="2" s="1"/>
  <c r="AO26" i="2"/>
  <c r="W26" i="2"/>
  <c r="T26" i="2" a="1"/>
  <c r="T26" i="2" s="1"/>
  <c r="AO25" i="2"/>
  <c r="W25" i="2"/>
  <c r="S25" i="2" a="1"/>
  <c r="T25" i="2" s="1"/>
  <c r="AO24" i="2"/>
  <c r="AP24" i="2" s="1"/>
  <c r="Y24" i="2"/>
  <c r="X24" i="2"/>
  <c r="S24" i="2"/>
  <c r="R24" i="2" a="1"/>
  <c r="U24" i="2" s="1"/>
  <c r="AO23" i="2"/>
  <c r="Z23" i="2"/>
  <c r="U23" i="2"/>
  <c r="Q23" i="2" a="1"/>
  <c r="W23" i="2" s="1"/>
  <c r="AO22" i="2"/>
  <c r="AO36" i="2" s="1"/>
  <c r="X22" i="2"/>
  <c r="V22" i="2"/>
  <c r="R22" i="2"/>
  <c r="Q22" i="2"/>
  <c r="P22" i="2" a="1"/>
  <c r="Z22" i="2" s="1"/>
  <c r="S16" i="2"/>
  <c r="R16" i="2"/>
  <c r="Q16" i="2"/>
  <c r="P16" i="2"/>
  <c r="O16" i="2"/>
  <c r="T16" i="2" s="1"/>
  <c r="S15" i="2"/>
  <c r="R15" i="2"/>
  <c r="Q15" i="2"/>
  <c r="P15" i="2"/>
  <c r="O15" i="2"/>
  <c r="T15" i="2" s="1"/>
  <c r="S14" i="2"/>
  <c r="R14" i="2"/>
  <c r="Q14" i="2"/>
  <c r="P14" i="2"/>
  <c r="O14" i="2"/>
  <c r="T14" i="2" s="1"/>
  <c r="S13" i="2"/>
  <c r="R13" i="2"/>
  <c r="Q13" i="2"/>
  <c r="P13" i="2"/>
  <c r="O13" i="2"/>
  <c r="T13" i="2" s="1"/>
  <c r="S12" i="2"/>
  <c r="R12" i="2"/>
  <c r="Q12" i="2"/>
  <c r="P12" i="2"/>
  <c r="O12" i="2"/>
  <c r="T12" i="2" s="1"/>
  <c r="S11" i="2"/>
  <c r="R11" i="2"/>
  <c r="Q11" i="2"/>
  <c r="P11" i="2"/>
  <c r="O11" i="2"/>
  <c r="T11" i="2" s="1"/>
  <c r="S10" i="2"/>
  <c r="R10" i="2"/>
  <c r="Q10" i="2"/>
  <c r="P10" i="2"/>
  <c r="O10" i="2"/>
  <c r="T10" i="2" s="1"/>
  <c r="S9" i="2"/>
  <c r="R9" i="2"/>
  <c r="Q9" i="2"/>
  <c r="P9" i="2"/>
  <c r="O9" i="2"/>
  <c r="T9" i="2" s="1"/>
  <c r="S8" i="2"/>
  <c r="R8" i="2"/>
  <c r="Q8" i="2"/>
  <c r="P8" i="2"/>
  <c r="O8" i="2"/>
  <c r="T8" i="2" s="1"/>
  <c r="S7" i="2"/>
  <c r="R7" i="2"/>
  <c r="Q7" i="2"/>
  <c r="P7" i="2"/>
  <c r="O7" i="2"/>
  <c r="T7" i="2" s="1"/>
  <c r="S6" i="2"/>
  <c r="R6" i="2"/>
  <c r="Q6" i="2"/>
  <c r="P6" i="2"/>
  <c r="O6" i="2"/>
  <c r="T6" i="2" s="1"/>
  <c r="S5" i="2"/>
  <c r="R5" i="2"/>
  <c r="Q5" i="2"/>
  <c r="P5" i="2"/>
  <c r="O5" i="2"/>
  <c r="T5" i="2" s="1"/>
  <c r="S4" i="2"/>
  <c r="R4" i="2"/>
  <c r="Q4" i="2"/>
  <c r="P4" i="2"/>
  <c r="O4" i="2"/>
  <c r="T4" i="2" s="1"/>
  <c r="S3" i="2"/>
  <c r="R3" i="2"/>
  <c r="Q3" i="2"/>
  <c r="P3" i="2"/>
  <c r="O3" i="2"/>
  <c r="T3" i="2" s="1"/>
  <c r="T6" i="4" l="1"/>
  <c r="T10" i="4"/>
  <c r="T11" i="4"/>
  <c r="T13" i="4"/>
  <c r="T15" i="4"/>
  <c r="T16" i="4"/>
  <c r="T8" i="4"/>
  <c r="T9" i="4"/>
  <c r="T5" i="4"/>
  <c r="T4" i="4"/>
  <c r="T7" i="4"/>
  <c r="T12" i="4"/>
  <c r="T14" i="4"/>
  <c r="T8" i="3"/>
  <c r="T3" i="3"/>
  <c r="T6" i="3"/>
  <c r="T7" i="3"/>
  <c r="T10" i="3"/>
  <c r="T11" i="3"/>
  <c r="T13" i="3"/>
  <c r="T16" i="3"/>
  <c r="T5" i="3"/>
  <c r="T9" i="3"/>
  <c r="T12" i="3"/>
  <c r="T14" i="3"/>
  <c r="T4" i="3"/>
  <c r="T3" i="4"/>
  <c r="AP33" i="4"/>
  <c r="AP34" i="4"/>
  <c r="AP26" i="4"/>
  <c r="AP25" i="4"/>
  <c r="AP31" i="4"/>
  <c r="AP28" i="4"/>
  <c r="AP32" i="4"/>
  <c r="AP35" i="4"/>
  <c r="P22" i="4"/>
  <c r="AB22" i="4"/>
  <c r="Y23" i="4"/>
  <c r="W24" i="4"/>
  <c r="V25" i="4"/>
  <c r="V26" i="4"/>
  <c r="W27" i="4"/>
  <c r="Y28" i="4"/>
  <c r="AB29" i="4"/>
  <c r="Y31" i="4"/>
  <c r="Q22" i="4"/>
  <c r="Z23" i="4"/>
  <c r="X24" i="4"/>
  <c r="W25" i="4"/>
  <c r="W26" i="4"/>
  <c r="X27" i="4"/>
  <c r="Z28" i="4"/>
  <c r="Z31" i="4"/>
  <c r="AA33" i="4"/>
  <c r="AA22" i="4"/>
  <c r="R22" i="4"/>
  <c r="AP22" i="4"/>
  <c r="AA23" i="4"/>
  <c r="Y24" i="4"/>
  <c r="X25" i="4"/>
  <c r="X26" i="4"/>
  <c r="Y27" i="4"/>
  <c r="AA28" i="4"/>
  <c r="AA31" i="4"/>
  <c r="S22" i="4"/>
  <c r="AB23" i="4"/>
  <c r="Z24" i="4"/>
  <c r="Y25" i="4"/>
  <c r="Y26" i="4"/>
  <c r="Z27" i="4"/>
  <c r="AB28" i="4"/>
  <c r="T22" i="4"/>
  <c r="Q23" i="4"/>
  <c r="AA24" i="4"/>
  <c r="Z25" i="4"/>
  <c r="Z26" i="4"/>
  <c r="AA27" i="4"/>
  <c r="X30" i="4"/>
  <c r="U22" i="4"/>
  <c r="R23" i="4"/>
  <c r="AB24" i="4"/>
  <c r="AA25" i="4"/>
  <c r="AA26" i="4"/>
  <c r="AB27" i="4"/>
  <c r="Y30" i="4"/>
  <c r="V22" i="4"/>
  <c r="S23" i="4"/>
  <c r="AB25" i="4"/>
  <c r="AB26" i="4"/>
  <c r="Z30" i="4"/>
  <c r="W22" i="4"/>
  <c r="T23" i="4"/>
  <c r="R24" i="4"/>
  <c r="W29" i="4"/>
  <c r="AA30" i="4"/>
  <c r="Z32" i="4"/>
  <c r="X22" i="4"/>
  <c r="X29" i="4"/>
  <c r="AA32" i="4"/>
  <c r="Y22" i="4"/>
  <c r="S25" i="4"/>
  <c r="V28" i="4"/>
  <c r="Y29" i="4"/>
  <c r="AP26" i="3"/>
  <c r="AP25" i="3"/>
  <c r="AP32" i="3"/>
  <c r="AP31" i="3"/>
  <c r="AP28" i="3"/>
  <c r="AP23" i="3"/>
  <c r="AP33" i="3"/>
  <c r="AP34" i="3"/>
  <c r="AP35" i="3"/>
  <c r="P22" i="3"/>
  <c r="AB22" i="3"/>
  <c r="Y31" i="3"/>
  <c r="Q22" i="3"/>
  <c r="Z23" i="3"/>
  <c r="X24" i="3"/>
  <c r="W25" i="3"/>
  <c r="W26" i="3"/>
  <c r="X27" i="3"/>
  <c r="Z28" i="3"/>
  <c r="Z31" i="3"/>
  <c r="AA33" i="3"/>
  <c r="R22" i="3"/>
  <c r="AP22" i="3"/>
  <c r="AA23" i="3"/>
  <c r="Y24" i="3"/>
  <c r="X25" i="3"/>
  <c r="X26" i="3"/>
  <c r="Y27" i="3"/>
  <c r="AA28" i="3"/>
  <c r="AA31" i="3"/>
  <c r="S22" i="3"/>
  <c r="AB23" i="3"/>
  <c r="Z24" i="3"/>
  <c r="Y25" i="3"/>
  <c r="Y26" i="3"/>
  <c r="Z27" i="3"/>
  <c r="AB28" i="3"/>
  <c r="T22" i="3"/>
  <c r="Q23" i="3"/>
  <c r="AA24" i="3"/>
  <c r="Z25" i="3"/>
  <c r="Z26" i="3"/>
  <c r="AA27" i="3"/>
  <c r="X30" i="3"/>
  <c r="U22" i="3"/>
  <c r="R23" i="3"/>
  <c r="AB24" i="3"/>
  <c r="AA25" i="3"/>
  <c r="AA26" i="3"/>
  <c r="AB27" i="3"/>
  <c r="Y30" i="3"/>
  <c r="AA22" i="3"/>
  <c r="V22" i="3"/>
  <c r="AB25" i="3"/>
  <c r="AB26" i="3"/>
  <c r="Z30" i="3"/>
  <c r="W22" i="3"/>
  <c r="T23" i="3"/>
  <c r="R24" i="3"/>
  <c r="W29" i="3"/>
  <c r="AA30" i="3"/>
  <c r="Z32" i="3"/>
  <c r="X22" i="3"/>
  <c r="S24" i="3"/>
  <c r="X29" i="3"/>
  <c r="AA32" i="3"/>
  <c r="Y22" i="3"/>
  <c r="V23" i="3"/>
  <c r="T24" i="3"/>
  <c r="S25" i="3"/>
  <c r="V28" i="3"/>
  <c r="Y29" i="3"/>
  <c r="AP30" i="2"/>
  <c r="AP26" i="2"/>
  <c r="AP25" i="2"/>
  <c r="AP31" i="2"/>
  <c r="AP32" i="2"/>
  <c r="AP29" i="2"/>
  <c r="AP33" i="2"/>
  <c r="AP23" i="2"/>
  <c r="AP28" i="2"/>
  <c r="AP34" i="2"/>
  <c r="AP35" i="2"/>
  <c r="AA22" i="2"/>
  <c r="X23" i="2"/>
  <c r="V24" i="2"/>
  <c r="U25" i="2"/>
  <c r="U26" i="2"/>
  <c r="V27" i="2"/>
  <c r="X28" i="2"/>
  <c r="AA29" i="2"/>
  <c r="P22" i="2"/>
  <c r="AB22" i="2"/>
  <c r="Y23" i="2"/>
  <c r="W24" i="2"/>
  <c r="V25" i="2"/>
  <c r="V26" i="2"/>
  <c r="W27" i="2"/>
  <c r="Y28" i="2"/>
  <c r="AP22" i="2"/>
  <c r="AA23" i="2"/>
  <c r="X25" i="2"/>
  <c r="X26" i="2"/>
  <c r="S22" i="2"/>
  <c r="AB23" i="2"/>
  <c r="Z24" i="2"/>
  <c r="Y25" i="2"/>
  <c r="Y26" i="2"/>
  <c r="Z27" i="2"/>
  <c r="AB28" i="2"/>
  <c r="T22" i="2"/>
  <c r="Q23" i="2"/>
  <c r="AA24" i="2"/>
  <c r="Z25" i="2"/>
  <c r="Z26" i="2"/>
  <c r="AA27" i="2"/>
  <c r="X30" i="2"/>
  <c r="U22" i="2"/>
  <c r="R23" i="2"/>
  <c r="AB24" i="2"/>
  <c r="AA25" i="2"/>
  <c r="AA26" i="2"/>
  <c r="AB27" i="2"/>
  <c r="Y30" i="2"/>
  <c r="S23" i="2"/>
  <c r="AB25" i="2"/>
  <c r="AB26" i="2"/>
  <c r="Z30" i="2"/>
  <c r="W22" i="2"/>
  <c r="T23" i="2"/>
  <c r="R24" i="2"/>
  <c r="W29" i="2"/>
  <c r="AA30" i="2"/>
  <c r="Z32" i="2"/>
  <c r="X29" i="2"/>
  <c r="AA32" i="2"/>
  <c r="Y22" i="2"/>
  <c r="V23" i="2"/>
  <c r="T24" i="2"/>
  <c r="S25" i="2"/>
  <c r="V28" i="2"/>
  <c r="Y29" i="2"/>
  <c r="AB34" i="1"/>
  <c r="AA33" i="1" a="1"/>
  <c r="AA33" i="1" s="1"/>
  <c r="Z32" i="1" a="1"/>
  <c r="Z32" i="1" s="1"/>
  <c r="Y31" i="1" a="1"/>
  <c r="Y31" i="1" s="1"/>
  <c r="X30" i="1" a="1"/>
  <c r="X30" i="1" s="1"/>
  <c r="W29" i="1" a="1"/>
  <c r="W29" i="1" s="1"/>
  <c r="V28" i="1" a="1"/>
  <c r="V28" i="1" s="1"/>
  <c r="U27" i="1" a="1"/>
  <c r="U27" i="1" s="1"/>
  <c r="T26" i="1" a="1"/>
  <c r="T26" i="1" s="1"/>
  <c r="S25" i="1" a="1"/>
  <c r="S25" i="1" s="1"/>
  <c r="R24" i="1" a="1"/>
  <c r="R24" i="1" s="1"/>
  <c r="Q23" i="1" a="1"/>
  <c r="Q23" i="1" s="1"/>
  <c r="P22" i="1" a="1"/>
  <c r="P22" i="1" s="1"/>
  <c r="AB33" i="1" l="1"/>
  <c r="AB32" i="1"/>
  <c r="AA32" i="1"/>
  <c r="AB31" i="1"/>
  <c r="AA31" i="1"/>
  <c r="Z31" i="1"/>
  <c r="AB30" i="1"/>
  <c r="AA30" i="1"/>
  <c r="Z30" i="1"/>
  <c r="Y30" i="1"/>
  <c r="AB29" i="1"/>
  <c r="AA29" i="1"/>
  <c r="Z29" i="1"/>
  <c r="Y29" i="1"/>
  <c r="X29" i="1"/>
  <c r="AB28" i="1"/>
  <c r="AA28" i="1"/>
  <c r="Z28" i="1"/>
  <c r="Y28" i="1"/>
  <c r="X28" i="1"/>
  <c r="W28" i="1"/>
  <c r="AB27" i="1"/>
  <c r="AA27" i="1"/>
  <c r="Z27" i="1"/>
  <c r="Y27" i="1"/>
  <c r="X27" i="1"/>
  <c r="W27" i="1"/>
  <c r="V27" i="1"/>
  <c r="AB26" i="1"/>
  <c r="AA26" i="1"/>
  <c r="Z26" i="1"/>
  <c r="Y26" i="1"/>
  <c r="X26" i="1"/>
  <c r="W26" i="1"/>
  <c r="V26" i="1"/>
  <c r="U26" i="1"/>
  <c r="V25" i="1"/>
  <c r="AB25" i="1"/>
  <c r="AA25" i="1"/>
  <c r="Y25" i="1"/>
  <c r="X25" i="1"/>
  <c r="U25" i="1"/>
  <c r="Z25" i="1"/>
  <c r="T25" i="1"/>
  <c r="W25" i="1"/>
  <c r="AB24" i="1"/>
  <c r="AA24" i="1"/>
  <c r="Z24" i="1"/>
  <c r="Y24" i="1"/>
  <c r="X24" i="1"/>
  <c r="W24" i="1"/>
  <c r="V24" i="1"/>
  <c r="U24" i="1"/>
  <c r="T24" i="1"/>
  <c r="S24" i="1"/>
  <c r="AB23" i="1"/>
  <c r="AA23" i="1"/>
  <c r="Z23" i="1"/>
  <c r="Y23" i="1"/>
  <c r="X23" i="1"/>
  <c r="W23" i="1"/>
  <c r="V23" i="1"/>
  <c r="U23" i="1"/>
  <c r="T23" i="1"/>
  <c r="S23" i="1"/>
  <c r="R23" i="1"/>
  <c r="AA22" i="1"/>
  <c r="Z22" i="1"/>
  <c r="Y22" i="1"/>
  <c r="X22" i="1"/>
  <c r="W22" i="1"/>
  <c r="V22" i="1"/>
  <c r="U22" i="1"/>
  <c r="T22" i="1"/>
  <c r="S22" i="1"/>
  <c r="R22" i="1"/>
  <c r="Q22" i="1"/>
  <c r="AB22" i="1"/>
  <c r="O16" i="1" l="1"/>
  <c r="P16" i="1"/>
  <c r="Q16" i="1"/>
  <c r="R16" i="1"/>
  <c r="S16" i="1"/>
  <c r="T16" i="1" l="1"/>
  <c r="AO35" i="1" l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S15" i="1"/>
  <c r="R15" i="1"/>
  <c r="Q15" i="1"/>
  <c r="P15" i="1"/>
  <c r="O15" i="1"/>
  <c r="S14" i="1"/>
  <c r="R14" i="1"/>
  <c r="Q14" i="1"/>
  <c r="P14" i="1"/>
  <c r="O14" i="1"/>
  <c r="S13" i="1"/>
  <c r="R13" i="1"/>
  <c r="Q13" i="1"/>
  <c r="P13" i="1"/>
  <c r="O13" i="1"/>
  <c r="S12" i="1"/>
  <c r="R12" i="1"/>
  <c r="Q12" i="1"/>
  <c r="P12" i="1"/>
  <c r="O12" i="1"/>
  <c r="S11" i="1"/>
  <c r="R11" i="1"/>
  <c r="Q11" i="1"/>
  <c r="P11" i="1"/>
  <c r="O11" i="1"/>
  <c r="S10" i="1"/>
  <c r="R10" i="1"/>
  <c r="Q10" i="1"/>
  <c r="P10" i="1"/>
  <c r="O10" i="1"/>
  <c r="S9" i="1"/>
  <c r="R9" i="1"/>
  <c r="Q9" i="1"/>
  <c r="P9" i="1"/>
  <c r="O9" i="1"/>
  <c r="S8" i="1"/>
  <c r="R8" i="1"/>
  <c r="Q8" i="1"/>
  <c r="P8" i="1"/>
  <c r="O8" i="1"/>
  <c r="S7" i="1"/>
  <c r="R7" i="1"/>
  <c r="Q7" i="1"/>
  <c r="P7" i="1"/>
  <c r="O7" i="1"/>
  <c r="S6" i="1"/>
  <c r="R6" i="1"/>
  <c r="Q6" i="1"/>
  <c r="P6" i="1"/>
  <c r="O6" i="1"/>
  <c r="S5" i="1"/>
  <c r="R5" i="1"/>
  <c r="Q5" i="1"/>
  <c r="P5" i="1"/>
  <c r="O5" i="1"/>
  <c r="S4" i="1"/>
  <c r="R4" i="1"/>
  <c r="Q4" i="1"/>
  <c r="P4" i="1"/>
  <c r="O4" i="1"/>
  <c r="S3" i="1"/>
  <c r="R3" i="1"/>
  <c r="Q3" i="1"/>
  <c r="P3" i="1"/>
  <c r="O3" i="1"/>
  <c r="AO36" i="1" l="1"/>
  <c r="T3" i="1"/>
  <c r="T7" i="1"/>
  <c r="T9" i="1"/>
  <c r="T8" i="1"/>
  <c r="T10" i="1"/>
  <c r="T12" i="1"/>
  <c r="T14" i="1"/>
  <c r="T11" i="1"/>
  <c r="T13" i="1"/>
  <c r="T15" i="1"/>
  <c r="T5" i="1"/>
  <c r="T4" i="1"/>
  <c r="T6" i="1"/>
  <c r="AP23" i="1" l="1"/>
  <c r="AP28" i="1"/>
  <c r="AP33" i="1"/>
  <c r="AP24" i="1"/>
  <c r="AP22" i="1"/>
  <c r="AP25" i="1"/>
  <c r="AP26" i="1"/>
  <c r="AP27" i="1"/>
  <c r="AP29" i="1"/>
  <c r="AP30" i="1"/>
  <c r="AP31" i="1"/>
  <c r="AP32" i="1"/>
  <c r="AP34" i="1"/>
  <c r="AP35" i="1"/>
</calcChain>
</file>

<file path=xl/sharedStrings.xml><?xml version="1.0" encoding="utf-8"?>
<sst xmlns="http://schemas.openxmlformats.org/spreadsheetml/2006/main" count="1946" uniqueCount="130">
  <si>
    <t>Rozpis zápasů</t>
  </si>
  <si>
    <t>Počet zápasů družstev v hracím dni</t>
  </si>
  <si>
    <t>hrací den</t>
  </si>
  <si>
    <t>čas</t>
  </si>
  <si>
    <t>kurt</t>
  </si>
  <si>
    <t>den</t>
  </si>
  <si>
    <t>A</t>
  </si>
  <si>
    <t>B</t>
  </si>
  <si>
    <t>C</t>
  </si>
  <si>
    <t>D</t>
  </si>
  <si>
    <t>E</t>
  </si>
  <si>
    <t>celkem</t>
  </si>
  <si>
    <t>1.kolo:</t>
  </si>
  <si>
    <t>1</t>
  </si>
  <si>
    <t>-</t>
  </si>
  <si>
    <t>8</t>
  </si>
  <si>
    <t>10</t>
  </si>
  <si>
    <t>2</t>
  </si>
  <si>
    <t>2.kolo:</t>
  </si>
  <si>
    <t>7</t>
  </si>
  <si>
    <t>9</t>
  </si>
  <si>
    <t>3.kolo:</t>
  </si>
  <si>
    <t>3</t>
  </si>
  <si>
    <t>13</t>
  </si>
  <si>
    <t>4.kolo:</t>
  </si>
  <si>
    <t>12</t>
  </si>
  <si>
    <t>5.kolo:</t>
  </si>
  <si>
    <t>4</t>
  </si>
  <si>
    <t>14</t>
  </si>
  <si>
    <t>5</t>
  </si>
  <si>
    <t>11</t>
  </si>
  <si>
    <t>6.kolo:</t>
  </si>
  <si>
    <t>7.kolo:</t>
  </si>
  <si>
    <t>Tabulka skupiny - hrací den a kolo</t>
  </si>
  <si>
    <t>Počty volných kol mezi zápasy</t>
  </si>
  <si>
    <t>Σ</t>
  </si>
  <si>
    <t>A1</t>
  </si>
  <si>
    <t>A2</t>
  </si>
  <si>
    <t>A4</t>
  </si>
  <si>
    <t>A5</t>
  </si>
  <si>
    <t>E1</t>
  </si>
  <si>
    <t>D6</t>
  </si>
  <si>
    <t>C3</t>
  </si>
  <si>
    <t>C1</t>
  </si>
  <si>
    <t>E2</t>
  </si>
  <si>
    <t>B6</t>
  </si>
  <si>
    <t>E5</t>
  </si>
  <si>
    <t>A6</t>
  </si>
  <si>
    <t>B4</t>
  </si>
  <si>
    <t>B7</t>
  </si>
  <si>
    <t>C4</t>
  </si>
  <si>
    <t>D2</t>
  </si>
  <si>
    <t>B3</t>
  </si>
  <si>
    <t>D1</t>
  </si>
  <si>
    <t>C6</t>
  </si>
  <si>
    <t>B5</t>
  </si>
  <si>
    <t>C5</t>
  </si>
  <si>
    <t>E6</t>
  </si>
  <si>
    <t>E3</t>
  </si>
  <si>
    <t>D5</t>
  </si>
  <si>
    <t>A3</t>
  </si>
  <si>
    <t>B1</t>
  </si>
  <si>
    <t>D3</t>
  </si>
  <si>
    <t>C2</t>
  </si>
  <si>
    <t>D4</t>
  </si>
  <si>
    <t>B2</t>
  </si>
  <si>
    <t>E4</t>
  </si>
  <si>
    <t xml:space="preserve"> -</t>
  </si>
  <si>
    <t>Skupina B</t>
  </si>
  <si>
    <t>Skupina A</t>
  </si>
  <si>
    <t>Tabulky ročníku 20-21</t>
  </si>
  <si>
    <t>Družstva 20-21 podle umístění v lize 18-19</t>
  </si>
  <si>
    <t>Družstva 20-21 abecedně</t>
  </si>
  <si>
    <t>Liga A</t>
  </si>
  <si>
    <t>Družstvo</t>
  </si>
  <si>
    <t>VETERÁNI a spol.</t>
  </si>
  <si>
    <t>ANDRYCHÓW</t>
  </si>
  <si>
    <t>HUKVALDY</t>
  </si>
  <si>
    <t>Antifértým</t>
  </si>
  <si>
    <t>Raškovice</t>
  </si>
  <si>
    <t>STS Chvojkovice-Brod</t>
  </si>
  <si>
    <t>BOSS MOSTY</t>
  </si>
  <si>
    <t>Pupíci</t>
  </si>
  <si>
    <t>ČSAD Frýdek-Místek</t>
  </si>
  <si>
    <t>PLUMSTARS</t>
  </si>
  <si>
    <t>POHODA</t>
  </si>
  <si>
    <t>DAN TEAM</t>
  </si>
  <si>
    <t>KALAMITA</t>
  </si>
  <si>
    <t>Dobrý ročník</t>
  </si>
  <si>
    <t>Osmička</t>
  </si>
  <si>
    <t>SIMPLE RAJČA         PL</t>
  </si>
  <si>
    <t>Skokani</t>
  </si>
  <si>
    <t>PRAŠIVÁ</t>
  </si>
  <si>
    <t>Městský výběr</t>
  </si>
  <si>
    <t>KVN Vsetín</t>
  </si>
  <si>
    <t>TORNÁDO Pržno</t>
  </si>
  <si>
    <t>ŠESTKY</t>
  </si>
  <si>
    <t>Liga B</t>
  </si>
  <si>
    <t>Mamma Mia</t>
  </si>
  <si>
    <t>Ostravička</t>
  </si>
  <si>
    <t>Michálkovice</t>
  </si>
  <si>
    <t>Na volnoběh</t>
  </si>
  <si>
    <t>Ťuknem si</t>
  </si>
  <si>
    <t>Top Secret</t>
  </si>
  <si>
    <t>Mama Mia</t>
  </si>
  <si>
    <t>Herní terníny Ligy A (18.10.2020)</t>
  </si>
  <si>
    <t>Herní termíny Ligy B (4.10.2020)</t>
  </si>
  <si>
    <t>Základní skupiny</t>
  </si>
  <si>
    <t>zápasů každé družstvo</t>
  </si>
  <si>
    <t>SIMPLE RAJČA</t>
  </si>
  <si>
    <t>hracích dní</t>
  </si>
  <si>
    <t>zápasy za den</t>
  </si>
  <si>
    <t>dva hrací dny budou hrát pouze 2 zápasy</t>
  </si>
  <si>
    <t>kol za den</t>
  </si>
  <si>
    <t>celkem zápasů</t>
  </si>
  <si>
    <t>Postupový klíč</t>
  </si>
  <si>
    <t>1.-4. z každé skupiny</t>
  </si>
  <si>
    <t>Play-Off o vítěze 1-8</t>
  </si>
  <si>
    <t>5.-8. z každé skupiny</t>
  </si>
  <si>
    <t>Play-Off o umístění 9-16</t>
  </si>
  <si>
    <t>9.-12. z každé skupiny</t>
  </si>
  <si>
    <t>Play-Off o umístění 17-24</t>
  </si>
  <si>
    <t>Na volnoběh (FALCHI)</t>
  </si>
  <si>
    <t>13.-14. z každé skupiny</t>
  </si>
  <si>
    <t>Skupina o umístění 25-28</t>
  </si>
  <si>
    <t>Finále 6. hrací den</t>
  </si>
  <si>
    <t>O umístění 6. hrací den</t>
  </si>
  <si>
    <t>8 družstev</t>
  </si>
  <si>
    <t>4 družstva</t>
  </si>
  <si>
    <t>Prašivá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</si>
</sst>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14" fontId="1" fillId="2" borderId="1" xfId="0" applyNumberFormat="1" applyFont="1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20" fontId="0" fillId="2" borderId="0" xfId="0" applyNumberFormat="1" applyFill="1" applyBorder="1" applyAlignment="1">
      <alignment horizontal="center"/>
    </xf>
    <xf numFmtId="49" fontId="0" fillId="0" borderId="11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top" wrapText="1"/>
    </xf>
    <xf numFmtId="49" fontId="0" fillId="0" borderId="13" xfId="0" applyNumberFormat="1" applyBorder="1" applyAlignment="1">
      <alignment horizontal="center" vertical="top" wrapText="1"/>
    </xf>
    <xf numFmtId="49" fontId="0" fillId="0" borderId="14" xfId="0" applyNumberFormat="1" applyBorder="1" applyAlignment="1">
      <alignment horizontal="center" vertical="top" wrapText="1"/>
    </xf>
    <xf numFmtId="0" fontId="0" fillId="0" borderId="15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Fill="1"/>
    <xf numFmtId="49" fontId="0" fillId="0" borderId="0" xfId="0" applyNumberFormat="1" applyBorder="1" applyAlignment="1">
      <alignment vertical="top" wrapText="1"/>
    </xf>
    <xf numFmtId="0" fontId="1" fillId="2" borderId="16" xfId="0" applyFont="1" applyFill="1" applyBorder="1" applyAlignment="1">
      <alignment horizontal="center"/>
    </xf>
    <xf numFmtId="20" fontId="0" fillId="2" borderId="17" xfId="0" applyNumberFormat="1" applyFill="1" applyBorder="1" applyAlignment="1">
      <alignment horizontal="center"/>
    </xf>
    <xf numFmtId="49" fontId="0" fillId="0" borderId="19" xfId="0" applyNumberFormat="1" applyBorder="1" applyAlignment="1">
      <alignment horizontal="center" vertical="top" wrapText="1"/>
    </xf>
    <xf numFmtId="49" fontId="0" fillId="0" borderId="20" xfId="0" applyNumberFormat="1" applyBorder="1" applyAlignment="1">
      <alignment horizontal="center" vertical="top" wrapText="1"/>
    </xf>
    <xf numFmtId="49" fontId="0" fillId="0" borderId="21" xfId="0" applyNumberFormat="1" applyBorder="1" applyAlignment="1">
      <alignment horizontal="center" vertical="top" wrapText="1"/>
    </xf>
    <xf numFmtId="49" fontId="0" fillId="0" borderId="22" xfId="0" applyNumberFormat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 vertical="top" wrapText="1"/>
    </xf>
    <xf numFmtId="0" fontId="0" fillId="8" borderId="25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1" fillId="2" borderId="28" xfId="0" applyFont="1" applyFill="1" applyBorder="1" applyAlignment="1">
      <alignment horizontal="right"/>
    </xf>
    <xf numFmtId="0" fontId="1" fillId="3" borderId="28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right"/>
    </xf>
    <xf numFmtId="0" fontId="1" fillId="5" borderId="28" xfId="0" applyFont="1" applyFill="1" applyBorder="1" applyAlignment="1">
      <alignment horizontal="right"/>
    </xf>
    <xf numFmtId="0" fontId="1" fillId="6" borderId="28" xfId="0" applyFont="1" applyFill="1" applyBorder="1" applyAlignment="1">
      <alignment horizontal="right"/>
    </xf>
    <xf numFmtId="0" fontId="4" fillId="0" borderId="28" xfId="0" applyFont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1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0" fontId="0" fillId="5" borderId="3" xfId="0" applyFill="1" applyBorder="1" applyAlignment="1">
      <alignment vertical="top" wrapText="1"/>
    </xf>
    <xf numFmtId="0" fontId="1" fillId="5" borderId="9" xfId="0" applyFon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10" xfId="0" applyFill="1" applyBorder="1" applyAlignment="1">
      <alignment vertical="top" wrapText="1"/>
    </xf>
    <xf numFmtId="0" fontId="1" fillId="5" borderId="16" xfId="0" applyFon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0" fillId="5" borderId="18" xfId="0" applyFill="1" applyBorder="1" applyAlignment="1">
      <alignment vertical="top" wrapText="1"/>
    </xf>
    <xf numFmtId="0" fontId="0" fillId="8" borderId="2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7" borderId="34" xfId="0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6" borderId="3" xfId="0" applyFill="1" applyBorder="1" applyAlignment="1">
      <alignment vertical="top" wrapText="1"/>
    </xf>
    <xf numFmtId="0" fontId="1" fillId="6" borderId="9" xfId="0" applyFon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0" fontId="0" fillId="6" borderId="10" xfId="0" applyFill="1" applyBorder="1" applyAlignment="1">
      <alignment vertical="top" wrapText="1"/>
    </xf>
    <xf numFmtId="49" fontId="0" fillId="0" borderId="0" xfId="0" applyNumberFormat="1" applyBorder="1" applyAlignment="1">
      <alignment horizontal="center" vertical="top" wrapText="1"/>
    </xf>
    <xf numFmtId="0" fontId="1" fillId="6" borderId="16" xfId="0" applyFon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0" fontId="0" fillId="6" borderId="18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49" fontId="0" fillId="0" borderId="35" xfId="0" applyNumberFormat="1" applyBorder="1" applyAlignment="1">
      <alignment horizontal="center" vertical="top" wrapText="1"/>
    </xf>
    <xf numFmtId="49" fontId="0" fillId="0" borderId="36" xfId="0" applyNumberFormat="1" applyBorder="1" applyAlignment="1">
      <alignment horizontal="center" vertical="top" wrapText="1"/>
    </xf>
    <xf numFmtId="49" fontId="0" fillId="0" borderId="37" xfId="0" applyNumberForma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horizontal="center"/>
    </xf>
    <xf numFmtId="0" fontId="5" fillId="0" borderId="13" xfId="0" applyFont="1" applyBorder="1"/>
    <xf numFmtId="0" fontId="5" fillId="0" borderId="0" xfId="0" applyFont="1"/>
    <xf numFmtId="0" fontId="6" fillId="0" borderId="0" xfId="0" applyFont="1"/>
    <xf numFmtId="0" fontId="5" fillId="0" borderId="10" xfId="0" applyFont="1" applyBorder="1" applyAlignment="1">
      <alignment horizontal="center"/>
    </xf>
    <xf numFmtId="0" fontId="5" fillId="0" borderId="10" xfId="0" applyFont="1" applyBorder="1"/>
    <xf numFmtId="0" fontId="6" fillId="0" borderId="10" xfId="0" applyFont="1" applyBorder="1" applyAlignment="1">
      <alignment horizontal="center"/>
    </xf>
    <xf numFmtId="0" fontId="6" fillId="2" borderId="1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20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L41"/>
  <sheetViews>
    <sheetView topLeftCell="A13" workbookViewId="0">
      <selection activeCell="D3" sqref="D3:D16"/>
    </sheetView>
  </sheetViews>
  <sheetFormatPr defaultRowHeight="15" customHeight="1" x14ac:dyDescent="0.2"/>
  <cols>
    <col min="1" max="1" width="5" style="143" customWidth="1"/>
    <col min="2" max="2" width="25.7109375" style="135" customWidth="1"/>
    <col min="3" max="3" width="26.5703125" style="135" customWidth="1"/>
    <col min="4" max="4" width="5.28515625" style="143" customWidth="1"/>
    <col min="5" max="5" width="25.7109375" style="135" customWidth="1"/>
    <col min="6" max="6" width="9.140625" style="135"/>
    <col min="7" max="7" width="6" style="135" customWidth="1"/>
    <col min="8" max="8" width="31.42578125" style="135" customWidth="1"/>
    <col min="9" max="9" width="10.140625" style="135" customWidth="1"/>
    <col min="10" max="10" width="5.28515625" style="135" customWidth="1"/>
    <col min="11" max="11" width="31.140625" style="135" customWidth="1"/>
    <col min="12" max="12" width="9.140625" style="135" customWidth="1"/>
    <col min="13" max="13" width="9.140625" style="135"/>
    <col min="14" max="14" width="23.140625" style="135" customWidth="1"/>
    <col min="15" max="16384" width="9.140625" style="135"/>
  </cols>
  <sheetData>
    <row r="1" spans="1:12" s="129" customFormat="1" ht="35.25" customHeight="1" x14ac:dyDescent="0.25">
      <c r="A1" s="128" t="s">
        <v>70</v>
      </c>
      <c r="D1" s="130"/>
      <c r="G1" s="131" t="s">
        <v>71</v>
      </c>
      <c r="K1" s="131" t="s">
        <v>72</v>
      </c>
    </row>
    <row r="2" spans="1:12" ht="18" customHeight="1" x14ac:dyDescent="0.25">
      <c r="A2" s="132"/>
      <c r="B2" s="133" t="s">
        <v>69</v>
      </c>
      <c r="C2" s="134"/>
      <c r="D2" s="132"/>
      <c r="E2" s="133" t="s">
        <v>68</v>
      </c>
      <c r="G2" s="132"/>
      <c r="H2" s="133" t="s">
        <v>73</v>
      </c>
      <c r="I2" s="134"/>
      <c r="J2" s="136"/>
      <c r="K2" s="137" t="s">
        <v>74</v>
      </c>
    </row>
    <row r="3" spans="1:12" ht="18" customHeight="1" x14ac:dyDescent="0.2">
      <c r="A3" s="138">
        <v>1</v>
      </c>
      <c r="B3" s="139" t="s">
        <v>76</v>
      </c>
      <c r="C3" s="135">
        <f>VLOOKUP(B3,$K$3:$L$30,2)</f>
        <v>34</v>
      </c>
      <c r="D3" s="138">
        <v>1</v>
      </c>
      <c r="E3" s="139" t="s">
        <v>75</v>
      </c>
      <c r="F3" s="135">
        <f>VLOOKUP(E3,$K$3:$L$30,2)</f>
        <v>38</v>
      </c>
      <c r="G3" s="138">
        <v>1</v>
      </c>
      <c r="H3" s="139" t="s">
        <v>76</v>
      </c>
      <c r="I3" s="140"/>
      <c r="J3" s="138">
        <v>1</v>
      </c>
      <c r="K3" s="141" t="s">
        <v>76</v>
      </c>
      <c r="L3" s="135">
        <v>34</v>
      </c>
    </row>
    <row r="4" spans="1:12" ht="18" customHeight="1" x14ac:dyDescent="0.2">
      <c r="A4" s="138">
        <v>2</v>
      </c>
      <c r="B4" s="139" t="s">
        <v>77</v>
      </c>
      <c r="C4" s="135">
        <f t="shared" ref="C4:C16" si="0">VLOOKUP(B4,$K$3:$L$30,2)</f>
        <v>1</v>
      </c>
      <c r="D4" s="138">
        <v>2</v>
      </c>
      <c r="E4" s="139" t="s">
        <v>78</v>
      </c>
      <c r="F4" s="135">
        <f t="shared" ref="F4:F16" si="1">VLOOKUP(E4,$K$3:$L$30,2)</f>
        <v>23</v>
      </c>
      <c r="G4" s="138">
        <v>2</v>
      </c>
      <c r="H4" s="139" t="s">
        <v>75</v>
      </c>
      <c r="I4" s="140"/>
      <c r="J4" s="138">
        <v>2</v>
      </c>
      <c r="K4" s="141" t="s">
        <v>78</v>
      </c>
      <c r="L4" s="135">
        <v>23</v>
      </c>
    </row>
    <row r="5" spans="1:12" ht="18" customHeight="1" x14ac:dyDescent="0.2">
      <c r="A5" s="138">
        <v>3</v>
      </c>
      <c r="B5" s="139" t="s">
        <v>79</v>
      </c>
      <c r="C5" s="135">
        <f t="shared" si="0"/>
        <v>26</v>
      </c>
      <c r="D5" s="138">
        <v>3</v>
      </c>
      <c r="E5" s="139" t="s">
        <v>80</v>
      </c>
      <c r="F5" s="135">
        <f t="shared" si="1"/>
        <v>60</v>
      </c>
      <c r="G5" s="138">
        <v>3</v>
      </c>
      <c r="H5" s="139" t="s">
        <v>78</v>
      </c>
      <c r="I5" s="140"/>
      <c r="J5" s="138">
        <v>3</v>
      </c>
      <c r="K5" s="141" t="s">
        <v>81</v>
      </c>
      <c r="L5" s="135">
        <v>66</v>
      </c>
    </row>
    <row r="6" spans="1:12" ht="18" customHeight="1" x14ac:dyDescent="0.2">
      <c r="A6" s="138">
        <v>4</v>
      </c>
      <c r="B6" s="139" t="s">
        <v>91</v>
      </c>
      <c r="C6" s="135">
        <f t="shared" si="0"/>
        <v>5</v>
      </c>
      <c r="D6" s="138">
        <v>4</v>
      </c>
      <c r="E6" s="139" t="s">
        <v>82</v>
      </c>
      <c r="F6" s="135">
        <f t="shared" si="1"/>
        <v>49</v>
      </c>
      <c r="G6" s="138">
        <v>4</v>
      </c>
      <c r="H6" s="139" t="s">
        <v>77</v>
      </c>
      <c r="I6" s="140"/>
      <c r="J6" s="138">
        <v>4</v>
      </c>
      <c r="K6" s="141" t="s">
        <v>83</v>
      </c>
      <c r="L6" s="135">
        <v>41</v>
      </c>
    </row>
    <row r="7" spans="1:12" ht="18" customHeight="1" x14ac:dyDescent="0.2">
      <c r="A7" s="138">
        <v>5</v>
      </c>
      <c r="B7" s="142" t="s">
        <v>84</v>
      </c>
      <c r="C7" s="135">
        <f t="shared" si="0"/>
        <v>18</v>
      </c>
      <c r="D7" s="138">
        <v>5</v>
      </c>
      <c r="E7" s="142" t="s">
        <v>85</v>
      </c>
      <c r="F7" s="135">
        <f t="shared" si="1"/>
        <v>56</v>
      </c>
      <c r="G7" s="138">
        <v>5</v>
      </c>
      <c r="H7" s="139" t="s">
        <v>79</v>
      </c>
      <c r="I7" s="140"/>
      <c r="J7" s="138">
        <v>5</v>
      </c>
      <c r="K7" s="141" t="s">
        <v>86</v>
      </c>
      <c r="L7" s="135">
        <v>30</v>
      </c>
    </row>
    <row r="8" spans="1:12" ht="18" customHeight="1" x14ac:dyDescent="0.2">
      <c r="A8" s="138">
        <v>6</v>
      </c>
      <c r="B8" s="142" t="s">
        <v>98</v>
      </c>
      <c r="C8" s="135">
        <f t="shared" si="0"/>
        <v>47</v>
      </c>
      <c r="D8" s="138">
        <v>6</v>
      </c>
      <c r="E8" s="142" t="s">
        <v>87</v>
      </c>
      <c r="F8" s="135">
        <f t="shared" si="1"/>
        <v>69</v>
      </c>
      <c r="G8" s="138">
        <v>6</v>
      </c>
      <c r="H8" s="139" t="s">
        <v>80</v>
      </c>
      <c r="I8" s="140"/>
      <c r="J8" s="138">
        <v>6</v>
      </c>
      <c r="K8" s="141" t="s">
        <v>88</v>
      </c>
      <c r="L8" s="135">
        <v>71</v>
      </c>
    </row>
    <row r="9" spans="1:12" ht="18" customHeight="1" x14ac:dyDescent="0.2">
      <c r="A9" s="138">
        <v>7</v>
      </c>
      <c r="B9" s="142" t="s">
        <v>81</v>
      </c>
      <c r="C9" s="135">
        <f t="shared" si="0"/>
        <v>66</v>
      </c>
      <c r="D9" s="138">
        <v>7</v>
      </c>
      <c r="E9" s="142" t="s">
        <v>86</v>
      </c>
      <c r="F9" s="135">
        <f t="shared" si="1"/>
        <v>30</v>
      </c>
      <c r="G9" s="138">
        <v>7</v>
      </c>
      <c r="H9" s="139" t="s">
        <v>82</v>
      </c>
      <c r="I9" s="140"/>
      <c r="J9" s="138">
        <v>7</v>
      </c>
      <c r="K9" s="141" t="s">
        <v>77</v>
      </c>
      <c r="L9" s="135">
        <v>1</v>
      </c>
    </row>
    <row r="10" spans="1:12" ht="18" customHeight="1" x14ac:dyDescent="0.2">
      <c r="A10" s="138">
        <v>8</v>
      </c>
      <c r="B10" s="142" t="s">
        <v>89</v>
      </c>
      <c r="C10" s="135">
        <f t="shared" si="0"/>
        <v>59</v>
      </c>
      <c r="D10" s="138">
        <v>8</v>
      </c>
      <c r="E10" s="142" t="s">
        <v>90</v>
      </c>
      <c r="F10" s="135">
        <f t="shared" si="1"/>
        <v>77</v>
      </c>
      <c r="G10" s="138">
        <v>8</v>
      </c>
      <c r="H10" s="139" t="s">
        <v>91</v>
      </c>
      <c r="I10" s="140"/>
      <c r="J10" s="138">
        <v>8</v>
      </c>
      <c r="K10" s="141" t="s">
        <v>87</v>
      </c>
      <c r="L10" s="135">
        <v>69</v>
      </c>
    </row>
    <row r="11" spans="1:12" ht="18" customHeight="1" x14ac:dyDescent="0.2">
      <c r="A11" s="138">
        <v>9</v>
      </c>
      <c r="B11" s="142" t="s">
        <v>92</v>
      </c>
      <c r="C11" s="135">
        <f t="shared" si="0"/>
        <v>75</v>
      </c>
      <c r="D11" s="138">
        <v>9</v>
      </c>
      <c r="E11" s="142" t="s">
        <v>93</v>
      </c>
      <c r="F11" s="135">
        <f t="shared" si="1"/>
        <v>79</v>
      </c>
      <c r="G11" s="143"/>
      <c r="I11" s="140"/>
      <c r="J11" s="138">
        <v>9</v>
      </c>
      <c r="K11" s="141" t="s">
        <v>94</v>
      </c>
      <c r="L11" s="135">
        <v>76</v>
      </c>
    </row>
    <row r="12" spans="1:12" ht="18" customHeight="1" x14ac:dyDescent="0.25">
      <c r="A12" s="138">
        <v>10</v>
      </c>
      <c r="B12" s="142" t="s">
        <v>95</v>
      </c>
      <c r="C12" s="135">
        <f t="shared" si="0"/>
        <v>58</v>
      </c>
      <c r="D12" s="138">
        <v>10</v>
      </c>
      <c r="E12" s="142" t="s">
        <v>96</v>
      </c>
      <c r="F12" s="135">
        <f t="shared" si="1"/>
        <v>55</v>
      </c>
      <c r="G12" s="132"/>
      <c r="H12" s="133" t="s">
        <v>97</v>
      </c>
      <c r="I12" s="140"/>
      <c r="J12" s="138">
        <v>10</v>
      </c>
      <c r="K12" s="141" t="s">
        <v>98</v>
      </c>
      <c r="L12" s="135">
        <v>47</v>
      </c>
    </row>
    <row r="13" spans="1:12" ht="18" customHeight="1" x14ac:dyDescent="0.2">
      <c r="A13" s="138">
        <v>11</v>
      </c>
      <c r="B13" s="142" t="s">
        <v>83</v>
      </c>
      <c r="C13" s="135">
        <f t="shared" si="0"/>
        <v>41</v>
      </c>
      <c r="D13" s="138">
        <v>11</v>
      </c>
      <c r="E13" s="142" t="s">
        <v>99</v>
      </c>
      <c r="F13" s="135">
        <f t="shared" si="1"/>
        <v>8</v>
      </c>
      <c r="G13" s="138">
        <v>1</v>
      </c>
      <c r="H13" s="142" t="s">
        <v>84</v>
      </c>
      <c r="I13" s="140"/>
      <c r="J13" s="138">
        <v>11</v>
      </c>
      <c r="K13" s="141" t="s">
        <v>93</v>
      </c>
      <c r="L13" s="135">
        <v>79</v>
      </c>
    </row>
    <row r="14" spans="1:12" ht="18" customHeight="1" x14ac:dyDescent="0.2">
      <c r="A14" s="138">
        <v>12</v>
      </c>
      <c r="B14" s="141" t="s">
        <v>88</v>
      </c>
      <c r="C14" s="135">
        <f t="shared" si="0"/>
        <v>71</v>
      </c>
      <c r="D14" s="138">
        <v>12</v>
      </c>
      <c r="E14" s="142" t="s">
        <v>94</v>
      </c>
      <c r="F14" s="135">
        <f t="shared" si="1"/>
        <v>76</v>
      </c>
      <c r="G14" s="138">
        <v>2</v>
      </c>
      <c r="H14" s="142" t="s">
        <v>85</v>
      </c>
      <c r="J14" s="138">
        <v>12</v>
      </c>
      <c r="K14" s="141" t="s">
        <v>100</v>
      </c>
      <c r="L14" s="135">
        <v>81</v>
      </c>
    </row>
    <row r="15" spans="1:12" ht="18" customHeight="1" x14ac:dyDescent="0.25">
      <c r="A15" s="138">
        <v>13</v>
      </c>
      <c r="B15" s="142" t="s">
        <v>101</v>
      </c>
      <c r="C15" s="135">
        <f t="shared" si="0"/>
        <v>80</v>
      </c>
      <c r="D15" s="138">
        <v>13</v>
      </c>
      <c r="E15" s="141" t="s">
        <v>102</v>
      </c>
      <c r="F15" s="135">
        <f t="shared" si="1"/>
        <v>85</v>
      </c>
      <c r="G15" s="138">
        <v>3</v>
      </c>
      <c r="H15" s="142" t="s">
        <v>87</v>
      </c>
      <c r="I15" s="134"/>
      <c r="J15" s="138">
        <v>13</v>
      </c>
      <c r="K15" s="141" t="s">
        <v>101</v>
      </c>
      <c r="L15" s="135">
        <v>80</v>
      </c>
    </row>
    <row r="16" spans="1:12" ht="18" customHeight="1" x14ac:dyDescent="0.2">
      <c r="A16" s="138">
        <v>14</v>
      </c>
      <c r="B16" s="141" t="s">
        <v>100</v>
      </c>
      <c r="C16" s="135">
        <f t="shared" si="0"/>
        <v>81</v>
      </c>
      <c r="D16" s="138">
        <v>14</v>
      </c>
      <c r="E16" s="141" t="s">
        <v>103</v>
      </c>
      <c r="F16" s="135">
        <f t="shared" si="1"/>
        <v>84</v>
      </c>
      <c r="G16" s="138">
        <v>4</v>
      </c>
      <c r="H16" s="142" t="s">
        <v>104</v>
      </c>
      <c r="I16" s="140"/>
      <c r="J16" s="138">
        <v>14</v>
      </c>
      <c r="K16" s="141" t="s">
        <v>89</v>
      </c>
      <c r="L16" s="135">
        <v>59</v>
      </c>
    </row>
    <row r="17" spans="1:12" ht="18" customHeight="1" x14ac:dyDescent="0.25">
      <c r="A17" s="134" t="s">
        <v>105</v>
      </c>
      <c r="D17" s="134" t="s">
        <v>106</v>
      </c>
      <c r="E17" s="140"/>
      <c r="G17" s="138">
        <v>5</v>
      </c>
      <c r="H17" s="142" t="s">
        <v>81</v>
      </c>
      <c r="I17" s="140"/>
      <c r="J17" s="138">
        <v>15</v>
      </c>
      <c r="K17" s="141" t="s">
        <v>99</v>
      </c>
      <c r="L17" s="135">
        <v>8</v>
      </c>
    </row>
    <row r="18" spans="1:12" ht="18" customHeight="1" x14ac:dyDescent="0.2">
      <c r="A18" s="135"/>
      <c r="D18" s="135"/>
      <c r="E18" s="140"/>
      <c r="G18" s="138">
        <v>6</v>
      </c>
      <c r="H18" s="142" t="s">
        <v>86</v>
      </c>
      <c r="I18" s="140"/>
      <c r="J18" s="138">
        <v>1</v>
      </c>
      <c r="K18" s="141" t="s">
        <v>84</v>
      </c>
      <c r="L18" s="135">
        <v>18</v>
      </c>
    </row>
    <row r="19" spans="1:12" ht="18" customHeight="1" x14ac:dyDescent="0.25">
      <c r="A19" s="135"/>
      <c r="B19" s="134" t="s">
        <v>107</v>
      </c>
      <c r="D19" s="135"/>
      <c r="E19" s="140"/>
      <c r="G19" s="138">
        <v>7</v>
      </c>
      <c r="H19" s="142" t="s">
        <v>89</v>
      </c>
      <c r="I19" s="140"/>
      <c r="J19" s="138">
        <v>2</v>
      </c>
      <c r="K19" s="141" t="s">
        <v>85</v>
      </c>
      <c r="L19" s="135">
        <v>56</v>
      </c>
    </row>
    <row r="20" spans="1:12" ht="18" customHeight="1" x14ac:dyDescent="0.2">
      <c r="A20" s="143">
        <v>13</v>
      </c>
      <c r="B20" s="140" t="s">
        <v>108</v>
      </c>
      <c r="E20" s="144"/>
      <c r="G20" s="138">
        <v>8</v>
      </c>
      <c r="H20" s="142" t="s">
        <v>109</v>
      </c>
      <c r="I20" s="140"/>
      <c r="J20" s="138">
        <v>18</v>
      </c>
      <c r="K20" s="141" t="s">
        <v>92</v>
      </c>
      <c r="L20" s="135">
        <v>75</v>
      </c>
    </row>
    <row r="21" spans="1:12" ht="18" customHeight="1" x14ac:dyDescent="0.2">
      <c r="A21" s="143">
        <v>5</v>
      </c>
      <c r="B21" s="135" t="s">
        <v>110</v>
      </c>
      <c r="G21" s="138">
        <v>9</v>
      </c>
      <c r="H21" s="142" t="s">
        <v>92</v>
      </c>
      <c r="I21" s="140"/>
      <c r="J21" s="138">
        <v>19</v>
      </c>
      <c r="K21" s="141" t="s">
        <v>82</v>
      </c>
      <c r="L21" s="135">
        <v>49</v>
      </c>
    </row>
    <row r="22" spans="1:12" ht="18" customHeight="1" x14ac:dyDescent="0.2">
      <c r="A22" s="143">
        <v>3</v>
      </c>
      <c r="B22" s="140" t="s">
        <v>111</v>
      </c>
      <c r="C22" s="129" t="s">
        <v>112</v>
      </c>
      <c r="E22" s="140"/>
      <c r="G22" s="138">
        <v>10</v>
      </c>
      <c r="H22" s="142" t="s">
        <v>93</v>
      </c>
      <c r="I22" s="140"/>
      <c r="J22" s="138">
        <v>20</v>
      </c>
      <c r="K22" s="141" t="s">
        <v>79</v>
      </c>
      <c r="L22" s="135">
        <v>26</v>
      </c>
    </row>
    <row r="23" spans="1:12" ht="18" customHeight="1" x14ac:dyDescent="0.2">
      <c r="A23" s="143">
        <v>6</v>
      </c>
      <c r="B23" s="140" t="s">
        <v>113</v>
      </c>
      <c r="E23" s="140"/>
      <c r="G23" s="138">
        <v>11</v>
      </c>
      <c r="H23" s="142" t="s">
        <v>96</v>
      </c>
      <c r="I23" s="140"/>
      <c r="J23" s="138">
        <v>21</v>
      </c>
      <c r="K23" s="141" t="s">
        <v>109</v>
      </c>
      <c r="L23" s="135">
        <v>77</v>
      </c>
    </row>
    <row r="24" spans="1:12" ht="18" customHeight="1" x14ac:dyDescent="0.2">
      <c r="A24" s="143">
        <v>91</v>
      </c>
      <c r="B24" s="140" t="s">
        <v>114</v>
      </c>
      <c r="E24" s="140"/>
      <c r="G24" s="138">
        <v>12</v>
      </c>
      <c r="H24" s="142" t="s">
        <v>95</v>
      </c>
      <c r="I24" s="140"/>
      <c r="J24" s="138">
        <v>22</v>
      </c>
      <c r="K24" s="141" t="s">
        <v>91</v>
      </c>
      <c r="L24" s="135">
        <v>5</v>
      </c>
    </row>
    <row r="25" spans="1:12" ht="18" customHeight="1" x14ac:dyDescent="0.2">
      <c r="A25" s="135"/>
      <c r="E25" s="140"/>
      <c r="G25" s="138">
        <v>13</v>
      </c>
      <c r="H25" s="142" t="s">
        <v>83</v>
      </c>
      <c r="I25" s="140"/>
      <c r="J25" s="138">
        <v>23</v>
      </c>
      <c r="K25" s="141" t="s">
        <v>80</v>
      </c>
      <c r="L25" s="135">
        <v>60</v>
      </c>
    </row>
    <row r="26" spans="1:12" ht="18" customHeight="1" x14ac:dyDescent="0.25">
      <c r="A26" s="129"/>
      <c r="B26" s="134" t="s">
        <v>115</v>
      </c>
      <c r="G26" s="138">
        <v>14</v>
      </c>
      <c r="H26" s="142" t="s">
        <v>99</v>
      </c>
      <c r="I26" s="140"/>
      <c r="J26" s="138">
        <v>24</v>
      </c>
      <c r="K26" s="141" t="s">
        <v>96</v>
      </c>
      <c r="L26" s="135">
        <v>55</v>
      </c>
    </row>
    <row r="27" spans="1:12" ht="18" customHeight="1" x14ac:dyDescent="0.2">
      <c r="B27" s="140" t="s">
        <v>116</v>
      </c>
      <c r="C27" s="129" t="s">
        <v>117</v>
      </c>
      <c r="G27" s="138">
        <v>15</v>
      </c>
      <c r="H27" s="142" t="s">
        <v>94</v>
      </c>
      <c r="I27" s="140"/>
      <c r="J27" s="138">
        <v>25</v>
      </c>
      <c r="K27" s="141" t="s">
        <v>103</v>
      </c>
      <c r="L27" s="135">
        <v>84</v>
      </c>
    </row>
    <row r="28" spans="1:12" ht="18" customHeight="1" x14ac:dyDescent="0.2">
      <c r="B28" s="140" t="s">
        <v>118</v>
      </c>
      <c r="C28" s="129" t="s">
        <v>119</v>
      </c>
      <c r="G28" s="138">
        <v>16</v>
      </c>
      <c r="H28" s="142" t="s">
        <v>88</v>
      </c>
      <c r="I28" s="140"/>
      <c r="J28" s="138">
        <v>26</v>
      </c>
      <c r="K28" s="141" t="s">
        <v>95</v>
      </c>
      <c r="L28" s="135">
        <v>58</v>
      </c>
    </row>
    <row r="29" spans="1:12" ht="18" customHeight="1" x14ac:dyDescent="0.2">
      <c r="B29" s="140" t="s">
        <v>120</v>
      </c>
      <c r="C29" s="129" t="s">
        <v>121</v>
      </c>
      <c r="G29" s="138">
        <v>17</v>
      </c>
      <c r="H29" s="142" t="s">
        <v>122</v>
      </c>
      <c r="I29" s="140"/>
      <c r="J29" s="138">
        <v>27</v>
      </c>
      <c r="K29" s="141" t="s">
        <v>102</v>
      </c>
      <c r="L29" s="135">
        <v>85</v>
      </c>
    </row>
    <row r="30" spans="1:12" ht="18" customHeight="1" x14ac:dyDescent="0.2">
      <c r="B30" s="140" t="s">
        <v>123</v>
      </c>
      <c r="C30" s="135" t="s">
        <v>124</v>
      </c>
      <c r="G30" s="138">
        <v>18</v>
      </c>
      <c r="H30" s="141" t="s">
        <v>102</v>
      </c>
      <c r="I30" s="140"/>
      <c r="J30" s="138">
        <v>28</v>
      </c>
      <c r="K30" s="141" t="s">
        <v>75</v>
      </c>
      <c r="L30" s="135">
        <v>38</v>
      </c>
    </row>
    <row r="31" spans="1:12" ht="15" customHeight="1" x14ac:dyDescent="0.2">
      <c r="B31" s="140"/>
      <c r="G31" s="138">
        <v>19</v>
      </c>
      <c r="H31" s="141" t="s">
        <v>100</v>
      </c>
      <c r="I31" s="140"/>
      <c r="J31" s="143"/>
    </row>
    <row r="32" spans="1:12" ht="15" customHeight="1" x14ac:dyDescent="0.25">
      <c r="B32" s="145" t="s">
        <v>125</v>
      </c>
      <c r="E32" s="134" t="s">
        <v>126</v>
      </c>
      <c r="G32" s="138">
        <v>20</v>
      </c>
      <c r="H32" s="141" t="s">
        <v>103</v>
      </c>
      <c r="I32" s="140"/>
      <c r="J32" s="143"/>
    </row>
    <row r="33" spans="1:10" ht="15" customHeight="1" x14ac:dyDescent="0.2">
      <c r="B33" s="140" t="s">
        <v>117</v>
      </c>
      <c r="E33" s="140" t="s">
        <v>121</v>
      </c>
      <c r="I33" s="140"/>
      <c r="J33" s="143"/>
    </row>
    <row r="34" spans="1:10" ht="15" customHeight="1" x14ac:dyDescent="0.2">
      <c r="B34" s="140" t="s">
        <v>127</v>
      </c>
      <c r="E34" s="135" t="s">
        <v>127</v>
      </c>
      <c r="I34" s="140"/>
      <c r="J34" s="143"/>
    </row>
    <row r="35" spans="1:10" ht="15" customHeight="1" x14ac:dyDescent="0.2">
      <c r="B35" s="140" t="s">
        <v>119</v>
      </c>
      <c r="E35" s="135" t="s">
        <v>124</v>
      </c>
      <c r="I35" s="140"/>
    </row>
    <row r="36" spans="1:10" ht="15" customHeight="1" x14ac:dyDescent="0.2">
      <c r="B36" s="140" t="s">
        <v>127</v>
      </c>
      <c r="E36" s="135" t="s">
        <v>128</v>
      </c>
    </row>
    <row r="37" spans="1:10" ht="15" customHeight="1" x14ac:dyDescent="0.2">
      <c r="D37" s="135"/>
    </row>
    <row r="38" spans="1:10" ht="15" customHeight="1" x14ac:dyDescent="0.2">
      <c r="A38" s="135"/>
      <c r="D38" s="135"/>
    </row>
    <row r="39" spans="1:10" ht="15" customHeight="1" x14ac:dyDescent="0.2">
      <c r="A39" s="135"/>
      <c r="D39" s="135"/>
    </row>
    <row r="40" spans="1:10" ht="15" customHeight="1" x14ac:dyDescent="0.2">
      <c r="A40" s="135"/>
      <c r="D40" s="135"/>
    </row>
    <row r="41" spans="1:10" ht="15" customHeight="1" x14ac:dyDescent="0.2">
      <c r="A41" s="135"/>
      <c r="D41" s="135"/>
    </row>
  </sheetData>
  <printOptions horizontalCentered="1" verticalCentered="1"/>
  <pageMargins left="0.70866141732283472" right="0.70866141732283472" top="1.1811023622047245" bottom="0.78740157480314965" header="0.51181102362204722" footer="0.31496062992125984"/>
  <pageSetup paperSize="9" scale="54" orientation="portrait" r:id="rId1"/>
  <headerFooter>
    <oddHeader>&amp;C&amp;"Arial,Tučné"&amp;14RBVL 2020-21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P45"/>
  <sheetViews>
    <sheetView zoomScaleNormal="100" workbookViewId="0">
      <selection activeCell="D20" sqref="D20"/>
    </sheetView>
  </sheetViews>
  <sheetFormatPr defaultRowHeight="15" x14ac:dyDescent="0.25"/>
  <cols>
    <col min="1" max="1" width="10.28515625" style="1" customWidth="1"/>
    <col min="2" max="2" width="5.5703125" style="2" customWidth="1"/>
    <col min="3" max="3" width="7" customWidth="1"/>
    <col min="4" max="4" width="4.7109375" customWidth="1"/>
    <col min="5" max="5" width="1.7109375" customWidth="1"/>
    <col min="6" max="7" width="4.7109375" customWidth="1"/>
    <col min="8" max="8" width="1.7109375" customWidth="1"/>
    <col min="9" max="10" width="4.7109375" customWidth="1"/>
    <col min="11" max="11" width="1.7109375" customWidth="1"/>
    <col min="12" max="12" width="4.7109375" customWidth="1"/>
    <col min="13" max="13" width="3.5703125" customWidth="1"/>
    <col min="14" max="20" width="3.7109375" style="2" customWidth="1"/>
    <col min="21" max="21" width="3.7109375" customWidth="1"/>
    <col min="22" max="29" width="3.7109375" style="2" customWidth="1"/>
    <col min="30" max="40" width="3.7109375" customWidth="1"/>
    <col min="41" max="41" width="4.85546875" customWidth="1"/>
    <col min="42" max="42" width="3.7109375" customWidth="1"/>
  </cols>
  <sheetData>
    <row r="1" spans="1:41" s="2" customFormat="1" ht="18.75" x14ac:dyDescent="0.3">
      <c r="A1" s="127" t="s">
        <v>68</v>
      </c>
      <c r="C1" s="3" t="s">
        <v>0</v>
      </c>
      <c r="D1"/>
      <c r="E1"/>
      <c r="F1"/>
      <c r="G1"/>
      <c r="H1"/>
      <c r="I1"/>
      <c r="J1"/>
      <c r="K1"/>
      <c r="L1"/>
      <c r="M1"/>
      <c r="N1" s="3" t="s">
        <v>1</v>
      </c>
      <c r="U1"/>
    </row>
    <row r="2" spans="1:41" s="2" customFormat="1" ht="15" customHeight="1" thickBot="1" x14ac:dyDescent="0.3">
      <c r="A2" s="4" t="s">
        <v>2</v>
      </c>
      <c r="B2" s="1" t="s">
        <v>3</v>
      </c>
      <c r="C2" s="5" t="s">
        <v>4</v>
      </c>
      <c r="D2" s="147">
        <v>1</v>
      </c>
      <c r="E2" s="147"/>
      <c r="F2" s="147"/>
      <c r="G2" s="147">
        <v>2</v>
      </c>
      <c r="H2" s="147"/>
      <c r="I2" s="147"/>
      <c r="J2" s="147">
        <v>3</v>
      </c>
      <c r="K2" s="147"/>
      <c r="L2" s="147"/>
      <c r="M2"/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4" t="s">
        <v>11</v>
      </c>
      <c r="U2"/>
    </row>
    <row r="3" spans="1:41" s="2" customFormat="1" ht="15" customHeight="1" x14ac:dyDescent="0.25">
      <c r="A3" s="6">
        <v>44108</v>
      </c>
      <c r="B3" s="7">
        <v>0.35416666666666669</v>
      </c>
      <c r="C3" s="121" t="s">
        <v>12</v>
      </c>
      <c r="D3" s="116" t="s">
        <v>13</v>
      </c>
      <c r="E3" s="9" t="s">
        <v>14</v>
      </c>
      <c r="F3" s="10" t="s">
        <v>27</v>
      </c>
      <c r="G3" s="8" t="s">
        <v>17</v>
      </c>
      <c r="H3" s="9" t="s">
        <v>14</v>
      </c>
      <c r="I3" s="10" t="s">
        <v>22</v>
      </c>
      <c r="J3" s="8">
        <v>6</v>
      </c>
      <c r="K3" s="9" t="s">
        <v>14</v>
      </c>
      <c r="L3" s="11" t="s">
        <v>16</v>
      </c>
      <c r="M3"/>
      <c r="N3" s="12">
        <v>1</v>
      </c>
      <c r="O3" s="13">
        <f t="shared" ref="O3:O16" si="0">COUNTIF($D$3:$L$9,$N3)</f>
        <v>3</v>
      </c>
      <c r="P3" s="14">
        <f t="shared" ref="P3:P16" si="1">COUNTIF($D$11:$L$17,$N3)</f>
        <v>3</v>
      </c>
      <c r="Q3" s="15">
        <f t="shared" ref="Q3:Q16" si="2">COUNTIF($D$19:$L$25,$N3)</f>
        <v>3</v>
      </c>
      <c r="R3" s="16">
        <f t="shared" ref="R3:R16" si="3">COUNTIF($D$27:$L$33,$N3)</f>
        <v>2</v>
      </c>
      <c r="S3" s="17">
        <f t="shared" ref="S3:S16" si="4">COUNTIF($D$35:$L$41,$N3)</f>
        <v>2</v>
      </c>
      <c r="T3" s="18">
        <f t="shared" ref="T3:T15" si="5">SUM(O3:S3)</f>
        <v>13</v>
      </c>
      <c r="U3"/>
    </row>
    <row r="4" spans="1:41" s="2" customFormat="1" ht="15" customHeight="1" x14ac:dyDescent="0.25">
      <c r="A4" s="19" t="s">
        <v>6</v>
      </c>
      <c r="B4" s="20">
        <v>0.3888888888888889</v>
      </c>
      <c r="C4" s="122" t="s">
        <v>18</v>
      </c>
      <c r="D4" s="117" t="s">
        <v>17</v>
      </c>
      <c r="E4" s="22" t="s">
        <v>14</v>
      </c>
      <c r="F4" s="23" t="s">
        <v>23</v>
      </c>
      <c r="G4" s="21" t="s">
        <v>13</v>
      </c>
      <c r="H4" s="22" t="s">
        <v>14</v>
      </c>
      <c r="I4" s="23" t="s">
        <v>19</v>
      </c>
      <c r="J4" s="21" t="s">
        <v>25</v>
      </c>
      <c r="K4" s="22" t="s">
        <v>14</v>
      </c>
      <c r="L4" s="24" t="s">
        <v>28</v>
      </c>
      <c r="M4"/>
      <c r="N4" s="25">
        <v>2</v>
      </c>
      <c r="O4" s="26">
        <f t="shared" si="0"/>
        <v>3</v>
      </c>
      <c r="P4" s="27">
        <f t="shared" si="1"/>
        <v>2</v>
      </c>
      <c r="Q4" s="28">
        <f t="shared" si="2"/>
        <v>3</v>
      </c>
      <c r="R4" s="29">
        <f t="shared" si="3"/>
        <v>3</v>
      </c>
      <c r="S4" s="30">
        <f t="shared" si="4"/>
        <v>2</v>
      </c>
      <c r="T4" s="31">
        <f t="shared" si="5"/>
        <v>13</v>
      </c>
      <c r="U4" s="32"/>
    </row>
    <row r="5" spans="1:41" s="2" customFormat="1" ht="15" customHeight="1" x14ac:dyDescent="0.25">
      <c r="A5" s="19"/>
      <c r="B5" s="20">
        <v>0.4236111111111111</v>
      </c>
      <c r="C5" s="122" t="s">
        <v>21</v>
      </c>
      <c r="D5" s="117" t="s">
        <v>16</v>
      </c>
      <c r="E5" s="22" t="s">
        <v>14</v>
      </c>
      <c r="F5" s="23" t="s">
        <v>22</v>
      </c>
      <c r="G5" s="21" t="s">
        <v>20</v>
      </c>
      <c r="H5" s="22" t="s">
        <v>14</v>
      </c>
      <c r="I5" s="23" t="s">
        <v>27</v>
      </c>
      <c r="J5" s="21" t="s">
        <v>15</v>
      </c>
      <c r="K5" s="22" t="s">
        <v>14</v>
      </c>
      <c r="L5" s="24" t="s">
        <v>30</v>
      </c>
      <c r="M5"/>
      <c r="N5" s="25">
        <v>3</v>
      </c>
      <c r="O5" s="26">
        <f t="shared" si="0"/>
        <v>4</v>
      </c>
      <c r="P5" s="27">
        <f t="shared" si="1"/>
        <v>2</v>
      </c>
      <c r="Q5" s="28">
        <f t="shared" si="2"/>
        <v>3</v>
      </c>
      <c r="R5" s="29">
        <f t="shared" si="3"/>
        <v>2</v>
      </c>
      <c r="S5" s="30">
        <f t="shared" si="4"/>
        <v>2</v>
      </c>
      <c r="T5" s="31">
        <f t="shared" si="5"/>
        <v>13</v>
      </c>
      <c r="U5" s="32"/>
    </row>
    <row r="6" spans="1:41" s="2" customFormat="1" ht="15" customHeight="1" x14ac:dyDescent="0.25">
      <c r="A6" s="19"/>
      <c r="B6" s="20">
        <v>0.45833333333333331</v>
      </c>
      <c r="C6" s="122" t="s">
        <v>24</v>
      </c>
      <c r="D6" s="117" t="s">
        <v>19</v>
      </c>
      <c r="E6" s="22" t="s">
        <v>14</v>
      </c>
      <c r="F6" s="23" t="s">
        <v>28</v>
      </c>
      <c r="G6" s="21" t="s">
        <v>22</v>
      </c>
      <c r="H6" s="22" t="s">
        <v>14</v>
      </c>
      <c r="I6" s="23">
        <v>6</v>
      </c>
      <c r="J6" s="21" t="s">
        <v>29</v>
      </c>
      <c r="K6" s="22" t="s">
        <v>14</v>
      </c>
      <c r="L6" s="24" t="s">
        <v>16</v>
      </c>
      <c r="M6"/>
      <c r="N6" s="25">
        <v>4</v>
      </c>
      <c r="O6" s="26">
        <f t="shared" si="0"/>
        <v>2</v>
      </c>
      <c r="P6" s="27">
        <f t="shared" si="1"/>
        <v>3</v>
      </c>
      <c r="Q6" s="28">
        <f t="shared" si="2"/>
        <v>3</v>
      </c>
      <c r="R6" s="29">
        <f t="shared" si="3"/>
        <v>3</v>
      </c>
      <c r="S6" s="30">
        <f t="shared" si="4"/>
        <v>2</v>
      </c>
      <c r="T6" s="31">
        <f t="shared" si="5"/>
        <v>13</v>
      </c>
      <c r="U6" s="32"/>
    </row>
    <row r="7" spans="1:41" s="2" customFormat="1" ht="15" customHeight="1" x14ac:dyDescent="0.25">
      <c r="A7" s="19"/>
      <c r="B7" s="20">
        <v>0.5</v>
      </c>
      <c r="C7" s="122" t="s">
        <v>26</v>
      </c>
      <c r="D7" s="117" t="s">
        <v>17</v>
      </c>
      <c r="E7" s="22" t="s">
        <v>14</v>
      </c>
      <c r="F7" s="23" t="s">
        <v>15</v>
      </c>
      <c r="G7" s="21" t="s">
        <v>25</v>
      </c>
      <c r="H7" s="22" t="s">
        <v>14</v>
      </c>
      <c r="I7" s="23" t="s">
        <v>13</v>
      </c>
      <c r="J7" s="21" t="s">
        <v>23</v>
      </c>
      <c r="K7" s="22" t="s">
        <v>14</v>
      </c>
      <c r="L7" s="24" t="s">
        <v>30</v>
      </c>
      <c r="M7"/>
      <c r="N7" s="25">
        <v>5</v>
      </c>
      <c r="O7" s="26">
        <f t="shared" si="0"/>
        <v>2</v>
      </c>
      <c r="P7" s="27">
        <f t="shared" si="1"/>
        <v>2</v>
      </c>
      <c r="Q7" s="28">
        <f t="shared" si="2"/>
        <v>3</v>
      </c>
      <c r="R7" s="29">
        <f t="shared" si="3"/>
        <v>3</v>
      </c>
      <c r="S7" s="30">
        <f t="shared" si="4"/>
        <v>3</v>
      </c>
      <c r="T7" s="31">
        <f t="shared" si="5"/>
        <v>13</v>
      </c>
      <c r="U7" s="32"/>
    </row>
    <row r="8" spans="1:41" s="2" customFormat="1" ht="15" customHeight="1" x14ac:dyDescent="0.25">
      <c r="A8" s="19"/>
      <c r="B8" s="20">
        <v>0.53472222222222221</v>
      </c>
      <c r="C8" s="122" t="s">
        <v>31</v>
      </c>
      <c r="D8" s="117" t="s">
        <v>15</v>
      </c>
      <c r="E8" s="22" t="s">
        <v>14</v>
      </c>
      <c r="F8" s="23" t="s">
        <v>23</v>
      </c>
      <c r="G8" s="21" t="s">
        <v>29</v>
      </c>
      <c r="H8" s="22" t="s">
        <v>14</v>
      </c>
      <c r="I8" s="23">
        <v>6</v>
      </c>
      <c r="J8" s="21" t="s">
        <v>20</v>
      </c>
      <c r="K8" s="22" t="s">
        <v>14</v>
      </c>
      <c r="L8" s="24" t="s">
        <v>22</v>
      </c>
      <c r="M8"/>
      <c r="N8" s="25">
        <v>6</v>
      </c>
      <c r="O8" s="26">
        <f t="shared" si="0"/>
        <v>3</v>
      </c>
      <c r="P8" s="27">
        <f t="shared" si="1"/>
        <v>3</v>
      </c>
      <c r="Q8" s="28">
        <f t="shared" si="2"/>
        <v>2</v>
      </c>
      <c r="R8" s="29">
        <f t="shared" si="3"/>
        <v>3</v>
      </c>
      <c r="S8" s="30">
        <f t="shared" si="4"/>
        <v>2</v>
      </c>
      <c r="T8" s="31">
        <f t="shared" si="5"/>
        <v>13</v>
      </c>
      <c r="U8" s="32"/>
      <c r="X8" s="57"/>
      <c r="Y8" s="57"/>
      <c r="Z8" s="57"/>
    </row>
    <row r="9" spans="1:41" s="2" customFormat="1" ht="15" customHeight="1" thickBot="1" x14ac:dyDescent="0.3">
      <c r="A9" s="34"/>
      <c r="B9" s="35">
        <v>0.56944444444444442</v>
      </c>
      <c r="C9" s="123" t="s">
        <v>32</v>
      </c>
      <c r="D9" s="118"/>
      <c r="E9" s="37"/>
      <c r="F9" s="38"/>
      <c r="G9" s="36"/>
      <c r="H9" s="37"/>
      <c r="I9" s="38"/>
      <c r="J9" s="36"/>
      <c r="K9" s="37"/>
      <c r="L9" s="39"/>
      <c r="M9" s="33"/>
      <c r="N9" s="25">
        <v>7</v>
      </c>
      <c r="O9" s="26">
        <f t="shared" si="0"/>
        <v>2</v>
      </c>
      <c r="P9" s="27">
        <f t="shared" si="1"/>
        <v>3</v>
      </c>
      <c r="Q9" s="28">
        <f t="shared" si="2"/>
        <v>3</v>
      </c>
      <c r="R9" s="29">
        <f t="shared" si="3"/>
        <v>3</v>
      </c>
      <c r="S9" s="30">
        <f t="shared" si="4"/>
        <v>2</v>
      </c>
      <c r="T9" s="31">
        <f t="shared" si="5"/>
        <v>13</v>
      </c>
      <c r="U9" s="32"/>
      <c r="X9" s="109"/>
      <c r="Y9" s="109"/>
      <c r="Z9" s="109"/>
    </row>
    <row r="10" spans="1:41" s="2" customFormat="1" ht="15" customHeight="1" thickBot="1" x14ac:dyDescent="0.3">
      <c r="A10" s="40"/>
      <c r="B10" s="41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33"/>
      <c r="N10" s="25">
        <v>8</v>
      </c>
      <c r="O10" s="26">
        <f t="shared" si="0"/>
        <v>3</v>
      </c>
      <c r="P10" s="27">
        <f t="shared" si="1"/>
        <v>3</v>
      </c>
      <c r="Q10" s="28">
        <f t="shared" si="2"/>
        <v>2</v>
      </c>
      <c r="R10" s="29">
        <f t="shared" si="3"/>
        <v>2</v>
      </c>
      <c r="S10" s="30">
        <f t="shared" si="4"/>
        <v>3</v>
      </c>
      <c r="T10" s="31">
        <f t="shared" si="5"/>
        <v>13</v>
      </c>
      <c r="U10" s="32"/>
      <c r="X10" s="109"/>
      <c r="Y10" s="109"/>
      <c r="Z10" s="109"/>
    </row>
    <row r="11" spans="1:41" s="2" customFormat="1" ht="15" customHeight="1" x14ac:dyDescent="0.25">
      <c r="A11" s="44">
        <v>44143</v>
      </c>
      <c r="B11" s="45">
        <v>0.35416666666666669</v>
      </c>
      <c r="C11" s="113" t="s">
        <v>12</v>
      </c>
      <c r="D11" s="116" t="s">
        <v>22</v>
      </c>
      <c r="E11" s="9" t="s">
        <v>14</v>
      </c>
      <c r="F11" s="10" t="s">
        <v>28</v>
      </c>
      <c r="G11" s="8" t="s">
        <v>15</v>
      </c>
      <c r="H11" s="9" t="s">
        <v>14</v>
      </c>
      <c r="I11" s="10" t="s">
        <v>20</v>
      </c>
      <c r="J11" s="8" t="s">
        <v>27</v>
      </c>
      <c r="K11" s="9" t="s">
        <v>14</v>
      </c>
      <c r="L11" s="11" t="s">
        <v>23</v>
      </c>
      <c r="M11" s="33"/>
      <c r="N11" s="25">
        <v>9</v>
      </c>
      <c r="O11" s="26">
        <f t="shared" si="0"/>
        <v>2</v>
      </c>
      <c r="P11" s="27">
        <f t="shared" si="1"/>
        <v>3</v>
      </c>
      <c r="Q11" s="28">
        <f t="shared" si="2"/>
        <v>2</v>
      </c>
      <c r="R11" s="29">
        <f t="shared" si="3"/>
        <v>3</v>
      </c>
      <c r="S11" s="30">
        <f t="shared" si="4"/>
        <v>3</v>
      </c>
      <c r="T11" s="31">
        <f t="shared" si="5"/>
        <v>13</v>
      </c>
      <c r="U11" s="32"/>
    </row>
    <row r="12" spans="1:41" s="2" customFormat="1" ht="15" customHeight="1" x14ac:dyDescent="0.25">
      <c r="A12" s="46" t="s">
        <v>7</v>
      </c>
      <c r="B12" s="47">
        <v>0.3888888888888889</v>
      </c>
      <c r="C12" s="114" t="s">
        <v>18</v>
      </c>
      <c r="D12" s="117" t="s">
        <v>28</v>
      </c>
      <c r="E12" s="22" t="s">
        <v>14</v>
      </c>
      <c r="F12" s="23" t="s">
        <v>20</v>
      </c>
      <c r="G12" s="21" t="s">
        <v>22</v>
      </c>
      <c r="H12" s="22" t="s">
        <v>14</v>
      </c>
      <c r="I12" s="23" t="s">
        <v>15</v>
      </c>
      <c r="J12" s="21" t="s">
        <v>19</v>
      </c>
      <c r="K12" s="22" t="s">
        <v>14</v>
      </c>
      <c r="L12" s="24" t="s">
        <v>16</v>
      </c>
      <c r="M12"/>
      <c r="N12" s="25">
        <v>10</v>
      </c>
      <c r="O12" s="26">
        <f t="shared" si="0"/>
        <v>3</v>
      </c>
      <c r="P12" s="27">
        <f t="shared" si="1"/>
        <v>3</v>
      </c>
      <c r="Q12" s="28">
        <f t="shared" si="2"/>
        <v>2</v>
      </c>
      <c r="R12" s="29">
        <f t="shared" si="3"/>
        <v>2</v>
      </c>
      <c r="S12" s="30">
        <f t="shared" si="4"/>
        <v>3</v>
      </c>
      <c r="T12" s="31">
        <f t="shared" si="5"/>
        <v>13</v>
      </c>
      <c r="U12" s="32"/>
    </row>
    <row r="13" spans="1:41" s="2" customFormat="1" ht="15" customHeight="1" x14ac:dyDescent="0.25">
      <c r="A13" s="46"/>
      <c r="B13" s="47">
        <v>0.4236111111111111</v>
      </c>
      <c r="C13" s="114" t="s">
        <v>21</v>
      </c>
      <c r="D13" s="117" t="s">
        <v>13</v>
      </c>
      <c r="E13" s="22" t="s">
        <v>14</v>
      </c>
      <c r="F13" s="23">
        <v>6</v>
      </c>
      <c r="G13" s="21" t="s">
        <v>27</v>
      </c>
      <c r="H13" s="22" t="s">
        <v>14</v>
      </c>
      <c r="I13" s="23" t="s">
        <v>19</v>
      </c>
      <c r="J13" s="21" t="s">
        <v>16</v>
      </c>
      <c r="K13" s="22" t="s">
        <v>14</v>
      </c>
      <c r="L13" s="24" t="s">
        <v>23</v>
      </c>
      <c r="M13"/>
      <c r="N13" s="25">
        <v>11</v>
      </c>
      <c r="O13" s="26">
        <f t="shared" si="0"/>
        <v>2</v>
      </c>
      <c r="P13" s="27">
        <f t="shared" si="1"/>
        <v>2</v>
      </c>
      <c r="Q13" s="28">
        <f t="shared" si="2"/>
        <v>2</v>
      </c>
      <c r="R13" s="29">
        <f t="shared" si="3"/>
        <v>3</v>
      </c>
      <c r="S13" s="30">
        <f t="shared" si="4"/>
        <v>4</v>
      </c>
      <c r="T13" s="31">
        <f t="shared" si="5"/>
        <v>13</v>
      </c>
      <c r="U13" s="32"/>
    </row>
    <row r="14" spans="1:41" s="2" customFormat="1" ht="15" customHeight="1" x14ac:dyDescent="0.25">
      <c r="A14" s="46"/>
      <c r="B14" s="47">
        <v>0.45833333333333331</v>
      </c>
      <c r="C14" s="114" t="s">
        <v>24</v>
      </c>
      <c r="D14" s="117" t="s">
        <v>28</v>
      </c>
      <c r="E14" s="22" t="s">
        <v>14</v>
      </c>
      <c r="F14" s="23" t="s">
        <v>15</v>
      </c>
      <c r="G14" s="21" t="s">
        <v>20</v>
      </c>
      <c r="H14" s="22" t="s">
        <v>14</v>
      </c>
      <c r="I14" s="23" t="s">
        <v>13</v>
      </c>
      <c r="J14" s="21" t="s">
        <v>17</v>
      </c>
      <c r="K14" s="22" t="s">
        <v>14</v>
      </c>
      <c r="L14" s="24" t="s">
        <v>29</v>
      </c>
      <c r="M14"/>
      <c r="N14" s="25">
        <v>12</v>
      </c>
      <c r="O14" s="26">
        <f t="shared" si="0"/>
        <v>2</v>
      </c>
      <c r="P14" s="27">
        <f t="shared" si="1"/>
        <v>3</v>
      </c>
      <c r="Q14" s="28">
        <f t="shared" si="2"/>
        <v>3</v>
      </c>
      <c r="R14" s="29">
        <f t="shared" si="3"/>
        <v>2</v>
      </c>
      <c r="S14" s="30">
        <f t="shared" si="4"/>
        <v>3</v>
      </c>
      <c r="T14" s="31">
        <f t="shared" si="5"/>
        <v>13</v>
      </c>
      <c r="U14" s="32"/>
    </row>
    <row r="15" spans="1:41" s="2" customFormat="1" ht="15" customHeight="1" x14ac:dyDescent="0.25">
      <c r="A15" s="46"/>
      <c r="B15" s="47">
        <v>0.5</v>
      </c>
      <c r="C15" s="114" t="s">
        <v>26</v>
      </c>
      <c r="D15" s="117" t="s">
        <v>19</v>
      </c>
      <c r="E15" s="22" t="s">
        <v>14</v>
      </c>
      <c r="F15" s="23" t="s">
        <v>23</v>
      </c>
      <c r="G15" s="21" t="s">
        <v>30</v>
      </c>
      <c r="H15" s="22" t="s">
        <v>14</v>
      </c>
      <c r="I15" s="23" t="s">
        <v>13</v>
      </c>
      <c r="J15" s="21" t="s">
        <v>29</v>
      </c>
      <c r="K15" s="22" t="s">
        <v>14</v>
      </c>
      <c r="L15" s="24" t="s">
        <v>25</v>
      </c>
      <c r="M15"/>
      <c r="N15" s="25">
        <v>13</v>
      </c>
      <c r="O15" s="26">
        <f t="shared" si="0"/>
        <v>3</v>
      </c>
      <c r="P15" s="27">
        <f t="shared" si="1"/>
        <v>3</v>
      </c>
      <c r="Q15" s="28">
        <f t="shared" si="2"/>
        <v>3</v>
      </c>
      <c r="R15" s="29">
        <f t="shared" si="3"/>
        <v>2</v>
      </c>
      <c r="S15" s="30">
        <f t="shared" si="4"/>
        <v>2</v>
      </c>
      <c r="T15" s="31">
        <f t="shared" si="5"/>
        <v>13</v>
      </c>
      <c r="U15" s="32"/>
    </row>
    <row r="16" spans="1:41" ht="15" customHeight="1" thickBot="1" x14ac:dyDescent="0.3">
      <c r="A16" s="46"/>
      <c r="B16" s="47">
        <v>0.53472222222222221</v>
      </c>
      <c r="C16" s="114" t="s">
        <v>31</v>
      </c>
      <c r="D16" s="117" t="s">
        <v>25</v>
      </c>
      <c r="E16" s="22" t="s">
        <v>14</v>
      </c>
      <c r="F16" s="23" t="s">
        <v>17</v>
      </c>
      <c r="G16" s="21" t="s">
        <v>16</v>
      </c>
      <c r="H16" s="22" t="s">
        <v>14</v>
      </c>
      <c r="I16" s="23" t="s">
        <v>27</v>
      </c>
      <c r="J16" s="21">
        <v>6</v>
      </c>
      <c r="K16" s="22" t="s">
        <v>14</v>
      </c>
      <c r="L16" s="24" t="s">
        <v>30</v>
      </c>
      <c r="N16" s="48">
        <v>14</v>
      </c>
      <c r="O16" s="49">
        <f t="shared" si="0"/>
        <v>2</v>
      </c>
      <c r="P16" s="50">
        <f t="shared" si="1"/>
        <v>3</v>
      </c>
      <c r="Q16" s="51">
        <f t="shared" si="2"/>
        <v>2</v>
      </c>
      <c r="R16" s="52">
        <f t="shared" si="3"/>
        <v>3</v>
      </c>
      <c r="S16" s="53">
        <f t="shared" si="4"/>
        <v>3</v>
      </c>
      <c r="T16" s="54">
        <f t="shared" ref="T16" si="6">SUM(O16:S16)</f>
        <v>13</v>
      </c>
      <c r="U16" s="3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2" ht="15" customHeight="1" thickBot="1" x14ac:dyDescent="0.3">
      <c r="A17" s="55"/>
      <c r="B17" s="56">
        <v>0.56944444444444442</v>
      </c>
      <c r="C17" s="115" t="s">
        <v>32</v>
      </c>
      <c r="D17" s="118">
        <v>6</v>
      </c>
      <c r="E17" s="37" t="s">
        <v>14</v>
      </c>
      <c r="F17" s="38" t="s">
        <v>25</v>
      </c>
      <c r="G17" s="36"/>
      <c r="H17" s="37"/>
      <c r="I17" s="38"/>
      <c r="J17" s="36"/>
      <c r="K17" s="37"/>
      <c r="L17" s="39"/>
      <c r="U17" s="32"/>
    </row>
    <row r="18" spans="1:42" ht="15" customHeight="1" thickBot="1" x14ac:dyDescent="0.3"/>
    <row r="19" spans="1:42" ht="15" customHeight="1" x14ac:dyDescent="0.3">
      <c r="A19" s="58">
        <v>44178</v>
      </c>
      <c r="B19" s="59">
        <v>0.35416666666666669</v>
      </c>
      <c r="C19" s="124" t="s">
        <v>12</v>
      </c>
      <c r="D19" s="116" t="s">
        <v>27</v>
      </c>
      <c r="E19" s="9" t="s">
        <v>14</v>
      </c>
      <c r="F19" s="10" t="s">
        <v>22</v>
      </c>
      <c r="G19" s="8" t="s">
        <v>13</v>
      </c>
      <c r="H19" s="9" t="s">
        <v>14</v>
      </c>
      <c r="I19" s="10" t="s">
        <v>17</v>
      </c>
      <c r="J19" s="8" t="s">
        <v>15</v>
      </c>
      <c r="K19" s="9" t="s">
        <v>14</v>
      </c>
      <c r="L19" s="11">
        <v>6</v>
      </c>
      <c r="N19" s="3" t="s">
        <v>33</v>
      </c>
      <c r="U19" s="2"/>
      <c r="W19"/>
      <c r="X19"/>
      <c r="Y19"/>
      <c r="Z19"/>
      <c r="AA19"/>
      <c r="AB19"/>
      <c r="AC19"/>
      <c r="AD19" s="2"/>
    </row>
    <row r="20" spans="1:42" ht="15" customHeight="1" thickBot="1" x14ac:dyDescent="0.3">
      <c r="A20" s="60" t="s">
        <v>8</v>
      </c>
      <c r="B20" s="61">
        <v>0.3888888888888889</v>
      </c>
      <c r="C20" s="125" t="s">
        <v>18</v>
      </c>
      <c r="D20" s="117" t="s">
        <v>17</v>
      </c>
      <c r="E20" s="22" t="s">
        <v>14</v>
      </c>
      <c r="F20" s="23" t="s">
        <v>28</v>
      </c>
      <c r="G20" s="21" t="s">
        <v>25</v>
      </c>
      <c r="H20" s="22" t="s">
        <v>14</v>
      </c>
      <c r="I20" s="23" t="s">
        <v>27</v>
      </c>
      <c r="J20" s="21" t="s">
        <v>30</v>
      </c>
      <c r="K20" s="22" t="s">
        <v>14</v>
      </c>
      <c r="L20" s="24" t="s">
        <v>22</v>
      </c>
      <c r="N20" s="4"/>
      <c r="U20" s="2"/>
      <c r="W20"/>
      <c r="X20"/>
      <c r="Y20"/>
      <c r="Z20"/>
      <c r="AA20"/>
      <c r="AB20"/>
      <c r="AC20"/>
      <c r="AD20" s="2"/>
      <c r="AE20" t="s">
        <v>34</v>
      </c>
    </row>
    <row r="21" spans="1:42" ht="15" customHeight="1" thickBot="1" x14ac:dyDescent="0.3">
      <c r="A21" s="60"/>
      <c r="B21" s="61">
        <v>0.4236111111111111</v>
      </c>
      <c r="C21" s="125" t="s">
        <v>21</v>
      </c>
      <c r="D21" s="117" t="s">
        <v>28</v>
      </c>
      <c r="E21" s="22" t="s">
        <v>14</v>
      </c>
      <c r="F21" s="23" t="s">
        <v>16</v>
      </c>
      <c r="G21" s="21" t="s">
        <v>23</v>
      </c>
      <c r="H21" s="22" t="s">
        <v>14</v>
      </c>
      <c r="I21" s="23" t="s">
        <v>20</v>
      </c>
      <c r="J21" s="21" t="s">
        <v>19</v>
      </c>
      <c r="K21" s="22" t="s">
        <v>14</v>
      </c>
      <c r="L21" s="24" t="s">
        <v>30</v>
      </c>
      <c r="N21" s="62" t="s">
        <v>6</v>
      </c>
      <c r="O21" s="63">
        <v>1</v>
      </c>
      <c r="P21" s="64">
        <v>2</v>
      </c>
      <c r="Q21" s="64">
        <v>3</v>
      </c>
      <c r="R21" s="64">
        <v>4</v>
      </c>
      <c r="S21" s="64">
        <v>5</v>
      </c>
      <c r="T21" s="64">
        <v>6</v>
      </c>
      <c r="U21" s="64">
        <v>7</v>
      </c>
      <c r="V21" s="64">
        <v>8</v>
      </c>
      <c r="W21" s="64">
        <v>9</v>
      </c>
      <c r="X21" s="64">
        <v>10</v>
      </c>
      <c r="Y21" s="64">
        <v>11</v>
      </c>
      <c r="Z21" s="64">
        <v>12</v>
      </c>
      <c r="AA21" s="64">
        <v>13</v>
      </c>
      <c r="AB21" s="65">
        <v>14</v>
      </c>
      <c r="AD21" s="2"/>
      <c r="AE21" s="66" t="s">
        <v>6</v>
      </c>
      <c r="AF21" s="66"/>
      <c r="AG21" s="67" t="s">
        <v>7</v>
      </c>
      <c r="AH21" s="67"/>
      <c r="AI21" s="68" t="s">
        <v>8</v>
      </c>
      <c r="AJ21" s="68"/>
      <c r="AK21" s="69" t="s">
        <v>9</v>
      </c>
      <c r="AL21" s="69"/>
      <c r="AM21" s="70" t="s">
        <v>10</v>
      </c>
      <c r="AN21" s="70"/>
      <c r="AO21" s="71" t="s">
        <v>35</v>
      </c>
    </row>
    <row r="22" spans="1:42" ht="15" customHeight="1" x14ac:dyDescent="0.25">
      <c r="A22" s="60"/>
      <c r="B22" s="61">
        <v>0.45833333333333331</v>
      </c>
      <c r="C22" s="125" t="s">
        <v>24</v>
      </c>
      <c r="D22" s="117" t="s">
        <v>27</v>
      </c>
      <c r="E22" s="22" t="s">
        <v>14</v>
      </c>
      <c r="F22" s="23">
        <v>6</v>
      </c>
      <c r="G22" s="21" t="s">
        <v>22</v>
      </c>
      <c r="H22" s="22" t="s">
        <v>14</v>
      </c>
      <c r="I22" s="23" t="s">
        <v>19</v>
      </c>
      <c r="J22" s="21" t="s">
        <v>29</v>
      </c>
      <c r="K22" s="22" t="s">
        <v>14</v>
      </c>
      <c r="L22" s="24" t="s">
        <v>23</v>
      </c>
      <c r="N22" s="72">
        <v>1</v>
      </c>
      <c r="O22" s="73"/>
      <c r="P22" s="74" t="str">
        <f t="array" ref="P22:AB22">TRANSPOSE(O23:O35)</f>
        <v>C1</v>
      </c>
      <c r="Q22" s="74" t="str">
        <v>E1</v>
      </c>
      <c r="R22" s="74" t="str">
        <v>A1</v>
      </c>
      <c r="S22" s="74" t="str">
        <v>C5</v>
      </c>
      <c r="T22" s="74" t="str">
        <v>B3</v>
      </c>
      <c r="U22" s="74" t="str">
        <v>A2</v>
      </c>
      <c r="V22" s="74" t="str">
        <v>D2</v>
      </c>
      <c r="W22" s="74" t="str">
        <v>B4</v>
      </c>
      <c r="X22" s="74" t="str">
        <v>D5</v>
      </c>
      <c r="Y22" s="74" t="str">
        <v>B5</v>
      </c>
      <c r="Z22" s="74" t="str">
        <v>A5</v>
      </c>
      <c r="AA22" s="74" t="str">
        <v>C6</v>
      </c>
      <c r="AB22" s="75" t="str">
        <v>E2</v>
      </c>
      <c r="AE22" s="76">
        <v>0</v>
      </c>
      <c r="AF22" s="76">
        <v>2</v>
      </c>
      <c r="AG22" s="77">
        <v>0</v>
      </c>
      <c r="AH22" s="77">
        <v>0</v>
      </c>
      <c r="AI22" s="78">
        <v>3</v>
      </c>
      <c r="AJ22" s="78">
        <v>0</v>
      </c>
      <c r="AK22" s="79">
        <v>2</v>
      </c>
      <c r="AL22" s="79" t="s">
        <v>67</v>
      </c>
      <c r="AM22" s="80">
        <v>0</v>
      </c>
      <c r="AN22" s="80" t="s">
        <v>67</v>
      </c>
      <c r="AO22" s="2">
        <f>SUM(AE22:AN22)</f>
        <v>7</v>
      </c>
      <c r="AP22">
        <f>AO22-$AO$36</f>
        <v>0.5</v>
      </c>
    </row>
    <row r="23" spans="1:42" ht="15" customHeight="1" x14ac:dyDescent="0.25">
      <c r="A23" s="60"/>
      <c r="B23" s="61">
        <v>0.5</v>
      </c>
      <c r="C23" s="125" t="s">
        <v>26</v>
      </c>
      <c r="D23" s="117" t="s">
        <v>13</v>
      </c>
      <c r="E23" s="22" t="s">
        <v>14</v>
      </c>
      <c r="F23" s="23" t="s">
        <v>29</v>
      </c>
      <c r="G23" s="21" t="s">
        <v>16</v>
      </c>
      <c r="H23" s="22" t="s">
        <v>14</v>
      </c>
      <c r="I23" s="23" t="s">
        <v>17</v>
      </c>
      <c r="J23" s="21" t="s">
        <v>15</v>
      </c>
      <c r="K23" s="22" t="s">
        <v>14</v>
      </c>
      <c r="L23" s="24" t="s">
        <v>25</v>
      </c>
      <c r="N23" s="81">
        <v>2</v>
      </c>
      <c r="O23" s="82" t="s">
        <v>43</v>
      </c>
      <c r="P23" s="83"/>
      <c r="Q23" s="84" t="str">
        <f t="array" ref="Q23:AB23">TRANSPOSE(P24:P35)</f>
        <v>A1</v>
      </c>
      <c r="R23" s="84" t="str">
        <v>E4</v>
      </c>
      <c r="S23" s="84" t="str">
        <v>B4</v>
      </c>
      <c r="T23" s="84" t="str">
        <v>D3</v>
      </c>
      <c r="U23" s="84" t="str">
        <v>D4</v>
      </c>
      <c r="V23" s="84" t="str">
        <v>A5</v>
      </c>
      <c r="W23" s="84" t="str">
        <v>D6</v>
      </c>
      <c r="X23" s="84" t="str">
        <v>C5</v>
      </c>
      <c r="Y23" s="84" t="str">
        <v>E1</v>
      </c>
      <c r="Z23" s="84" t="str">
        <v>B6</v>
      </c>
      <c r="AA23" s="84" t="str">
        <v>A2</v>
      </c>
      <c r="AB23" s="85" t="str">
        <v>C2</v>
      </c>
      <c r="AE23" s="76">
        <v>0</v>
      </c>
      <c r="AF23" s="76">
        <v>2</v>
      </c>
      <c r="AG23" s="77">
        <v>1</v>
      </c>
      <c r="AH23" s="77" t="s">
        <v>67</v>
      </c>
      <c r="AI23" s="78">
        <v>0</v>
      </c>
      <c r="AJ23" s="78">
        <v>2</v>
      </c>
      <c r="AK23" s="79">
        <v>0</v>
      </c>
      <c r="AL23" s="79">
        <v>1</v>
      </c>
      <c r="AM23" s="80">
        <v>2</v>
      </c>
      <c r="AN23" s="80" t="s">
        <v>67</v>
      </c>
      <c r="AO23" s="2">
        <f t="shared" ref="AO23:AO35" si="7">SUM(AE23:AN23)</f>
        <v>8</v>
      </c>
      <c r="AP23">
        <f t="shared" ref="AP23:AP35" si="8">AO23-$AO$36</f>
        <v>1.5</v>
      </c>
    </row>
    <row r="24" spans="1:42" ht="15" customHeight="1" x14ac:dyDescent="0.25">
      <c r="A24" s="60"/>
      <c r="B24" s="61">
        <v>0.53472222222222221</v>
      </c>
      <c r="C24" s="125" t="s">
        <v>31</v>
      </c>
      <c r="D24" s="117" t="s">
        <v>19</v>
      </c>
      <c r="E24" s="22" t="s">
        <v>14</v>
      </c>
      <c r="F24" s="23" t="s">
        <v>25</v>
      </c>
      <c r="G24" s="21" t="s">
        <v>13</v>
      </c>
      <c r="H24" s="22" t="s">
        <v>14</v>
      </c>
      <c r="I24" s="23" t="s">
        <v>23</v>
      </c>
      <c r="J24" s="21" t="s">
        <v>29</v>
      </c>
      <c r="K24" s="22" t="s">
        <v>14</v>
      </c>
      <c r="L24" s="24" t="s">
        <v>20</v>
      </c>
      <c r="N24" s="81">
        <v>3</v>
      </c>
      <c r="O24" s="86" t="s">
        <v>40</v>
      </c>
      <c r="P24" s="87" t="s">
        <v>36</v>
      </c>
      <c r="Q24" s="83"/>
      <c r="R24" s="84" t="str">
        <f t="array" ref="R24:AB24">TRANSPOSE(Q25:Q35)</f>
        <v>C1</v>
      </c>
      <c r="S24" s="84" t="str">
        <v>E2</v>
      </c>
      <c r="T24" s="84" t="str">
        <v>A4</v>
      </c>
      <c r="U24" s="84" t="str">
        <v>C4</v>
      </c>
      <c r="V24" s="84" t="str">
        <v>B2</v>
      </c>
      <c r="W24" s="84" t="str">
        <v>A6</v>
      </c>
      <c r="X24" s="84" t="str">
        <v>A3</v>
      </c>
      <c r="Y24" s="84" t="str">
        <v>C2</v>
      </c>
      <c r="Z24" s="84" t="str">
        <v>D4</v>
      </c>
      <c r="AA24" s="84" t="str">
        <v>D3</v>
      </c>
      <c r="AB24" s="85" t="str">
        <v>B1</v>
      </c>
      <c r="AD24" s="2"/>
      <c r="AE24" s="76">
        <v>1</v>
      </c>
      <c r="AF24" s="76">
        <v>1</v>
      </c>
      <c r="AG24" s="77">
        <v>0</v>
      </c>
      <c r="AH24" s="77" t="s">
        <v>67</v>
      </c>
      <c r="AI24" s="78">
        <v>0</v>
      </c>
      <c r="AJ24" s="78">
        <v>1</v>
      </c>
      <c r="AK24" s="79">
        <v>0</v>
      </c>
      <c r="AL24" s="79" t="s">
        <v>67</v>
      </c>
      <c r="AM24" s="80">
        <v>0</v>
      </c>
      <c r="AN24" s="80" t="s">
        <v>67</v>
      </c>
      <c r="AO24" s="2">
        <f t="shared" si="7"/>
        <v>3</v>
      </c>
      <c r="AP24">
        <f t="shared" si="8"/>
        <v>-3.5</v>
      </c>
    </row>
    <row r="25" spans="1:42" ht="15" customHeight="1" thickBot="1" x14ac:dyDescent="0.3">
      <c r="A25" s="88"/>
      <c r="B25" s="89">
        <v>0.56944444444444442</v>
      </c>
      <c r="C25" s="126" t="s">
        <v>32</v>
      </c>
      <c r="D25" s="118"/>
      <c r="E25" s="37"/>
      <c r="F25" s="38"/>
      <c r="G25" s="36"/>
      <c r="H25" s="37"/>
      <c r="I25" s="38"/>
      <c r="J25" s="36"/>
      <c r="K25" s="37"/>
      <c r="L25" s="39"/>
      <c r="N25" s="81">
        <v>4</v>
      </c>
      <c r="O25" s="82" t="s">
        <v>36</v>
      </c>
      <c r="P25" s="84" t="s">
        <v>66</v>
      </c>
      <c r="Q25" s="87" t="s">
        <v>43</v>
      </c>
      <c r="R25" s="83"/>
      <c r="S25" s="84" t="str">
        <f t="array" ref="S25:AB25">TRANSPOSE(R26:R35)</f>
        <v>D5</v>
      </c>
      <c r="T25" s="84" t="str">
        <v>C4</v>
      </c>
      <c r="U25" s="84" t="str">
        <v>B3</v>
      </c>
      <c r="V25" s="84" t="str">
        <v>E3</v>
      </c>
      <c r="W25" s="84" t="str">
        <v>A3</v>
      </c>
      <c r="X25" s="84" t="str">
        <v>B6</v>
      </c>
      <c r="Y25" s="84" t="str">
        <v>D2</v>
      </c>
      <c r="Z25" s="84" t="str">
        <v>C2</v>
      </c>
      <c r="AA25" s="84" t="str">
        <v>B1</v>
      </c>
      <c r="AB25" s="85" t="str">
        <v>D3</v>
      </c>
      <c r="AD25" s="2"/>
      <c r="AE25" s="76">
        <v>1</v>
      </c>
      <c r="AF25" s="76" t="s">
        <v>67</v>
      </c>
      <c r="AG25" s="77">
        <v>1</v>
      </c>
      <c r="AH25" s="77">
        <v>2</v>
      </c>
      <c r="AI25" s="78">
        <v>0</v>
      </c>
      <c r="AJ25" s="78">
        <v>1</v>
      </c>
      <c r="AK25" s="79">
        <v>0</v>
      </c>
      <c r="AL25" s="79">
        <v>2</v>
      </c>
      <c r="AM25" s="80">
        <v>0</v>
      </c>
      <c r="AN25" s="80" t="s">
        <v>67</v>
      </c>
      <c r="AO25" s="2">
        <f t="shared" si="7"/>
        <v>7</v>
      </c>
      <c r="AP25">
        <f t="shared" si="8"/>
        <v>0.5</v>
      </c>
    </row>
    <row r="26" spans="1:42" ht="15" customHeight="1" thickBot="1" x14ac:dyDescent="0.3">
      <c r="N26" s="81">
        <v>5</v>
      </c>
      <c r="O26" s="82" t="s">
        <v>56</v>
      </c>
      <c r="P26" s="84" t="s">
        <v>48</v>
      </c>
      <c r="Q26" s="84" t="s">
        <v>44</v>
      </c>
      <c r="R26" s="87" t="s">
        <v>59</v>
      </c>
      <c r="S26" s="83"/>
      <c r="T26" s="84" t="str">
        <f t="array" ref="T26:AB26">TRANSPOSE(S27:S35)</f>
        <v>A6</v>
      </c>
      <c r="U26" s="84" t="str">
        <v>E5</v>
      </c>
      <c r="V26" s="84" t="str">
        <v>E1</v>
      </c>
      <c r="W26" s="84" t="str">
        <v>C6</v>
      </c>
      <c r="X26" s="84" t="str">
        <v>A4</v>
      </c>
      <c r="Y26" s="84" t="str">
        <v>D4</v>
      </c>
      <c r="Z26" s="84" t="str">
        <v>B5</v>
      </c>
      <c r="AA26" s="84" t="str">
        <v>C4</v>
      </c>
      <c r="AB26" s="85" t="str">
        <v>D6</v>
      </c>
      <c r="AD26" s="2"/>
      <c r="AE26" s="76">
        <v>1</v>
      </c>
      <c r="AF26" s="76" t="s">
        <v>67</v>
      </c>
      <c r="AG26" s="77">
        <v>0</v>
      </c>
      <c r="AH26" s="77" t="s">
        <v>67</v>
      </c>
      <c r="AI26" s="78">
        <v>0</v>
      </c>
      <c r="AJ26" s="78">
        <v>0</v>
      </c>
      <c r="AK26" s="79">
        <v>0</v>
      </c>
      <c r="AL26" s="79">
        <v>0</v>
      </c>
      <c r="AM26" s="80">
        <v>0</v>
      </c>
      <c r="AN26" s="80">
        <v>2</v>
      </c>
      <c r="AO26" s="2">
        <f t="shared" si="7"/>
        <v>3</v>
      </c>
      <c r="AP26">
        <f t="shared" si="8"/>
        <v>-3.5</v>
      </c>
    </row>
    <row r="27" spans="1:42" ht="15" customHeight="1" x14ac:dyDescent="0.25">
      <c r="A27" s="90">
        <v>44206</v>
      </c>
      <c r="B27" s="91">
        <v>0.35416666666666669</v>
      </c>
      <c r="C27" s="92" t="s">
        <v>12</v>
      </c>
      <c r="D27" s="116" t="s">
        <v>28</v>
      </c>
      <c r="E27" s="9" t="s">
        <v>14</v>
      </c>
      <c r="F27" s="10" t="s">
        <v>30</v>
      </c>
      <c r="G27" s="8" t="s">
        <v>15</v>
      </c>
      <c r="H27" s="9" t="s">
        <v>14</v>
      </c>
      <c r="I27" s="10" t="s">
        <v>16</v>
      </c>
      <c r="J27" s="8" t="s">
        <v>20</v>
      </c>
      <c r="K27" s="9" t="s">
        <v>14</v>
      </c>
      <c r="L27" s="11">
        <v>6</v>
      </c>
      <c r="N27" s="81">
        <v>6</v>
      </c>
      <c r="O27" s="86" t="s">
        <v>52</v>
      </c>
      <c r="P27" s="84" t="s">
        <v>62</v>
      </c>
      <c r="Q27" s="87" t="s">
        <v>38</v>
      </c>
      <c r="R27" s="84" t="s">
        <v>50</v>
      </c>
      <c r="S27" s="84" t="s">
        <v>47</v>
      </c>
      <c r="T27" s="83"/>
      <c r="U27" s="84" t="str">
        <f t="array" ref="U27:AB27">TRANSPOSE(T28:T35)</f>
        <v>D5</v>
      </c>
      <c r="V27" s="84" t="str">
        <v>C1</v>
      </c>
      <c r="W27" s="84" t="str">
        <v>D1</v>
      </c>
      <c r="X27" s="84" t="str">
        <v>A1</v>
      </c>
      <c r="Y27" s="84" t="str">
        <v>B6</v>
      </c>
      <c r="Z27" s="84" t="str">
        <v>B7</v>
      </c>
      <c r="AA27" s="84" t="str">
        <v>E6</v>
      </c>
      <c r="AB27" s="85" t="str">
        <v>E5</v>
      </c>
      <c r="AD27" s="2"/>
      <c r="AE27" s="76">
        <v>2</v>
      </c>
      <c r="AF27" s="76">
        <v>1</v>
      </c>
      <c r="AG27" s="77">
        <v>2</v>
      </c>
      <c r="AH27" s="77">
        <v>0</v>
      </c>
      <c r="AI27" s="78">
        <v>2</v>
      </c>
      <c r="AJ27" s="78" t="s">
        <v>67</v>
      </c>
      <c r="AK27" s="79">
        <v>1</v>
      </c>
      <c r="AL27" s="79">
        <v>1</v>
      </c>
      <c r="AM27" s="80">
        <v>0</v>
      </c>
      <c r="AN27" s="80" t="s">
        <v>67</v>
      </c>
      <c r="AO27" s="2">
        <f t="shared" si="7"/>
        <v>9</v>
      </c>
      <c r="AP27">
        <f t="shared" si="8"/>
        <v>2.5</v>
      </c>
    </row>
    <row r="28" spans="1:42" ht="15" customHeight="1" x14ac:dyDescent="0.25">
      <c r="A28" s="93" t="s">
        <v>9</v>
      </c>
      <c r="B28" s="94">
        <v>0.3888888888888889</v>
      </c>
      <c r="C28" s="95" t="s">
        <v>18</v>
      </c>
      <c r="D28" s="117" t="s">
        <v>30</v>
      </c>
      <c r="E28" s="22" t="s">
        <v>14</v>
      </c>
      <c r="F28" s="23" t="s">
        <v>27</v>
      </c>
      <c r="G28" s="21" t="s">
        <v>13</v>
      </c>
      <c r="H28" s="22" t="s">
        <v>14</v>
      </c>
      <c r="I28" s="23" t="s">
        <v>15</v>
      </c>
      <c r="J28" s="21" t="s">
        <v>19</v>
      </c>
      <c r="K28" s="22" t="s">
        <v>14</v>
      </c>
      <c r="L28" s="24" t="s">
        <v>20</v>
      </c>
      <c r="N28" s="81">
        <v>7</v>
      </c>
      <c r="O28" s="86" t="s">
        <v>37</v>
      </c>
      <c r="P28" s="87" t="s">
        <v>64</v>
      </c>
      <c r="Q28" s="84" t="s">
        <v>50</v>
      </c>
      <c r="R28" s="84" t="s">
        <v>52</v>
      </c>
      <c r="S28" s="84" t="s">
        <v>46</v>
      </c>
      <c r="T28" s="84" t="s">
        <v>59</v>
      </c>
      <c r="U28" s="83"/>
      <c r="V28" s="84" t="str">
        <f t="array" ref="V28:AB28">TRANSPOSE(U29:U35)</f>
        <v>E4</v>
      </c>
      <c r="W28" s="84" t="str">
        <v>D2</v>
      </c>
      <c r="X28" s="84" t="str">
        <v>B2</v>
      </c>
      <c r="Y28" s="84" t="str">
        <v>C3</v>
      </c>
      <c r="Z28" s="84" t="str">
        <v>C6</v>
      </c>
      <c r="AA28" s="84" t="str">
        <v>B5</v>
      </c>
      <c r="AB28" s="85" t="str">
        <v>A4</v>
      </c>
      <c r="AD28" s="2"/>
      <c r="AE28" s="76">
        <v>1</v>
      </c>
      <c r="AF28" s="76" t="s">
        <v>67</v>
      </c>
      <c r="AG28" s="77">
        <v>0</v>
      </c>
      <c r="AH28" s="77">
        <v>1</v>
      </c>
      <c r="AI28" s="78">
        <v>0</v>
      </c>
      <c r="AJ28" s="78">
        <v>1</v>
      </c>
      <c r="AK28" s="79">
        <v>1</v>
      </c>
      <c r="AL28" s="79">
        <v>0</v>
      </c>
      <c r="AM28" s="80">
        <v>0</v>
      </c>
      <c r="AN28" s="80" t="s">
        <v>67</v>
      </c>
      <c r="AO28" s="2">
        <f t="shared" si="7"/>
        <v>4</v>
      </c>
      <c r="AP28">
        <f t="shared" si="8"/>
        <v>-2.5</v>
      </c>
    </row>
    <row r="29" spans="1:42" ht="15" customHeight="1" x14ac:dyDescent="0.25">
      <c r="A29" s="93"/>
      <c r="B29" s="94">
        <v>0.4236111111111111</v>
      </c>
      <c r="C29" s="95" t="s">
        <v>21</v>
      </c>
      <c r="D29" s="117" t="s">
        <v>22</v>
      </c>
      <c r="E29" s="22" t="s">
        <v>14</v>
      </c>
      <c r="F29" s="23" t="s">
        <v>23</v>
      </c>
      <c r="G29" s="21" t="s">
        <v>27</v>
      </c>
      <c r="H29" s="22" t="s">
        <v>14</v>
      </c>
      <c r="I29" s="23" t="s">
        <v>28</v>
      </c>
      <c r="J29" s="21" t="s">
        <v>17</v>
      </c>
      <c r="K29" s="22" t="s">
        <v>14</v>
      </c>
      <c r="L29" s="24">
        <v>6</v>
      </c>
      <c r="N29" s="81">
        <v>8</v>
      </c>
      <c r="O29" s="86" t="s">
        <v>51</v>
      </c>
      <c r="P29" s="84" t="s">
        <v>39</v>
      </c>
      <c r="Q29" s="84" t="s">
        <v>65</v>
      </c>
      <c r="R29" s="84" t="s">
        <v>58</v>
      </c>
      <c r="S29" s="84" t="s">
        <v>40</v>
      </c>
      <c r="T29" s="87" t="s">
        <v>43</v>
      </c>
      <c r="U29" s="87" t="s">
        <v>66</v>
      </c>
      <c r="V29" s="83"/>
      <c r="W29" s="84" t="str">
        <f t="array" ref="W29:AB29">TRANSPOSE(V30:V35)</f>
        <v>B1</v>
      </c>
      <c r="X29" s="84" t="str">
        <v>D1</v>
      </c>
      <c r="Y29" s="84" t="str">
        <v>A3</v>
      </c>
      <c r="Z29" s="84" t="str">
        <v>C5</v>
      </c>
      <c r="AA29" s="84" t="str">
        <v>A6</v>
      </c>
      <c r="AB29" s="85" t="str">
        <v>B4</v>
      </c>
      <c r="AD29" s="2"/>
      <c r="AE29" s="76">
        <v>1</v>
      </c>
      <c r="AF29" s="76">
        <v>0</v>
      </c>
      <c r="AG29" s="77">
        <v>0</v>
      </c>
      <c r="AH29" s="77">
        <v>1</v>
      </c>
      <c r="AI29" s="78">
        <v>3</v>
      </c>
      <c r="AJ29" s="78" t="s">
        <v>67</v>
      </c>
      <c r="AK29" s="79">
        <v>0</v>
      </c>
      <c r="AL29" s="79" t="s">
        <v>67</v>
      </c>
      <c r="AM29" s="80">
        <v>1</v>
      </c>
      <c r="AN29" s="80">
        <v>0</v>
      </c>
      <c r="AO29" s="2">
        <f t="shared" si="7"/>
        <v>6</v>
      </c>
      <c r="AP29">
        <f t="shared" si="8"/>
        <v>-0.5</v>
      </c>
    </row>
    <row r="30" spans="1:42" ht="15" customHeight="1" x14ac:dyDescent="0.25">
      <c r="A30" s="93"/>
      <c r="B30" s="94">
        <v>0.45833333333333331</v>
      </c>
      <c r="C30" s="95" t="s">
        <v>24</v>
      </c>
      <c r="D30" s="117" t="s">
        <v>29</v>
      </c>
      <c r="E30" s="22" t="s">
        <v>14</v>
      </c>
      <c r="F30" s="23" t="s">
        <v>30</v>
      </c>
      <c r="G30" s="21" t="s">
        <v>17</v>
      </c>
      <c r="H30" s="22" t="s">
        <v>14</v>
      </c>
      <c r="I30" s="23" t="s">
        <v>19</v>
      </c>
      <c r="J30" s="21" t="s">
        <v>25</v>
      </c>
      <c r="K30" s="22" t="s">
        <v>14</v>
      </c>
      <c r="L30" s="24" t="s">
        <v>22</v>
      </c>
      <c r="N30" s="81">
        <v>9</v>
      </c>
      <c r="O30" s="86" t="s">
        <v>48</v>
      </c>
      <c r="P30" s="84" t="s">
        <v>41</v>
      </c>
      <c r="Q30" s="84" t="s">
        <v>47</v>
      </c>
      <c r="R30" s="84" t="s">
        <v>60</v>
      </c>
      <c r="S30" s="84" t="s">
        <v>54</v>
      </c>
      <c r="T30" s="84" t="s">
        <v>53</v>
      </c>
      <c r="U30" s="84" t="s">
        <v>51</v>
      </c>
      <c r="V30" s="84" t="s">
        <v>61</v>
      </c>
      <c r="W30" s="83"/>
      <c r="X30" s="84" t="str">
        <f t="array" ref="X30:AB30">TRANSPOSE(W31:W35)</f>
        <v>E6</v>
      </c>
      <c r="Y30" s="84" t="str">
        <v>E5</v>
      </c>
      <c r="Z30" s="84" t="str">
        <v>E3</v>
      </c>
      <c r="AA30" s="84" t="str">
        <v>C3</v>
      </c>
      <c r="AB30" s="85" t="str">
        <v>B2</v>
      </c>
      <c r="AD30" s="2"/>
      <c r="AE30" s="76">
        <v>2</v>
      </c>
      <c r="AF30" s="76" t="s">
        <v>67</v>
      </c>
      <c r="AG30" s="77">
        <v>0</v>
      </c>
      <c r="AH30" s="77">
        <v>1</v>
      </c>
      <c r="AI30" s="78">
        <v>2</v>
      </c>
      <c r="AJ30" s="78" t="s">
        <v>67</v>
      </c>
      <c r="AK30" s="79">
        <v>0</v>
      </c>
      <c r="AL30" s="79">
        <v>3</v>
      </c>
      <c r="AM30" s="80">
        <v>1</v>
      </c>
      <c r="AN30" s="80">
        <v>0</v>
      </c>
      <c r="AO30" s="2">
        <f t="shared" si="7"/>
        <v>9</v>
      </c>
      <c r="AP30">
        <f t="shared" si="8"/>
        <v>2.5</v>
      </c>
    </row>
    <row r="31" spans="1:42" ht="15" customHeight="1" x14ac:dyDescent="0.25">
      <c r="A31" s="93"/>
      <c r="B31" s="94">
        <v>0.5</v>
      </c>
      <c r="C31" s="95" t="s">
        <v>26</v>
      </c>
      <c r="D31" s="117" t="s">
        <v>19</v>
      </c>
      <c r="E31" s="22" t="s">
        <v>14</v>
      </c>
      <c r="F31" s="23">
        <v>6</v>
      </c>
      <c r="G31" s="21" t="s">
        <v>16</v>
      </c>
      <c r="H31" s="22" t="s">
        <v>14</v>
      </c>
      <c r="I31" s="23" t="s">
        <v>13</v>
      </c>
      <c r="J31" s="21" t="s">
        <v>27</v>
      </c>
      <c r="K31" s="22" t="s">
        <v>14</v>
      </c>
      <c r="L31" s="24" t="s">
        <v>29</v>
      </c>
      <c r="N31" s="81">
        <v>10</v>
      </c>
      <c r="O31" s="86" t="s">
        <v>59</v>
      </c>
      <c r="P31" s="84" t="s">
        <v>56</v>
      </c>
      <c r="Q31" s="84" t="s">
        <v>60</v>
      </c>
      <c r="R31" s="84" t="s">
        <v>45</v>
      </c>
      <c r="S31" s="84" t="s">
        <v>38</v>
      </c>
      <c r="T31" s="84" t="s">
        <v>36</v>
      </c>
      <c r="U31" s="84" t="s">
        <v>65</v>
      </c>
      <c r="V31" s="84" t="s">
        <v>53</v>
      </c>
      <c r="W31" s="84" t="s">
        <v>57</v>
      </c>
      <c r="X31" s="83"/>
      <c r="Y31" s="84" t="str">
        <f t="array" ref="Y31:AB31">TRANSPOSE(X32:X35)</f>
        <v>E4</v>
      </c>
      <c r="Z31" s="84" t="str">
        <v>E2</v>
      </c>
      <c r="AA31" s="84" t="str">
        <v>B3</v>
      </c>
      <c r="AB31" s="85" t="str">
        <v>C3</v>
      </c>
      <c r="AD31" s="2"/>
      <c r="AE31" s="76">
        <v>1</v>
      </c>
      <c r="AF31" s="76">
        <v>0</v>
      </c>
      <c r="AG31" s="77">
        <v>0</v>
      </c>
      <c r="AH31" s="77">
        <v>1</v>
      </c>
      <c r="AI31" s="78">
        <v>2</v>
      </c>
      <c r="AJ31" s="78" t="s">
        <v>67</v>
      </c>
      <c r="AK31" s="79">
        <v>3</v>
      </c>
      <c r="AL31" s="79" t="s">
        <v>67</v>
      </c>
      <c r="AM31" s="80">
        <v>1</v>
      </c>
      <c r="AN31" s="80">
        <v>1</v>
      </c>
      <c r="AO31" s="2">
        <f t="shared" si="7"/>
        <v>9</v>
      </c>
      <c r="AP31">
        <f t="shared" si="8"/>
        <v>2.5</v>
      </c>
    </row>
    <row r="32" spans="1:42" ht="15" customHeight="1" x14ac:dyDescent="0.25">
      <c r="A32" s="93"/>
      <c r="B32" s="94">
        <v>0.53472222222222221</v>
      </c>
      <c r="C32" s="95" t="s">
        <v>31</v>
      </c>
      <c r="D32" s="117" t="s">
        <v>23</v>
      </c>
      <c r="E32" s="22" t="s">
        <v>14</v>
      </c>
      <c r="F32" s="23" t="s">
        <v>25</v>
      </c>
      <c r="G32" s="21" t="s">
        <v>20</v>
      </c>
      <c r="H32" s="22" t="s">
        <v>14</v>
      </c>
      <c r="I32" s="23" t="s">
        <v>17</v>
      </c>
      <c r="J32" s="21" t="s">
        <v>29</v>
      </c>
      <c r="K32" s="22" t="s">
        <v>14</v>
      </c>
      <c r="L32" s="24" t="s">
        <v>28</v>
      </c>
      <c r="N32" s="81">
        <v>11</v>
      </c>
      <c r="O32" s="86" t="s">
        <v>55</v>
      </c>
      <c r="P32" s="84" t="s">
        <v>40</v>
      </c>
      <c r="Q32" s="84" t="s">
        <v>63</v>
      </c>
      <c r="R32" s="84" t="s">
        <v>51</v>
      </c>
      <c r="S32" s="84" t="s">
        <v>64</v>
      </c>
      <c r="T32" s="84" t="s">
        <v>45</v>
      </c>
      <c r="U32" s="84" t="s">
        <v>42</v>
      </c>
      <c r="V32" s="84" t="s">
        <v>60</v>
      </c>
      <c r="W32" s="84" t="s">
        <v>46</v>
      </c>
      <c r="X32" s="84" t="s">
        <v>66</v>
      </c>
      <c r="Y32" s="83"/>
      <c r="Z32" s="84" t="str">
        <f t="array" ref="Z32:AB32">TRANSPOSE(Y33:Y35)</f>
        <v>E6</v>
      </c>
      <c r="AA32" s="84" t="str">
        <v>A5</v>
      </c>
      <c r="AB32" s="85" t="str">
        <v>D1</v>
      </c>
      <c r="AD32" s="2"/>
      <c r="AE32" s="76">
        <v>1</v>
      </c>
      <c r="AF32" s="76" t="s">
        <v>67</v>
      </c>
      <c r="AG32" s="77">
        <v>0</v>
      </c>
      <c r="AH32" s="77" t="s">
        <v>67</v>
      </c>
      <c r="AI32" s="78">
        <v>0</v>
      </c>
      <c r="AJ32" s="78" t="s">
        <v>67</v>
      </c>
      <c r="AK32" s="79">
        <v>0</v>
      </c>
      <c r="AL32" s="79">
        <v>1</v>
      </c>
      <c r="AM32" s="80">
        <v>2</v>
      </c>
      <c r="AN32" s="80">
        <v>0</v>
      </c>
      <c r="AO32" s="2">
        <f t="shared" si="7"/>
        <v>4</v>
      </c>
      <c r="AP32">
        <f t="shared" si="8"/>
        <v>-2.5</v>
      </c>
    </row>
    <row r="33" spans="1:42" ht="15" customHeight="1" thickBot="1" x14ac:dyDescent="0.3">
      <c r="A33" s="96"/>
      <c r="B33" s="97">
        <v>0.56944444444444442</v>
      </c>
      <c r="C33" s="98" t="s">
        <v>32</v>
      </c>
      <c r="D33" s="118"/>
      <c r="E33" s="37"/>
      <c r="F33" s="38"/>
      <c r="G33" s="36"/>
      <c r="H33" s="37"/>
      <c r="I33" s="38"/>
      <c r="J33" s="36"/>
      <c r="K33" s="37"/>
      <c r="L33" s="39"/>
      <c r="N33" s="81">
        <v>12</v>
      </c>
      <c r="O33" s="86" t="s">
        <v>39</v>
      </c>
      <c r="P33" s="84" t="s">
        <v>45</v>
      </c>
      <c r="Q33" s="84" t="s">
        <v>64</v>
      </c>
      <c r="R33" s="84" t="s">
        <v>63</v>
      </c>
      <c r="S33" s="84" t="s">
        <v>55</v>
      </c>
      <c r="T33" s="84" t="s">
        <v>49</v>
      </c>
      <c r="U33" s="84" t="s">
        <v>54</v>
      </c>
      <c r="V33" s="84" t="s">
        <v>56</v>
      </c>
      <c r="W33" s="84" t="s">
        <v>58</v>
      </c>
      <c r="X33" s="84" t="s">
        <v>44</v>
      </c>
      <c r="Y33" s="84" t="s">
        <v>57</v>
      </c>
      <c r="Z33" s="83"/>
      <c r="AA33" s="84" t="str">
        <f t="array" ref="AA33:AB33">TRANSPOSE(Z34:Z35)</f>
        <v>D6</v>
      </c>
      <c r="AB33" s="85" t="str">
        <v>A2</v>
      </c>
      <c r="AE33" s="76">
        <v>2</v>
      </c>
      <c r="AF33" s="76" t="s">
        <v>67</v>
      </c>
      <c r="AG33" s="77">
        <v>0</v>
      </c>
      <c r="AH33" s="77">
        <v>0</v>
      </c>
      <c r="AI33" s="78">
        <v>2</v>
      </c>
      <c r="AJ33" s="78">
        <v>0</v>
      </c>
      <c r="AK33" s="79">
        <v>1</v>
      </c>
      <c r="AL33" s="79" t="s">
        <v>67</v>
      </c>
      <c r="AM33" s="80">
        <v>0</v>
      </c>
      <c r="AN33" s="80">
        <v>2</v>
      </c>
      <c r="AO33" s="2">
        <f t="shared" si="7"/>
        <v>7</v>
      </c>
      <c r="AP33">
        <f t="shared" si="8"/>
        <v>0.5</v>
      </c>
    </row>
    <row r="34" spans="1:42" ht="15" customHeight="1" thickBot="1" x14ac:dyDescent="0.3">
      <c r="N34" s="81">
        <v>13</v>
      </c>
      <c r="O34" s="86" t="s">
        <v>54</v>
      </c>
      <c r="P34" s="84" t="s">
        <v>37</v>
      </c>
      <c r="Q34" s="84" t="s">
        <v>62</v>
      </c>
      <c r="R34" s="84" t="s">
        <v>61</v>
      </c>
      <c r="S34" s="84" t="s">
        <v>50</v>
      </c>
      <c r="T34" s="84" t="s">
        <v>57</v>
      </c>
      <c r="U34" s="84" t="s">
        <v>55</v>
      </c>
      <c r="V34" s="84" t="s">
        <v>47</v>
      </c>
      <c r="W34" s="84" t="s">
        <v>42</v>
      </c>
      <c r="X34" s="84" t="s">
        <v>52</v>
      </c>
      <c r="Y34" s="84" t="s">
        <v>39</v>
      </c>
      <c r="Z34" s="84" t="s">
        <v>41</v>
      </c>
      <c r="AA34" s="83"/>
      <c r="AB34" s="85" t="str">
        <f>TRANSPOSE(AA35)</f>
        <v>E3</v>
      </c>
      <c r="AE34" s="76">
        <v>2</v>
      </c>
      <c r="AF34" s="76">
        <v>0</v>
      </c>
      <c r="AG34" s="77">
        <v>1</v>
      </c>
      <c r="AH34" s="77">
        <v>1</v>
      </c>
      <c r="AI34" s="78">
        <v>0</v>
      </c>
      <c r="AJ34" s="78">
        <v>1</v>
      </c>
      <c r="AK34" s="79">
        <v>2</v>
      </c>
      <c r="AL34" s="79" t="s">
        <v>67</v>
      </c>
      <c r="AM34" s="80">
        <v>2</v>
      </c>
      <c r="AN34" s="80" t="s">
        <v>67</v>
      </c>
      <c r="AO34" s="2">
        <f t="shared" si="7"/>
        <v>9</v>
      </c>
      <c r="AP34">
        <f t="shared" si="8"/>
        <v>2.5</v>
      </c>
    </row>
    <row r="35" spans="1:42" ht="15" customHeight="1" thickBot="1" x14ac:dyDescent="0.3">
      <c r="A35" s="103">
        <v>44234</v>
      </c>
      <c r="B35" s="104">
        <v>0.35416666666666669</v>
      </c>
      <c r="C35" s="105" t="s">
        <v>12</v>
      </c>
      <c r="D35" s="116" t="s">
        <v>30</v>
      </c>
      <c r="E35" s="9" t="s">
        <v>14</v>
      </c>
      <c r="F35" s="10" t="s">
        <v>17</v>
      </c>
      <c r="G35" s="8" t="s">
        <v>22</v>
      </c>
      <c r="H35" s="9" t="s">
        <v>14</v>
      </c>
      <c r="I35" s="10" t="s">
        <v>13</v>
      </c>
      <c r="J35" s="8" t="s">
        <v>29</v>
      </c>
      <c r="K35" s="9" t="s">
        <v>14</v>
      </c>
      <c r="L35" s="11" t="s">
        <v>15</v>
      </c>
      <c r="N35" s="99">
        <v>14</v>
      </c>
      <c r="O35" s="100" t="s">
        <v>44</v>
      </c>
      <c r="P35" s="101" t="s">
        <v>63</v>
      </c>
      <c r="Q35" s="101" t="s">
        <v>61</v>
      </c>
      <c r="R35" s="101" t="s">
        <v>62</v>
      </c>
      <c r="S35" s="101" t="s">
        <v>41</v>
      </c>
      <c r="T35" s="101" t="s">
        <v>46</v>
      </c>
      <c r="U35" s="101" t="s">
        <v>38</v>
      </c>
      <c r="V35" s="101" t="s">
        <v>48</v>
      </c>
      <c r="W35" s="101" t="s">
        <v>65</v>
      </c>
      <c r="X35" s="101" t="s">
        <v>42</v>
      </c>
      <c r="Y35" s="101" t="s">
        <v>53</v>
      </c>
      <c r="Z35" s="101" t="s">
        <v>37</v>
      </c>
      <c r="AA35" s="101" t="s">
        <v>58</v>
      </c>
      <c r="AB35" s="102"/>
      <c r="AD35" s="2"/>
      <c r="AE35" s="76">
        <v>1</v>
      </c>
      <c r="AF35" s="76" t="s">
        <v>67</v>
      </c>
      <c r="AG35" s="77">
        <v>0</v>
      </c>
      <c r="AH35" s="77">
        <v>1</v>
      </c>
      <c r="AI35" s="78">
        <v>0</v>
      </c>
      <c r="AJ35" s="78" t="s">
        <v>67</v>
      </c>
      <c r="AK35" s="79">
        <v>1</v>
      </c>
      <c r="AL35" s="79">
        <v>2</v>
      </c>
      <c r="AM35" s="80">
        <v>0</v>
      </c>
      <c r="AN35" s="80">
        <v>1</v>
      </c>
      <c r="AO35" s="2">
        <f t="shared" si="7"/>
        <v>6</v>
      </c>
      <c r="AP35">
        <f t="shared" si="8"/>
        <v>-0.5</v>
      </c>
    </row>
    <row r="36" spans="1:42" ht="15" customHeight="1" x14ac:dyDescent="0.25">
      <c r="A36" s="106" t="s">
        <v>10</v>
      </c>
      <c r="B36" s="107">
        <v>0.3888888888888889</v>
      </c>
      <c r="C36" s="108" t="s">
        <v>18</v>
      </c>
      <c r="D36" s="117" t="s">
        <v>13</v>
      </c>
      <c r="E36" s="22" t="s">
        <v>14</v>
      </c>
      <c r="F36" s="23" t="s">
        <v>28</v>
      </c>
      <c r="G36" s="21" t="s">
        <v>16</v>
      </c>
      <c r="H36" s="22" t="s">
        <v>14</v>
      </c>
      <c r="I36" s="23" t="s">
        <v>25</v>
      </c>
      <c r="J36" s="21" t="s">
        <v>22</v>
      </c>
      <c r="K36" s="22" t="s">
        <v>14</v>
      </c>
      <c r="L36" s="24" t="s">
        <v>29</v>
      </c>
      <c r="N36" s="109"/>
      <c r="O36" s="109"/>
      <c r="P36" s="109"/>
      <c r="Q36" s="109"/>
      <c r="R36" s="109"/>
      <c r="S36" s="109"/>
      <c r="T36" s="109"/>
      <c r="U36" s="109"/>
      <c r="V36" s="109"/>
      <c r="Y36"/>
      <c r="AC36"/>
      <c r="AD36" s="2"/>
      <c r="AO36" s="119">
        <f>AVERAGE(AO22:AO35)</f>
        <v>6.5</v>
      </c>
    </row>
    <row r="37" spans="1:42" ht="15" customHeight="1" x14ac:dyDescent="0.25">
      <c r="A37" s="106"/>
      <c r="B37" s="107">
        <v>0.4236111111111111</v>
      </c>
      <c r="C37" s="108" t="s">
        <v>21</v>
      </c>
      <c r="D37" s="117" t="s">
        <v>20</v>
      </c>
      <c r="E37" s="22" t="s">
        <v>14</v>
      </c>
      <c r="F37" s="23" t="s">
        <v>25</v>
      </c>
      <c r="G37" s="21" t="s">
        <v>23</v>
      </c>
      <c r="H37" s="22" t="s">
        <v>14</v>
      </c>
      <c r="I37" s="23" t="s">
        <v>28</v>
      </c>
      <c r="J37" s="21" t="s">
        <v>27</v>
      </c>
      <c r="K37" s="22" t="s">
        <v>14</v>
      </c>
      <c r="L37" s="24" t="s">
        <v>15</v>
      </c>
    </row>
    <row r="38" spans="1:42" ht="15" customHeight="1" x14ac:dyDescent="0.25">
      <c r="A38" s="106"/>
      <c r="B38" s="107">
        <v>0.45833333333333331</v>
      </c>
      <c r="C38" s="108" t="s">
        <v>24</v>
      </c>
      <c r="D38" s="117" t="s">
        <v>19</v>
      </c>
      <c r="E38" s="22" t="s">
        <v>14</v>
      </c>
      <c r="F38" s="23" t="s">
        <v>15</v>
      </c>
      <c r="G38" s="21" t="s">
        <v>17</v>
      </c>
      <c r="H38" s="22" t="s">
        <v>14</v>
      </c>
      <c r="I38" s="23" t="s">
        <v>27</v>
      </c>
      <c r="J38" s="21" t="s">
        <v>16</v>
      </c>
      <c r="K38" s="22" t="s">
        <v>14</v>
      </c>
      <c r="L38" s="24" t="s">
        <v>30</v>
      </c>
    </row>
    <row r="39" spans="1:42" ht="15" customHeight="1" x14ac:dyDescent="0.25">
      <c r="A39" s="106"/>
      <c r="B39" s="107">
        <v>0.5</v>
      </c>
      <c r="C39" s="108" t="s">
        <v>26</v>
      </c>
      <c r="D39" s="117" t="s">
        <v>30</v>
      </c>
      <c r="E39" s="22" t="s">
        <v>14</v>
      </c>
      <c r="F39" s="23" t="s">
        <v>20</v>
      </c>
      <c r="G39" s="21" t="s">
        <v>19</v>
      </c>
      <c r="H39" s="22" t="s">
        <v>14</v>
      </c>
      <c r="I39" s="23" t="s">
        <v>29</v>
      </c>
      <c r="J39" s="21" t="s">
        <v>28</v>
      </c>
      <c r="K39" s="22" t="s">
        <v>14</v>
      </c>
      <c r="L39" s="24">
        <v>6</v>
      </c>
    </row>
    <row r="40" spans="1:42" ht="15" customHeight="1" x14ac:dyDescent="0.25">
      <c r="A40" s="106"/>
      <c r="B40" s="107">
        <v>0.53472222222222221</v>
      </c>
      <c r="C40" s="108" t="s">
        <v>31</v>
      </c>
      <c r="D40" s="117" t="s">
        <v>20</v>
      </c>
      <c r="E40" s="22" t="s">
        <v>14</v>
      </c>
      <c r="F40" s="23" t="s">
        <v>16</v>
      </c>
      <c r="G40" s="21" t="s">
        <v>23</v>
      </c>
      <c r="H40" s="22" t="s">
        <v>14</v>
      </c>
      <c r="I40" s="23">
        <v>6</v>
      </c>
      <c r="J40" s="21" t="s">
        <v>25</v>
      </c>
      <c r="K40" s="22" t="s">
        <v>14</v>
      </c>
      <c r="L40" s="24" t="s">
        <v>30</v>
      </c>
      <c r="N40" s="109"/>
      <c r="R40" s="109"/>
      <c r="S40" s="109"/>
      <c r="T40" s="109"/>
      <c r="U40" s="109"/>
      <c r="V40" s="109"/>
    </row>
    <row r="41" spans="1:42" ht="15" customHeight="1" thickBot="1" x14ac:dyDescent="0.3">
      <c r="A41" s="110"/>
      <c r="B41" s="111">
        <v>0.56944444444444442</v>
      </c>
      <c r="C41" s="112" t="s">
        <v>32</v>
      </c>
      <c r="D41" s="118"/>
      <c r="E41" s="37"/>
      <c r="F41" s="38"/>
      <c r="G41" s="36"/>
      <c r="H41" s="37"/>
      <c r="I41" s="38"/>
      <c r="J41" s="36"/>
      <c r="K41" s="37"/>
      <c r="L41" s="39"/>
      <c r="N41" s="109"/>
      <c r="O41" s="109"/>
      <c r="P41" s="109"/>
      <c r="Q41" s="109"/>
      <c r="R41" s="109"/>
      <c r="S41" s="109"/>
      <c r="T41" s="109"/>
      <c r="U41" s="109"/>
      <c r="V41" s="109"/>
      <c r="Y41"/>
      <c r="AC41"/>
      <c r="AD41" s="2"/>
    </row>
    <row r="42" spans="1:42" x14ac:dyDescent="0.25">
      <c r="Y42"/>
      <c r="AC42"/>
      <c r="AD42" s="2"/>
    </row>
    <row r="43" spans="1:42" x14ac:dyDescent="0.25">
      <c r="Y43"/>
      <c r="AC43"/>
      <c r="AD43" s="2"/>
    </row>
    <row r="44" spans="1:42" x14ac:dyDescent="0.25">
      <c r="Y44"/>
      <c r="AC44"/>
      <c r="AD44" s="2"/>
    </row>
    <row r="45" spans="1:42" x14ac:dyDescent="0.25">
      <c r="Y45"/>
      <c r="AC45"/>
      <c r="AD45" s="2"/>
    </row>
  </sheetData>
  <mergeCells count="3">
    <mergeCell ref="D2:F2"/>
    <mergeCell ref="G2:I2"/>
    <mergeCell ref="J2:L2"/>
  </mergeCells>
  <conditionalFormatting sqref="O22:AB35">
    <cfRule type="containsText" dxfId="19" priority="1" operator="containsText" text="E">
      <formula>NOT(ISERROR(SEARCH("E",O22)))</formula>
    </cfRule>
    <cfRule type="containsText" dxfId="18" priority="2" operator="containsText" text="D">
      <formula>NOT(ISERROR(SEARCH("D",O22)))</formula>
    </cfRule>
    <cfRule type="containsText" dxfId="17" priority="3" operator="containsText" text="C">
      <formula>NOT(ISERROR(SEARCH("C",O22)))</formula>
    </cfRule>
    <cfRule type="containsText" dxfId="16" priority="4" operator="containsText" text="B">
      <formula>NOT(ISERROR(SEARCH("B",O22)))</formula>
    </cfRule>
    <cfRule type="containsText" dxfId="15" priority="5" operator="containsText" text="A">
      <formula>NOT(ISERROR(SEARCH("A",O22)))</formula>
    </cfRule>
  </conditionalFormatting>
  <pageMargins left="0.31496062992125984" right="0.31496062992125984" top="0.19685039370078741" bottom="0.19685039370078741" header="0.31496062992125984" footer="0.31496062992125984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P45"/>
  <sheetViews>
    <sheetView zoomScaleNormal="100" workbookViewId="0"/>
  </sheetViews>
  <sheetFormatPr defaultRowHeight="15" x14ac:dyDescent="0.25"/>
  <cols>
    <col min="1" max="1" width="10.28515625" style="120" customWidth="1"/>
    <col min="2" max="2" width="5.5703125" style="2" customWidth="1"/>
    <col min="3" max="3" width="7" customWidth="1"/>
    <col min="4" max="4" width="20.7109375" customWidth="1"/>
    <col min="5" max="5" width="1.7109375" customWidth="1"/>
    <col min="6" max="7" width="20.7109375" customWidth="1"/>
    <col min="8" max="8" width="1.7109375" customWidth="1"/>
    <col min="9" max="10" width="20.7109375" customWidth="1"/>
    <col min="11" max="11" width="1.7109375" customWidth="1"/>
    <col min="12" max="12" width="20.7109375" customWidth="1"/>
    <col min="13" max="13" width="3.5703125" customWidth="1"/>
    <col min="14" max="20" width="3.7109375" style="2" customWidth="1"/>
    <col min="21" max="21" width="3.7109375" customWidth="1"/>
    <col min="22" max="29" width="3.7109375" style="2" customWidth="1"/>
    <col min="30" max="40" width="3.7109375" customWidth="1"/>
    <col min="41" max="41" width="4.85546875" customWidth="1"/>
    <col min="42" max="42" width="3.7109375" customWidth="1"/>
  </cols>
  <sheetData>
    <row r="1" spans="1:41" s="2" customFormat="1" ht="18.75" x14ac:dyDescent="0.3">
      <c r="A1" s="127" t="s">
        <v>68</v>
      </c>
      <c r="C1" s="3" t="s">
        <v>0</v>
      </c>
      <c r="D1"/>
      <c r="E1"/>
      <c r="F1"/>
      <c r="G1"/>
      <c r="H1"/>
      <c r="I1"/>
      <c r="J1"/>
      <c r="K1"/>
      <c r="L1"/>
      <c r="M1"/>
      <c r="N1" s="3" t="s">
        <v>1</v>
      </c>
      <c r="U1"/>
    </row>
    <row r="2" spans="1:41" s="2" customFormat="1" ht="15" customHeight="1" thickBot="1" x14ac:dyDescent="0.3">
      <c r="A2" s="4" t="s">
        <v>2</v>
      </c>
      <c r="B2" s="120" t="s">
        <v>3</v>
      </c>
      <c r="C2" s="5" t="s">
        <v>4</v>
      </c>
      <c r="D2" s="147">
        <v>1</v>
      </c>
      <c r="E2" s="147"/>
      <c r="F2" s="147"/>
      <c r="G2" s="147">
        <v>2</v>
      </c>
      <c r="H2" s="147"/>
      <c r="I2" s="147"/>
      <c r="J2" s="147">
        <v>3</v>
      </c>
      <c r="K2" s="147"/>
      <c r="L2" s="147"/>
      <c r="M2"/>
      <c r="N2" s="120" t="s">
        <v>5</v>
      </c>
      <c r="O2" s="120" t="s">
        <v>6</v>
      </c>
      <c r="P2" s="120" t="s">
        <v>7</v>
      </c>
      <c r="Q2" s="120" t="s">
        <v>8</v>
      </c>
      <c r="R2" s="120" t="s">
        <v>9</v>
      </c>
      <c r="S2" s="120" t="s">
        <v>10</v>
      </c>
      <c r="T2" s="4" t="s">
        <v>11</v>
      </c>
      <c r="U2"/>
    </row>
    <row r="3" spans="1:41" s="2" customFormat="1" ht="15" customHeight="1" x14ac:dyDescent="0.25">
      <c r="A3" s="6">
        <v>44108</v>
      </c>
      <c r="B3" s="7">
        <v>0.35416666666666669</v>
      </c>
      <c r="C3" s="121" t="s">
        <v>12</v>
      </c>
      <c r="D3" s="116" t="s">
        <v>75</v>
      </c>
      <c r="E3" s="9" t="s">
        <v>14</v>
      </c>
      <c r="F3" s="10" t="s">
        <v>82</v>
      </c>
      <c r="G3" s="8" t="s">
        <v>78</v>
      </c>
      <c r="H3" s="9" t="s">
        <v>14</v>
      </c>
      <c r="I3" s="10" t="s">
        <v>80</v>
      </c>
      <c r="J3" s="8" t="s">
        <v>87</v>
      </c>
      <c r="K3" s="9" t="s">
        <v>14</v>
      </c>
      <c r="L3" s="11" t="s">
        <v>96</v>
      </c>
      <c r="M3"/>
      <c r="N3" s="12">
        <v>1</v>
      </c>
      <c r="O3" s="13">
        <f>COUNTIF($D$3:$L$9,$V3)</f>
        <v>3</v>
      </c>
      <c r="P3" s="14">
        <f>COUNTIF($D$11:$L$17,$V3)</f>
        <v>3</v>
      </c>
      <c r="Q3" s="15">
        <f>COUNTIF($D$19:$L$25,$V3)</f>
        <v>3</v>
      </c>
      <c r="R3" s="16">
        <f>COUNTIF($D$27:$L$33,$V3)</f>
        <v>2</v>
      </c>
      <c r="S3" s="17">
        <f>COUNTIF($D$35:$L$41,$V3)</f>
        <v>2</v>
      </c>
      <c r="T3" s="18">
        <f t="shared" ref="T3:T16" si="0">SUM(O3:S3)</f>
        <v>13</v>
      </c>
      <c r="U3"/>
      <c r="V3" s="146" t="s">
        <v>75</v>
      </c>
    </row>
    <row r="4" spans="1:41" s="2" customFormat="1" ht="15" customHeight="1" x14ac:dyDescent="0.25">
      <c r="A4" s="19" t="s">
        <v>6</v>
      </c>
      <c r="B4" s="20">
        <v>0.3888888888888889</v>
      </c>
      <c r="C4" s="122" t="s">
        <v>18</v>
      </c>
      <c r="D4" s="117" t="s">
        <v>78</v>
      </c>
      <c r="E4" s="22" t="s">
        <v>14</v>
      </c>
      <c r="F4" s="23" t="s">
        <v>102</v>
      </c>
      <c r="G4" s="21" t="s">
        <v>75</v>
      </c>
      <c r="H4" s="22" t="s">
        <v>14</v>
      </c>
      <c r="I4" s="23" t="s">
        <v>86</v>
      </c>
      <c r="J4" s="21" t="s">
        <v>94</v>
      </c>
      <c r="K4" s="22" t="s">
        <v>14</v>
      </c>
      <c r="L4" s="24" t="s">
        <v>103</v>
      </c>
      <c r="M4"/>
      <c r="N4" s="25">
        <v>2</v>
      </c>
      <c r="O4" s="26">
        <f t="shared" ref="O4:O16" si="1">COUNTIF($D$3:$L$9,$V4)</f>
        <v>3</v>
      </c>
      <c r="P4" s="27">
        <f t="shared" ref="P4:P16" si="2">COUNTIF($D$11:$L$17,$V4)</f>
        <v>2</v>
      </c>
      <c r="Q4" s="28">
        <f t="shared" ref="Q4:Q16" si="3">COUNTIF($D$19:$L$25,$V4)</f>
        <v>3</v>
      </c>
      <c r="R4" s="29">
        <f t="shared" ref="R4:R16" si="4">COUNTIF($D$27:$L$33,$V4)</f>
        <v>3</v>
      </c>
      <c r="S4" s="30">
        <f t="shared" ref="S4:S16" si="5">COUNTIF($D$35:$L$41,$V4)</f>
        <v>2</v>
      </c>
      <c r="T4" s="31">
        <f t="shared" si="0"/>
        <v>13</v>
      </c>
      <c r="U4" s="32"/>
      <c r="V4" s="146" t="s">
        <v>78</v>
      </c>
    </row>
    <row r="5" spans="1:41" s="2" customFormat="1" ht="15" customHeight="1" x14ac:dyDescent="0.25">
      <c r="A5" s="19"/>
      <c r="B5" s="20">
        <v>0.4236111111111111</v>
      </c>
      <c r="C5" s="122" t="s">
        <v>21</v>
      </c>
      <c r="D5" s="117" t="s">
        <v>96</v>
      </c>
      <c r="E5" s="22" t="s">
        <v>14</v>
      </c>
      <c r="F5" s="23" t="s">
        <v>80</v>
      </c>
      <c r="G5" s="21" t="s">
        <v>93</v>
      </c>
      <c r="H5" s="22" t="s">
        <v>14</v>
      </c>
      <c r="I5" s="23" t="s">
        <v>82</v>
      </c>
      <c r="J5" s="21" t="s">
        <v>109</v>
      </c>
      <c r="K5" s="22" t="s">
        <v>14</v>
      </c>
      <c r="L5" s="24" t="s">
        <v>99</v>
      </c>
      <c r="M5"/>
      <c r="N5" s="25">
        <v>3</v>
      </c>
      <c r="O5" s="26">
        <f t="shared" si="1"/>
        <v>4</v>
      </c>
      <c r="P5" s="27">
        <f t="shared" si="2"/>
        <v>2</v>
      </c>
      <c r="Q5" s="28">
        <f t="shared" si="3"/>
        <v>3</v>
      </c>
      <c r="R5" s="29">
        <f t="shared" si="4"/>
        <v>2</v>
      </c>
      <c r="S5" s="30">
        <f t="shared" si="5"/>
        <v>2</v>
      </c>
      <c r="T5" s="31">
        <f t="shared" si="0"/>
        <v>13</v>
      </c>
      <c r="U5" s="32"/>
      <c r="V5" s="146" t="s">
        <v>80</v>
      </c>
    </row>
    <row r="6" spans="1:41" s="2" customFormat="1" ht="15" customHeight="1" x14ac:dyDescent="0.25">
      <c r="A6" s="19"/>
      <c r="B6" s="20">
        <v>0.45833333333333331</v>
      </c>
      <c r="C6" s="122" t="s">
        <v>24</v>
      </c>
      <c r="D6" s="117" t="s">
        <v>86</v>
      </c>
      <c r="E6" s="22" t="s">
        <v>14</v>
      </c>
      <c r="F6" s="23" t="s">
        <v>103</v>
      </c>
      <c r="G6" s="21" t="s">
        <v>80</v>
      </c>
      <c r="H6" s="22" t="s">
        <v>14</v>
      </c>
      <c r="I6" s="23" t="s">
        <v>87</v>
      </c>
      <c r="J6" s="21" t="s">
        <v>85</v>
      </c>
      <c r="K6" s="22" t="s">
        <v>14</v>
      </c>
      <c r="L6" s="24" t="s">
        <v>96</v>
      </c>
      <c r="M6"/>
      <c r="N6" s="25">
        <v>4</v>
      </c>
      <c r="O6" s="26">
        <f t="shared" si="1"/>
        <v>2</v>
      </c>
      <c r="P6" s="27">
        <f t="shared" si="2"/>
        <v>3</v>
      </c>
      <c r="Q6" s="28">
        <f t="shared" si="3"/>
        <v>3</v>
      </c>
      <c r="R6" s="29">
        <f t="shared" si="4"/>
        <v>3</v>
      </c>
      <c r="S6" s="30">
        <f t="shared" si="5"/>
        <v>2</v>
      </c>
      <c r="T6" s="31">
        <f t="shared" si="0"/>
        <v>13</v>
      </c>
      <c r="U6" s="32"/>
      <c r="V6" s="146" t="s">
        <v>82</v>
      </c>
    </row>
    <row r="7" spans="1:41" s="2" customFormat="1" ht="15" customHeight="1" x14ac:dyDescent="0.25">
      <c r="A7" s="19"/>
      <c r="B7" s="20">
        <v>0.5</v>
      </c>
      <c r="C7" s="122" t="s">
        <v>26</v>
      </c>
      <c r="D7" s="117" t="s">
        <v>78</v>
      </c>
      <c r="E7" s="22" t="s">
        <v>14</v>
      </c>
      <c r="F7" s="23" t="s">
        <v>109</v>
      </c>
      <c r="G7" s="21" t="s">
        <v>94</v>
      </c>
      <c r="H7" s="22" t="s">
        <v>14</v>
      </c>
      <c r="I7" s="23" t="s">
        <v>75</v>
      </c>
      <c r="J7" s="21" t="s">
        <v>102</v>
      </c>
      <c r="K7" s="22" t="s">
        <v>14</v>
      </c>
      <c r="L7" s="24" t="s">
        <v>99</v>
      </c>
      <c r="M7"/>
      <c r="N7" s="25">
        <v>5</v>
      </c>
      <c r="O7" s="26">
        <f t="shared" si="1"/>
        <v>2</v>
      </c>
      <c r="P7" s="27">
        <f t="shared" si="2"/>
        <v>2</v>
      </c>
      <c r="Q7" s="28">
        <f t="shared" si="3"/>
        <v>3</v>
      </c>
      <c r="R7" s="29">
        <f t="shared" si="4"/>
        <v>3</v>
      </c>
      <c r="S7" s="30">
        <f t="shared" si="5"/>
        <v>3</v>
      </c>
      <c r="T7" s="31">
        <f t="shared" si="0"/>
        <v>13</v>
      </c>
      <c r="U7" s="32"/>
      <c r="V7" s="146" t="s">
        <v>85</v>
      </c>
    </row>
    <row r="8" spans="1:41" s="2" customFormat="1" ht="15" customHeight="1" x14ac:dyDescent="0.25">
      <c r="A8" s="19"/>
      <c r="B8" s="20">
        <v>0.53472222222222221</v>
      </c>
      <c r="C8" s="122" t="s">
        <v>31</v>
      </c>
      <c r="D8" s="117" t="s">
        <v>109</v>
      </c>
      <c r="E8" s="22" t="s">
        <v>14</v>
      </c>
      <c r="F8" s="23" t="s">
        <v>102</v>
      </c>
      <c r="G8" s="21" t="s">
        <v>85</v>
      </c>
      <c r="H8" s="22" t="s">
        <v>14</v>
      </c>
      <c r="I8" s="23" t="s">
        <v>87</v>
      </c>
      <c r="J8" s="21" t="s">
        <v>93</v>
      </c>
      <c r="K8" s="22" t="s">
        <v>14</v>
      </c>
      <c r="L8" s="24" t="s">
        <v>80</v>
      </c>
      <c r="M8"/>
      <c r="N8" s="25">
        <v>6</v>
      </c>
      <c r="O8" s="26">
        <f t="shared" si="1"/>
        <v>3</v>
      </c>
      <c r="P8" s="27">
        <f t="shared" si="2"/>
        <v>3</v>
      </c>
      <c r="Q8" s="28">
        <f t="shared" si="3"/>
        <v>2</v>
      </c>
      <c r="R8" s="29">
        <f t="shared" si="4"/>
        <v>3</v>
      </c>
      <c r="S8" s="30">
        <f t="shared" si="5"/>
        <v>2</v>
      </c>
      <c r="T8" s="31">
        <f t="shared" si="0"/>
        <v>13</v>
      </c>
      <c r="U8" s="32"/>
      <c r="V8" s="146" t="s">
        <v>87</v>
      </c>
      <c r="X8" s="57"/>
      <c r="Y8" s="57"/>
      <c r="Z8" s="57"/>
    </row>
    <row r="9" spans="1:41" s="2" customFormat="1" ht="15" customHeight="1" thickBot="1" x14ac:dyDescent="0.3">
      <c r="A9" s="34"/>
      <c r="B9" s="35">
        <v>0.56944444444444442</v>
      </c>
      <c r="C9" s="123" t="s">
        <v>32</v>
      </c>
      <c r="D9" s="118"/>
      <c r="E9" s="37"/>
      <c r="F9" s="38"/>
      <c r="G9" s="36"/>
      <c r="H9" s="37"/>
      <c r="I9" s="38"/>
      <c r="J9" s="36"/>
      <c r="K9" s="37"/>
      <c r="L9" s="39"/>
      <c r="M9" s="33"/>
      <c r="N9" s="25">
        <v>7</v>
      </c>
      <c r="O9" s="26">
        <f t="shared" si="1"/>
        <v>2</v>
      </c>
      <c r="P9" s="27">
        <f t="shared" si="2"/>
        <v>3</v>
      </c>
      <c r="Q9" s="28">
        <f t="shared" si="3"/>
        <v>3</v>
      </c>
      <c r="R9" s="29">
        <f t="shared" si="4"/>
        <v>3</v>
      </c>
      <c r="S9" s="30">
        <f t="shared" si="5"/>
        <v>2</v>
      </c>
      <c r="T9" s="31">
        <f t="shared" si="0"/>
        <v>13</v>
      </c>
      <c r="U9" s="32"/>
      <c r="V9" s="146" t="s">
        <v>86</v>
      </c>
      <c r="X9" s="109"/>
      <c r="Y9" s="109"/>
      <c r="Z9" s="109"/>
    </row>
    <row r="10" spans="1:41" s="2" customFormat="1" ht="15" customHeight="1" thickBot="1" x14ac:dyDescent="0.3">
      <c r="A10" s="40"/>
      <c r="B10" s="41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33"/>
      <c r="N10" s="25">
        <v>8</v>
      </c>
      <c r="O10" s="26">
        <f t="shared" si="1"/>
        <v>3</v>
      </c>
      <c r="P10" s="27">
        <f t="shared" si="2"/>
        <v>3</v>
      </c>
      <c r="Q10" s="28">
        <f t="shared" si="3"/>
        <v>2</v>
      </c>
      <c r="R10" s="29">
        <f t="shared" si="4"/>
        <v>2</v>
      </c>
      <c r="S10" s="30">
        <f t="shared" si="5"/>
        <v>3</v>
      </c>
      <c r="T10" s="31">
        <f t="shared" si="0"/>
        <v>13</v>
      </c>
      <c r="U10" s="32"/>
      <c r="V10" s="146" t="s">
        <v>109</v>
      </c>
      <c r="X10" s="109"/>
      <c r="Y10" s="109"/>
      <c r="Z10" s="109"/>
    </row>
    <row r="11" spans="1:41" s="2" customFormat="1" ht="15" customHeight="1" x14ac:dyDescent="0.25">
      <c r="A11" s="44">
        <v>44143</v>
      </c>
      <c r="B11" s="45">
        <v>0.35416666666666669</v>
      </c>
      <c r="C11" s="113" t="s">
        <v>12</v>
      </c>
      <c r="D11" s="116" t="s">
        <v>80</v>
      </c>
      <c r="E11" s="9" t="s">
        <v>14</v>
      </c>
      <c r="F11" s="10" t="s">
        <v>103</v>
      </c>
      <c r="G11" s="8" t="s">
        <v>109</v>
      </c>
      <c r="H11" s="9" t="s">
        <v>14</v>
      </c>
      <c r="I11" s="10" t="s">
        <v>93</v>
      </c>
      <c r="J11" s="8" t="s">
        <v>82</v>
      </c>
      <c r="K11" s="9" t="s">
        <v>14</v>
      </c>
      <c r="L11" s="11" t="s">
        <v>102</v>
      </c>
      <c r="M11" s="33"/>
      <c r="N11" s="25">
        <v>9</v>
      </c>
      <c r="O11" s="26">
        <f t="shared" si="1"/>
        <v>2</v>
      </c>
      <c r="P11" s="27">
        <f t="shared" si="2"/>
        <v>3</v>
      </c>
      <c r="Q11" s="28">
        <f t="shared" si="3"/>
        <v>2</v>
      </c>
      <c r="R11" s="29">
        <f t="shared" si="4"/>
        <v>3</v>
      </c>
      <c r="S11" s="30">
        <f t="shared" si="5"/>
        <v>3</v>
      </c>
      <c r="T11" s="31">
        <f t="shared" si="0"/>
        <v>13</v>
      </c>
      <c r="U11" s="32"/>
      <c r="V11" s="146" t="s">
        <v>93</v>
      </c>
    </row>
    <row r="12" spans="1:41" s="2" customFormat="1" ht="15" customHeight="1" x14ac:dyDescent="0.25">
      <c r="A12" s="46" t="s">
        <v>7</v>
      </c>
      <c r="B12" s="47">
        <v>0.3888888888888889</v>
      </c>
      <c r="C12" s="114" t="s">
        <v>18</v>
      </c>
      <c r="D12" s="117" t="s">
        <v>103</v>
      </c>
      <c r="E12" s="22" t="s">
        <v>14</v>
      </c>
      <c r="F12" s="23" t="s">
        <v>93</v>
      </c>
      <c r="G12" s="21" t="s">
        <v>80</v>
      </c>
      <c r="H12" s="22" t="s">
        <v>14</v>
      </c>
      <c r="I12" s="23" t="s">
        <v>109</v>
      </c>
      <c r="J12" s="21" t="s">
        <v>86</v>
      </c>
      <c r="K12" s="22" t="s">
        <v>14</v>
      </c>
      <c r="L12" s="24" t="s">
        <v>96</v>
      </c>
      <c r="M12"/>
      <c r="N12" s="25">
        <v>10</v>
      </c>
      <c r="O12" s="26">
        <f t="shared" si="1"/>
        <v>3</v>
      </c>
      <c r="P12" s="27">
        <f t="shared" si="2"/>
        <v>3</v>
      </c>
      <c r="Q12" s="28">
        <f t="shared" si="3"/>
        <v>2</v>
      </c>
      <c r="R12" s="29">
        <f t="shared" si="4"/>
        <v>2</v>
      </c>
      <c r="S12" s="30">
        <f t="shared" si="5"/>
        <v>3</v>
      </c>
      <c r="T12" s="31">
        <f t="shared" si="0"/>
        <v>13</v>
      </c>
      <c r="U12" s="32"/>
      <c r="V12" s="146" t="s">
        <v>96</v>
      </c>
    </row>
    <row r="13" spans="1:41" s="2" customFormat="1" ht="15" customHeight="1" x14ac:dyDescent="0.25">
      <c r="A13" s="46"/>
      <c r="B13" s="47">
        <v>0.4236111111111111</v>
      </c>
      <c r="C13" s="114" t="s">
        <v>21</v>
      </c>
      <c r="D13" s="117" t="s">
        <v>75</v>
      </c>
      <c r="E13" s="22" t="s">
        <v>14</v>
      </c>
      <c r="F13" s="23" t="s">
        <v>87</v>
      </c>
      <c r="G13" s="21" t="s">
        <v>82</v>
      </c>
      <c r="H13" s="22" t="s">
        <v>14</v>
      </c>
      <c r="I13" s="23" t="s">
        <v>86</v>
      </c>
      <c r="J13" s="21" t="s">
        <v>96</v>
      </c>
      <c r="K13" s="22" t="s">
        <v>14</v>
      </c>
      <c r="L13" s="24" t="s">
        <v>102</v>
      </c>
      <c r="M13"/>
      <c r="N13" s="25">
        <v>11</v>
      </c>
      <c r="O13" s="26">
        <f t="shared" si="1"/>
        <v>2</v>
      </c>
      <c r="P13" s="27">
        <f t="shared" si="2"/>
        <v>2</v>
      </c>
      <c r="Q13" s="28">
        <f t="shared" si="3"/>
        <v>2</v>
      </c>
      <c r="R13" s="29">
        <f t="shared" si="4"/>
        <v>3</v>
      </c>
      <c r="S13" s="30">
        <f t="shared" si="5"/>
        <v>4</v>
      </c>
      <c r="T13" s="31">
        <f t="shared" si="0"/>
        <v>13</v>
      </c>
      <c r="U13" s="32"/>
      <c r="V13" s="146" t="s">
        <v>99</v>
      </c>
    </row>
    <row r="14" spans="1:41" s="2" customFormat="1" ht="15" customHeight="1" x14ac:dyDescent="0.25">
      <c r="A14" s="46"/>
      <c r="B14" s="47">
        <v>0.45833333333333331</v>
      </c>
      <c r="C14" s="114" t="s">
        <v>24</v>
      </c>
      <c r="D14" s="117" t="s">
        <v>103</v>
      </c>
      <c r="E14" s="22" t="s">
        <v>14</v>
      </c>
      <c r="F14" s="23" t="s">
        <v>109</v>
      </c>
      <c r="G14" s="21" t="s">
        <v>93</v>
      </c>
      <c r="H14" s="22" t="s">
        <v>14</v>
      </c>
      <c r="I14" s="23" t="s">
        <v>75</v>
      </c>
      <c r="J14" s="21" t="s">
        <v>78</v>
      </c>
      <c r="K14" s="22" t="s">
        <v>14</v>
      </c>
      <c r="L14" s="24" t="s">
        <v>85</v>
      </c>
      <c r="M14"/>
      <c r="N14" s="25">
        <v>12</v>
      </c>
      <c r="O14" s="26">
        <f t="shared" si="1"/>
        <v>2</v>
      </c>
      <c r="P14" s="27">
        <f t="shared" si="2"/>
        <v>3</v>
      </c>
      <c r="Q14" s="28">
        <f t="shared" si="3"/>
        <v>3</v>
      </c>
      <c r="R14" s="29">
        <f t="shared" si="4"/>
        <v>2</v>
      </c>
      <c r="S14" s="30">
        <f t="shared" si="5"/>
        <v>3</v>
      </c>
      <c r="T14" s="31">
        <f t="shared" si="0"/>
        <v>13</v>
      </c>
      <c r="U14" s="32"/>
      <c r="V14" s="146" t="s">
        <v>94</v>
      </c>
    </row>
    <row r="15" spans="1:41" s="2" customFormat="1" ht="15" customHeight="1" x14ac:dyDescent="0.25">
      <c r="A15" s="46"/>
      <c r="B15" s="47">
        <v>0.5</v>
      </c>
      <c r="C15" s="114" t="s">
        <v>26</v>
      </c>
      <c r="D15" s="117" t="s">
        <v>86</v>
      </c>
      <c r="E15" s="22" t="s">
        <v>14</v>
      </c>
      <c r="F15" s="23" t="s">
        <v>102</v>
      </c>
      <c r="G15" s="21" t="s">
        <v>99</v>
      </c>
      <c r="H15" s="22" t="s">
        <v>14</v>
      </c>
      <c r="I15" s="23" t="s">
        <v>75</v>
      </c>
      <c r="J15" s="21" t="s">
        <v>85</v>
      </c>
      <c r="K15" s="22" t="s">
        <v>14</v>
      </c>
      <c r="L15" s="24" t="s">
        <v>94</v>
      </c>
      <c r="M15"/>
      <c r="N15" s="25">
        <v>13</v>
      </c>
      <c r="O15" s="26">
        <f t="shared" si="1"/>
        <v>3</v>
      </c>
      <c r="P15" s="27">
        <f t="shared" si="2"/>
        <v>3</v>
      </c>
      <c r="Q15" s="28">
        <f t="shared" si="3"/>
        <v>3</v>
      </c>
      <c r="R15" s="29">
        <f t="shared" si="4"/>
        <v>2</v>
      </c>
      <c r="S15" s="30">
        <f t="shared" si="5"/>
        <v>2</v>
      </c>
      <c r="T15" s="31">
        <f t="shared" si="0"/>
        <v>13</v>
      </c>
      <c r="U15" s="32"/>
      <c r="V15" s="146" t="s">
        <v>102</v>
      </c>
    </row>
    <row r="16" spans="1:41" ht="15" customHeight="1" thickBot="1" x14ac:dyDescent="0.3">
      <c r="A16" s="46"/>
      <c r="B16" s="47">
        <v>0.53472222222222221</v>
      </c>
      <c r="C16" s="114" t="s">
        <v>31</v>
      </c>
      <c r="D16" s="117" t="s">
        <v>94</v>
      </c>
      <c r="E16" s="22" t="s">
        <v>14</v>
      </c>
      <c r="F16" s="23" t="s">
        <v>78</v>
      </c>
      <c r="G16" s="21" t="s">
        <v>96</v>
      </c>
      <c r="H16" s="22" t="s">
        <v>14</v>
      </c>
      <c r="I16" s="23" t="s">
        <v>82</v>
      </c>
      <c r="J16" s="21" t="s">
        <v>87</v>
      </c>
      <c r="K16" s="22" t="s">
        <v>14</v>
      </c>
      <c r="L16" s="24" t="s">
        <v>99</v>
      </c>
      <c r="N16" s="48">
        <v>14</v>
      </c>
      <c r="O16" s="49">
        <f t="shared" si="1"/>
        <v>2</v>
      </c>
      <c r="P16" s="50">
        <f t="shared" si="2"/>
        <v>3</v>
      </c>
      <c r="Q16" s="51">
        <f t="shared" si="3"/>
        <v>2</v>
      </c>
      <c r="R16" s="52">
        <f t="shared" si="4"/>
        <v>3</v>
      </c>
      <c r="S16" s="53">
        <f t="shared" si="5"/>
        <v>3</v>
      </c>
      <c r="T16" s="54">
        <f t="shared" si="0"/>
        <v>13</v>
      </c>
      <c r="U16" s="32"/>
      <c r="V16" s="146" t="s">
        <v>103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2" ht="15" customHeight="1" thickBot="1" x14ac:dyDescent="0.3">
      <c r="A17" s="55"/>
      <c r="B17" s="56">
        <v>0.56944444444444442</v>
      </c>
      <c r="C17" s="115" t="s">
        <v>32</v>
      </c>
      <c r="D17" s="118" t="s">
        <v>87</v>
      </c>
      <c r="E17" s="37" t="s">
        <v>14</v>
      </c>
      <c r="F17" s="38" t="s">
        <v>94</v>
      </c>
      <c r="G17" s="36"/>
      <c r="H17" s="37"/>
      <c r="I17" s="38"/>
      <c r="J17" s="36"/>
      <c r="K17" s="37"/>
      <c r="L17" s="39"/>
      <c r="U17" s="32"/>
    </row>
    <row r="18" spans="1:42" ht="15" customHeight="1" thickBot="1" x14ac:dyDescent="0.3"/>
    <row r="19" spans="1:42" ht="15" customHeight="1" x14ac:dyDescent="0.3">
      <c r="A19" s="58">
        <v>44178</v>
      </c>
      <c r="B19" s="59">
        <v>0.35416666666666669</v>
      </c>
      <c r="C19" s="124" t="s">
        <v>12</v>
      </c>
      <c r="D19" s="116" t="s">
        <v>82</v>
      </c>
      <c r="E19" s="9" t="s">
        <v>14</v>
      </c>
      <c r="F19" s="10" t="s">
        <v>80</v>
      </c>
      <c r="G19" s="8" t="s">
        <v>75</v>
      </c>
      <c r="H19" s="9" t="s">
        <v>14</v>
      </c>
      <c r="I19" s="10" t="s">
        <v>78</v>
      </c>
      <c r="J19" s="8" t="s">
        <v>109</v>
      </c>
      <c r="K19" s="9" t="s">
        <v>14</v>
      </c>
      <c r="L19" s="11" t="s">
        <v>87</v>
      </c>
      <c r="N19" s="3" t="s">
        <v>33</v>
      </c>
      <c r="U19" s="2"/>
      <c r="W19"/>
      <c r="X19"/>
      <c r="Y19"/>
      <c r="Z19"/>
      <c r="AA19"/>
      <c r="AB19"/>
      <c r="AC19"/>
      <c r="AD19" s="2"/>
    </row>
    <row r="20" spans="1:42" ht="15" customHeight="1" thickBot="1" x14ac:dyDescent="0.3">
      <c r="A20" s="60" t="s">
        <v>8</v>
      </c>
      <c r="B20" s="61">
        <v>0.3888888888888889</v>
      </c>
      <c r="C20" s="125" t="s">
        <v>18</v>
      </c>
      <c r="D20" s="117" t="s">
        <v>78</v>
      </c>
      <c r="E20" s="22" t="s">
        <v>14</v>
      </c>
      <c r="F20" s="23" t="s">
        <v>103</v>
      </c>
      <c r="G20" s="21" t="s">
        <v>94</v>
      </c>
      <c r="H20" s="22" t="s">
        <v>14</v>
      </c>
      <c r="I20" s="23" t="s">
        <v>82</v>
      </c>
      <c r="J20" s="21" t="s">
        <v>99</v>
      </c>
      <c r="K20" s="22" t="s">
        <v>14</v>
      </c>
      <c r="L20" s="24" t="s">
        <v>80</v>
      </c>
      <c r="N20" s="4"/>
      <c r="U20" s="2"/>
      <c r="W20"/>
      <c r="X20"/>
      <c r="Y20"/>
      <c r="Z20"/>
      <c r="AA20"/>
      <c r="AB20"/>
      <c r="AC20"/>
      <c r="AD20" s="2"/>
      <c r="AE20" t="s">
        <v>34</v>
      </c>
    </row>
    <row r="21" spans="1:42" ht="15" customHeight="1" thickBot="1" x14ac:dyDescent="0.3">
      <c r="A21" s="60"/>
      <c r="B21" s="61">
        <v>0.4236111111111111</v>
      </c>
      <c r="C21" s="125" t="s">
        <v>21</v>
      </c>
      <c r="D21" s="117" t="s">
        <v>103</v>
      </c>
      <c r="E21" s="22" t="s">
        <v>14</v>
      </c>
      <c r="F21" s="23" t="s">
        <v>96</v>
      </c>
      <c r="G21" s="21" t="s">
        <v>102</v>
      </c>
      <c r="H21" s="22" t="s">
        <v>14</v>
      </c>
      <c r="I21" s="23" t="s">
        <v>93</v>
      </c>
      <c r="J21" s="21" t="s">
        <v>86</v>
      </c>
      <c r="K21" s="22" t="s">
        <v>14</v>
      </c>
      <c r="L21" s="24" t="s">
        <v>99</v>
      </c>
      <c r="N21" s="62" t="s">
        <v>6</v>
      </c>
      <c r="O21" s="63">
        <v>1</v>
      </c>
      <c r="P21" s="64">
        <v>2</v>
      </c>
      <c r="Q21" s="64">
        <v>3</v>
      </c>
      <c r="R21" s="64">
        <v>4</v>
      </c>
      <c r="S21" s="64">
        <v>5</v>
      </c>
      <c r="T21" s="64">
        <v>6</v>
      </c>
      <c r="U21" s="64">
        <v>7</v>
      </c>
      <c r="V21" s="64">
        <v>8</v>
      </c>
      <c r="W21" s="64">
        <v>9</v>
      </c>
      <c r="X21" s="64">
        <v>10</v>
      </c>
      <c r="Y21" s="64">
        <v>11</v>
      </c>
      <c r="Z21" s="64">
        <v>12</v>
      </c>
      <c r="AA21" s="64">
        <v>13</v>
      </c>
      <c r="AB21" s="65">
        <v>14</v>
      </c>
      <c r="AD21" s="2"/>
      <c r="AE21" s="66" t="s">
        <v>6</v>
      </c>
      <c r="AF21" s="66"/>
      <c r="AG21" s="67" t="s">
        <v>7</v>
      </c>
      <c r="AH21" s="67"/>
      <c r="AI21" s="68" t="s">
        <v>8</v>
      </c>
      <c r="AJ21" s="68"/>
      <c r="AK21" s="69" t="s">
        <v>9</v>
      </c>
      <c r="AL21" s="69"/>
      <c r="AM21" s="70" t="s">
        <v>10</v>
      </c>
      <c r="AN21" s="70"/>
      <c r="AO21" s="71" t="s">
        <v>35</v>
      </c>
    </row>
    <row r="22" spans="1:42" ht="15" customHeight="1" x14ac:dyDescent="0.25">
      <c r="A22" s="60"/>
      <c r="B22" s="61">
        <v>0.45833333333333331</v>
      </c>
      <c r="C22" s="125" t="s">
        <v>24</v>
      </c>
      <c r="D22" s="117" t="s">
        <v>82</v>
      </c>
      <c r="E22" s="22" t="s">
        <v>14</v>
      </c>
      <c r="F22" s="23" t="s">
        <v>87</v>
      </c>
      <c r="G22" s="21" t="s">
        <v>80</v>
      </c>
      <c r="H22" s="22" t="s">
        <v>14</v>
      </c>
      <c r="I22" s="23" t="s">
        <v>86</v>
      </c>
      <c r="J22" s="21" t="s">
        <v>85</v>
      </c>
      <c r="K22" s="22" t="s">
        <v>14</v>
      </c>
      <c r="L22" s="24" t="s">
        <v>102</v>
      </c>
      <c r="N22" s="72">
        <v>1</v>
      </c>
      <c r="O22" s="73"/>
      <c r="P22" s="74" t="str">
        <f t="array" ref="P22:AB22">TRANSPOSE(O23:O35)</f>
        <v>C1</v>
      </c>
      <c r="Q22" s="74" t="str">
        <v>E1</v>
      </c>
      <c r="R22" s="74" t="str">
        <v>A1</v>
      </c>
      <c r="S22" s="74" t="str">
        <v>C5</v>
      </c>
      <c r="T22" s="74" t="str">
        <v>B3</v>
      </c>
      <c r="U22" s="74" t="str">
        <v>A2</v>
      </c>
      <c r="V22" s="74" t="str">
        <v>D2</v>
      </c>
      <c r="W22" s="74" t="str">
        <v>B4</v>
      </c>
      <c r="X22" s="74" t="str">
        <v>D5</v>
      </c>
      <c r="Y22" s="74" t="str">
        <v>B5</v>
      </c>
      <c r="Z22" s="74" t="str">
        <v>A5</v>
      </c>
      <c r="AA22" s="74" t="str">
        <v>C6</v>
      </c>
      <c r="AB22" s="75" t="str">
        <v>E2</v>
      </c>
      <c r="AE22" s="76">
        <v>0</v>
      </c>
      <c r="AF22" s="76">
        <v>2</v>
      </c>
      <c r="AG22" s="77">
        <v>0</v>
      </c>
      <c r="AH22" s="77">
        <v>0</v>
      </c>
      <c r="AI22" s="78">
        <v>3</v>
      </c>
      <c r="AJ22" s="78">
        <v>0</v>
      </c>
      <c r="AK22" s="79">
        <v>2</v>
      </c>
      <c r="AL22" s="79" t="s">
        <v>67</v>
      </c>
      <c r="AM22" s="80">
        <v>0</v>
      </c>
      <c r="AN22" s="80" t="s">
        <v>67</v>
      </c>
      <c r="AO22" s="2">
        <f>SUM(AE22:AN22)</f>
        <v>7</v>
      </c>
      <c r="AP22">
        <f>AO22-$AO$36</f>
        <v>0.5</v>
      </c>
    </row>
    <row r="23" spans="1:42" ht="15" customHeight="1" x14ac:dyDescent="0.25">
      <c r="A23" s="60"/>
      <c r="B23" s="61">
        <v>0.5</v>
      </c>
      <c r="C23" s="125" t="s">
        <v>26</v>
      </c>
      <c r="D23" s="117" t="s">
        <v>75</v>
      </c>
      <c r="E23" s="22" t="s">
        <v>14</v>
      </c>
      <c r="F23" s="23" t="s">
        <v>85</v>
      </c>
      <c r="G23" s="21" t="s">
        <v>96</v>
      </c>
      <c r="H23" s="22" t="s">
        <v>14</v>
      </c>
      <c r="I23" s="23" t="s">
        <v>78</v>
      </c>
      <c r="J23" s="21" t="s">
        <v>109</v>
      </c>
      <c r="K23" s="22" t="s">
        <v>14</v>
      </c>
      <c r="L23" s="24" t="s">
        <v>94</v>
      </c>
      <c r="N23" s="81">
        <v>2</v>
      </c>
      <c r="O23" s="82" t="s">
        <v>43</v>
      </c>
      <c r="P23" s="83"/>
      <c r="Q23" s="84" t="str">
        <f t="array" ref="Q23:AB23">TRANSPOSE(P24:P35)</f>
        <v>A1</v>
      </c>
      <c r="R23" s="84" t="str">
        <v>E4</v>
      </c>
      <c r="S23" s="84" t="str">
        <v>B4</v>
      </c>
      <c r="T23" s="84" t="str">
        <v>D3</v>
      </c>
      <c r="U23" s="84" t="str">
        <v>D4</v>
      </c>
      <c r="V23" s="84" t="str">
        <v>A5</v>
      </c>
      <c r="W23" s="84" t="str">
        <v>D6</v>
      </c>
      <c r="X23" s="84" t="str">
        <v>C5</v>
      </c>
      <c r="Y23" s="84" t="str">
        <v>E1</v>
      </c>
      <c r="Z23" s="84" t="str">
        <v>B6</v>
      </c>
      <c r="AA23" s="84" t="str">
        <v>A2</v>
      </c>
      <c r="AB23" s="85" t="str">
        <v>C2</v>
      </c>
      <c r="AE23" s="76">
        <v>0</v>
      </c>
      <c r="AF23" s="76">
        <v>2</v>
      </c>
      <c r="AG23" s="77">
        <v>1</v>
      </c>
      <c r="AH23" s="77" t="s">
        <v>67</v>
      </c>
      <c r="AI23" s="78">
        <v>0</v>
      </c>
      <c r="AJ23" s="78">
        <v>2</v>
      </c>
      <c r="AK23" s="79">
        <v>0</v>
      </c>
      <c r="AL23" s="79">
        <v>1</v>
      </c>
      <c r="AM23" s="80">
        <v>2</v>
      </c>
      <c r="AN23" s="80" t="s">
        <v>67</v>
      </c>
      <c r="AO23" s="2">
        <f t="shared" ref="AO23:AO35" si="6">SUM(AE23:AN23)</f>
        <v>8</v>
      </c>
      <c r="AP23">
        <f t="shared" ref="AP23:AP35" si="7">AO23-$AO$36</f>
        <v>1.5</v>
      </c>
    </row>
    <row r="24" spans="1:42" ht="15" customHeight="1" x14ac:dyDescent="0.25">
      <c r="A24" s="60"/>
      <c r="B24" s="61">
        <v>0.53472222222222221</v>
      </c>
      <c r="C24" s="125" t="s">
        <v>31</v>
      </c>
      <c r="D24" s="117" t="s">
        <v>86</v>
      </c>
      <c r="E24" s="22" t="s">
        <v>14</v>
      </c>
      <c r="F24" s="23" t="s">
        <v>94</v>
      </c>
      <c r="G24" s="21" t="s">
        <v>75</v>
      </c>
      <c r="H24" s="22" t="s">
        <v>14</v>
      </c>
      <c r="I24" s="23" t="s">
        <v>102</v>
      </c>
      <c r="J24" s="21" t="s">
        <v>85</v>
      </c>
      <c r="K24" s="22" t="s">
        <v>14</v>
      </c>
      <c r="L24" s="24" t="s">
        <v>93</v>
      </c>
      <c r="N24" s="81">
        <v>3</v>
      </c>
      <c r="O24" s="86" t="s">
        <v>40</v>
      </c>
      <c r="P24" s="87" t="s">
        <v>36</v>
      </c>
      <c r="Q24" s="83"/>
      <c r="R24" s="84" t="str">
        <f t="array" ref="R24:AB24">TRANSPOSE(Q25:Q35)</f>
        <v>C1</v>
      </c>
      <c r="S24" s="84" t="str">
        <v>E2</v>
      </c>
      <c r="T24" s="84" t="str">
        <v>A4</v>
      </c>
      <c r="U24" s="84" t="str">
        <v>C4</v>
      </c>
      <c r="V24" s="84" t="str">
        <v>B2</v>
      </c>
      <c r="W24" s="84" t="str">
        <v>A6</v>
      </c>
      <c r="X24" s="84" t="str">
        <v>A3</v>
      </c>
      <c r="Y24" s="84" t="str">
        <v>C2</v>
      </c>
      <c r="Z24" s="84" t="str">
        <v>D4</v>
      </c>
      <c r="AA24" s="84" t="str">
        <v>D3</v>
      </c>
      <c r="AB24" s="85" t="str">
        <v>B1</v>
      </c>
      <c r="AD24" s="2"/>
      <c r="AE24" s="76">
        <v>1</v>
      </c>
      <c r="AF24" s="76">
        <v>1</v>
      </c>
      <c r="AG24" s="77">
        <v>0</v>
      </c>
      <c r="AH24" s="77" t="s">
        <v>67</v>
      </c>
      <c r="AI24" s="78">
        <v>0</v>
      </c>
      <c r="AJ24" s="78">
        <v>1</v>
      </c>
      <c r="AK24" s="79">
        <v>0</v>
      </c>
      <c r="AL24" s="79" t="s">
        <v>67</v>
      </c>
      <c r="AM24" s="80">
        <v>0</v>
      </c>
      <c r="AN24" s="80" t="s">
        <v>67</v>
      </c>
      <c r="AO24" s="2">
        <f t="shared" si="6"/>
        <v>3</v>
      </c>
      <c r="AP24">
        <f t="shared" si="7"/>
        <v>-3.5</v>
      </c>
    </row>
    <row r="25" spans="1:42" ht="15" customHeight="1" thickBot="1" x14ac:dyDescent="0.3">
      <c r="A25" s="88"/>
      <c r="B25" s="89">
        <v>0.56944444444444442</v>
      </c>
      <c r="C25" s="126" t="s">
        <v>32</v>
      </c>
      <c r="D25" s="118"/>
      <c r="E25" s="37"/>
      <c r="F25" s="38"/>
      <c r="G25" s="36"/>
      <c r="H25" s="37"/>
      <c r="I25" s="38"/>
      <c r="J25" s="36"/>
      <c r="K25" s="37"/>
      <c r="L25" s="39"/>
      <c r="N25" s="81">
        <v>4</v>
      </c>
      <c r="O25" s="82" t="s">
        <v>36</v>
      </c>
      <c r="P25" s="84" t="s">
        <v>66</v>
      </c>
      <c r="Q25" s="87" t="s">
        <v>43</v>
      </c>
      <c r="R25" s="83"/>
      <c r="S25" s="84" t="str">
        <f t="array" ref="S25:AB25">TRANSPOSE(R26:R35)</f>
        <v>D5</v>
      </c>
      <c r="T25" s="84" t="str">
        <v>C4</v>
      </c>
      <c r="U25" s="84" t="str">
        <v>B3</v>
      </c>
      <c r="V25" s="84" t="str">
        <v>E3</v>
      </c>
      <c r="W25" s="84" t="str">
        <v>A3</v>
      </c>
      <c r="X25" s="84" t="str">
        <v>B6</v>
      </c>
      <c r="Y25" s="84" t="str">
        <v>D2</v>
      </c>
      <c r="Z25" s="84" t="str">
        <v>C2</v>
      </c>
      <c r="AA25" s="84" t="str">
        <v>B1</v>
      </c>
      <c r="AB25" s="85" t="str">
        <v>D3</v>
      </c>
      <c r="AD25" s="2"/>
      <c r="AE25" s="76">
        <v>1</v>
      </c>
      <c r="AF25" s="76" t="s">
        <v>67</v>
      </c>
      <c r="AG25" s="77">
        <v>1</v>
      </c>
      <c r="AH25" s="77">
        <v>2</v>
      </c>
      <c r="AI25" s="78">
        <v>0</v>
      </c>
      <c r="AJ25" s="78">
        <v>1</v>
      </c>
      <c r="AK25" s="79">
        <v>0</v>
      </c>
      <c r="AL25" s="79">
        <v>2</v>
      </c>
      <c r="AM25" s="80">
        <v>0</v>
      </c>
      <c r="AN25" s="80" t="s">
        <v>67</v>
      </c>
      <c r="AO25" s="2">
        <f t="shared" si="6"/>
        <v>7</v>
      </c>
      <c r="AP25">
        <f t="shared" si="7"/>
        <v>0.5</v>
      </c>
    </row>
    <row r="26" spans="1:42" ht="15" customHeight="1" thickBot="1" x14ac:dyDescent="0.3">
      <c r="N26" s="81">
        <v>5</v>
      </c>
      <c r="O26" s="82" t="s">
        <v>56</v>
      </c>
      <c r="P26" s="84" t="s">
        <v>48</v>
      </c>
      <c r="Q26" s="84" t="s">
        <v>44</v>
      </c>
      <c r="R26" s="87" t="s">
        <v>59</v>
      </c>
      <c r="S26" s="83"/>
      <c r="T26" s="84" t="str">
        <f t="array" ref="T26:AB26">TRANSPOSE(S27:S35)</f>
        <v>A6</v>
      </c>
      <c r="U26" s="84" t="str">
        <v>E5</v>
      </c>
      <c r="V26" s="84" t="str">
        <v>E1</v>
      </c>
      <c r="W26" s="84" t="str">
        <v>C6</v>
      </c>
      <c r="X26" s="84" t="str">
        <v>A4</v>
      </c>
      <c r="Y26" s="84" t="str">
        <v>D4</v>
      </c>
      <c r="Z26" s="84" t="str">
        <v>B5</v>
      </c>
      <c r="AA26" s="84" t="str">
        <v>C4</v>
      </c>
      <c r="AB26" s="85" t="str">
        <v>D6</v>
      </c>
      <c r="AD26" s="2"/>
      <c r="AE26" s="76">
        <v>1</v>
      </c>
      <c r="AF26" s="76" t="s">
        <v>67</v>
      </c>
      <c r="AG26" s="77">
        <v>0</v>
      </c>
      <c r="AH26" s="77" t="s">
        <v>67</v>
      </c>
      <c r="AI26" s="78">
        <v>0</v>
      </c>
      <c r="AJ26" s="78">
        <v>0</v>
      </c>
      <c r="AK26" s="79">
        <v>0</v>
      </c>
      <c r="AL26" s="79">
        <v>0</v>
      </c>
      <c r="AM26" s="80">
        <v>0</v>
      </c>
      <c r="AN26" s="80">
        <v>2</v>
      </c>
      <c r="AO26" s="2">
        <f t="shared" si="6"/>
        <v>3</v>
      </c>
      <c r="AP26">
        <f t="shared" si="7"/>
        <v>-3.5</v>
      </c>
    </row>
    <row r="27" spans="1:42" ht="15" customHeight="1" x14ac:dyDescent="0.25">
      <c r="A27" s="90">
        <v>44206</v>
      </c>
      <c r="B27" s="91">
        <v>0.35416666666666669</v>
      </c>
      <c r="C27" s="92" t="s">
        <v>12</v>
      </c>
      <c r="D27" s="116" t="s">
        <v>103</v>
      </c>
      <c r="E27" s="9" t="s">
        <v>14</v>
      </c>
      <c r="F27" s="10" t="s">
        <v>99</v>
      </c>
      <c r="G27" s="8" t="s">
        <v>109</v>
      </c>
      <c r="H27" s="9" t="s">
        <v>14</v>
      </c>
      <c r="I27" s="10" t="s">
        <v>96</v>
      </c>
      <c r="J27" s="8" t="s">
        <v>93</v>
      </c>
      <c r="K27" s="9" t="s">
        <v>14</v>
      </c>
      <c r="L27" s="11" t="s">
        <v>87</v>
      </c>
      <c r="N27" s="81">
        <v>6</v>
      </c>
      <c r="O27" s="86" t="s">
        <v>52</v>
      </c>
      <c r="P27" s="84" t="s">
        <v>62</v>
      </c>
      <c r="Q27" s="87" t="s">
        <v>38</v>
      </c>
      <c r="R27" s="84" t="s">
        <v>50</v>
      </c>
      <c r="S27" s="84" t="s">
        <v>47</v>
      </c>
      <c r="T27" s="83"/>
      <c r="U27" s="84" t="str">
        <f t="array" ref="U27:AB27">TRANSPOSE(T28:T35)</f>
        <v>D5</v>
      </c>
      <c r="V27" s="84" t="str">
        <v>C1</v>
      </c>
      <c r="W27" s="84" t="str">
        <v>D1</v>
      </c>
      <c r="X27" s="84" t="str">
        <v>A1</v>
      </c>
      <c r="Y27" s="84" t="str">
        <v>B6</v>
      </c>
      <c r="Z27" s="84" t="str">
        <v>B7</v>
      </c>
      <c r="AA27" s="84" t="str">
        <v>E6</v>
      </c>
      <c r="AB27" s="85" t="str">
        <v>E5</v>
      </c>
      <c r="AD27" s="2"/>
      <c r="AE27" s="76">
        <v>2</v>
      </c>
      <c r="AF27" s="76">
        <v>1</v>
      </c>
      <c r="AG27" s="77">
        <v>2</v>
      </c>
      <c r="AH27" s="77">
        <v>0</v>
      </c>
      <c r="AI27" s="78">
        <v>2</v>
      </c>
      <c r="AJ27" s="78" t="s">
        <v>67</v>
      </c>
      <c r="AK27" s="79">
        <v>1</v>
      </c>
      <c r="AL27" s="79">
        <v>1</v>
      </c>
      <c r="AM27" s="80">
        <v>0</v>
      </c>
      <c r="AN27" s="80" t="s">
        <v>67</v>
      </c>
      <c r="AO27" s="2">
        <f t="shared" si="6"/>
        <v>9</v>
      </c>
      <c r="AP27">
        <f t="shared" si="7"/>
        <v>2.5</v>
      </c>
    </row>
    <row r="28" spans="1:42" ht="15" customHeight="1" x14ac:dyDescent="0.25">
      <c r="A28" s="93" t="s">
        <v>9</v>
      </c>
      <c r="B28" s="94">
        <v>0.3888888888888889</v>
      </c>
      <c r="C28" s="95" t="s">
        <v>18</v>
      </c>
      <c r="D28" s="117" t="s">
        <v>99</v>
      </c>
      <c r="E28" s="22" t="s">
        <v>14</v>
      </c>
      <c r="F28" s="23" t="s">
        <v>82</v>
      </c>
      <c r="G28" s="21" t="s">
        <v>75</v>
      </c>
      <c r="H28" s="22" t="s">
        <v>14</v>
      </c>
      <c r="I28" s="23" t="s">
        <v>109</v>
      </c>
      <c r="J28" s="21" t="s">
        <v>86</v>
      </c>
      <c r="K28" s="22" t="s">
        <v>14</v>
      </c>
      <c r="L28" s="24" t="s">
        <v>93</v>
      </c>
      <c r="N28" s="81">
        <v>7</v>
      </c>
      <c r="O28" s="86" t="s">
        <v>37</v>
      </c>
      <c r="P28" s="87" t="s">
        <v>64</v>
      </c>
      <c r="Q28" s="84" t="s">
        <v>50</v>
      </c>
      <c r="R28" s="84" t="s">
        <v>52</v>
      </c>
      <c r="S28" s="84" t="s">
        <v>46</v>
      </c>
      <c r="T28" s="84" t="s">
        <v>59</v>
      </c>
      <c r="U28" s="83"/>
      <c r="V28" s="84" t="str">
        <f t="array" ref="V28:AB28">TRANSPOSE(U29:U35)</f>
        <v>E4</v>
      </c>
      <c r="W28" s="84" t="str">
        <v>D2</v>
      </c>
      <c r="X28" s="84" t="str">
        <v>B2</v>
      </c>
      <c r="Y28" s="84" t="str">
        <v>C3</v>
      </c>
      <c r="Z28" s="84" t="str">
        <v>C6</v>
      </c>
      <c r="AA28" s="84" t="str">
        <v>B5</v>
      </c>
      <c r="AB28" s="85" t="str">
        <v>A4</v>
      </c>
      <c r="AD28" s="2"/>
      <c r="AE28" s="76">
        <v>1</v>
      </c>
      <c r="AF28" s="76" t="s">
        <v>67</v>
      </c>
      <c r="AG28" s="77">
        <v>0</v>
      </c>
      <c r="AH28" s="77">
        <v>1</v>
      </c>
      <c r="AI28" s="78">
        <v>0</v>
      </c>
      <c r="AJ28" s="78">
        <v>1</v>
      </c>
      <c r="AK28" s="79">
        <v>1</v>
      </c>
      <c r="AL28" s="79">
        <v>0</v>
      </c>
      <c r="AM28" s="80">
        <v>0</v>
      </c>
      <c r="AN28" s="80" t="s">
        <v>67</v>
      </c>
      <c r="AO28" s="2">
        <f t="shared" si="6"/>
        <v>4</v>
      </c>
      <c r="AP28">
        <f t="shared" si="7"/>
        <v>-2.5</v>
      </c>
    </row>
    <row r="29" spans="1:42" ht="15" customHeight="1" x14ac:dyDescent="0.25">
      <c r="A29" s="93"/>
      <c r="B29" s="94">
        <v>0.4236111111111111</v>
      </c>
      <c r="C29" s="95" t="s">
        <v>21</v>
      </c>
      <c r="D29" s="117" t="s">
        <v>80</v>
      </c>
      <c r="E29" s="22" t="s">
        <v>14</v>
      </c>
      <c r="F29" s="23" t="s">
        <v>102</v>
      </c>
      <c r="G29" s="21" t="s">
        <v>82</v>
      </c>
      <c r="H29" s="22" t="s">
        <v>14</v>
      </c>
      <c r="I29" s="23" t="s">
        <v>103</v>
      </c>
      <c r="J29" s="21" t="s">
        <v>78</v>
      </c>
      <c r="K29" s="22" t="s">
        <v>14</v>
      </c>
      <c r="L29" s="24" t="s">
        <v>87</v>
      </c>
      <c r="N29" s="81">
        <v>8</v>
      </c>
      <c r="O29" s="86" t="s">
        <v>51</v>
      </c>
      <c r="P29" s="84" t="s">
        <v>39</v>
      </c>
      <c r="Q29" s="84" t="s">
        <v>65</v>
      </c>
      <c r="R29" s="84" t="s">
        <v>58</v>
      </c>
      <c r="S29" s="84" t="s">
        <v>40</v>
      </c>
      <c r="T29" s="87" t="s">
        <v>43</v>
      </c>
      <c r="U29" s="87" t="s">
        <v>66</v>
      </c>
      <c r="V29" s="83"/>
      <c r="W29" s="84" t="str">
        <f t="array" ref="W29:AB29">TRANSPOSE(V30:V35)</f>
        <v>B1</v>
      </c>
      <c r="X29" s="84" t="str">
        <v>D1</v>
      </c>
      <c r="Y29" s="84" t="str">
        <v>A3</v>
      </c>
      <c r="Z29" s="84" t="str">
        <v>C5</v>
      </c>
      <c r="AA29" s="84" t="str">
        <v>A6</v>
      </c>
      <c r="AB29" s="85" t="str">
        <v>B4</v>
      </c>
      <c r="AD29" s="2"/>
      <c r="AE29" s="76">
        <v>1</v>
      </c>
      <c r="AF29" s="76">
        <v>0</v>
      </c>
      <c r="AG29" s="77">
        <v>0</v>
      </c>
      <c r="AH29" s="77">
        <v>1</v>
      </c>
      <c r="AI29" s="78">
        <v>3</v>
      </c>
      <c r="AJ29" s="78" t="s">
        <v>67</v>
      </c>
      <c r="AK29" s="79">
        <v>0</v>
      </c>
      <c r="AL29" s="79" t="s">
        <v>67</v>
      </c>
      <c r="AM29" s="80">
        <v>1</v>
      </c>
      <c r="AN29" s="80">
        <v>0</v>
      </c>
      <c r="AO29" s="2">
        <f t="shared" si="6"/>
        <v>6</v>
      </c>
      <c r="AP29">
        <f t="shared" si="7"/>
        <v>-0.5</v>
      </c>
    </row>
    <row r="30" spans="1:42" ht="15" customHeight="1" x14ac:dyDescent="0.25">
      <c r="A30" s="93"/>
      <c r="B30" s="94">
        <v>0.45833333333333331</v>
      </c>
      <c r="C30" s="95" t="s">
        <v>24</v>
      </c>
      <c r="D30" s="117" t="s">
        <v>85</v>
      </c>
      <c r="E30" s="22" t="s">
        <v>14</v>
      </c>
      <c r="F30" s="23" t="s">
        <v>99</v>
      </c>
      <c r="G30" s="21" t="s">
        <v>78</v>
      </c>
      <c r="H30" s="22" t="s">
        <v>14</v>
      </c>
      <c r="I30" s="23" t="s">
        <v>86</v>
      </c>
      <c r="J30" s="21" t="s">
        <v>94</v>
      </c>
      <c r="K30" s="22" t="s">
        <v>14</v>
      </c>
      <c r="L30" s="24" t="s">
        <v>80</v>
      </c>
      <c r="N30" s="81">
        <v>9</v>
      </c>
      <c r="O30" s="86" t="s">
        <v>48</v>
      </c>
      <c r="P30" s="84" t="s">
        <v>41</v>
      </c>
      <c r="Q30" s="84" t="s">
        <v>47</v>
      </c>
      <c r="R30" s="84" t="s">
        <v>60</v>
      </c>
      <c r="S30" s="84" t="s">
        <v>54</v>
      </c>
      <c r="T30" s="84" t="s">
        <v>53</v>
      </c>
      <c r="U30" s="84" t="s">
        <v>51</v>
      </c>
      <c r="V30" s="84" t="s">
        <v>61</v>
      </c>
      <c r="W30" s="83"/>
      <c r="X30" s="84" t="str">
        <f t="array" ref="X30:AB30">TRANSPOSE(W31:W35)</f>
        <v>E6</v>
      </c>
      <c r="Y30" s="84" t="str">
        <v>E5</v>
      </c>
      <c r="Z30" s="84" t="str">
        <v>E3</v>
      </c>
      <c r="AA30" s="84" t="str">
        <v>C3</v>
      </c>
      <c r="AB30" s="85" t="str">
        <v>B2</v>
      </c>
      <c r="AD30" s="2"/>
      <c r="AE30" s="76">
        <v>2</v>
      </c>
      <c r="AF30" s="76" t="s">
        <v>67</v>
      </c>
      <c r="AG30" s="77">
        <v>0</v>
      </c>
      <c r="AH30" s="77">
        <v>1</v>
      </c>
      <c r="AI30" s="78">
        <v>2</v>
      </c>
      <c r="AJ30" s="78" t="s">
        <v>67</v>
      </c>
      <c r="AK30" s="79">
        <v>0</v>
      </c>
      <c r="AL30" s="79">
        <v>3</v>
      </c>
      <c r="AM30" s="80">
        <v>1</v>
      </c>
      <c r="AN30" s="80">
        <v>0</v>
      </c>
      <c r="AO30" s="2">
        <f t="shared" si="6"/>
        <v>9</v>
      </c>
      <c r="AP30">
        <f t="shared" si="7"/>
        <v>2.5</v>
      </c>
    </row>
    <row r="31" spans="1:42" ht="15" customHeight="1" x14ac:dyDescent="0.25">
      <c r="A31" s="93"/>
      <c r="B31" s="94">
        <v>0.5</v>
      </c>
      <c r="C31" s="95" t="s">
        <v>26</v>
      </c>
      <c r="D31" s="117" t="s">
        <v>86</v>
      </c>
      <c r="E31" s="22" t="s">
        <v>14</v>
      </c>
      <c r="F31" s="23" t="s">
        <v>87</v>
      </c>
      <c r="G31" s="21" t="s">
        <v>96</v>
      </c>
      <c r="H31" s="22" t="s">
        <v>14</v>
      </c>
      <c r="I31" s="23" t="s">
        <v>75</v>
      </c>
      <c r="J31" s="21" t="s">
        <v>82</v>
      </c>
      <c r="K31" s="22" t="s">
        <v>14</v>
      </c>
      <c r="L31" s="24" t="s">
        <v>85</v>
      </c>
      <c r="N31" s="81">
        <v>10</v>
      </c>
      <c r="O31" s="86" t="s">
        <v>59</v>
      </c>
      <c r="P31" s="84" t="s">
        <v>56</v>
      </c>
      <c r="Q31" s="84" t="s">
        <v>60</v>
      </c>
      <c r="R31" s="84" t="s">
        <v>45</v>
      </c>
      <c r="S31" s="84" t="s">
        <v>38</v>
      </c>
      <c r="T31" s="84" t="s">
        <v>36</v>
      </c>
      <c r="U31" s="84" t="s">
        <v>65</v>
      </c>
      <c r="V31" s="84" t="s">
        <v>53</v>
      </c>
      <c r="W31" s="84" t="s">
        <v>57</v>
      </c>
      <c r="X31" s="83"/>
      <c r="Y31" s="84" t="str">
        <f t="array" ref="Y31:AB31">TRANSPOSE(X32:X35)</f>
        <v>E4</v>
      </c>
      <c r="Z31" s="84" t="str">
        <v>E2</v>
      </c>
      <c r="AA31" s="84" t="str">
        <v>B3</v>
      </c>
      <c r="AB31" s="85" t="str">
        <v>C3</v>
      </c>
      <c r="AD31" s="2"/>
      <c r="AE31" s="76">
        <v>1</v>
      </c>
      <c r="AF31" s="76">
        <v>0</v>
      </c>
      <c r="AG31" s="77">
        <v>0</v>
      </c>
      <c r="AH31" s="77">
        <v>1</v>
      </c>
      <c r="AI31" s="78">
        <v>2</v>
      </c>
      <c r="AJ31" s="78" t="s">
        <v>67</v>
      </c>
      <c r="AK31" s="79">
        <v>3</v>
      </c>
      <c r="AL31" s="79" t="s">
        <v>67</v>
      </c>
      <c r="AM31" s="80">
        <v>1</v>
      </c>
      <c r="AN31" s="80">
        <v>1</v>
      </c>
      <c r="AO31" s="2">
        <f t="shared" si="6"/>
        <v>9</v>
      </c>
      <c r="AP31">
        <f t="shared" si="7"/>
        <v>2.5</v>
      </c>
    </row>
    <row r="32" spans="1:42" ht="15" customHeight="1" x14ac:dyDescent="0.25">
      <c r="A32" s="93"/>
      <c r="B32" s="94">
        <v>0.53472222222222221</v>
      </c>
      <c r="C32" s="95" t="s">
        <v>31</v>
      </c>
      <c r="D32" s="117" t="s">
        <v>102</v>
      </c>
      <c r="E32" s="22" t="s">
        <v>14</v>
      </c>
      <c r="F32" s="23" t="s">
        <v>94</v>
      </c>
      <c r="G32" s="21" t="s">
        <v>93</v>
      </c>
      <c r="H32" s="22" t="s">
        <v>14</v>
      </c>
      <c r="I32" s="23" t="s">
        <v>78</v>
      </c>
      <c r="J32" s="21" t="s">
        <v>85</v>
      </c>
      <c r="K32" s="22" t="s">
        <v>14</v>
      </c>
      <c r="L32" s="24" t="s">
        <v>103</v>
      </c>
      <c r="N32" s="81">
        <v>11</v>
      </c>
      <c r="O32" s="86" t="s">
        <v>55</v>
      </c>
      <c r="P32" s="84" t="s">
        <v>40</v>
      </c>
      <c r="Q32" s="84" t="s">
        <v>63</v>
      </c>
      <c r="R32" s="84" t="s">
        <v>51</v>
      </c>
      <c r="S32" s="84" t="s">
        <v>64</v>
      </c>
      <c r="T32" s="84" t="s">
        <v>45</v>
      </c>
      <c r="U32" s="84" t="s">
        <v>42</v>
      </c>
      <c r="V32" s="84" t="s">
        <v>60</v>
      </c>
      <c r="W32" s="84" t="s">
        <v>46</v>
      </c>
      <c r="X32" s="84" t="s">
        <v>66</v>
      </c>
      <c r="Y32" s="83"/>
      <c r="Z32" s="84" t="str">
        <f t="array" ref="Z32:AB32">TRANSPOSE(Y33:Y35)</f>
        <v>E6</v>
      </c>
      <c r="AA32" s="84" t="str">
        <v>A5</v>
      </c>
      <c r="AB32" s="85" t="str">
        <v>D1</v>
      </c>
      <c r="AD32" s="2"/>
      <c r="AE32" s="76">
        <v>1</v>
      </c>
      <c r="AF32" s="76" t="s">
        <v>67</v>
      </c>
      <c r="AG32" s="77">
        <v>0</v>
      </c>
      <c r="AH32" s="77" t="s">
        <v>67</v>
      </c>
      <c r="AI32" s="78">
        <v>0</v>
      </c>
      <c r="AJ32" s="78" t="s">
        <v>67</v>
      </c>
      <c r="AK32" s="79">
        <v>0</v>
      </c>
      <c r="AL32" s="79">
        <v>1</v>
      </c>
      <c r="AM32" s="80">
        <v>2</v>
      </c>
      <c r="AN32" s="80">
        <v>0</v>
      </c>
      <c r="AO32" s="2">
        <f t="shared" si="6"/>
        <v>4</v>
      </c>
      <c r="AP32">
        <f t="shared" si="7"/>
        <v>-2.5</v>
      </c>
    </row>
    <row r="33" spans="1:42" ht="15" customHeight="1" thickBot="1" x14ac:dyDescent="0.3">
      <c r="A33" s="96"/>
      <c r="B33" s="97">
        <v>0.56944444444444442</v>
      </c>
      <c r="C33" s="98" t="s">
        <v>32</v>
      </c>
      <c r="D33" s="118"/>
      <c r="E33" s="37"/>
      <c r="F33" s="38"/>
      <c r="G33" s="36"/>
      <c r="H33" s="37"/>
      <c r="I33" s="38"/>
      <c r="J33" s="36"/>
      <c r="K33" s="37"/>
      <c r="L33" s="39"/>
      <c r="N33" s="81">
        <v>12</v>
      </c>
      <c r="O33" s="86" t="s">
        <v>39</v>
      </c>
      <c r="P33" s="84" t="s">
        <v>45</v>
      </c>
      <c r="Q33" s="84" t="s">
        <v>64</v>
      </c>
      <c r="R33" s="84" t="s">
        <v>63</v>
      </c>
      <c r="S33" s="84" t="s">
        <v>55</v>
      </c>
      <c r="T33" s="84" t="s">
        <v>49</v>
      </c>
      <c r="U33" s="84" t="s">
        <v>54</v>
      </c>
      <c r="V33" s="84" t="s">
        <v>56</v>
      </c>
      <c r="W33" s="84" t="s">
        <v>58</v>
      </c>
      <c r="X33" s="84" t="s">
        <v>44</v>
      </c>
      <c r="Y33" s="84" t="s">
        <v>57</v>
      </c>
      <c r="Z33" s="83"/>
      <c r="AA33" s="84" t="str">
        <f t="array" ref="AA33:AB33">TRANSPOSE(Z34:Z35)</f>
        <v>D6</v>
      </c>
      <c r="AB33" s="85" t="str">
        <v>A2</v>
      </c>
      <c r="AE33" s="76">
        <v>2</v>
      </c>
      <c r="AF33" s="76" t="s">
        <v>67</v>
      </c>
      <c r="AG33" s="77">
        <v>0</v>
      </c>
      <c r="AH33" s="77">
        <v>0</v>
      </c>
      <c r="AI33" s="78">
        <v>2</v>
      </c>
      <c r="AJ33" s="78">
        <v>0</v>
      </c>
      <c r="AK33" s="79">
        <v>1</v>
      </c>
      <c r="AL33" s="79" t="s">
        <v>67</v>
      </c>
      <c r="AM33" s="80">
        <v>0</v>
      </c>
      <c r="AN33" s="80">
        <v>2</v>
      </c>
      <c r="AO33" s="2">
        <f t="shared" si="6"/>
        <v>7</v>
      </c>
      <c r="AP33">
        <f t="shared" si="7"/>
        <v>0.5</v>
      </c>
    </row>
    <row r="34" spans="1:42" ht="15" customHeight="1" thickBot="1" x14ac:dyDescent="0.3">
      <c r="N34" s="81">
        <v>13</v>
      </c>
      <c r="O34" s="86" t="s">
        <v>54</v>
      </c>
      <c r="P34" s="84" t="s">
        <v>37</v>
      </c>
      <c r="Q34" s="84" t="s">
        <v>62</v>
      </c>
      <c r="R34" s="84" t="s">
        <v>61</v>
      </c>
      <c r="S34" s="84" t="s">
        <v>50</v>
      </c>
      <c r="T34" s="84" t="s">
        <v>57</v>
      </c>
      <c r="U34" s="84" t="s">
        <v>55</v>
      </c>
      <c r="V34" s="84" t="s">
        <v>47</v>
      </c>
      <c r="W34" s="84" t="s">
        <v>42</v>
      </c>
      <c r="X34" s="84" t="s">
        <v>52</v>
      </c>
      <c r="Y34" s="84" t="s">
        <v>39</v>
      </c>
      <c r="Z34" s="84" t="s">
        <v>41</v>
      </c>
      <c r="AA34" s="83"/>
      <c r="AB34" s="85" t="str">
        <f>TRANSPOSE(AA35)</f>
        <v>E3</v>
      </c>
      <c r="AE34" s="76">
        <v>2</v>
      </c>
      <c r="AF34" s="76">
        <v>0</v>
      </c>
      <c r="AG34" s="77">
        <v>1</v>
      </c>
      <c r="AH34" s="77">
        <v>1</v>
      </c>
      <c r="AI34" s="78">
        <v>0</v>
      </c>
      <c r="AJ34" s="78">
        <v>1</v>
      </c>
      <c r="AK34" s="79">
        <v>2</v>
      </c>
      <c r="AL34" s="79" t="s">
        <v>67</v>
      </c>
      <c r="AM34" s="80">
        <v>2</v>
      </c>
      <c r="AN34" s="80" t="s">
        <v>67</v>
      </c>
      <c r="AO34" s="2">
        <f t="shared" si="6"/>
        <v>9</v>
      </c>
      <c r="AP34">
        <f t="shared" si="7"/>
        <v>2.5</v>
      </c>
    </row>
    <row r="35" spans="1:42" ht="15" customHeight="1" thickBot="1" x14ac:dyDescent="0.3">
      <c r="A35" s="103">
        <v>44234</v>
      </c>
      <c r="B35" s="104">
        <v>0.35416666666666669</v>
      </c>
      <c r="C35" s="105" t="s">
        <v>12</v>
      </c>
      <c r="D35" s="116" t="s">
        <v>99</v>
      </c>
      <c r="E35" s="9" t="s">
        <v>14</v>
      </c>
      <c r="F35" s="10" t="s">
        <v>78</v>
      </c>
      <c r="G35" s="8" t="s">
        <v>80</v>
      </c>
      <c r="H35" s="9" t="s">
        <v>14</v>
      </c>
      <c r="I35" s="10" t="s">
        <v>75</v>
      </c>
      <c r="J35" s="8" t="s">
        <v>85</v>
      </c>
      <c r="K35" s="9" t="s">
        <v>14</v>
      </c>
      <c r="L35" s="11" t="s">
        <v>109</v>
      </c>
      <c r="N35" s="99">
        <v>14</v>
      </c>
      <c r="O35" s="100" t="s">
        <v>44</v>
      </c>
      <c r="P35" s="101" t="s">
        <v>63</v>
      </c>
      <c r="Q35" s="101" t="s">
        <v>61</v>
      </c>
      <c r="R35" s="101" t="s">
        <v>62</v>
      </c>
      <c r="S35" s="101" t="s">
        <v>41</v>
      </c>
      <c r="T35" s="101" t="s">
        <v>46</v>
      </c>
      <c r="U35" s="101" t="s">
        <v>38</v>
      </c>
      <c r="V35" s="101" t="s">
        <v>48</v>
      </c>
      <c r="W35" s="101" t="s">
        <v>65</v>
      </c>
      <c r="X35" s="101" t="s">
        <v>42</v>
      </c>
      <c r="Y35" s="101" t="s">
        <v>53</v>
      </c>
      <c r="Z35" s="101" t="s">
        <v>37</v>
      </c>
      <c r="AA35" s="101" t="s">
        <v>58</v>
      </c>
      <c r="AB35" s="102"/>
      <c r="AD35" s="2"/>
      <c r="AE35" s="76">
        <v>1</v>
      </c>
      <c r="AF35" s="76" t="s">
        <v>67</v>
      </c>
      <c r="AG35" s="77">
        <v>0</v>
      </c>
      <c r="AH35" s="77">
        <v>1</v>
      </c>
      <c r="AI35" s="78">
        <v>0</v>
      </c>
      <c r="AJ35" s="78" t="s">
        <v>67</v>
      </c>
      <c r="AK35" s="79">
        <v>1</v>
      </c>
      <c r="AL35" s="79">
        <v>2</v>
      </c>
      <c r="AM35" s="80">
        <v>0</v>
      </c>
      <c r="AN35" s="80">
        <v>1</v>
      </c>
      <c r="AO35" s="2">
        <f t="shared" si="6"/>
        <v>6</v>
      </c>
      <c r="AP35">
        <f t="shared" si="7"/>
        <v>-0.5</v>
      </c>
    </row>
    <row r="36" spans="1:42" ht="15" customHeight="1" x14ac:dyDescent="0.25">
      <c r="A36" s="106" t="s">
        <v>10</v>
      </c>
      <c r="B36" s="107">
        <v>0.3888888888888889</v>
      </c>
      <c r="C36" s="108" t="s">
        <v>18</v>
      </c>
      <c r="D36" s="117" t="s">
        <v>75</v>
      </c>
      <c r="E36" s="22" t="s">
        <v>14</v>
      </c>
      <c r="F36" s="23" t="s">
        <v>103</v>
      </c>
      <c r="G36" s="21" t="s">
        <v>96</v>
      </c>
      <c r="H36" s="22" t="s">
        <v>14</v>
      </c>
      <c r="I36" s="23" t="s">
        <v>94</v>
      </c>
      <c r="J36" s="21" t="s">
        <v>80</v>
      </c>
      <c r="K36" s="22" t="s">
        <v>14</v>
      </c>
      <c r="L36" s="24" t="s">
        <v>85</v>
      </c>
      <c r="N36" s="109"/>
      <c r="O36" s="109"/>
      <c r="P36" s="109"/>
      <c r="Q36" s="109"/>
      <c r="R36" s="109"/>
      <c r="S36" s="109"/>
      <c r="T36" s="109"/>
      <c r="U36" s="109"/>
      <c r="V36" s="109"/>
      <c r="Y36"/>
      <c r="AC36"/>
      <c r="AD36" s="2"/>
      <c r="AO36" s="120">
        <f>AVERAGE(AO22:AO35)</f>
        <v>6.5</v>
      </c>
    </row>
    <row r="37" spans="1:42" ht="15" customHeight="1" x14ac:dyDescent="0.25">
      <c r="A37" s="106"/>
      <c r="B37" s="107">
        <v>0.4236111111111111</v>
      </c>
      <c r="C37" s="108" t="s">
        <v>21</v>
      </c>
      <c r="D37" s="117" t="s">
        <v>93</v>
      </c>
      <c r="E37" s="22" t="s">
        <v>14</v>
      </c>
      <c r="F37" s="23" t="s">
        <v>94</v>
      </c>
      <c r="G37" s="21" t="s">
        <v>102</v>
      </c>
      <c r="H37" s="22" t="s">
        <v>14</v>
      </c>
      <c r="I37" s="23" t="s">
        <v>103</v>
      </c>
      <c r="J37" s="21" t="s">
        <v>82</v>
      </c>
      <c r="K37" s="22" t="s">
        <v>14</v>
      </c>
      <c r="L37" s="24" t="s">
        <v>109</v>
      </c>
    </row>
    <row r="38" spans="1:42" ht="15" customHeight="1" x14ac:dyDescent="0.25">
      <c r="A38" s="106"/>
      <c r="B38" s="107">
        <v>0.45833333333333331</v>
      </c>
      <c r="C38" s="108" t="s">
        <v>24</v>
      </c>
      <c r="D38" s="117" t="s">
        <v>86</v>
      </c>
      <c r="E38" s="22" t="s">
        <v>14</v>
      </c>
      <c r="F38" s="23" t="s">
        <v>109</v>
      </c>
      <c r="G38" s="21" t="s">
        <v>78</v>
      </c>
      <c r="H38" s="22" t="s">
        <v>14</v>
      </c>
      <c r="I38" s="23" t="s">
        <v>82</v>
      </c>
      <c r="J38" s="21" t="s">
        <v>96</v>
      </c>
      <c r="K38" s="22" t="s">
        <v>14</v>
      </c>
      <c r="L38" s="24" t="s">
        <v>99</v>
      </c>
    </row>
    <row r="39" spans="1:42" ht="15" customHeight="1" x14ac:dyDescent="0.25">
      <c r="A39" s="106"/>
      <c r="B39" s="107">
        <v>0.5</v>
      </c>
      <c r="C39" s="108" t="s">
        <v>26</v>
      </c>
      <c r="D39" s="117" t="s">
        <v>99</v>
      </c>
      <c r="E39" s="22" t="s">
        <v>14</v>
      </c>
      <c r="F39" s="23" t="s">
        <v>93</v>
      </c>
      <c r="G39" s="21" t="s">
        <v>86</v>
      </c>
      <c r="H39" s="22" t="s">
        <v>14</v>
      </c>
      <c r="I39" s="23" t="s">
        <v>85</v>
      </c>
      <c r="J39" s="21" t="s">
        <v>103</v>
      </c>
      <c r="K39" s="22" t="s">
        <v>14</v>
      </c>
      <c r="L39" s="24" t="s">
        <v>87</v>
      </c>
    </row>
    <row r="40" spans="1:42" ht="15" customHeight="1" x14ac:dyDescent="0.25">
      <c r="A40" s="106"/>
      <c r="B40" s="107">
        <v>0.53472222222222221</v>
      </c>
      <c r="C40" s="108" t="s">
        <v>31</v>
      </c>
      <c r="D40" s="117" t="s">
        <v>93</v>
      </c>
      <c r="E40" s="22" t="s">
        <v>14</v>
      </c>
      <c r="F40" s="23" t="s">
        <v>96</v>
      </c>
      <c r="G40" s="21" t="s">
        <v>102</v>
      </c>
      <c r="H40" s="22" t="s">
        <v>14</v>
      </c>
      <c r="I40" s="23" t="s">
        <v>87</v>
      </c>
      <c r="J40" s="21" t="s">
        <v>94</v>
      </c>
      <c r="K40" s="22" t="s">
        <v>14</v>
      </c>
      <c r="L40" s="24" t="s">
        <v>99</v>
      </c>
      <c r="N40" s="109"/>
      <c r="R40" s="109"/>
      <c r="S40" s="109"/>
      <c r="T40" s="109"/>
      <c r="U40" s="109"/>
      <c r="V40" s="109"/>
    </row>
    <row r="41" spans="1:42" ht="15" customHeight="1" thickBot="1" x14ac:dyDescent="0.3">
      <c r="A41" s="110"/>
      <c r="B41" s="111">
        <v>0.56944444444444442</v>
      </c>
      <c r="C41" s="112" t="s">
        <v>32</v>
      </c>
      <c r="D41" s="118"/>
      <c r="E41" s="37"/>
      <c r="F41" s="38"/>
      <c r="G41" s="36"/>
      <c r="H41" s="37"/>
      <c r="I41" s="38"/>
      <c r="J41" s="36"/>
      <c r="K41" s="37"/>
      <c r="L41" s="39"/>
      <c r="N41" s="109"/>
      <c r="O41" s="109"/>
      <c r="P41" s="109"/>
      <c r="Q41" s="109"/>
      <c r="R41" s="109"/>
      <c r="S41" s="109"/>
      <c r="T41" s="109"/>
      <c r="U41" s="109"/>
      <c r="V41" s="109"/>
      <c r="Y41"/>
      <c r="AC41"/>
      <c r="AD41" s="2"/>
    </row>
    <row r="42" spans="1:42" x14ac:dyDescent="0.25">
      <c r="Y42"/>
      <c r="AC42"/>
      <c r="AD42" s="2"/>
    </row>
    <row r="43" spans="1:42" x14ac:dyDescent="0.25">
      <c r="Y43"/>
      <c r="AC43"/>
      <c r="AD43" s="2"/>
    </row>
    <row r="44" spans="1:42" x14ac:dyDescent="0.25">
      <c r="Y44"/>
      <c r="AC44"/>
      <c r="AD44" s="2"/>
    </row>
    <row r="45" spans="1:42" x14ac:dyDescent="0.25">
      <c r="Y45"/>
      <c r="AC45"/>
      <c r="AD45" s="2"/>
    </row>
  </sheetData>
  <mergeCells count="3">
    <mergeCell ref="D2:F2"/>
    <mergeCell ref="G2:I2"/>
    <mergeCell ref="J2:L2"/>
  </mergeCells>
  <conditionalFormatting sqref="O22:AB35">
    <cfRule type="containsText" dxfId="14" priority="1" operator="containsText" text="E">
      <formula>NOT(ISERROR(SEARCH("E",O22)))</formula>
    </cfRule>
    <cfRule type="containsText" dxfId="13" priority="2" operator="containsText" text="D">
      <formula>NOT(ISERROR(SEARCH("D",O22)))</formula>
    </cfRule>
    <cfRule type="containsText" dxfId="12" priority="3" operator="containsText" text="C">
      <formula>NOT(ISERROR(SEARCH("C",O22)))</formula>
    </cfRule>
    <cfRule type="containsText" dxfId="11" priority="4" operator="containsText" text="B">
      <formula>NOT(ISERROR(SEARCH("B",O22)))</formula>
    </cfRule>
    <cfRule type="containsText" dxfId="10" priority="5" operator="containsText" text="A">
      <formula>NOT(ISERROR(SEARCH("A",O22)))</formula>
    </cfRule>
  </conditionalFormatting>
  <pageMargins left="0.31496062992125984" right="0.31496062992125984" top="0.19685039370078741" bottom="0.19685039370078741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P45"/>
  <sheetViews>
    <sheetView tabSelected="1" topLeftCell="A16" zoomScaleNormal="100" workbookViewId="0">
      <selection activeCell="Z42" sqref="Z42"/>
    </sheetView>
  </sheetViews>
  <sheetFormatPr defaultRowHeight="15" x14ac:dyDescent="0.25"/>
  <cols>
    <col min="1" max="1" width="10.28515625" style="120" customWidth="1"/>
    <col min="2" max="2" width="5.5703125" style="2" customWidth="1"/>
    <col min="3" max="3" width="7" customWidth="1"/>
    <col min="4" max="4" width="4.7109375" customWidth="1"/>
    <col min="5" max="5" width="1.7109375" customWidth="1"/>
    <col min="6" max="7" width="4.7109375" customWidth="1"/>
    <col min="8" max="8" width="1.7109375" customWidth="1"/>
    <col min="9" max="10" width="4.7109375" customWidth="1"/>
    <col min="11" max="11" width="1.7109375" customWidth="1"/>
    <col min="12" max="12" width="4.7109375" customWidth="1"/>
    <col min="13" max="13" width="3.5703125" customWidth="1"/>
    <col min="14" max="20" width="3.7109375" style="2" customWidth="1"/>
    <col min="21" max="21" width="3.7109375" customWidth="1"/>
    <col min="22" max="29" width="3.7109375" style="2" customWidth="1"/>
    <col min="30" max="40" width="3.7109375" customWidth="1"/>
    <col min="41" max="41" width="4.85546875" customWidth="1"/>
    <col min="42" max="42" width="3.7109375" customWidth="1"/>
  </cols>
  <sheetData>
    <row r="1" spans="1:41" s="2" customFormat="1" ht="18.75" x14ac:dyDescent="0.3">
      <c r="A1" s="127" t="s">
        <v>69</v>
      </c>
      <c r="C1" s="3" t="s">
        <v>0</v>
      </c>
      <c r="D1"/>
      <c r="E1"/>
      <c r="F1"/>
      <c r="G1"/>
      <c r="H1"/>
      <c r="I1"/>
      <c r="J1"/>
      <c r="K1"/>
      <c r="L1"/>
      <c r="M1"/>
      <c r="N1" s="3" t="s">
        <v>1</v>
      </c>
      <c r="U1"/>
    </row>
    <row r="2" spans="1:41" s="2" customFormat="1" ht="15" customHeight="1" thickBot="1" x14ac:dyDescent="0.3">
      <c r="A2" s="4" t="s">
        <v>2</v>
      </c>
      <c r="B2" s="120" t="s">
        <v>3</v>
      </c>
      <c r="C2" s="5" t="s">
        <v>4</v>
      </c>
      <c r="D2" s="147">
        <v>1</v>
      </c>
      <c r="E2" s="147"/>
      <c r="F2" s="147"/>
      <c r="G2" s="147">
        <v>2</v>
      </c>
      <c r="H2" s="147"/>
      <c r="I2" s="147"/>
      <c r="J2" s="147">
        <v>3</v>
      </c>
      <c r="K2" s="147"/>
      <c r="L2" s="147"/>
      <c r="M2"/>
      <c r="N2" s="120" t="s">
        <v>5</v>
      </c>
      <c r="O2" s="120" t="s">
        <v>6</v>
      </c>
      <c r="P2" s="120" t="s">
        <v>7</v>
      </c>
      <c r="Q2" s="120" t="s">
        <v>8</v>
      </c>
      <c r="R2" s="120" t="s">
        <v>9</v>
      </c>
      <c r="S2" s="120" t="s">
        <v>10</v>
      </c>
      <c r="T2" s="4" t="s">
        <v>11</v>
      </c>
      <c r="U2"/>
    </row>
    <row r="3" spans="1:41" s="2" customFormat="1" ht="15" customHeight="1" x14ac:dyDescent="0.25">
      <c r="A3" s="6">
        <v>44122</v>
      </c>
      <c r="B3" s="7">
        <v>0.35416666666666669</v>
      </c>
      <c r="C3" s="121" t="s">
        <v>12</v>
      </c>
      <c r="D3" s="116" t="s">
        <v>13</v>
      </c>
      <c r="E3" s="9" t="s">
        <v>14</v>
      </c>
      <c r="F3" s="10" t="s">
        <v>27</v>
      </c>
      <c r="G3" s="8" t="s">
        <v>17</v>
      </c>
      <c r="H3" s="9" t="s">
        <v>14</v>
      </c>
      <c r="I3" s="10" t="s">
        <v>22</v>
      </c>
      <c r="J3" s="8">
        <v>6</v>
      </c>
      <c r="K3" s="9" t="s">
        <v>14</v>
      </c>
      <c r="L3" s="11" t="s">
        <v>16</v>
      </c>
      <c r="M3"/>
      <c r="N3" s="12">
        <v>1</v>
      </c>
      <c r="O3" s="13">
        <f t="shared" ref="O3:O16" si="0">COUNTIF($D$3:$L$9,$N3)</f>
        <v>3</v>
      </c>
      <c r="P3" s="14">
        <f t="shared" ref="P3:P16" si="1">COUNTIF($D$11:$L$17,$N3)</f>
        <v>3</v>
      </c>
      <c r="Q3" s="15">
        <f t="shared" ref="Q3:Q16" si="2">COUNTIF($D$19:$L$25,$N3)</f>
        <v>3</v>
      </c>
      <c r="R3" s="16">
        <f t="shared" ref="R3:R16" si="3">COUNTIF($D$27:$L$33,$N3)</f>
        <v>2</v>
      </c>
      <c r="S3" s="17">
        <f t="shared" ref="S3:S16" si="4">COUNTIF($D$35:$L$41,$N3)</f>
        <v>2</v>
      </c>
      <c r="T3" s="18">
        <f t="shared" ref="T3:T16" si="5">SUM(O3:S3)</f>
        <v>13</v>
      </c>
      <c r="U3"/>
    </row>
    <row r="4" spans="1:41" s="2" customFormat="1" ht="15" customHeight="1" x14ac:dyDescent="0.25">
      <c r="A4" s="19" t="s">
        <v>6</v>
      </c>
      <c r="B4" s="20">
        <v>0.3888888888888889</v>
      </c>
      <c r="C4" s="122" t="s">
        <v>18</v>
      </c>
      <c r="D4" s="117" t="s">
        <v>17</v>
      </c>
      <c r="E4" s="22" t="s">
        <v>14</v>
      </c>
      <c r="F4" s="23" t="s">
        <v>23</v>
      </c>
      <c r="G4" s="21" t="s">
        <v>13</v>
      </c>
      <c r="H4" s="22" t="s">
        <v>14</v>
      </c>
      <c r="I4" s="23" t="s">
        <v>19</v>
      </c>
      <c r="J4" s="21" t="s">
        <v>25</v>
      </c>
      <c r="K4" s="22" t="s">
        <v>14</v>
      </c>
      <c r="L4" s="24" t="s">
        <v>28</v>
      </c>
      <c r="M4"/>
      <c r="N4" s="25">
        <v>2</v>
      </c>
      <c r="O4" s="26">
        <f t="shared" si="0"/>
        <v>3</v>
      </c>
      <c r="P4" s="27">
        <f t="shared" si="1"/>
        <v>2</v>
      </c>
      <c r="Q4" s="28">
        <f t="shared" si="2"/>
        <v>3</v>
      </c>
      <c r="R4" s="29">
        <f t="shared" si="3"/>
        <v>3</v>
      </c>
      <c r="S4" s="30">
        <f t="shared" si="4"/>
        <v>2</v>
      </c>
      <c r="T4" s="31">
        <f t="shared" si="5"/>
        <v>13</v>
      </c>
      <c r="U4" s="32"/>
    </row>
    <row r="5" spans="1:41" s="2" customFormat="1" ht="15" customHeight="1" x14ac:dyDescent="0.25">
      <c r="A5" s="19"/>
      <c r="B5" s="20">
        <v>0.4236111111111111</v>
      </c>
      <c r="C5" s="122" t="s">
        <v>21</v>
      </c>
      <c r="D5" s="117" t="s">
        <v>16</v>
      </c>
      <c r="E5" s="22" t="s">
        <v>14</v>
      </c>
      <c r="F5" s="23" t="s">
        <v>22</v>
      </c>
      <c r="G5" s="21" t="s">
        <v>20</v>
      </c>
      <c r="H5" s="22" t="s">
        <v>14</v>
      </c>
      <c r="I5" s="23" t="s">
        <v>27</v>
      </c>
      <c r="J5" s="21" t="s">
        <v>15</v>
      </c>
      <c r="K5" s="22" t="s">
        <v>14</v>
      </c>
      <c r="L5" s="24" t="s">
        <v>30</v>
      </c>
      <c r="M5"/>
      <c r="N5" s="25">
        <v>3</v>
      </c>
      <c r="O5" s="26">
        <f t="shared" si="0"/>
        <v>4</v>
      </c>
      <c r="P5" s="27">
        <f t="shared" si="1"/>
        <v>2</v>
      </c>
      <c r="Q5" s="28">
        <f t="shared" si="2"/>
        <v>3</v>
      </c>
      <c r="R5" s="29">
        <f t="shared" si="3"/>
        <v>2</v>
      </c>
      <c r="S5" s="30">
        <f t="shared" si="4"/>
        <v>2</v>
      </c>
      <c r="T5" s="31">
        <f t="shared" si="5"/>
        <v>13</v>
      </c>
      <c r="U5" s="32"/>
    </row>
    <row r="6" spans="1:41" s="2" customFormat="1" ht="15" customHeight="1" x14ac:dyDescent="0.25">
      <c r="A6" s="19"/>
      <c r="B6" s="20">
        <v>0.45833333333333331</v>
      </c>
      <c r="C6" s="122" t="s">
        <v>24</v>
      </c>
      <c r="D6" s="117" t="s">
        <v>19</v>
      </c>
      <c r="E6" s="22" t="s">
        <v>14</v>
      </c>
      <c r="F6" s="23" t="s">
        <v>28</v>
      </c>
      <c r="G6" s="21" t="s">
        <v>22</v>
      </c>
      <c r="H6" s="22" t="s">
        <v>14</v>
      </c>
      <c r="I6" s="23">
        <v>6</v>
      </c>
      <c r="J6" s="21" t="s">
        <v>29</v>
      </c>
      <c r="K6" s="22" t="s">
        <v>14</v>
      </c>
      <c r="L6" s="24" t="s">
        <v>16</v>
      </c>
      <c r="M6"/>
      <c r="N6" s="25">
        <v>4</v>
      </c>
      <c r="O6" s="26">
        <f t="shared" si="0"/>
        <v>2</v>
      </c>
      <c r="P6" s="27">
        <f t="shared" si="1"/>
        <v>3</v>
      </c>
      <c r="Q6" s="28">
        <f t="shared" si="2"/>
        <v>3</v>
      </c>
      <c r="R6" s="29">
        <f t="shared" si="3"/>
        <v>3</v>
      </c>
      <c r="S6" s="30">
        <f t="shared" si="4"/>
        <v>2</v>
      </c>
      <c r="T6" s="31">
        <f t="shared" si="5"/>
        <v>13</v>
      </c>
      <c r="U6" s="32"/>
    </row>
    <row r="7" spans="1:41" s="2" customFormat="1" ht="15" customHeight="1" x14ac:dyDescent="0.25">
      <c r="A7" s="19"/>
      <c r="B7" s="20">
        <v>0.5</v>
      </c>
      <c r="C7" s="122" t="s">
        <v>26</v>
      </c>
      <c r="D7" s="117" t="s">
        <v>17</v>
      </c>
      <c r="E7" s="22" t="s">
        <v>14</v>
      </c>
      <c r="F7" s="23" t="s">
        <v>15</v>
      </c>
      <c r="G7" s="21" t="s">
        <v>25</v>
      </c>
      <c r="H7" s="22" t="s">
        <v>14</v>
      </c>
      <c r="I7" s="23" t="s">
        <v>13</v>
      </c>
      <c r="J7" s="21" t="s">
        <v>23</v>
      </c>
      <c r="K7" s="22" t="s">
        <v>14</v>
      </c>
      <c r="L7" s="24" t="s">
        <v>30</v>
      </c>
      <c r="M7"/>
      <c r="N7" s="25">
        <v>5</v>
      </c>
      <c r="O7" s="26">
        <f t="shared" si="0"/>
        <v>2</v>
      </c>
      <c r="P7" s="27">
        <f t="shared" si="1"/>
        <v>2</v>
      </c>
      <c r="Q7" s="28">
        <f t="shared" si="2"/>
        <v>3</v>
      </c>
      <c r="R7" s="29">
        <f t="shared" si="3"/>
        <v>3</v>
      </c>
      <c r="S7" s="30">
        <f t="shared" si="4"/>
        <v>3</v>
      </c>
      <c r="T7" s="31">
        <f t="shared" si="5"/>
        <v>13</v>
      </c>
      <c r="U7" s="32"/>
    </row>
    <row r="8" spans="1:41" s="2" customFormat="1" ht="15" customHeight="1" x14ac:dyDescent="0.25">
      <c r="A8" s="19"/>
      <c r="B8" s="20">
        <v>0.53472222222222221</v>
      </c>
      <c r="C8" s="122" t="s">
        <v>31</v>
      </c>
      <c r="D8" s="117" t="s">
        <v>15</v>
      </c>
      <c r="E8" s="22" t="s">
        <v>14</v>
      </c>
      <c r="F8" s="23" t="s">
        <v>23</v>
      </c>
      <c r="G8" s="21" t="s">
        <v>29</v>
      </c>
      <c r="H8" s="22" t="s">
        <v>14</v>
      </c>
      <c r="I8" s="23">
        <v>6</v>
      </c>
      <c r="J8" s="21" t="s">
        <v>20</v>
      </c>
      <c r="K8" s="22" t="s">
        <v>14</v>
      </c>
      <c r="L8" s="24" t="s">
        <v>22</v>
      </c>
      <c r="M8"/>
      <c r="N8" s="25">
        <v>6</v>
      </c>
      <c r="O8" s="26">
        <f t="shared" si="0"/>
        <v>3</v>
      </c>
      <c r="P8" s="27">
        <f t="shared" si="1"/>
        <v>3</v>
      </c>
      <c r="Q8" s="28">
        <f t="shared" si="2"/>
        <v>2</v>
      </c>
      <c r="R8" s="29">
        <f t="shared" si="3"/>
        <v>3</v>
      </c>
      <c r="S8" s="30">
        <f t="shared" si="4"/>
        <v>2</v>
      </c>
      <c r="T8" s="31">
        <f t="shared" si="5"/>
        <v>13</v>
      </c>
      <c r="U8" s="32"/>
      <c r="X8" s="57"/>
      <c r="Y8" s="57"/>
      <c r="Z8" s="57"/>
    </row>
    <row r="9" spans="1:41" s="2" customFormat="1" ht="15" customHeight="1" thickBot="1" x14ac:dyDescent="0.3">
      <c r="A9" s="34"/>
      <c r="B9" s="35">
        <v>0.56944444444444442</v>
      </c>
      <c r="C9" s="123" t="s">
        <v>32</v>
      </c>
      <c r="D9" s="118"/>
      <c r="E9" s="37"/>
      <c r="F9" s="38"/>
      <c r="G9" s="36"/>
      <c r="H9" s="37"/>
      <c r="I9" s="38"/>
      <c r="J9" s="36"/>
      <c r="K9" s="37"/>
      <c r="L9" s="39"/>
      <c r="M9" s="33"/>
      <c r="N9" s="25">
        <v>7</v>
      </c>
      <c r="O9" s="26">
        <f t="shared" si="0"/>
        <v>2</v>
      </c>
      <c r="P9" s="27">
        <f t="shared" si="1"/>
        <v>3</v>
      </c>
      <c r="Q9" s="28">
        <f t="shared" si="2"/>
        <v>3</v>
      </c>
      <c r="R9" s="29">
        <f t="shared" si="3"/>
        <v>3</v>
      </c>
      <c r="S9" s="30">
        <f t="shared" si="4"/>
        <v>2</v>
      </c>
      <c r="T9" s="31">
        <f t="shared" si="5"/>
        <v>13</v>
      </c>
      <c r="U9" s="32"/>
      <c r="X9" s="109"/>
      <c r="Y9" s="109"/>
      <c r="Z9" s="109"/>
    </row>
    <row r="10" spans="1:41" s="2" customFormat="1" ht="15" customHeight="1" thickBot="1" x14ac:dyDescent="0.3">
      <c r="A10" s="40"/>
      <c r="B10" s="41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33"/>
      <c r="N10" s="25">
        <v>8</v>
      </c>
      <c r="O10" s="26">
        <f t="shared" si="0"/>
        <v>3</v>
      </c>
      <c r="P10" s="27">
        <f t="shared" si="1"/>
        <v>3</v>
      </c>
      <c r="Q10" s="28">
        <f t="shared" si="2"/>
        <v>2</v>
      </c>
      <c r="R10" s="29">
        <f t="shared" si="3"/>
        <v>2</v>
      </c>
      <c r="S10" s="30">
        <f t="shared" si="4"/>
        <v>3</v>
      </c>
      <c r="T10" s="31">
        <f t="shared" si="5"/>
        <v>13</v>
      </c>
      <c r="U10" s="32"/>
      <c r="X10" s="109"/>
      <c r="Y10" s="109"/>
      <c r="Z10" s="109"/>
    </row>
    <row r="11" spans="1:41" s="2" customFormat="1" ht="15" customHeight="1" x14ac:dyDescent="0.25">
      <c r="A11" s="44">
        <v>44157</v>
      </c>
      <c r="B11" s="45">
        <v>0.35416666666666669</v>
      </c>
      <c r="C11" s="113" t="s">
        <v>12</v>
      </c>
      <c r="D11" s="116" t="s">
        <v>22</v>
      </c>
      <c r="E11" s="9" t="s">
        <v>14</v>
      </c>
      <c r="F11" s="10" t="s">
        <v>28</v>
      </c>
      <c r="G11" s="8" t="s">
        <v>15</v>
      </c>
      <c r="H11" s="9" t="s">
        <v>14</v>
      </c>
      <c r="I11" s="10" t="s">
        <v>20</v>
      </c>
      <c r="J11" s="8" t="s">
        <v>27</v>
      </c>
      <c r="K11" s="9" t="s">
        <v>14</v>
      </c>
      <c r="L11" s="11" t="s">
        <v>23</v>
      </c>
      <c r="M11" s="33"/>
      <c r="N11" s="25">
        <v>9</v>
      </c>
      <c r="O11" s="26">
        <f t="shared" si="0"/>
        <v>2</v>
      </c>
      <c r="P11" s="27">
        <f t="shared" si="1"/>
        <v>3</v>
      </c>
      <c r="Q11" s="28">
        <f t="shared" si="2"/>
        <v>2</v>
      </c>
      <c r="R11" s="29">
        <f t="shared" si="3"/>
        <v>3</v>
      </c>
      <c r="S11" s="30">
        <f t="shared" si="4"/>
        <v>3</v>
      </c>
      <c r="T11" s="31">
        <f t="shared" si="5"/>
        <v>13</v>
      </c>
      <c r="U11" s="32"/>
    </row>
    <row r="12" spans="1:41" s="2" customFormat="1" ht="15" customHeight="1" x14ac:dyDescent="0.25">
      <c r="A12" s="46" t="s">
        <v>7</v>
      </c>
      <c r="B12" s="47">
        <v>0.3888888888888889</v>
      </c>
      <c r="C12" s="114" t="s">
        <v>18</v>
      </c>
      <c r="D12" s="117" t="s">
        <v>28</v>
      </c>
      <c r="E12" s="22" t="s">
        <v>14</v>
      </c>
      <c r="F12" s="23" t="s">
        <v>20</v>
      </c>
      <c r="G12" s="21" t="s">
        <v>22</v>
      </c>
      <c r="H12" s="22" t="s">
        <v>14</v>
      </c>
      <c r="I12" s="23" t="s">
        <v>15</v>
      </c>
      <c r="J12" s="21" t="s">
        <v>19</v>
      </c>
      <c r="K12" s="22" t="s">
        <v>14</v>
      </c>
      <c r="L12" s="24" t="s">
        <v>16</v>
      </c>
      <c r="M12"/>
      <c r="N12" s="25">
        <v>10</v>
      </c>
      <c r="O12" s="26">
        <f t="shared" si="0"/>
        <v>3</v>
      </c>
      <c r="P12" s="27">
        <f t="shared" si="1"/>
        <v>3</v>
      </c>
      <c r="Q12" s="28">
        <f t="shared" si="2"/>
        <v>2</v>
      </c>
      <c r="R12" s="29">
        <f t="shared" si="3"/>
        <v>2</v>
      </c>
      <c r="S12" s="30">
        <f t="shared" si="4"/>
        <v>3</v>
      </c>
      <c r="T12" s="31">
        <f t="shared" si="5"/>
        <v>13</v>
      </c>
      <c r="U12" s="32"/>
    </row>
    <row r="13" spans="1:41" s="2" customFormat="1" ht="15" customHeight="1" x14ac:dyDescent="0.25">
      <c r="A13" s="46"/>
      <c r="B13" s="47">
        <v>0.4236111111111111</v>
      </c>
      <c r="C13" s="114" t="s">
        <v>21</v>
      </c>
      <c r="D13" s="117" t="s">
        <v>13</v>
      </c>
      <c r="E13" s="22" t="s">
        <v>14</v>
      </c>
      <c r="F13" s="23">
        <v>6</v>
      </c>
      <c r="G13" s="21" t="s">
        <v>27</v>
      </c>
      <c r="H13" s="22" t="s">
        <v>14</v>
      </c>
      <c r="I13" s="23" t="s">
        <v>19</v>
      </c>
      <c r="J13" s="21" t="s">
        <v>16</v>
      </c>
      <c r="K13" s="22" t="s">
        <v>14</v>
      </c>
      <c r="L13" s="24" t="s">
        <v>23</v>
      </c>
      <c r="M13"/>
      <c r="N13" s="25">
        <v>11</v>
      </c>
      <c r="O13" s="26">
        <f t="shared" si="0"/>
        <v>2</v>
      </c>
      <c r="P13" s="27">
        <f t="shared" si="1"/>
        <v>2</v>
      </c>
      <c r="Q13" s="28">
        <f t="shared" si="2"/>
        <v>2</v>
      </c>
      <c r="R13" s="29">
        <f t="shared" si="3"/>
        <v>3</v>
      </c>
      <c r="S13" s="30">
        <f t="shared" si="4"/>
        <v>4</v>
      </c>
      <c r="T13" s="31">
        <f t="shared" si="5"/>
        <v>13</v>
      </c>
      <c r="U13" s="32"/>
    </row>
    <row r="14" spans="1:41" s="2" customFormat="1" ht="15" customHeight="1" x14ac:dyDescent="0.25">
      <c r="A14" s="46"/>
      <c r="B14" s="47">
        <v>0.45833333333333331</v>
      </c>
      <c r="C14" s="114" t="s">
        <v>24</v>
      </c>
      <c r="D14" s="117" t="s">
        <v>28</v>
      </c>
      <c r="E14" s="22" t="s">
        <v>14</v>
      </c>
      <c r="F14" s="23" t="s">
        <v>15</v>
      </c>
      <c r="G14" s="21" t="s">
        <v>20</v>
      </c>
      <c r="H14" s="22" t="s">
        <v>14</v>
      </c>
      <c r="I14" s="23" t="s">
        <v>13</v>
      </c>
      <c r="J14" s="21" t="s">
        <v>17</v>
      </c>
      <c r="K14" s="22" t="s">
        <v>14</v>
      </c>
      <c r="L14" s="24" t="s">
        <v>29</v>
      </c>
      <c r="M14"/>
      <c r="N14" s="25">
        <v>12</v>
      </c>
      <c r="O14" s="26">
        <f t="shared" si="0"/>
        <v>2</v>
      </c>
      <c r="P14" s="27">
        <f t="shared" si="1"/>
        <v>3</v>
      </c>
      <c r="Q14" s="28">
        <f t="shared" si="2"/>
        <v>3</v>
      </c>
      <c r="R14" s="29">
        <f t="shared" si="3"/>
        <v>2</v>
      </c>
      <c r="S14" s="30">
        <f t="shared" si="4"/>
        <v>3</v>
      </c>
      <c r="T14" s="31">
        <f t="shared" si="5"/>
        <v>13</v>
      </c>
      <c r="U14" s="32"/>
    </row>
    <row r="15" spans="1:41" s="2" customFormat="1" ht="15" customHeight="1" x14ac:dyDescent="0.25">
      <c r="A15" s="46"/>
      <c r="B15" s="47">
        <v>0.5</v>
      </c>
      <c r="C15" s="114" t="s">
        <v>26</v>
      </c>
      <c r="D15" s="117" t="s">
        <v>19</v>
      </c>
      <c r="E15" s="22" t="s">
        <v>14</v>
      </c>
      <c r="F15" s="23" t="s">
        <v>23</v>
      </c>
      <c r="G15" s="21" t="s">
        <v>30</v>
      </c>
      <c r="H15" s="22" t="s">
        <v>14</v>
      </c>
      <c r="I15" s="23" t="s">
        <v>13</v>
      </c>
      <c r="J15" s="21" t="s">
        <v>29</v>
      </c>
      <c r="K15" s="22" t="s">
        <v>14</v>
      </c>
      <c r="L15" s="24" t="s">
        <v>25</v>
      </c>
      <c r="M15"/>
      <c r="N15" s="25">
        <v>13</v>
      </c>
      <c r="O15" s="26">
        <f t="shared" si="0"/>
        <v>3</v>
      </c>
      <c r="P15" s="27">
        <f t="shared" si="1"/>
        <v>3</v>
      </c>
      <c r="Q15" s="28">
        <f t="shared" si="2"/>
        <v>3</v>
      </c>
      <c r="R15" s="29">
        <f t="shared" si="3"/>
        <v>2</v>
      </c>
      <c r="S15" s="30">
        <f t="shared" si="4"/>
        <v>2</v>
      </c>
      <c r="T15" s="31">
        <f t="shared" si="5"/>
        <v>13</v>
      </c>
      <c r="U15" s="32"/>
    </row>
    <row r="16" spans="1:41" ht="15" customHeight="1" thickBot="1" x14ac:dyDescent="0.3">
      <c r="A16" s="46"/>
      <c r="B16" s="47">
        <v>0.53472222222222221</v>
      </c>
      <c r="C16" s="114" t="s">
        <v>31</v>
      </c>
      <c r="D16" s="117" t="s">
        <v>25</v>
      </c>
      <c r="E16" s="22" t="s">
        <v>14</v>
      </c>
      <c r="F16" s="23" t="s">
        <v>17</v>
      </c>
      <c r="G16" s="21" t="s">
        <v>16</v>
      </c>
      <c r="H16" s="22" t="s">
        <v>14</v>
      </c>
      <c r="I16" s="23" t="s">
        <v>27</v>
      </c>
      <c r="J16" s="21">
        <v>6</v>
      </c>
      <c r="K16" s="22" t="s">
        <v>14</v>
      </c>
      <c r="L16" s="24" t="s">
        <v>30</v>
      </c>
      <c r="N16" s="48">
        <v>14</v>
      </c>
      <c r="O16" s="49">
        <f t="shared" si="0"/>
        <v>2</v>
      </c>
      <c r="P16" s="50">
        <f t="shared" si="1"/>
        <v>3</v>
      </c>
      <c r="Q16" s="51">
        <f t="shared" si="2"/>
        <v>2</v>
      </c>
      <c r="R16" s="52">
        <f t="shared" si="3"/>
        <v>3</v>
      </c>
      <c r="S16" s="53">
        <f t="shared" si="4"/>
        <v>3</v>
      </c>
      <c r="T16" s="54">
        <f t="shared" si="5"/>
        <v>13</v>
      </c>
      <c r="U16" s="3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2" ht="15" customHeight="1" thickBot="1" x14ac:dyDescent="0.3">
      <c r="A17" s="55"/>
      <c r="B17" s="56">
        <v>0.56944444444444442</v>
      </c>
      <c r="C17" s="115" t="s">
        <v>32</v>
      </c>
      <c r="D17" s="118">
        <v>6</v>
      </c>
      <c r="E17" s="37" t="s">
        <v>14</v>
      </c>
      <c r="F17" s="38" t="s">
        <v>25</v>
      </c>
      <c r="G17" s="36"/>
      <c r="H17" s="37"/>
      <c r="I17" s="38"/>
      <c r="J17" s="36"/>
      <c r="K17" s="37"/>
      <c r="L17" s="39"/>
      <c r="U17" s="32"/>
    </row>
    <row r="18" spans="1:42" ht="15" customHeight="1" thickBot="1" x14ac:dyDescent="0.3"/>
    <row r="19" spans="1:42" ht="15" customHeight="1" x14ac:dyDescent="0.3">
      <c r="A19" s="58">
        <v>44185</v>
      </c>
      <c r="B19" s="59">
        <v>0.35416666666666669</v>
      </c>
      <c r="C19" s="124" t="s">
        <v>12</v>
      </c>
      <c r="D19" s="116" t="s">
        <v>27</v>
      </c>
      <c r="E19" s="9" t="s">
        <v>14</v>
      </c>
      <c r="F19" s="10" t="s">
        <v>22</v>
      </c>
      <c r="G19" s="8" t="s">
        <v>13</v>
      </c>
      <c r="H19" s="9" t="s">
        <v>14</v>
      </c>
      <c r="I19" s="10" t="s">
        <v>17</v>
      </c>
      <c r="J19" s="8" t="s">
        <v>15</v>
      </c>
      <c r="K19" s="9" t="s">
        <v>14</v>
      </c>
      <c r="L19" s="11">
        <v>6</v>
      </c>
      <c r="N19" s="3" t="s">
        <v>33</v>
      </c>
      <c r="U19" s="2"/>
      <c r="W19"/>
      <c r="X19"/>
      <c r="Y19"/>
      <c r="Z19"/>
      <c r="AA19"/>
      <c r="AB19"/>
      <c r="AC19"/>
      <c r="AD19" s="2"/>
    </row>
    <row r="20" spans="1:42" ht="15" customHeight="1" thickBot="1" x14ac:dyDescent="0.3">
      <c r="A20" s="60" t="s">
        <v>8</v>
      </c>
      <c r="B20" s="61">
        <v>0.3888888888888889</v>
      </c>
      <c r="C20" s="125" t="s">
        <v>18</v>
      </c>
      <c r="D20" s="117" t="s">
        <v>17</v>
      </c>
      <c r="E20" s="22" t="s">
        <v>14</v>
      </c>
      <c r="F20" s="23" t="s">
        <v>28</v>
      </c>
      <c r="G20" s="21" t="s">
        <v>25</v>
      </c>
      <c r="H20" s="22" t="s">
        <v>14</v>
      </c>
      <c r="I20" s="23" t="s">
        <v>27</v>
      </c>
      <c r="J20" s="21" t="s">
        <v>30</v>
      </c>
      <c r="K20" s="22" t="s">
        <v>14</v>
      </c>
      <c r="L20" s="24" t="s">
        <v>22</v>
      </c>
      <c r="N20" s="4"/>
      <c r="U20" s="2"/>
      <c r="W20"/>
      <c r="X20"/>
      <c r="Y20"/>
      <c r="Z20"/>
      <c r="AA20"/>
      <c r="AB20"/>
      <c r="AC20"/>
      <c r="AD20" s="2"/>
      <c r="AE20" t="s">
        <v>34</v>
      </c>
    </row>
    <row r="21" spans="1:42" ht="15" customHeight="1" thickBot="1" x14ac:dyDescent="0.3">
      <c r="A21" s="60"/>
      <c r="B21" s="61">
        <v>0.4236111111111111</v>
      </c>
      <c r="C21" s="125" t="s">
        <v>21</v>
      </c>
      <c r="D21" s="117" t="s">
        <v>28</v>
      </c>
      <c r="E21" s="22" t="s">
        <v>14</v>
      </c>
      <c r="F21" s="23" t="s">
        <v>16</v>
      </c>
      <c r="G21" s="21" t="s">
        <v>23</v>
      </c>
      <c r="H21" s="22" t="s">
        <v>14</v>
      </c>
      <c r="I21" s="23" t="s">
        <v>20</v>
      </c>
      <c r="J21" s="21" t="s">
        <v>19</v>
      </c>
      <c r="K21" s="22" t="s">
        <v>14</v>
      </c>
      <c r="L21" s="24" t="s">
        <v>30</v>
      </c>
      <c r="N21" s="62" t="s">
        <v>6</v>
      </c>
      <c r="O21" s="63">
        <v>1</v>
      </c>
      <c r="P21" s="64">
        <v>2</v>
      </c>
      <c r="Q21" s="64">
        <v>3</v>
      </c>
      <c r="R21" s="64">
        <v>4</v>
      </c>
      <c r="S21" s="64">
        <v>5</v>
      </c>
      <c r="T21" s="64">
        <v>6</v>
      </c>
      <c r="U21" s="64">
        <v>7</v>
      </c>
      <c r="V21" s="64">
        <v>8</v>
      </c>
      <c r="W21" s="64">
        <v>9</v>
      </c>
      <c r="X21" s="64">
        <v>10</v>
      </c>
      <c r="Y21" s="64">
        <v>11</v>
      </c>
      <c r="Z21" s="64">
        <v>12</v>
      </c>
      <c r="AA21" s="64">
        <v>13</v>
      </c>
      <c r="AB21" s="65">
        <v>14</v>
      </c>
      <c r="AD21" s="2"/>
      <c r="AE21" s="66" t="s">
        <v>6</v>
      </c>
      <c r="AF21" s="66"/>
      <c r="AG21" s="67" t="s">
        <v>7</v>
      </c>
      <c r="AH21" s="67"/>
      <c r="AI21" s="68" t="s">
        <v>8</v>
      </c>
      <c r="AJ21" s="68"/>
      <c r="AK21" s="69" t="s">
        <v>9</v>
      </c>
      <c r="AL21" s="69"/>
      <c r="AM21" s="70" t="s">
        <v>10</v>
      </c>
      <c r="AN21" s="70"/>
      <c r="AO21" s="71" t="s">
        <v>35</v>
      </c>
    </row>
    <row r="22" spans="1:42" ht="15" customHeight="1" x14ac:dyDescent="0.25">
      <c r="A22" s="60"/>
      <c r="B22" s="61">
        <v>0.45833333333333331</v>
      </c>
      <c r="C22" s="125" t="s">
        <v>24</v>
      </c>
      <c r="D22" s="117" t="s">
        <v>27</v>
      </c>
      <c r="E22" s="22" t="s">
        <v>14</v>
      </c>
      <c r="F22" s="23">
        <v>6</v>
      </c>
      <c r="G22" s="21" t="s">
        <v>22</v>
      </c>
      <c r="H22" s="22" t="s">
        <v>14</v>
      </c>
      <c r="I22" s="23" t="s">
        <v>19</v>
      </c>
      <c r="J22" s="21" t="s">
        <v>29</v>
      </c>
      <c r="K22" s="22" t="s">
        <v>14</v>
      </c>
      <c r="L22" s="24" t="s">
        <v>23</v>
      </c>
      <c r="N22" s="72">
        <v>1</v>
      </c>
      <c r="O22" s="73"/>
      <c r="P22" s="74" t="str">
        <f t="array" ref="P22:AB22">TRANSPOSE(O23:O35)</f>
        <v>C1</v>
      </c>
      <c r="Q22" s="74" t="str">
        <v>E1</v>
      </c>
      <c r="R22" s="74" t="str">
        <v>A1</v>
      </c>
      <c r="S22" s="74" t="str">
        <v>C5</v>
      </c>
      <c r="T22" s="74" t="str">
        <v>B3</v>
      </c>
      <c r="U22" s="74" t="str">
        <v>A2</v>
      </c>
      <c r="V22" s="74" t="str">
        <v>D2</v>
      </c>
      <c r="W22" s="74" t="str">
        <v>B4</v>
      </c>
      <c r="X22" s="74" t="str">
        <v>D5</v>
      </c>
      <c r="Y22" s="74" t="str">
        <v>B5</v>
      </c>
      <c r="Z22" s="74" t="str">
        <v>A5</v>
      </c>
      <c r="AA22" s="74" t="str">
        <v>C6</v>
      </c>
      <c r="AB22" s="75" t="str">
        <v>E2</v>
      </c>
      <c r="AE22" s="76">
        <v>0</v>
      </c>
      <c r="AF22" s="76">
        <v>2</v>
      </c>
      <c r="AG22" s="77">
        <v>0</v>
      </c>
      <c r="AH22" s="77">
        <v>0</v>
      </c>
      <c r="AI22" s="78">
        <v>3</v>
      </c>
      <c r="AJ22" s="78">
        <v>0</v>
      </c>
      <c r="AK22" s="79">
        <v>2</v>
      </c>
      <c r="AL22" s="79" t="s">
        <v>67</v>
      </c>
      <c r="AM22" s="80">
        <v>0</v>
      </c>
      <c r="AN22" s="80" t="s">
        <v>67</v>
      </c>
      <c r="AO22" s="2">
        <f>SUM(AE22:AN22)</f>
        <v>7</v>
      </c>
      <c r="AP22">
        <f>AO22-$AO$36</f>
        <v>0.5</v>
      </c>
    </row>
    <row r="23" spans="1:42" ht="15" customHeight="1" x14ac:dyDescent="0.25">
      <c r="A23" s="60"/>
      <c r="B23" s="61">
        <v>0.5</v>
      </c>
      <c r="C23" s="125" t="s">
        <v>26</v>
      </c>
      <c r="D23" s="117" t="s">
        <v>13</v>
      </c>
      <c r="E23" s="22" t="s">
        <v>14</v>
      </c>
      <c r="F23" s="23" t="s">
        <v>29</v>
      </c>
      <c r="G23" s="21" t="s">
        <v>16</v>
      </c>
      <c r="H23" s="22" t="s">
        <v>14</v>
      </c>
      <c r="I23" s="23" t="s">
        <v>17</v>
      </c>
      <c r="J23" s="21" t="s">
        <v>15</v>
      </c>
      <c r="K23" s="22" t="s">
        <v>14</v>
      </c>
      <c r="L23" s="24" t="s">
        <v>25</v>
      </c>
      <c r="N23" s="81">
        <v>2</v>
      </c>
      <c r="O23" s="82" t="s">
        <v>43</v>
      </c>
      <c r="P23" s="83"/>
      <c r="Q23" s="84" t="str">
        <f t="array" ref="Q23:AB23">TRANSPOSE(P24:P35)</f>
        <v>A1</v>
      </c>
      <c r="R23" s="84" t="str">
        <v>E4</v>
      </c>
      <c r="S23" s="84" t="str">
        <v>B4</v>
      </c>
      <c r="T23" s="84" t="str">
        <v>D3</v>
      </c>
      <c r="U23" s="84" t="str">
        <v>D4</v>
      </c>
      <c r="V23" s="84" t="str">
        <v>A5</v>
      </c>
      <c r="W23" s="84" t="str">
        <v>D6</v>
      </c>
      <c r="X23" s="84" t="str">
        <v>C5</v>
      </c>
      <c r="Y23" s="84" t="str">
        <v>E1</v>
      </c>
      <c r="Z23" s="84" t="str">
        <v>B6</v>
      </c>
      <c r="AA23" s="84" t="str">
        <v>A2</v>
      </c>
      <c r="AB23" s="85" t="str">
        <v>C2</v>
      </c>
      <c r="AE23" s="76">
        <v>0</v>
      </c>
      <c r="AF23" s="76">
        <v>2</v>
      </c>
      <c r="AG23" s="77">
        <v>1</v>
      </c>
      <c r="AH23" s="77" t="s">
        <v>67</v>
      </c>
      <c r="AI23" s="78">
        <v>0</v>
      </c>
      <c r="AJ23" s="78">
        <v>2</v>
      </c>
      <c r="AK23" s="79">
        <v>0</v>
      </c>
      <c r="AL23" s="79">
        <v>1</v>
      </c>
      <c r="AM23" s="80">
        <v>2</v>
      </c>
      <c r="AN23" s="80" t="s">
        <v>67</v>
      </c>
      <c r="AO23" s="2">
        <f t="shared" ref="AO23:AO35" si="6">SUM(AE23:AN23)</f>
        <v>8</v>
      </c>
      <c r="AP23">
        <f t="shared" ref="AP23:AP35" si="7">AO23-$AO$36</f>
        <v>1.5</v>
      </c>
    </row>
    <row r="24" spans="1:42" ht="15" customHeight="1" x14ac:dyDescent="0.25">
      <c r="A24" s="60"/>
      <c r="B24" s="61">
        <v>0.53472222222222221</v>
      </c>
      <c r="C24" s="125" t="s">
        <v>31</v>
      </c>
      <c r="D24" s="117" t="s">
        <v>19</v>
      </c>
      <c r="E24" s="22" t="s">
        <v>14</v>
      </c>
      <c r="F24" s="23" t="s">
        <v>25</v>
      </c>
      <c r="G24" s="21" t="s">
        <v>13</v>
      </c>
      <c r="H24" s="22" t="s">
        <v>14</v>
      </c>
      <c r="I24" s="23" t="s">
        <v>23</v>
      </c>
      <c r="J24" s="21" t="s">
        <v>29</v>
      </c>
      <c r="K24" s="22" t="s">
        <v>14</v>
      </c>
      <c r="L24" s="24" t="s">
        <v>20</v>
      </c>
      <c r="N24" s="81">
        <v>3</v>
      </c>
      <c r="O24" s="86" t="s">
        <v>40</v>
      </c>
      <c r="P24" s="87" t="s">
        <v>36</v>
      </c>
      <c r="Q24" s="83"/>
      <c r="R24" s="84" t="str">
        <f t="array" ref="R24:AB24">TRANSPOSE(Q25:Q35)</f>
        <v>C1</v>
      </c>
      <c r="S24" s="84" t="str">
        <v>E2</v>
      </c>
      <c r="T24" s="84" t="str">
        <v>A4</v>
      </c>
      <c r="U24" s="84" t="str">
        <v>C4</v>
      </c>
      <c r="V24" s="84" t="str">
        <v>B2</v>
      </c>
      <c r="W24" s="84" t="str">
        <v>A6</v>
      </c>
      <c r="X24" s="84" t="str">
        <v>A3</v>
      </c>
      <c r="Y24" s="84" t="str">
        <v>C2</v>
      </c>
      <c r="Z24" s="84" t="str">
        <v>D4</v>
      </c>
      <c r="AA24" s="84" t="str">
        <v>D3</v>
      </c>
      <c r="AB24" s="85" t="str">
        <v>B1</v>
      </c>
      <c r="AD24" s="2"/>
      <c r="AE24" s="76">
        <v>1</v>
      </c>
      <c r="AF24" s="76">
        <v>1</v>
      </c>
      <c r="AG24" s="77">
        <v>0</v>
      </c>
      <c r="AH24" s="77" t="s">
        <v>67</v>
      </c>
      <c r="AI24" s="78">
        <v>0</v>
      </c>
      <c r="AJ24" s="78">
        <v>1</v>
      </c>
      <c r="AK24" s="79">
        <v>0</v>
      </c>
      <c r="AL24" s="79" t="s">
        <v>67</v>
      </c>
      <c r="AM24" s="80">
        <v>0</v>
      </c>
      <c r="AN24" s="80" t="s">
        <v>67</v>
      </c>
      <c r="AO24" s="2">
        <f t="shared" si="6"/>
        <v>3</v>
      </c>
      <c r="AP24">
        <f t="shared" si="7"/>
        <v>-3.5</v>
      </c>
    </row>
    <row r="25" spans="1:42" ht="15" customHeight="1" thickBot="1" x14ac:dyDescent="0.3">
      <c r="A25" s="88"/>
      <c r="B25" s="89">
        <v>0.56944444444444442</v>
      </c>
      <c r="C25" s="126" t="s">
        <v>32</v>
      </c>
      <c r="D25" s="118"/>
      <c r="E25" s="37"/>
      <c r="F25" s="38"/>
      <c r="G25" s="36"/>
      <c r="H25" s="37"/>
      <c r="I25" s="38"/>
      <c r="J25" s="36"/>
      <c r="K25" s="37"/>
      <c r="L25" s="39"/>
      <c r="N25" s="81">
        <v>4</v>
      </c>
      <c r="O25" s="82" t="s">
        <v>36</v>
      </c>
      <c r="P25" s="84" t="s">
        <v>66</v>
      </c>
      <c r="Q25" s="87" t="s">
        <v>43</v>
      </c>
      <c r="R25" s="83"/>
      <c r="S25" s="84" t="str">
        <f t="array" ref="S25:AB25">TRANSPOSE(R26:R35)</f>
        <v>D5</v>
      </c>
      <c r="T25" s="84" t="str">
        <v>C4</v>
      </c>
      <c r="U25" s="84" t="str">
        <v>B3</v>
      </c>
      <c r="V25" s="84" t="str">
        <v>E3</v>
      </c>
      <c r="W25" s="84" t="str">
        <v>A3</v>
      </c>
      <c r="X25" s="84" t="str">
        <v>B6</v>
      </c>
      <c r="Y25" s="84" t="str">
        <v>D2</v>
      </c>
      <c r="Z25" s="84" t="str">
        <v>C2</v>
      </c>
      <c r="AA25" s="84" t="str">
        <v>B1</v>
      </c>
      <c r="AB25" s="85" t="str">
        <v>D3</v>
      </c>
      <c r="AD25" s="2"/>
      <c r="AE25" s="76">
        <v>1</v>
      </c>
      <c r="AF25" s="76" t="s">
        <v>67</v>
      </c>
      <c r="AG25" s="77">
        <v>1</v>
      </c>
      <c r="AH25" s="77">
        <v>2</v>
      </c>
      <c r="AI25" s="78">
        <v>0</v>
      </c>
      <c r="AJ25" s="78">
        <v>1</v>
      </c>
      <c r="AK25" s="79">
        <v>0</v>
      </c>
      <c r="AL25" s="79">
        <v>2</v>
      </c>
      <c r="AM25" s="80">
        <v>0</v>
      </c>
      <c r="AN25" s="80" t="s">
        <v>67</v>
      </c>
      <c r="AO25" s="2">
        <f t="shared" si="6"/>
        <v>7</v>
      </c>
      <c r="AP25">
        <f t="shared" si="7"/>
        <v>0.5</v>
      </c>
    </row>
    <row r="26" spans="1:42" ht="15" customHeight="1" thickBot="1" x14ac:dyDescent="0.3">
      <c r="N26" s="81">
        <v>5</v>
      </c>
      <c r="O26" s="82" t="s">
        <v>56</v>
      </c>
      <c r="P26" s="84" t="s">
        <v>48</v>
      </c>
      <c r="Q26" s="84" t="s">
        <v>44</v>
      </c>
      <c r="R26" s="87" t="s">
        <v>59</v>
      </c>
      <c r="S26" s="83"/>
      <c r="T26" s="84" t="str">
        <f t="array" ref="T26:AB26">TRANSPOSE(S27:S35)</f>
        <v>A6</v>
      </c>
      <c r="U26" s="84" t="str">
        <v>E5</v>
      </c>
      <c r="V26" s="84" t="str">
        <v>E1</v>
      </c>
      <c r="W26" s="84" t="str">
        <v>C6</v>
      </c>
      <c r="X26" s="84" t="str">
        <v>A4</v>
      </c>
      <c r="Y26" s="84" t="str">
        <v>D4</v>
      </c>
      <c r="Z26" s="84" t="str">
        <v>B5</v>
      </c>
      <c r="AA26" s="84" t="str">
        <v>C4</v>
      </c>
      <c r="AB26" s="85" t="str">
        <v>D6</v>
      </c>
      <c r="AD26" s="2"/>
      <c r="AE26" s="76">
        <v>1</v>
      </c>
      <c r="AF26" s="76" t="s">
        <v>67</v>
      </c>
      <c r="AG26" s="77">
        <v>0</v>
      </c>
      <c r="AH26" s="77" t="s">
        <v>67</v>
      </c>
      <c r="AI26" s="78">
        <v>0</v>
      </c>
      <c r="AJ26" s="78">
        <v>0</v>
      </c>
      <c r="AK26" s="79">
        <v>0</v>
      </c>
      <c r="AL26" s="79">
        <v>0</v>
      </c>
      <c r="AM26" s="80">
        <v>0</v>
      </c>
      <c r="AN26" s="80">
        <v>2</v>
      </c>
      <c r="AO26" s="2">
        <f t="shared" si="6"/>
        <v>3</v>
      </c>
      <c r="AP26">
        <f t="shared" si="7"/>
        <v>-3.5</v>
      </c>
    </row>
    <row r="27" spans="1:42" ht="15" customHeight="1" x14ac:dyDescent="0.25">
      <c r="A27" s="90">
        <v>44220</v>
      </c>
      <c r="B27" s="91">
        <v>0.35416666666666669</v>
      </c>
      <c r="C27" s="92" t="s">
        <v>12</v>
      </c>
      <c r="D27" s="116" t="s">
        <v>28</v>
      </c>
      <c r="E27" s="9" t="s">
        <v>14</v>
      </c>
      <c r="F27" s="10" t="s">
        <v>30</v>
      </c>
      <c r="G27" s="8" t="s">
        <v>15</v>
      </c>
      <c r="H27" s="9" t="s">
        <v>14</v>
      </c>
      <c r="I27" s="10" t="s">
        <v>16</v>
      </c>
      <c r="J27" s="8" t="s">
        <v>20</v>
      </c>
      <c r="K27" s="9" t="s">
        <v>14</v>
      </c>
      <c r="L27" s="11">
        <v>6</v>
      </c>
      <c r="N27" s="81">
        <v>6</v>
      </c>
      <c r="O27" s="86" t="s">
        <v>52</v>
      </c>
      <c r="P27" s="84" t="s">
        <v>62</v>
      </c>
      <c r="Q27" s="87" t="s">
        <v>38</v>
      </c>
      <c r="R27" s="84" t="s">
        <v>50</v>
      </c>
      <c r="S27" s="84" t="s">
        <v>47</v>
      </c>
      <c r="T27" s="83"/>
      <c r="U27" s="84" t="str">
        <f t="array" ref="U27:AB27">TRANSPOSE(T28:T35)</f>
        <v>D5</v>
      </c>
      <c r="V27" s="84" t="str">
        <v>C1</v>
      </c>
      <c r="W27" s="84" t="str">
        <v>D1</v>
      </c>
      <c r="X27" s="84" t="str">
        <v>A1</v>
      </c>
      <c r="Y27" s="84" t="str">
        <v>B6</v>
      </c>
      <c r="Z27" s="84" t="str">
        <v>B7</v>
      </c>
      <c r="AA27" s="84" t="str">
        <v>E6</v>
      </c>
      <c r="AB27" s="85" t="str">
        <v>E5</v>
      </c>
      <c r="AD27" s="2"/>
      <c r="AE27" s="76">
        <v>2</v>
      </c>
      <c r="AF27" s="76">
        <v>1</v>
      </c>
      <c r="AG27" s="77">
        <v>2</v>
      </c>
      <c r="AH27" s="77">
        <v>0</v>
      </c>
      <c r="AI27" s="78">
        <v>2</v>
      </c>
      <c r="AJ27" s="78" t="s">
        <v>67</v>
      </c>
      <c r="AK27" s="79">
        <v>1</v>
      </c>
      <c r="AL27" s="79">
        <v>1</v>
      </c>
      <c r="AM27" s="80">
        <v>0</v>
      </c>
      <c r="AN27" s="80" t="s">
        <v>67</v>
      </c>
      <c r="AO27" s="2">
        <f t="shared" si="6"/>
        <v>9</v>
      </c>
      <c r="AP27">
        <f t="shared" si="7"/>
        <v>2.5</v>
      </c>
    </row>
    <row r="28" spans="1:42" ht="15" customHeight="1" x14ac:dyDescent="0.25">
      <c r="A28" s="93" t="s">
        <v>9</v>
      </c>
      <c r="B28" s="94">
        <v>0.3888888888888889</v>
      </c>
      <c r="C28" s="95" t="s">
        <v>18</v>
      </c>
      <c r="D28" s="117" t="s">
        <v>30</v>
      </c>
      <c r="E28" s="22" t="s">
        <v>14</v>
      </c>
      <c r="F28" s="23" t="s">
        <v>27</v>
      </c>
      <c r="G28" s="21" t="s">
        <v>13</v>
      </c>
      <c r="H28" s="22" t="s">
        <v>14</v>
      </c>
      <c r="I28" s="23" t="s">
        <v>15</v>
      </c>
      <c r="J28" s="21" t="s">
        <v>19</v>
      </c>
      <c r="K28" s="22" t="s">
        <v>14</v>
      </c>
      <c r="L28" s="24" t="s">
        <v>20</v>
      </c>
      <c r="N28" s="81">
        <v>7</v>
      </c>
      <c r="O28" s="86" t="s">
        <v>37</v>
      </c>
      <c r="P28" s="87" t="s">
        <v>64</v>
      </c>
      <c r="Q28" s="84" t="s">
        <v>50</v>
      </c>
      <c r="R28" s="84" t="s">
        <v>52</v>
      </c>
      <c r="S28" s="84" t="s">
        <v>46</v>
      </c>
      <c r="T28" s="84" t="s">
        <v>59</v>
      </c>
      <c r="U28" s="83"/>
      <c r="V28" s="84" t="str">
        <f t="array" ref="V28:AB28">TRANSPOSE(U29:U35)</f>
        <v>E4</v>
      </c>
      <c r="W28" s="84" t="str">
        <v>D2</v>
      </c>
      <c r="X28" s="84" t="str">
        <v>B2</v>
      </c>
      <c r="Y28" s="84" t="str">
        <v>C3</v>
      </c>
      <c r="Z28" s="84" t="str">
        <v>C6</v>
      </c>
      <c r="AA28" s="84" t="str">
        <v>B5</v>
      </c>
      <c r="AB28" s="85" t="str">
        <v>A4</v>
      </c>
      <c r="AD28" s="2"/>
      <c r="AE28" s="76">
        <v>1</v>
      </c>
      <c r="AF28" s="76" t="s">
        <v>67</v>
      </c>
      <c r="AG28" s="77">
        <v>0</v>
      </c>
      <c r="AH28" s="77">
        <v>1</v>
      </c>
      <c r="AI28" s="78">
        <v>0</v>
      </c>
      <c r="AJ28" s="78">
        <v>1</v>
      </c>
      <c r="AK28" s="79">
        <v>1</v>
      </c>
      <c r="AL28" s="79">
        <v>0</v>
      </c>
      <c r="AM28" s="80">
        <v>0</v>
      </c>
      <c r="AN28" s="80" t="s">
        <v>67</v>
      </c>
      <c r="AO28" s="2">
        <f t="shared" si="6"/>
        <v>4</v>
      </c>
      <c r="AP28">
        <f t="shared" si="7"/>
        <v>-2.5</v>
      </c>
    </row>
    <row r="29" spans="1:42" ht="15" customHeight="1" x14ac:dyDescent="0.25">
      <c r="A29" s="93"/>
      <c r="B29" s="94">
        <v>0.4236111111111111</v>
      </c>
      <c r="C29" s="95" t="s">
        <v>21</v>
      </c>
      <c r="D29" s="117" t="s">
        <v>22</v>
      </c>
      <c r="E29" s="22" t="s">
        <v>14</v>
      </c>
      <c r="F29" s="23" t="s">
        <v>23</v>
      </c>
      <c r="G29" s="21" t="s">
        <v>27</v>
      </c>
      <c r="H29" s="22" t="s">
        <v>14</v>
      </c>
      <c r="I29" s="23" t="s">
        <v>28</v>
      </c>
      <c r="J29" s="21" t="s">
        <v>17</v>
      </c>
      <c r="K29" s="22" t="s">
        <v>14</v>
      </c>
      <c r="L29" s="24">
        <v>6</v>
      </c>
      <c r="N29" s="81">
        <v>8</v>
      </c>
      <c r="O29" s="86" t="s">
        <v>51</v>
      </c>
      <c r="P29" s="84" t="s">
        <v>39</v>
      </c>
      <c r="Q29" s="84" t="s">
        <v>65</v>
      </c>
      <c r="R29" s="84" t="s">
        <v>58</v>
      </c>
      <c r="S29" s="84" t="s">
        <v>40</v>
      </c>
      <c r="T29" s="87" t="s">
        <v>43</v>
      </c>
      <c r="U29" s="87" t="s">
        <v>66</v>
      </c>
      <c r="V29" s="83"/>
      <c r="W29" s="84" t="str">
        <f t="array" ref="W29:AB29">TRANSPOSE(V30:V35)</f>
        <v>B1</v>
      </c>
      <c r="X29" s="84" t="str">
        <v>D1</v>
      </c>
      <c r="Y29" s="84" t="str">
        <v>A3</v>
      </c>
      <c r="Z29" s="84" t="str">
        <v>C5</v>
      </c>
      <c r="AA29" s="84" t="str">
        <v>A6</v>
      </c>
      <c r="AB29" s="85" t="str">
        <v>B4</v>
      </c>
      <c r="AD29" s="2"/>
      <c r="AE29" s="76">
        <v>1</v>
      </c>
      <c r="AF29" s="76">
        <v>0</v>
      </c>
      <c r="AG29" s="77">
        <v>0</v>
      </c>
      <c r="AH29" s="77">
        <v>1</v>
      </c>
      <c r="AI29" s="78">
        <v>3</v>
      </c>
      <c r="AJ29" s="78" t="s">
        <v>67</v>
      </c>
      <c r="AK29" s="79">
        <v>0</v>
      </c>
      <c r="AL29" s="79" t="s">
        <v>67</v>
      </c>
      <c r="AM29" s="80">
        <v>1</v>
      </c>
      <c r="AN29" s="80">
        <v>0</v>
      </c>
      <c r="AO29" s="2">
        <f t="shared" si="6"/>
        <v>6</v>
      </c>
      <c r="AP29">
        <f t="shared" si="7"/>
        <v>-0.5</v>
      </c>
    </row>
    <row r="30" spans="1:42" ht="15" customHeight="1" x14ac:dyDescent="0.25">
      <c r="A30" s="93"/>
      <c r="B30" s="94">
        <v>0.45833333333333331</v>
      </c>
      <c r="C30" s="95" t="s">
        <v>24</v>
      </c>
      <c r="D30" s="117" t="s">
        <v>29</v>
      </c>
      <c r="E30" s="22" t="s">
        <v>14</v>
      </c>
      <c r="F30" s="23" t="s">
        <v>30</v>
      </c>
      <c r="G30" s="21" t="s">
        <v>17</v>
      </c>
      <c r="H30" s="22" t="s">
        <v>14</v>
      </c>
      <c r="I30" s="23" t="s">
        <v>19</v>
      </c>
      <c r="J30" s="21" t="s">
        <v>25</v>
      </c>
      <c r="K30" s="22" t="s">
        <v>14</v>
      </c>
      <c r="L30" s="24" t="s">
        <v>22</v>
      </c>
      <c r="N30" s="81">
        <v>9</v>
      </c>
      <c r="O30" s="86" t="s">
        <v>48</v>
      </c>
      <c r="P30" s="84" t="s">
        <v>41</v>
      </c>
      <c r="Q30" s="84" t="s">
        <v>47</v>
      </c>
      <c r="R30" s="84" t="s">
        <v>60</v>
      </c>
      <c r="S30" s="84" t="s">
        <v>54</v>
      </c>
      <c r="T30" s="84" t="s">
        <v>53</v>
      </c>
      <c r="U30" s="84" t="s">
        <v>51</v>
      </c>
      <c r="V30" s="84" t="s">
        <v>61</v>
      </c>
      <c r="W30" s="83"/>
      <c r="X30" s="84" t="str">
        <f t="array" ref="X30:AB30">TRANSPOSE(W31:W35)</f>
        <v>E6</v>
      </c>
      <c r="Y30" s="84" t="str">
        <v>E5</v>
      </c>
      <c r="Z30" s="84" t="str">
        <v>E3</v>
      </c>
      <c r="AA30" s="84" t="str">
        <v>C3</v>
      </c>
      <c r="AB30" s="85" t="str">
        <v>B2</v>
      </c>
      <c r="AD30" s="2"/>
      <c r="AE30" s="76">
        <v>2</v>
      </c>
      <c r="AF30" s="76" t="s">
        <v>67</v>
      </c>
      <c r="AG30" s="77">
        <v>0</v>
      </c>
      <c r="AH30" s="77">
        <v>1</v>
      </c>
      <c r="AI30" s="78">
        <v>2</v>
      </c>
      <c r="AJ30" s="78" t="s">
        <v>67</v>
      </c>
      <c r="AK30" s="79">
        <v>0</v>
      </c>
      <c r="AL30" s="79">
        <v>3</v>
      </c>
      <c r="AM30" s="80">
        <v>1</v>
      </c>
      <c r="AN30" s="80">
        <v>0</v>
      </c>
      <c r="AO30" s="2">
        <f t="shared" si="6"/>
        <v>9</v>
      </c>
      <c r="AP30">
        <f t="shared" si="7"/>
        <v>2.5</v>
      </c>
    </row>
    <row r="31" spans="1:42" ht="15" customHeight="1" x14ac:dyDescent="0.25">
      <c r="A31" s="93"/>
      <c r="B31" s="94">
        <v>0.5</v>
      </c>
      <c r="C31" s="95" t="s">
        <v>26</v>
      </c>
      <c r="D31" s="117" t="s">
        <v>19</v>
      </c>
      <c r="E31" s="22" t="s">
        <v>14</v>
      </c>
      <c r="F31" s="23">
        <v>6</v>
      </c>
      <c r="G31" s="21" t="s">
        <v>16</v>
      </c>
      <c r="H31" s="22" t="s">
        <v>14</v>
      </c>
      <c r="I31" s="23" t="s">
        <v>13</v>
      </c>
      <c r="J31" s="21" t="s">
        <v>27</v>
      </c>
      <c r="K31" s="22" t="s">
        <v>14</v>
      </c>
      <c r="L31" s="24" t="s">
        <v>29</v>
      </c>
      <c r="N31" s="81">
        <v>10</v>
      </c>
      <c r="O31" s="86" t="s">
        <v>59</v>
      </c>
      <c r="P31" s="84" t="s">
        <v>56</v>
      </c>
      <c r="Q31" s="84" t="s">
        <v>60</v>
      </c>
      <c r="R31" s="84" t="s">
        <v>45</v>
      </c>
      <c r="S31" s="84" t="s">
        <v>38</v>
      </c>
      <c r="T31" s="84" t="s">
        <v>36</v>
      </c>
      <c r="U31" s="84" t="s">
        <v>65</v>
      </c>
      <c r="V31" s="84" t="s">
        <v>53</v>
      </c>
      <c r="W31" s="84" t="s">
        <v>57</v>
      </c>
      <c r="X31" s="83"/>
      <c r="Y31" s="84" t="str">
        <f t="array" ref="Y31:AB31">TRANSPOSE(X32:X35)</f>
        <v>E4</v>
      </c>
      <c r="Z31" s="84" t="str">
        <v>E2</v>
      </c>
      <c r="AA31" s="84" t="str">
        <v>B3</v>
      </c>
      <c r="AB31" s="85" t="str">
        <v>C3</v>
      </c>
      <c r="AD31" s="2"/>
      <c r="AE31" s="76">
        <v>1</v>
      </c>
      <c r="AF31" s="76">
        <v>0</v>
      </c>
      <c r="AG31" s="77">
        <v>0</v>
      </c>
      <c r="AH31" s="77">
        <v>1</v>
      </c>
      <c r="AI31" s="78">
        <v>2</v>
      </c>
      <c r="AJ31" s="78" t="s">
        <v>67</v>
      </c>
      <c r="AK31" s="79">
        <v>3</v>
      </c>
      <c r="AL31" s="79" t="s">
        <v>67</v>
      </c>
      <c r="AM31" s="80">
        <v>1</v>
      </c>
      <c r="AN31" s="80">
        <v>1</v>
      </c>
      <c r="AO31" s="2">
        <f t="shared" si="6"/>
        <v>9</v>
      </c>
      <c r="AP31">
        <f t="shared" si="7"/>
        <v>2.5</v>
      </c>
    </row>
    <row r="32" spans="1:42" ht="15" customHeight="1" x14ac:dyDescent="0.25">
      <c r="A32" s="93"/>
      <c r="B32" s="94">
        <v>0.53472222222222221</v>
      </c>
      <c r="C32" s="95" t="s">
        <v>31</v>
      </c>
      <c r="D32" s="117" t="s">
        <v>23</v>
      </c>
      <c r="E32" s="22" t="s">
        <v>14</v>
      </c>
      <c r="F32" s="23" t="s">
        <v>25</v>
      </c>
      <c r="G32" s="21" t="s">
        <v>20</v>
      </c>
      <c r="H32" s="22" t="s">
        <v>14</v>
      </c>
      <c r="I32" s="23" t="s">
        <v>17</v>
      </c>
      <c r="J32" s="21" t="s">
        <v>29</v>
      </c>
      <c r="K32" s="22" t="s">
        <v>14</v>
      </c>
      <c r="L32" s="24" t="s">
        <v>28</v>
      </c>
      <c r="N32" s="81">
        <v>11</v>
      </c>
      <c r="O32" s="86" t="s">
        <v>55</v>
      </c>
      <c r="P32" s="84" t="s">
        <v>40</v>
      </c>
      <c r="Q32" s="84" t="s">
        <v>63</v>
      </c>
      <c r="R32" s="84" t="s">
        <v>51</v>
      </c>
      <c r="S32" s="84" t="s">
        <v>64</v>
      </c>
      <c r="T32" s="84" t="s">
        <v>45</v>
      </c>
      <c r="U32" s="84" t="s">
        <v>42</v>
      </c>
      <c r="V32" s="84" t="s">
        <v>60</v>
      </c>
      <c r="W32" s="84" t="s">
        <v>46</v>
      </c>
      <c r="X32" s="84" t="s">
        <v>66</v>
      </c>
      <c r="Y32" s="83"/>
      <c r="Z32" s="84" t="str">
        <f t="array" ref="Z32:AB32">TRANSPOSE(Y33:Y35)</f>
        <v>E6</v>
      </c>
      <c r="AA32" s="84" t="str">
        <v>A5</v>
      </c>
      <c r="AB32" s="85" t="str">
        <v>D1</v>
      </c>
      <c r="AD32" s="2"/>
      <c r="AE32" s="76">
        <v>1</v>
      </c>
      <c r="AF32" s="76" t="s">
        <v>67</v>
      </c>
      <c r="AG32" s="77">
        <v>0</v>
      </c>
      <c r="AH32" s="77" t="s">
        <v>67</v>
      </c>
      <c r="AI32" s="78">
        <v>0</v>
      </c>
      <c r="AJ32" s="78" t="s">
        <v>67</v>
      </c>
      <c r="AK32" s="79">
        <v>0</v>
      </c>
      <c r="AL32" s="79">
        <v>1</v>
      </c>
      <c r="AM32" s="80">
        <v>2</v>
      </c>
      <c r="AN32" s="80">
        <v>0</v>
      </c>
      <c r="AO32" s="2">
        <f t="shared" si="6"/>
        <v>4</v>
      </c>
      <c r="AP32">
        <f t="shared" si="7"/>
        <v>-2.5</v>
      </c>
    </row>
    <row r="33" spans="1:42" ht="15" customHeight="1" thickBot="1" x14ac:dyDescent="0.3">
      <c r="A33" s="96"/>
      <c r="B33" s="97">
        <v>0.56944444444444442</v>
      </c>
      <c r="C33" s="98" t="s">
        <v>32</v>
      </c>
      <c r="D33" s="118"/>
      <c r="E33" s="37"/>
      <c r="F33" s="38"/>
      <c r="G33" s="36"/>
      <c r="H33" s="37"/>
      <c r="I33" s="38"/>
      <c r="J33" s="36"/>
      <c r="K33" s="37"/>
      <c r="L33" s="39"/>
      <c r="N33" s="81">
        <v>12</v>
      </c>
      <c r="O33" s="86" t="s">
        <v>39</v>
      </c>
      <c r="P33" s="84" t="s">
        <v>45</v>
      </c>
      <c r="Q33" s="84" t="s">
        <v>64</v>
      </c>
      <c r="R33" s="84" t="s">
        <v>63</v>
      </c>
      <c r="S33" s="84" t="s">
        <v>55</v>
      </c>
      <c r="T33" s="84" t="s">
        <v>49</v>
      </c>
      <c r="U33" s="84" t="s">
        <v>54</v>
      </c>
      <c r="V33" s="84" t="s">
        <v>56</v>
      </c>
      <c r="W33" s="84" t="s">
        <v>58</v>
      </c>
      <c r="X33" s="84" t="s">
        <v>44</v>
      </c>
      <c r="Y33" s="84" t="s">
        <v>57</v>
      </c>
      <c r="Z33" s="83"/>
      <c r="AA33" s="84" t="str">
        <f t="array" ref="AA33:AB33">TRANSPOSE(Z34:Z35)</f>
        <v>D6</v>
      </c>
      <c r="AB33" s="85" t="str">
        <v>A2</v>
      </c>
      <c r="AE33" s="76">
        <v>2</v>
      </c>
      <c r="AF33" s="76" t="s">
        <v>67</v>
      </c>
      <c r="AG33" s="77">
        <v>0</v>
      </c>
      <c r="AH33" s="77">
        <v>0</v>
      </c>
      <c r="AI33" s="78">
        <v>2</v>
      </c>
      <c r="AJ33" s="78">
        <v>0</v>
      </c>
      <c r="AK33" s="79">
        <v>1</v>
      </c>
      <c r="AL33" s="79" t="s">
        <v>67</v>
      </c>
      <c r="AM33" s="80">
        <v>0</v>
      </c>
      <c r="AN33" s="80">
        <v>2</v>
      </c>
      <c r="AO33" s="2">
        <f t="shared" si="6"/>
        <v>7</v>
      </c>
      <c r="AP33">
        <f t="shared" si="7"/>
        <v>0.5</v>
      </c>
    </row>
    <row r="34" spans="1:42" ht="15" customHeight="1" thickBot="1" x14ac:dyDescent="0.3">
      <c r="N34" s="81">
        <v>13</v>
      </c>
      <c r="O34" s="86" t="s">
        <v>54</v>
      </c>
      <c r="P34" s="84" t="s">
        <v>37</v>
      </c>
      <c r="Q34" s="84" t="s">
        <v>62</v>
      </c>
      <c r="R34" s="84" t="s">
        <v>61</v>
      </c>
      <c r="S34" s="84" t="s">
        <v>50</v>
      </c>
      <c r="T34" s="84" t="s">
        <v>57</v>
      </c>
      <c r="U34" s="84" t="s">
        <v>55</v>
      </c>
      <c r="V34" s="84" t="s">
        <v>47</v>
      </c>
      <c r="W34" s="84" t="s">
        <v>42</v>
      </c>
      <c r="X34" s="84" t="s">
        <v>52</v>
      </c>
      <c r="Y34" s="84" t="s">
        <v>39</v>
      </c>
      <c r="Z34" s="84" t="s">
        <v>41</v>
      </c>
      <c r="AA34" s="83"/>
      <c r="AB34" s="85" t="str">
        <f>TRANSPOSE(AA35)</f>
        <v>E3</v>
      </c>
      <c r="AE34" s="76">
        <v>2</v>
      </c>
      <c r="AF34" s="76">
        <v>0</v>
      </c>
      <c r="AG34" s="77">
        <v>1</v>
      </c>
      <c r="AH34" s="77">
        <v>1</v>
      </c>
      <c r="AI34" s="78">
        <v>0</v>
      </c>
      <c r="AJ34" s="78">
        <v>1</v>
      </c>
      <c r="AK34" s="79">
        <v>2</v>
      </c>
      <c r="AL34" s="79" t="s">
        <v>67</v>
      </c>
      <c r="AM34" s="80">
        <v>2</v>
      </c>
      <c r="AN34" s="80" t="s">
        <v>67</v>
      </c>
      <c r="AO34" s="2">
        <f t="shared" si="6"/>
        <v>9</v>
      </c>
      <c r="AP34">
        <f t="shared" si="7"/>
        <v>2.5</v>
      </c>
    </row>
    <row r="35" spans="1:42" ht="15" customHeight="1" thickBot="1" x14ac:dyDescent="0.3">
      <c r="A35" s="103">
        <v>44248</v>
      </c>
      <c r="B35" s="104">
        <v>0.35416666666666669</v>
      </c>
      <c r="C35" s="105" t="s">
        <v>12</v>
      </c>
      <c r="D35" s="116" t="s">
        <v>30</v>
      </c>
      <c r="E35" s="9" t="s">
        <v>14</v>
      </c>
      <c r="F35" s="10" t="s">
        <v>17</v>
      </c>
      <c r="G35" s="8" t="s">
        <v>22</v>
      </c>
      <c r="H35" s="9" t="s">
        <v>14</v>
      </c>
      <c r="I35" s="10" t="s">
        <v>13</v>
      </c>
      <c r="J35" s="8" t="s">
        <v>29</v>
      </c>
      <c r="K35" s="9" t="s">
        <v>14</v>
      </c>
      <c r="L35" s="11" t="s">
        <v>15</v>
      </c>
      <c r="N35" s="99">
        <v>14</v>
      </c>
      <c r="O35" s="100" t="s">
        <v>44</v>
      </c>
      <c r="P35" s="101" t="s">
        <v>63</v>
      </c>
      <c r="Q35" s="101" t="s">
        <v>61</v>
      </c>
      <c r="R35" s="101" t="s">
        <v>62</v>
      </c>
      <c r="S35" s="101" t="s">
        <v>41</v>
      </c>
      <c r="T35" s="101" t="s">
        <v>46</v>
      </c>
      <c r="U35" s="101" t="s">
        <v>38</v>
      </c>
      <c r="V35" s="101" t="s">
        <v>48</v>
      </c>
      <c r="W35" s="101" t="s">
        <v>65</v>
      </c>
      <c r="X35" s="101" t="s">
        <v>42</v>
      </c>
      <c r="Y35" s="101" t="s">
        <v>53</v>
      </c>
      <c r="Z35" s="101" t="s">
        <v>37</v>
      </c>
      <c r="AA35" s="101" t="s">
        <v>58</v>
      </c>
      <c r="AB35" s="102"/>
      <c r="AD35" s="2"/>
      <c r="AE35" s="76">
        <v>1</v>
      </c>
      <c r="AF35" s="76" t="s">
        <v>67</v>
      </c>
      <c r="AG35" s="77">
        <v>0</v>
      </c>
      <c r="AH35" s="77">
        <v>1</v>
      </c>
      <c r="AI35" s="78">
        <v>0</v>
      </c>
      <c r="AJ35" s="78" t="s">
        <v>67</v>
      </c>
      <c r="AK35" s="79">
        <v>1</v>
      </c>
      <c r="AL35" s="79">
        <v>2</v>
      </c>
      <c r="AM35" s="80">
        <v>0</v>
      </c>
      <c r="AN35" s="80">
        <v>1</v>
      </c>
      <c r="AO35" s="2">
        <f t="shared" si="6"/>
        <v>6</v>
      </c>
      <c r="AP35">
        <f t="shared" si="7"/>
        <v>-0.5</v>
      </c>
    </row>
    <row r="36" spans="1:42" ht="15" customHeight="1" x14ac:dyDescent="0.25">
      <c r="A36" s="106" t="s">
        <v>10</v>
      </c>
      <c r="B36" s="107">
        <v>0.3888888888888889</v>
      </c>
      <c r="C36" s="108" t="s">
        <v>18</v>
      </c>
      <c r="D36" s="117" t="s">
        <v>13</v>
      </c>
      <c r="E36" s="22" t="s">
        <v>14</v>
      </c>
      <c r="F36" s="23" t="s">
        <v>28</v>
      </c>
      <c r="G36" s="21" t="s">
        <v>16</v>
      </c>
      <c r="H36" s="22" t="s">
        <v>14</v>
      </c>
      <c r="I36" s="23" t="s">
        <v>25</v>
      </c>
      <c r="J36" s="21" t="s">
        <v>22</v>
      </c>
      <c r="K36" s="22" t="s">
        <v>14</v>
      </c>
      <c r="L36" s="24" t="s">
        <v>29</v>
      </c>
      <c r="N36" s="109"/>
      <c r="O36" s="109"/>
      <c r="P36" s="109"/>
      <c r="Q36" s="109"/>
      <c r="R36" s="109"/>
      <c r="S36" s="109"/>
      <c r="T36" s="109"/>
      <c r="U36" s="109"/>
      <c r="V36" s="109"/>
      <c r="Y36"/>
      <c r="AC36"/>
      <c r="AD36" s="2"/>
      <c r="AO36" s="120">
        <f>AVERAGE(AO22:AO35)</f>
        <v>6.5</v>
      </c>
    </row>
    <row r="37" spans="1:42" ht="15" customHeight="1" x14ac:dyDescent="0.25">
      <c r="A37" s="106"/>
      <c r="B37" s="107">
        <v>0.4236111111111111</v>
      </c>
      <c r="C37" s="108" t="s">
        <v>21</v>
      </c>
      <c r="D37" s="117" t="s">
        <v>20</v>
      </c>
      <c r="E37" s="22" t="s">
        <v>14</v>
      </c>
      <c r="F37" s="23" t="s">
        <v>25</v>
      </c>
      <c r="G37" s="21" t="s">
        <v>23</v>
      </c>
      <c r="H37" s="22" t="s">
        <v>14</v>
      </c>
      <c r="I37" s="23" t="s">
        <v>28</v>
      </c>
      <c r="J37" s="21" t="s">
        <v>27</v>
      </c>
      <c r="K37" s="22" t="s">
        <v>14</v>
      </c>
      <c r="L37" s="24" t="s">
        <v>15</v>
      </c>
    </row>
    <row r="38" spans="1:42" ht="15" customHeight="1" x14ac:dyDescent="0.25">
      <c r="A38" s="106"/>
      <c r="B38" s="107">
        <v>0.45833333333333331</v>
      </c>
      <c r="C38" s="108" t="s">
        <v>24</v>
      </c>
      <c r="D38" s="117" t="s">
        <v>19</v>
      </c>
      <c r="E38" s="22" t="s">
        <v>14</v>
      </c>
      <c r="F38" s="23" t="s">
        <v>15</v>
      </c>
      <c r="G38" s="21" t="s">
        <v>17</v>
      </c>
      <c r="H38" s="22" t="s">
        <v>14</v>
      </c>
      <c r="I38" s="23" t="s">
        <v>27</v>
      </c>
      <c r="J38" s="21" t="s">
        <v>16</v>
      </c>
      <c r="K38" s="22" t="s">
        <v>14</v>
      </c>
      <c r="L38" s="24" t="s">
        <v>30</v>
      </c>
    </row>
    <row r="39" spans="1:42" ht="15" customHeight="1" x14ac:dyDescent="0.25">
      <c r="A39" s="106"/>
      <c r="B39" s="107">
        <v>0.5</v>
      </c>
      <c r="C39" s="108" t="s">
        <v>26</v>
      </c>
      <c r="D39" s="117" t="s">
        <v>30</v>
      </c>
      <c r="E39" s="22" t="s">
        <v>14</v>
      </c>
      <c r="F39" s="23" t="s">
        <v>20</v>
      </c>
      <c r="G39" s="21" t="s">
        <v>19</v>
      </c>
      <c r="H39" s="22" t="s">
        <v>14</v>
      </c>
      <c r="I39" s="23" t="s">
        <v>29</v>
      </c>
      <c r="J39" s="21" t="s">
        <v>28</v>
      </c>
      <c r="K39" s="22" t="s">
        <v>14</v>
      </c>
      <c r="L39" s="24">
        <v>6</v>
      </c>
    </row>
    <row r="40" spans="1:42" ht="15" customHeight="1" x14ac:dyDescent="0.25">
      <c r="A40" s="106"/>
      <c r="B40" s="107">
        <v>0.53472222222222221</v>
      </c>
      <c r="C40" s="108" t="s">
        <v>31</v>
      </c>
      <c r="D40" s="117" t="s">
        <v>20</v>
      </c>
      <c r="E40" s="22" t="s">
        <v>14</v>
      </c>
      <c r="F40" s="23" t="s">
        <v>16</v>
      </c>
      <c r="G40" s="21" t="s">
        <v>23</v>
      </c>
      <c r="H40" s="22" t="s">
        <v>14</v>
      </c>
      <c r="I40" s="23">
        <v>6</v>
      </c>
      <c r="J40" s="21" t="s">
        <v>25</v>
      </c>
      <c r="K40" s="22" t="s">
        <v>14</v>
      </c>
      <c r="L40" s="24" t="s">
        <v>30</v>
      </c>
      <c r="N40" s="109"/>
      <c r="R40" s="109"/>
      <c r="S40" s="109"/>
      <c r="T40" s="109"/>
      <c r="U40" s="109"/>
      <c r="V40" s="109"/>
    </row>
    <row r="41" spans="1:42" ht="15" customHeight="1" thickBot="1" x14ac:dyDescent="0.3">
      <c r="A41" s="110"/>
      <c r="B41" s="111">
        <v>0.56944444444444442</v>
      </c>
      <c r="C41" s="112" t="s">
        <v>32</v>
      </c>
      <c r="D41" s="118"/>
      <c r="E41" s="37"/>
      <c r="F41" s="38"/>
      <c r="G41" s="36"/>
      <c r="H41" s="37"/>
      <c r="I41" s="38"/>
      <c r="J41" s="36"/>
      <c r="K41" s="37"/>
      <c r="L41" s="39"/>
      <c r="N41" s="109"/>
      <c r="O41" s="109"/>
      <c r="P41" s="109"/>
      <c r="Q41" s="109"/>
      <c r="R41" s="109"/>
      <c r="S41" s="109"/>
      <c r="T41" s="109"/>
      <c r="U41" s="109"/>
      <c r="V41" s="109"/>
      <c r="Y41"/>
      <c r="AC41"/>
      <c r="AD41" s="2"/>
    </row>
    <row r="42" spans="1:42" x14ac:dyDescent="0.25">
      <c r="Y42"/>
      <c r="AC42"/>
      <c r="AD42" s="2"/>
    </row>
    <row r="43" spans="1:42" x14ac:dyDescent="0.25">
      <c r="Y43"/>
      <c r="AC43"/>
      <c r="AD43" s="2"/>
    </row>
    <row r="44" spans="1:42" x14ac:dyDescent="0.25">
      <c r="Y44"/>
      <c r="AC44"/>
      <c r="AD44" s="2"/>
    </row>
    <row r="45" spans="1:42" x14ac:dyDescent="0.25">
      <c r="Y45"/>
      <c r="AC45"/>
      <c r="AD45" s="2"/>
    </row>
  </sheetData>
  <mergeCells count="3">
    <mergeCell ref="D2:F2"/>
    <mergeCell ref="G2:I2"/>
    <mergeCell ref="J2:L2"/>
  </mergeCells>
  <conditionalFormatting sqref="O22:AB35">
    <cfRule type="containsText" dxfId="9" priority="1" operator="containsText" text="E">
      <formula>NOT(ISERROR(SEARCH("E",O22)))</formula>
    </cfRule>
    <cfRule type="containsText" dxfId="8" priority="2" operator="containsText" text="D">
      <formula>NOT(ISERROR(SEARCH("D",O22)))</formula>
    </cfRule>
    <cfRule type="containsText" dxfId="7" priority="3" operator="containsText" text="C">
      <formula>NOT(ISERROR(SEARCH("C",O22)))</formula>
    </cfRule>
    <cfRule type="containsText" dxfId="6" priority="4" operator="containsText" text="B">
      <formula>NOT(ISERROR(SEARCH("B",O22)))</formula>
    </cfRule>
    <cfRule type="containsText" dxfId="5" priority="5" operator="containsText" text="A">
      <formula>NOT(ISERROR(SEARCH("A",O22)))</formula>
    </cfRule>
  </conditionalFormatting>
  <pageMargins left="0.31496062992125984" right="0.31496062992125984" top="0.19685039370078741" bottom="0.19685039370078741" header="0.31496062992125984" footer="0.31496062992125984"/>
  <pageSetup paperSize="9"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P45"/>
  <sheetViews>
    <sheetView zoomScaleNormal="100" workbookViewId="0"/>
  </sheetViews>
  <sheetFormatPr defaultRowHeight="15" x14ac:dyDescent="0.25"/>
  <cols>
    <col min="1" max="1" width="10.28515625" style="120" customWidth="1"/>
    <col min="2" max="2" width="5.5703125" style="2" customWidth="1"/>
    <col min="3" max="3" width="7" customWidth="1"/>
    <col min="4" max="4" width="20.7109375" customWidth="1"/>
    <col min="5" max="5" width="1.7109375" customWidth="1"/>
    <col min="6" max="7" width="20.7109375" customWidth="1"/>
    <col min="8" max="8" width="1.7109375" customWidth="1"/>
    <col min="9" max="10" width="20.7109375" customWidth="1"/>
    <col min="11" max="11" width="1.7109375" customWidth="1"/>
    <col min="12" max="12" width="20.7109375" customWidth="1"/>
    <col min="13" max="13" width="3.5703125" customWidth="1"/>
    <col min="14" max="20" width="3.7109375" style="2" customWidth="1"/>
    <col min="21" max="21" width="3.7109375" customWidth="1"/>
    <col min="22" max="29" width="3.7109375" style="2" customWidth="1"/>
    <col min="30" max="40" width="3.7109375" customWidth="1"/>
    <col min="41" max="41" width="4.85546875" customWidth="1"/>
    <col min="42" max="42" width="3.7109375" customWidth="1"/>
  </cols>
  <sheetData>
    <row r="1" spans="1:41" s="2" customFormat="1" ht="18.75" x14ac:dyDescent="0.3">
      <c r="A1" s="127" t="s">
        <v>69</v>
      </c>
      <c r="C1" s="3" t="s">
        <v>0</v>
      </c>
      <c r="D1"/>
      <c r="E1"/>
      <c r="F1"/>
      <c r="G1"/>
      <c r="H1"/>
      <c r="I1"/>
      <c r="J1"/>
      <c r="K1"/>
      <c r="L1"/>
      <c r="M1"/>
      <c r="N1" s="3" t="s">
        <v>1</v>
      </c>
      <c r="U1"/>
    </row>
    <row r="2" spans="1:41" s="2" customFormat="1" ht="15" customHeight="1" thickBot="1" x14ac:dyDescent="0.3">
      <c r="A2" s="4" t="s">
        <v>2</v>
      </c>
      <c r="B2" s="120" t="s">
        <v>3</v>
      </c>
      <c r="C2" s="5" t="s">
        <v>4</v>
      </c>
      <c r="D2" s="147">
        <v>1</v>
      </c>
      <c r="E2" s="147"/>
      <c r="F2" s="147"/>
      <c r="G2" s="147">
        <v>2</v>
      </c>
      <c r="H2" s="147"/>
      <c r="I2" s="147"/>
      <c r="J2" s="147">
        <v>3</v>
      </c>
      <c r="K2" s="147"/>
      <c r="L2" s="147"/>
      <c r="M2"/>
      <c r="N2" s="120" t="s">
        <v>5</v>
      </c>
      <c r="O2" s="120" t="s">
        <v>6</v>
      </c>
      <c r="P2" s="120" t="s">
        <v>7</v>
      </c>
      <c r="Q2" s="120" t="s">
        <v>8</v>
      </c>
      <c r="R2" s="120" t="s">
        <v>9</v>
      </c>
      <c r="S2" s="120" t="s">
        <v>10</v>
      </c>
      <c r="T2" s="4" t="s">
        <v>11</v>
      </c>
      <c r="U2"/>
    </row>
    <row r="3" spans="1:41" s="2" customFormat="1" ht="15" customHeight="1" x14ac:dyDescent="0.25">
      <c r="A3" s="6">
        <v>44122</v>
      </c>
      <c r="B3" s="7">
        <v>0.35416666666666669</v>
      </c>
      <c r="C3" s="121" t="s">
        <v>12</v>
      </c>
      <c r="D3" s="116" t="s">
        <v>76</v>
      </c>
      <c r="E3" s="9" t="s">
        <v>14</v>
      </c>
      <c r="F3" s="10" t="s">
        <v>91</v>
      </c>
      <c r="G3" s="8" t="s">
        <v>77</v>
      </c>
      <c r="H3" s="9" t="s">
        <v>14</v>
      </c>
      <c r="I3" s="10" t="s">
        <v>79</v>
      </c>
      <c r="J3" s="8" t="s">
        <v>104</v>
      </c>
      <c r="K3" s="9" t="s">
        <v>14</v>
      </c>
      <c r="L3" s="11" t="s">
        <v>95</v>
      </c>
      <c r="M3"/>
      <c r="N3" s="12">
        <v>1</v>
      </c>
      <c r="O3" s="13">
        <f>COUNTIF($D$3:$L$9,$V3)</f>
        <v>3</v>
      </c>
      <c r="P3" s="14">
        <f>COUNTIF($D$11:$L$17,$V3)</f>
        <v>3</v>
      </c>
      <c r="Q3" s="15">
        <f>COUNTIF($D$19:$L$25,$V3)</f>
        <v>3</v>
      </c>
      <c r="R3" s="16">
        <f>COUNTIF($D$27:$L$33,$V3)</f>
        <v>2</v>
      </c>
      <c r="S3" s="17">
        <f>COUNTIF($D$35:$L$41,$V3)</f>
        <v>2</v>
      </c>
      <c r="T3" s="18">
        <f t="shared" ref="T3:T16" si="0">SUM(O3:S3)</f>
        <v>13</v>
      </c>
      <c r="U3"/>
      <c r="V3" s="146" t="s">
        <v>76</v>
      </c>
    </row>
    <row r="4" spans="1:41" s="2" customFormat="1" ht="15" customHeight="1" x14ac:dyDescent="0.25">
      <c r="A4" s="19" t="s">
        <v>6</v>
      </c>
      <c r="B4" s="20">
        <v>0.3888888888888889</v>
      </c>
      <c r="C4" s="122" t="s">
        <v>18</v>
      </c>
      <c r="D4" s="117" t="s">
        <v>77</v>
      </c>
      <c r="E4" s="22" t="s">
        <v>14</v>
      </c>
      <c r="F4" s="23" t="s">
        <v>101</v>
      </c>
      <c r="G4" s="21" t="s">
        <v>76</v>
      </c>
      <c r="H4" s="22" t="s">
        <v>14</v>
      </c>
      <c r="I4" s="23" t="s">
        <v>81</v>
      </c>
      <c r="J4" s="21" t="s">
        <v>88</v>
      </c>
      <c r="K4" s="22" t="s">
        <v>14</v>
      </c>
      <c r="L4" s="24" t="s">
        <v>100</v>
      </c>
      <c r="M4"/>
      <c r="N4" s="25">
        <v>2</v>
      </c>
      <c r="O4" s="26">
        <f t="shared" ref="O4:O16" si="1">COUNTIF($D$3:$L$9,$V4)</f>
        <v>3</v>
      </c>
      <c r="P4" s="27">
        <f t="shared" ref="P4:P16" si="2">COUNTIF($D$11:$L$17,$V4)</f>
        <v>2</v>
      </c>
      <c r="Q4" s="28">
        <f t="shared" ref="Q4:Q16" si="3">COUNTIF($D$19:$L$25,$V4)</f>
        <v>3</v>
      </c>
      <c r="R4" s="29">
        <f t="shared" ref="R4:R16" si="4">COUNTIF($D$27:$L$33,$V4)</f>
        <v>3</v>
      </c>
      <c r="S4" s="30">
        <f t="shared" ref="S4:S16" si="5">COUNTIF($D$35:$L$41,$V4)</f>
        <v>2</v>
      </c>
      <c r="T4" s="31">
        <f t="shared" si="0"/>
        <v>13</v>
      </c>
      <c r="U4" s="32"/>
      <c r="V4" s="146" t="s">
        <v>77</v>
      </c>
    </row>
    <row r="5" spans="1:41" s="2" customFormat="1" ht="15" customHeight="1" x14ac:dyDescent="0.25">
      <c r="A5" s="19"/>
      <c r="B5" s="20">
        <v>0.4236111111111111</v>
      </c>
      <c r="C5" s="122" t="s">
        <v>21</v>
      </c>
      <c r="D5" s="117" t="s">
        <v>95</v>
      </c>
      <c r="E5" s="22" t="s">
        <v>14</v>
      </c>
      <c r="F5" s="23" t="s">
        <v>79</v>
      </c>
      <c r="G5" s="21" t="s">
        <v>129</v>
      </c>
      <c r="H5" s="22" t="s">
        <v>14</v>
      </c>
      <c r="I5" s="23" t="s">
        <v>91</v>
      </c>
      <c r="J5" s="21" t="s">
        <v>89</v>
      </c>
      <c r="K5" s="22" t="s">
        <v>14</v>
      </c>
      <c r="L5" s="24" t="s">
        <v>83</v>
      </c>
      <c r="M5"/>
      <c r="N5" s="25">
        <v>3</v>
      </c>
      <c r="O5" s="26">
        <f t="shared" si="1"/>
        <v>4</v>
      </c>
      <c r="P5" s="27">
        <f t="shared" si="2"/>
        <v>2</v>
      </c>
      <c r="Q5" s="28">
        <f t="shared" si="3"/>
        <v>3</v>
      </c>
      <c r="R5" s="29">
        <f t="shared" si="4"/>
        <v>2</v>
      </c>
      <c r="S5" s="30">
        <f t="shared" si="5"/>
        <v>2</v>
      </c>
      <c r="T5" s="31">
        <f t="shared" si="0"/>
        <v>13</v>
      </c>
      <c r="U5" s="32"/>
      <c r="V5" s="146" t="s">
        <v>79</v>
      </c>
    </row>
    <row r="6" spans="1:41" s="2" customFormat="1" ht="15" customHeight="1" x14ac:dyDescent="0.25">
      <c r="A6" s="19"/>
      <c r="B6" s="20">
        <v>0.45833333333333331</v>
      </c>
      <c r="C6" s="122" t="s">
        <v>24</v>
      </c>
      <c r="D6" s="117" t="s">
        <v>81</v>
      </c>
      <c r="E6" s="22" t="s">
        <v>14</v>
      </c>
      <c r="F6" s="23" t="s">
        <v>100</v>
      </c>
      <c r="G6" s="21" t="s">
        <v>79</v>
      </c>
      <c r="H6" s="22" t="s">
        <v>14</v>
      </c>
      <c r="I6" s="23" t="s">
        <v>104</v>
      </c>
      <c r="J6" s="21" t="s">
        <v>84</v>
      </c>
      <c r="K6" s="22" t="s">
        <v>14</v>
      </c>
      <c r="L6" s="24" t="s">
        <v>95</v>
      </c>
      <c r="M6"/>
      <c r="N6" s="25">
        <v>4</v>
      </c>
      <c r="O6" s="26">
        <f t="shared" si="1"/>
        <v>2</v>
      </c>
      <c r="P6" s="27">
        <f t="shared" si="2"/>
        <v>3</v>
      </c>
      <c r="Q6" s="28">
        <f t="shared" si="3"/>
        <v>3</v>
      </c>
      <c r="R6" s="29">
        <f t="shared" si="4"/>
        <v>3</v>
      </c>
      <c r="S6" s="30">
        <f t="shared" si="5"/>
        <v>2</v>
      </c>
      <c r="T6" s="31">
        <f t="shared" si="0"/>
        <v>13</v>
      </c>
      <c r="U6" s="32"/>
      <c r="V6" s="146" t="s">
        <v>91</v>
      </c>
    </row>
    <row r="7" spans="1:41" s="2" customFormat="1" ht="15" customHeight="1" x14ac:dyDescent="0.25">
      <c r="A7" s="19"/>
      <c r="B7" s="20">
        <v>0.5</v>
      </c>
      <c r="C7" s="122" t="s">
        <v>26</v>
      </c>
      <c r="D7" s="117" t="s">
        <v>77</v>
      </c>
      <c r="E7" s="22" t="s">
        <v>14</v>
      </c>
      <c r="F7" s="23" t="s">
        <v>89</v>
      </c>
      <c r="G7" s="21" t="s">
        <v>88</v>
      </c>
      <c r="H7" s="22" t="s">
        <v>14</v>
      </c>
      <c r="I7" s="23" t="s">
        <v>76</v>
      </c>
      <c r="J7" s="21" t="s">
        <v>101</v>
      </c>
      <c r="K7" s="22" t="s">
        <v>14</v>
      </c>
      <c r="L7" s="24" t="s">
        <v>83</v>
      </c>
      <c r="M7"/>
      <c r="N7" s="25">
        <v>5</v>
      </c>
      <c r="O7" s="26">
        <f t="shared" si="1"/>
        <v>2</v>
      </c>
      <c r="P7" s="27">
        <f t="shared" si="2"/>
        <v>2</v>
      </c>
      <c r="Q7" s="28">
        <f t="shared" si="3"/>
        <v>3</v>
      </c>
      <c r="R7" s="29">
        <f t="shared" si="4"/>
        <v>3</v>
      </c>
      <c r="S7" s="30">
        <f t="shared" si="5"/>
        <v>3</v>
      </c>
      <c r="T7" s="31">
        <f t="shared" si="0"/>
        <v>13</v>
      </c>
      <c r="U7" s="32"/>
      <c r="V7" s="146" t="s">
        <v>84</v>
      </c>
    </row>
    <row r="8" spans="1:41" s="2" customFormat="1" ht="15" customHeight="1" x14ac:dyDescent="0.25">
      <c r="A8" s="19"/>
      <c r="B8" s="20">
        <v>0.53472222222222221</v>
      </c>
      <c r="C8" s="122" t="s">
        <v>31</v>
      </c>
      <c r="D8" s="117" t="s">
        <v>89</v>
      </c>
      <c r="E8" s="22" t="s">
        <v>14</v>
      </c>
      <c r="F8" s="23" t="s">
        <v>101</v>
      </c>
      <c r="G8" s="21" t="s">
        <v>84</v>
      </c>
      <c r="H8" s="22" t="s">
        <v>14</v>
      </c>
      <c r="I8" s="23" t="s">
        <v>104</v>
      </c>
      <c r="J8" s="21" t="s">
        <v>129</v>
      </c>
      <c r="K8" s="22" t="s">
        <v>14</v>
      </c>
      <c r="L8" s="24" t="s">
        <v>79</v>
      </c>
      <c r="M8"/>
      <c r="N8" s="25">
        <v>6</v>
      </c>
      <c r="O8" s="26">
        <f t="shared" si="1"/>
        <v>3</v>
      </c>
      <c r="P8" s="27">
        <f t="shared" si="2"/>
        <v>3</v>
      </c>
      <c r="Q8" s="28">
        <f t="shared" si="3"/>
        <v>2</v>
      </c>
      <c r="R8" s="29">
        <f t="shared" si="4"/>
        <v>3</v>
      </c>
      <c r="S8" s="30">
        <f t="shared" si="5"/>
        <v>2</v>
      </c>
      <c r="T8" s="31">
        <f t="shared" si="0"/>
        <v>13</v>
      </c>
      <c r="U8" s="32"/>
      <c r="V8" s="146" t="s">
        <v>104</v>
      </c>
      <c r="X8" s="57"/>
      <c r="Y8" s="57"/>
      <c r="Z8" s="57"/>
    </row>
    <row r="9" spans="1:41" s="2" customFormat="1" ht="15" customHeight="1" thickBot="1" x14ac:dyDescent="0.3">
      <c r="A9" s="34"/>
      <c r="B9" s="35">
        <v>0.56944444444444442</v>
      </c>
      <c r="C9" s="123" t="s">
        <v>32</v>
      </c>
      <c r="D9" s="118"/>
      <c r="E9" s="37"/>
      <c r="F9" s="38"/>
      <c r="G9" s="36"/>
      <c r="H9" s="37"/>
      <c r="I9" s="38"/>
      <c r="J9" s="36"/>
      <c r="K9" s="37"/>
      <c r="L9" s="39"/>
      <c r="M9" s="33"/>
      <c r="N9" s="25">
        <v>7</v>
      </c>
      <c r="O9" s="26">
        <f t="shared" si="1"/>
        <v>2</v>
      </c>
      <c r="P9" s="27">
        <f t="shared" si="2"/>
        <v>3</v>
      </c>
      <c r="Q9" s="28">
        <f t="shared" si="3"/>
        <v>3</v>
      </c>
      <c r="R9" s="29">
        <f t="shared" si="4"/>
        <v>3</v>
      </c>
      <c r="S9" s="30">
        <f t="shared" si="5"/>
        <v>2</v>
      </c>
      <c r="T9" s="31">
        <f t="shared" si="0"/>
        <v>13</v>
      </c>
      <c r="U9" s="32"/>
      <c r="V9" s="146" t="s">
        <v>81</v>
      </c>
      <c r="X9" s="109"/>
      <c r="Y9" s="109"/>
      <c r="Z9" s="109"/>
    </row>
    <row r="10" spans="1:41" s="2" customFormat="1" ht="15" customHeight="1" thickBot="1" x14ac:dyDescent="0.3">
      <c r="A10" s="40"/>
      <c r="B10" s="41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33"/>
      <c r="N10" s="25">
        <v>8</v>
      </c>
      <c r="O10" s="26">
        <f t="shared" si="1"/>
        <v>3</v>
      </c>
      <c r="P10" s="27">
        <f t="shared" si="2"/>
        <v>3</v>
      </c>
      <c r="Q10" s="28">
        <f t="shared" si="3"/>
        <v>2</v>
      </c>
      <c r="R10" s="29">
        <f t="shared" si="4"/>
        <v>2</v>
      </c>
      <c r="S10" s="30">
        <f t="shared" si="5"/>
        <v>3</v>
      </c>
      <c r="T10" s="31">
        <f t="shared" si="0"/>
        <v>13</v>
      </c>
      <c r="U10" s="32"/>
      <c r="V10" s="146" t="s">
        <v>89</v>
      </c>
      <c r="X10" s="109"/>
      <c r="Y10" s="109"/>
      <c r="Z10" s="109"/>
    </row>
    <row r="11" spans="1:41" s="2" customFormat="1" ht="15" customHeight="1" x14ac:dyDescent="0.25">
      <c r="A11" s="44">
        <v>44157</v>
      </c>
      <c r="B11" s="45">
        <v>0.35416666666666669</v>
      </c>
      <c r="C11" s="113" t="s">
        <v>12</v>
      </c>
      <c r="D11" s="116" t="s">
        <v>79</v>
      </c>
      <c r="E11" s="9" t="s">
        <v>14</v>
      </c>
      <c r="F11" s="10" t="s">
        <v>100</v>
      </c>
      <c r="G11" s="8" t="s">
        <v>89</v>
      </c>
      <c r="H11" s="9" t="s">
        <v>14</v>
      </c>
      <c r="I11" s="10" t="s">
        <v>129</v>
      </c>
      <c r="J11" s="8" t="s">
        <v>91</v>
      </c>
      <c r="K11" s="9" t="s">
        <v>14</v>
      </c>
      <c r="L11" s="11" t="s">
        <v>101</v>
      </c>
      <c r="M11" s="33"/>
      <c r="N11" s="25">
        <v>9</v>
      </c>
      <c r="O11" s="26">
        <f t="shared" si="1"/>
        <v>2</v>
      </c>
      <c r="P11" s="27">
        <f t="shared" si="2"/>
        <v>3</v>
      </c>
      <c r="Q11" s="28">
        <f t="shared" si="3"/>
        <v>2</v>
      </c>
      <c r="R11" s="29">
        <f t="shared" si="4"/>
        <v>3</v>
      </c>
      <c r="S11" s="30">
        <f t="shared" si="5"/>
        <v>3</v>
      </c>
      <c r="T11" s="31">
        <f t="shared" si="0"/>
        <v>13</v>
      </c>
      <c r="U11" s="32"/>
      <c r="V11" s="146" t="s">
        <v>92</v>
      </c>
    </row>
    <row r="12" spans="1:41" s="2" customFormat="1" ht="15" customHeight="1" x14ac:dyDescent="0.25">
      <c r="A12" s="46" t="s">
        <v>7</v>
      </c>
      <c r="B12" s="47">
        <v>0.3888888888888889</v>
      </c>
      <c r="C12" s="114" t="s">
        <v>18</v>
      </c>
      <c r="D12" s="117" t="s">
        <v>100</v>
      </c>
      <c r="E12" s="22" t="s">
        <v>14</v>
      </c>
      <c r="F12" s="23" t="s">
        <v>129</v>
      </c>
      <c r="G12" s="21" t="s">
        <v>79</v>
      </c>
      <c r="H12" s="22" t="s">
        <v>14</v>
      </c>
      <c r="I12" s="23" t="s">
        <v>89</v>
      </c>
      <c r="J12" s="21" t="s">
        <v>81</v>
      </c>
      <c r="K12" s="22" t="s">
        <v>14</v>
      </c>
      <c r="L12" s="24" t="s">
        <v>95</v>
      </c>
      <c r="M12"/>
      <c r="N12" s="25">
        <v>10</v>
      </c>
      <c r="O12" s="26">
        <f t="shared" si="1"/>
        <v>3</v>
      </c>
      <c r="P12" s="27">
        <f t="shared" si="2"/>
        <v>3</v>
      </c>
      <c r="Q12" s="28">
        <f t="shared" si="3"/>
        <v>2</v>
      </c>
      <c r="R12" s="29">
        <f t="shared" si="4"/>
        <v>2</v>
      </c>
      <c r="S12" s="30">
        <f t="shared" si="5"/>
        <v>3</v>
      </c>
      <c r="T12" s="31">
        <f t="shared" si="0"/>
        <v>13</v>
      </c>
      <c r="U12" s="32"/>
      <c r="V12" s="146" t="s">
        <v>95</v>
      </c>
    </row>
    <row r="13" spans="1:41" s="2" customFormat="1" ht="15" customHeight="1" x14ac:dyDescent="0.25">
      <c r="A13" s="46"/>
      <c r="B13" s="47">
        <v>0.4236111111111111</v>
      </c>
      <c r="C13" s="114" t="s">
        <v>21</v>
      </c>
      <c r="D13" s="117" t="s">
        <v>76</v>
      </c>
      <c r="E13" s="22" t="s">
        <v>14</v>
      </c>
      <c r="F13" s="23" t="s">
        <v>104</v>
      </c>
      <c r="G13" s="21" t="s">
        <v>91</v>
      </c>
      <c r="H13" s="22" t="s">
        <v>14</v>
      </c>
      <c r="I13" s="23" t="s">
        <v>81</v>
      </c>
      <c r="J13" s="21" t="s">
        <v>95</v>
      </c>
      <c r="K13" s="22" t="s">
        <v>14</v>
      </c>
      <c r="L13" s="24" t="s">
        <v>101</v>
      </c>
      <c r="M13"/>
      <c r="N13" s="25">
        <v>11</v>
      </c>
      <c r="O13" s="26">
        <f t="shared" si="1"/>
        <v>2</v>
      </c>
      <c r="P13" s="27">
        <f t="shared" si="2"/>
        <v>2</v>
      </c>
      <c r="Q13" s="28">
        <f t="shared" si="3"/>
        <v>2</v>
      </c>
      <c r="R13" s="29">
        <f t="shared" si="4"/>
        <v>3</v>
      </c>
      <c r="S13" s="30">
        <f t="shared" si="5"/>
        <v>4</v>
      </c>
      <c r="T13" s="31">
        <f t="shared" si="0"/>
        <v>13</v>
      </c>
      <c r="U13" s="32"/>
      <c r="V13" s="146" t="s">
        <v>83</v>
      </c>
    </row>
    <row r="14" spans="1:41" s="2" customFormat="1" ht="15" customHeight="1" x14ac:dyDescent="0.25">
      <c r="A14" s="46"/>
      <c r="B14" s="47">
        <v>0.45833333333333331</v>
      </c>
      <c r="C14" s="114" t="s">
        <v>24</v>
      </c>
      <c r="D14" s="117" t="s">
        <v>100</v>
      </c>
      <c r="E14" s="22" t="s">
        <v>14</v>
      </c>
      <c r="F14" s="23" t="s">
        <v>89</v>
      </c>
      <c r="G14" s="21" t="s">
        <v>129</v>
      </c>
      <c r="H14" s="22" t="s">
        <v>14</v>
      </c>
      <c r="I14" s="23" t="s">
        <v>76</v>
      </c>
      <c r="J14" s="21" t="s">
        <v>77</v>
      </c>
      <c r="K14" s="22" t="s">
        <v>14</v>
      </c>
      <c r="L14" s="24" t="s">
        <v>84</v>
      </c>
      <c r="M14"/>
      <c r="N14" s="25">
        <v>12</v>
      </c>
      <c r="O14" s="26">
        <f t="shared" si="1"/>
        <v>2</v>
      </c>
      <c r="P14" s="27">
        <f t="shared" si="2"/>
        <v>3</v>
      </c>
      <c r="Q14" s="28">
        <f t="shared" si="3"/>
        <v>3</v>
      </c>
      <c r="R14" s="29">
        <f t="shared" si="4"/>
        <v>2</v>
      </c>
      <c r="S14" s="30">
        <f t="shared" si="5"/>
        <v>3</v>
      </c>
      <c r="T14" s="31">
        <f t="shared" si="0"/>
        <v>13</v>
      </c>
      <c r="U14" s="32"/>
      <c r="V14" s="146" t="s">
        <v>88</v>
      </c>
    </row>
    <row r="15" spans="1:41" s="2" customFormat="1" ht="15" customHeight="1" x14ac:dyDescent="0.25">
      <c r="A15" s="46"/>
      <c r="B15" s="47">
        <v>0.5</v>
      </c>
      <c r="C15" s="114" t="s">
        <v>26</v>
      </c>
      <c r="D15" s="117" t="s">
        <v>81</v>
      </c>
      <c r="E15" s="22" t="s">
        <v>14</v>
      </c>
      <c r="F15" s="23" t="s">
        <v>101</v>
      </c>
      <c r="G15" s="21" t="s">
        <v>83</v>
      </c>
      <c r="H15" s="22" t="s">
        <v>14</v>
      </c>
      <c r="I15" s="23" t="s">
        <v>76</v>
      </c>
      <c r="J15" s="21" t="s">
        <v>84</v>
      </c>
      <c r="K15" s="22" t="s">
        <v>14</v>
      </c>
      <c r="L15" s="24" t="s">
        <v>88</v>
      </c>
      <c r="M15"/>
      <c r="N15" s="25">
        <v>13</v>
      </c>
      <c r="O15" s="26">
        <f t="shared" si="1"/>
        <v>3</v>
      </c>
      <c r="P15" s="27">
        <f t="shared" si="2"/>
        <v>3</v>
      </c>
      <c r="Q15" s="28">
        <f t="shared" si="3"/>
        <v>3</v>
      </c>
      <c r="R15" s="29">
        <f t="shared" si="4"/>
        <v>2</v>
      </c>
      <c r="S15" s="30">
        <f t="shared" si="5"/>
        <v>2</v>
      </c>
      <c r="T15" s="31">
        <f t="shared" si="0"/>
        <v>13</v>
      </c>
      <c r="U15" s="32"/>
      <c r="V15" s="146" t="s">
        <v>101</v>
      </c>
    </row>
    <row r="16" spans="1:41" ht="15" customHeight="1" thickBot="1" x14ac:dyDescent="0.3">
      <c r="A16" s="46"/>
      <c r="B16" s="47">
        <v>0.53472222222222221</v>
      </c>
      <c r="C16" s="114" t="s">
        <v>31</v>
      </c>
      <c r="D16" s="117" t="s">
        <v>88</v>
      </c>
      <c r="E16" s="22" t="s">
        <v>14</v>
      </c>
      <c r="F16" s="23" t="s">
        <v>77</v>
      </c>
      <c r="G16" s="21" t="s">
        <v>95</v>
      </c>
      <c r="H16" s="22" t="s">
        <v>14</v>
      </c>
      <c r="I16" s="23" t="s">
        <v>91</v>
      </c>
      <c r="J16" s="21" t="s">
        <v>104</v>
      </c>
      <c r="K16" s="22" t="s">
        <v>14</v>
      </c>
      <c r="L16" s="24" t="s">
        <v>83</v>
      </c>
      <c r="N16" s="48">
        <v>14</v>
      </c>
      <c r="O16" s="49">
        <f t="shared" si="1"/>
        <v>2</v>
      </c>
      <c r="P16" s="50">
        <f t="shared" si="2"/>
        <v>3</v>
      </c>
      <c r="Q16" s="51">
        <f t="shared" si="3"/>
        <v>2</v>
      </c>
      <c r="R16" s="52">
        <f t="shared" si="4"/>
        <v>3</v>
      </c>
      <c r="S16" s="53">
        <f t="shared" si="5"/>
        <v>3</v>
      </c>
      <c r="T16" s="54">
        <f t="shared" si="0"/>
        <v>13</v>
      </c>
      <c r="U16" s="32"/>
      <c r="V16" s="146" t="s">
        <v>100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2" ht="15" customHeight="1" thickBot="1" x14ac:dyDescent="0.3">
      <c r="A17" s="55"/>
      <c r="B17" s="56">
        <v>0.56944444444444442</v>
      </c>
      <c r="C17" s="115" t="s">
        <v>32</v>
      </c>
      <c r="D17" s="118" t="s">
        <v>104</v>
      </c>
      <c r="E17" s="37" t="s">
        <v>14</v>
      </c>
      <c r="F17" s="38" t="s">
        <v>88</v>
      </c>
      <c r="G17" s="36"/>
      <c r="H17" s="37"/>
      <c r="I17" s="38"/>
      <c r="J17" s="36"/>
      <c r="K17" s="37"/>
      <c r="L17" s="39"/>
      <c r="U17" s="32"/>
    </row>
    <row r="18" spans="1:42" ht="15" customHeight="1" thickBot="1" x14ac:dyDescent="0.3"/>
    <row r="19" spans="1:42" ht="15" customHeight="1" x14ac:dyDescent="0.3">
      <c r="A19" s="58">
        <v>44185</v>
      </c>
      <c r="B19" s="59">
        <v>0.35416666666666669</v>
      </c>
      <c r="C19" s="124" t="s">
        <v>12</v>
      </c>
      <c r="D19" s="116" t="s">
        <v>91</v>
      </c>
      <c r="E19" s="9" t="s">
        <v>14</v>
      </c>
      <c r="F19" s="10" t="s">
        <v>79</v>
      </c>
      <c r="G19" s="8" t="s">
        <v>76</v>
      </c>
      <c r="H19" s="9" t="s">
        <v>14</v>
      </c>
      <c r="I19" s="10" t="s">
        <v>77</v>
      </c>
      <c r="J19" s="8" t="s">
        <v>89</v>
      </c>
      <c r="K19" s="9" t="s">
        <v>14</v>
      </c>
      <c r="L19" s="11" t="s">
        <v>104</v>
      </c>
      <c r="N19" s="3" t="s">
        <v>33</v>
      </c>
      <c r="U19" s="2"/>
      <c r="W19"/>
      <c r="X19"/>
      <c r="Y19"/>
      <c r="Z19"/>
      <c r="AA19"/>
      <c r="AB19"/>
      <c r="AC19"/>
      <c r="AD19" s="2"/>
    </row>
    <row r="20" spans="1:42" ht="15" customHeight="1" thickBot="1" x14ac:dyDescent="0.3">
      <c r="A20" s="60" t="s">
        <v>8</v>
      </c>
      <c r="B20" s="61">
        <v>0.3888888888888889</v>
      </c>
      <c r="C20" s="125" t="s">
        <v>18</v>
      </c>
      <c r="D20" s="117" t="s">
        <v>77</v>
      </c>
      <c r="E20" s="22" t="s">
        <v>14</v>
      </c>
      <c r="F20" s="23" t="s">
        <v>100</v>
      </c>
      <c r="G20" s="21" t="s">
        <v>88</v>
      </c>
      <c r="H20" s="22" t="s">
        <v>14</v>
      </c>
      <c r="I20" s="23" t="s">
        <v>91</v>
      </c>
      <c r="J20" s="21" t="s">
        <v>83</v>
      </c>
      <c r="K20" s="22" t="s">
        <v>14</v>
      </c>
      <c r="L20" s="24" t="s">
        <v>79</v>
      </c>
      <c r="N20" s="4"/>
      <c r="U20" s="2"/>
      <c r="W20"/>
      <c r="X20"/>
      <c r="Y20"/>
      <c r="Z20"/>
      <c r="AA20"/>
      <c r="AB20"/>
      <c r="AC20"/>
      <c r="AD20" s="2"/>
      <c r="AE20" t="s">
        <v>34</v>
      </c>
    </row>
    <row r="21" spans="1:42" ht="15" customHeight="1" thickBot="1" x14ac:dyDescent="0.3">
      <c r="A21" s="60"/>
      <c r="B21" s="61">
        <v>0.4236111111111111</v>
      </c>
      <c r="C21" s="125" t="s">
        <v>21</v>
      </c>
      <c r="D21" s="117" t="s">
        <v>100</v>
      </c>
      <c r="E21" s="22" t="s">
        <v>14</v>
      </c>
      <c r="F21" s="23" t="s">
        <v>95</v>
      </c>
      <c r="G21" s="21" t="s">
        <v>101</v>
      </c>
      <c r="H21" s="22" t="s">
        <v>14</v>
      </c>
      <c r="I21" s="23" t="s">
        <v>129</v>
      </c>
      <c r="J21" s="21" t="s">
        <v>81</v>
      </c>
      <c r="K21" s="22" t="s">
        <v>14</v>
      </c>
      <c r="L21" s="24" t="s">
        <v>83</v>
      </c>
      <c r="N21" s="62" t="s">
        <v>6</v>
      </c>
      <c r="O21" s="63">
        <v>1</v>
      </c>
      <c r="P21" s="64">
        <v>2</v>
      </c>
      <c r="Q21" s="64">
        <v>3</v>
      </c>
      <c r="R21" s="64">
        <v>4</v>
      </c>
      <c r="S21" s="64">
        <v>5</v>
      </c>
      <c r="T21" s="64">
        <v>6</v>
      </c>
      <c r="U21" s="64">
        <v>7</v>
      </c>
      <c r="V21" s="64">
        <v>8</v>
      </c>
      <c r="W21" s="64">
        <v>9</v>
      </c>
      <c r="X21" s="64">
        <v>10</v>
      </c>
      <c r="Y21" s="64">
        <v>11</v>
      </c>
      <c r="Z21" s="64">
        <v>12</v>
      </c>
      <c r="AA21" s="64">
        <v>13</v>
      </c>
      <c r="AB21" s="65">
        <v>14</v>
      </c>
      <c r="AD21" s="2"/>
      <c r="AE21" s="66" t="s">
        <v>6</v>
      </c>
      <c r="AF21" s="66"/>
      <c r="AG21" s="67" t="s">
        <v>7</v>
      </c>
      <c r="AH21" s="67"/>
      <c r="AI21" s="68" t="s">
        <v>8</v>
      </c>
      <c r="AJ21" s="68"/>
      <c r="AK21" s="69" t="s">
        <v>9</v>
      </c>
      <c r="AL21" s="69"/>
      <c r="AM21" s="70" t="s">
        <v>10</v>
      </c>
      <c r="AN21" s="70"/>
      <c r="AO21" s="71" t="s">
        <v>35</v>
      </c>
    </row>
    <row r="22" spans="1:42" ht="15" customHeight="1" x14ac:dyDescent="0.25">
      <c r="A22" s="60"/>
      <c r="B22" s="61">
        <v>0.45833333333333331</v>
      </c>
      <c r="C22" s="125" t="s">
        <v>24</v>
      </c>
      <c r="D22" s="117" t="s">
        <v>91</v>
      </c>
      <c r="E22" s="22" t="s">
        <v>14</v>
      </c>
      <c r="F22" s="23" t="s">
        <v>104</v>
      </c>
      <c r="G22" s="21" t="s">
        <v>79</v>
      </c>
      <c r="H22" s="22" t="s">
        <v>14</v>
      </c>
      <c r="I22" s="23" t="s">
        <v>81</v>
      </c>
      <c r="J22" s="21" t="s">
        <v>84</v>
      </c>
      <c r="K22" s="22" t="s">
        <v>14</v>
      </c>
      <c r="L22" s="24" t="s">
        <v>101</v>
      </c>
      <c r="N22" s="72">
        <v>1</v>
      </c>
      <c r="O22" s="73"/>
      <c r="P22" s="74" t="str">
        <f t="array" ref="P22:AB22">TRANSPOSE(O23:O35)</f>
        <v>C1</v>
      </c>
      <c r="Q22" s="74" t="str">
        <v>E1</v>
      </c>
      <c r="R22" s="74" t="str">
        <v>A1</v>
      </c>
      <c r="S22" s="74" t="str">
        <v>C5</v>
      </c>
      <c r="T22" s="74" t="str">
        <v>B3</v>
      </c>
      <c r="U22" s="74" t="str">
        <v>A2</v>
      </c>
      <c r="V22" s="74" t="str">
        <v>D2</v>
      </c>
      <c r="W22" s="74" t="str">
        <v>B4</v>
      </c>
      <c r="X22" s="74" t="str">
        <v>D5</v>
      </c>
      <c r="Y22" s="74" t="str">
        <v>B5</v>
      </c>
      <c r="Z22" s="74" t="str">
        <v>A5</v>
      </c>
      <c r="AA22" s="74" t="str">
        <v>C6</v>
      </c>
      <c r="AB22" s="75" t="str">
        <v>E2</v>
      </c>
      <c r="AE22" s="76">
        <v>0</v>
      </c>
      <c r="AF22" s="76">
        <v>2</v>
      </c>
      <c r="AG22" s="77">
        <v>0</v>
      </c>
      <c r="AH22" s="77">
        <v>0</v>
      </c>
      <c r="AI22" s="78">
        <v>3</v>
      </c>
      <c r="AJ22" s="78">
        <v>0</v>
      </c>
      <c r="AK22" s="79">
        <v>2</v>
      </c>
      <c r="AL22" s="79" t="s">
        <v>67</v>
      </c>
      <c r="AM22" s="80">
        <v>0</v>
      </c>
      <c r="AN22" s="80" t="s">
        <v>67</v>
      </c>
      <c r="AO22" s="2">
        <f>SUM(AE22:AN22)</f>
        <v>7</v>
      </c>
      <c r="AP22">
        <f>AO22-$AO$36</f>
        <v>0.5</v>
      </c>
    </row>
    <row r="23" spans="1:42" ht="15" customHeight="1" x14ac:dyDescent="0.25">
      <c r="A23" s="60"/>
      <c r="B23" s="61">
        <v>0.5</v>
      </c>
      <c r="C23" s="125" t="s">
        <v>26</v>
      </c>
      <c r="D23" s="117" t="s">
        <v>76</v>
      </c>
      <c r="E23" s="22" t="s">
        <v>14</v>
      </c>
      <c r="F23" s="23" t="s">
        <v>84</v>
      </c>
      <c r="G23" s="21" t="s">
        <v>95</v>
      </c>
      <c r="H23" s="22" t="s">
        <v>14</v>
      </c>
      <c r="I23" s="23" t="s">
        <v>77</v>
      </c>
      <c r="J23" s="21" t="s">
        <v>89</v>
      </c>
      <c r="K23" s="22" t="s">
        <v>14</v>
      </c>
      <c r="L23" s="24" t="s">
        <v>88</v>
      </c>
      <c r="N23" s="81">
        <v>2</v>
      </c>
      <c r="O23" s="82" t="s">
        <v>43</v>
      </c>
      <c r="P23" s="83"/>
      <c r="Q23" s="84" t="str">
        <f t="array" ref="Q23:AB23">TRANSPOSE(P24:P35)</f>
        <v>A1</v>
      </c>
      <c r="R23" s="84" t="str">
        <v>E4</v>
      </c>
      <c r="S23" s="84" t="str">
        <v>B4</v>
      </c>
      <c r="T23" s="84" t="str">
        <v>D3</v>
      </c>
      <c r="U23" s="84" t="str">
        <v>D4</v>
      </c>
      <c r="V23" s="84" t="str">
        <v>A5</v>
      </c>
      <c r="W23" s="84" t="str">
        <v>D6</v>
      </c>
      <c r="X23" s="84" t="str">
        <v>C5</v>
      </c>
      <c r="Y23" s="84" t="str">
        <v>E1</v>
      </c>
      <c r="Z23" s="84" t="str">
        <v>B6</v>
      </c>
      <c r="AA23" s="84" t="str">
        <v>A2</v>
      </c>
      <c r="AB23" s="85" t="str">
        <v>C2</v>
      </c>
      <c r="AE23" s="76">
        <v>0</v>
      </c>
      <c r="AF23" s="76">
        <v>2</v>
      </c>
      <c r="AG23" s="77">
        <v>1</v>
      </c>
      <c r="AH23" s="77" t="s">
        <v>67</v>
      </c>
      <c r="AI23" s="78">
        <v>0</v>
      </c>
      <c r="AJ23" s="78">
        <v>2</v>
      </c>
      <c r="AK23" s="79">
        <v>0</v>
      </c>
      <c r="AL23" s="79">
        <v>1</v>
      </c>
      <c r="AM23" s="80">
        <v>2</v>
      </c>
      <c r="AN23" s="80" t="s">
        <v>67</v>
      </c>
      <c r="AO23" s="2">
        <f t="shared" ref="AO23:AO35" si="6">SUM(AE23:AN23)</f>
        <v>8</v>
      </c>
      <c r="AP23">
        <f t="shared" ref="AP23:AP35" si="7">AO23-$AO$36</f>
        <v>1.5</v>
      </c>
    </row>
    <row r="24" spans="1:42" ht="15" customHeight="1" x14ac:dyDescent="0.25">
      <c r="A24" s="60"/>
      <c r="B24" s="61">
        <v>0.53472222222222221</v>
      </c>
      <c r="C24" s="125" t="s">
        <v>31</v>
      </c>
      <c r="D24" s="117" t="s">
        <v>81</v>
      </c>
      <c r="E24" s="22" t="s">
        <v>14</v>
      </c>
      <c r="F24" s="23" t="s">
        <v>88</v>
      </c>
      <c r="G24" s="21" t="s">
        <v>76</v>
      </c>
      <c r="H24" s="22" t="s">
        <v>14</v>
      </c>
      <c r="I24" s="23" t="s">
        <v>101</v>
      </c>
      <c r="J24" s="21" t="s">
        <v>84</v>
      </c>
      <c r="K24" s="22" t="s">
        <v>14</v>
      </c>
      <c r="L24" s="24" t="s">
        <v>129</v>
      </c>
      <c r="N24" s="81">
        <v>3</v>
      </c>
      <c r="O24" s="86" t="s">
        <v>40</v>
      </c>
      <c r="P24" s="87" t="s">
        <v>36</v>
      </c>
      <c r="Q24" s="83"/>
      <c r="R24" s="84" t="str">
        <f t="array" ref="R24:AB24">TRANSPOSE(Q25:Q35)</f>
        <v>C1</v>
      </c>
      <c r="S24" s="84" t="str">
        <v>E2</v>
      </c>
      <c r="T24" s="84" t="str">
        <v>A4</v>
      </c>
      <c r="U24" s="84" t="str">
        <v>C4</v>
      </c>
      <c r="V24" s="84" t="str">
        <v>B2</v>
      </c>
      <c r="W24" s="84" t="str">
        <v>A6</v>
      </c>
      <c r="X24" s="84" t="str">
        <v>A3</v>
      </c>
      <c r="Y24" s="84" t="str">
        <v>C2</v>
      </c>
      <c r="Z24" s="84" t="str">
        <v>D4</v>
      </c>
      <c r="AA24" s="84" t="str">
        <v>D3</v>
      </c>
      <c r="AB24" s="85" t="str">
        <v>B1</v>
      </c>
      <c r="AD24" s="2"/>
      <c r="AE24" s="76">
        <v>1</v>
      </c>
      <c r="AF24" s="76">
        <v>1</v>
      </c>
      <c r="AG24" s="77">
        <v>0</v>
      </c>
      <c r="AH24" s="77" t="s">
        <v>67</v>
      </c>
      <c r="AI24" s="78">
        <v>0</v>
      </c>
      <c r="AJ24" s="78">
        <v>1</v>
      </c>
      <c r="AK24" s="79">
        <v>0</v>
      </c>
      <c r="AL24" s="79" t="s">
        <v>67</v>
      </c>
      <c r="AM24" s="80">
        <v>0</v>
      </c>
      <c r="AN24" s="80" t="s">
        <v>67</v>
      </c>
      <c r="AO24" s="2">
        <f t="shared" si="6"/>
        <v>3</v>
      </c>
      <c r="AP24">
        <f t="shared" si="7"/>
        <v>-3.5</v>
      </c>
    </row>
    <row r="25" spans="1:42" ht="15" customHeight="1" thickBot="1" x14ac:dyDescent="0.3">
      <c r="A25" s="88"/>
      <c r="B25" s="89">
        <v>0.56944444444444442</v>
      </c>
      <c r="C25" s="126" t="s">
        <v>32</v>
      </c>
      <c r="D25" s="118"/>
      <c r="E25" s="37"/>
      <c r="F25" s="38"/>
      <c r="G25" s="36"/>
      <c r="H25" s="37"/>
      <c r="I25" s="38"/>
      <c r="J25" s="36"/>
      <c r="K25" s="37"/>
      <c r="L25" s="39"/>
      <c r="N25" s="81">
        <v>4</v>
      </c>
      <c r="O25" s="82" t="s">
        <v>36</v>
      </c>
      <c r="P25" s="84" t="s">
        <v>66</v>
      </c>
      <c r="Q25" s="87" t="s">
        <v>43</v>
      </c>
      <c r="R25" s="83"/>
      <c r="S25" s="84" t="str">
        <f t="array" ref="S25:AB25">TRANSPOSE(R26:R35)</f>
        <v>D5</v>
      </c>
      <c r="T25" s="84" t="str">
        <v>C4</v>
      </c>
      <c r="U25" s="84" t="str">
        <v>B3</v>
      </c>
      <c r="V25" s="84" t="str">
        <v>E3</v>
      </c>
      <c r="W25" s="84" t="str">
        <v>A3</v>
      </c>
      <c r="X25" s="84" t="str">
        <v>B6</v>
      </c>
      <c r="Y25" s="84" t="str">
        <v>D2</v>
      </c>
      <c r="Z25" s="84" t="str">
        <v>C2</v>
      </c>
      <c r="AA25" s="84" t="str">
        <v>B1</v>
      </c>
      <c r="AB25" s="85" t="str">
        <v>D3</v>
      </c>
      <c r="AD25" s="2"/>
      <c r="AE25" s="76">
        <v>1</v>
      </c>
      <c r="AF25" s="76" t="s">
        <v>67</v>
      </c>
      <c r="AG25" s="77">
        <v>1</v>
      </c>
      <c r="AH25" s="77">
        <v>2</v>
      </c>
      <c r="AI25" s="78">
        <v>0</v>
      </c>
      <c r="AJ25" s="78">
        <v>1</v>
      </c>
      <c r="AK25" s="79">
        <v>0</v>
      </c>
      <c r="AL25" s="79">
        <v>2</v>
      </c>
      <c r="AM25" s="80">
        <v>0</v>
      </c>
      <c r="AN25" s="80" t="s">
        <v>67</v>
      </c>
      <c r="AO25" s="2">
        <f t="shared" si="6"/>
        <v>7</v>
      </c>
      <c r="AP25">
        <f t="shared" si="7"/>
        <v>0.5</v>
      </c>
    </row>
    <row r="26" spans="1:42" ht="15" customHeight="1" thickBot="1" x14ac:dyDescent="0.3">
      <c r="N26" s="81">
        <v>5</v>
      </c>
      <c r="O26" s="82" t="s">
        <v>56</v>
      </c>
      <c r="P26" s="84" t="s">
        <v>48</v>
      </c>
      <c r="Q26" s="84" t="s">
        <v>44</v>
      </c>
      <c r="R26" s="87" t="s">
        <v>59</v>
      </c>
      <c r="S26" s="83"/>
      <c r="T26" s="84" t="str">
        <f t="array" ref="T26:AB26">TRANSPOSE(S27:S35)</f>
        <v>A6</v>
      </c>
      <c r="U26" s="84" t="str">
        <v>E5</v>
      </c>
      <c r="V26" s="84" t="str">
        <v>E1</v>
      </c>
      <c r="W26" s="84" t="str">
        <v>C6</v>
      </c>
      <c r="X26" s="84" t="str">
        <v>A4</v>
      </c>
      <c r="Y26" s="84" t="str">
        <v>D4</v>
      </c>
      <c r="Z26" s="84" t="str">
        <v>B5</v>
      </c>
      <c r="AA26" s="84" t="str">
        <v>C4</v>
      </c>
      <c r="AB26" s="85" t="str">
        <v>D6</v>
      </c>
      <c r="AD26" s="2"/>
      <c r="AE26" s="76">
        <v>1</v>
      </c>
      <c r="AF26" s="76" t="s">
        <v>67</v>
      </c>
      <c r="AG26" s="77">
        <v>0</v>
      </c>
      <c r="AH26" s="77" t="s">
        <v>67</v>
      </c>
      <c r="AI26" s="78">
        <v>0</v>
      </c>
      <c r="AJ26" s="78">
        <v>0</v>
      </c>
      <c r="AK26" s="79">
        <v>0</v>
      </c>
      <c r="AL26" s="79">
        <v>0</v>
      </c>
      <c r="AM26" s="80">
        <v>0</v>
      </c>
      <c r="AN26" s="80">
        <v>2</v>
      </c>
      <c r="AO26" s="2">
        <f t="shared" si="6"/>
        <v>3</v>
      </c>
      <c r="AP26">
        <f t="shared" si="7"/>
        <v>-3.5</v>
      </c>
    </row>
    <row r="27" spans="1:42" ht="15" customHeight="1" x14ac:dyDescent="0.25">
      <c r="A27" s="90">
        <v>44220</v>
      </c>
      <c r="B27" s="91">
        <v>0.35416666666666669</v>
      </c>
      <c r="C27" s="92" t="s">
        <v>12</v>
      </c>
      <c r="D27" s="116" t="s">
        <v>100</v>
      </c>
      <c r="E27" s="9" t="s">
        <v>14</v>
      </c>
      <c r="F27" s="10" t="s">
        <v>83</v>
      </c>
      <c r="G27" s="8" t="s">
        <v>89</v>
      </c>
      <c r="H27" s="9" t="s">
        <v>14</v>
      </c>
      <c r="I27" s="10" t="s">
        <v>95</v>
      </c>
      <c r="J27" s="8" t="s">
        <v>129</v>
      </c>
      <c r="K27" s="9" t="s">
        <v>14</v>
      </c>
      <c r="L27" s="11" t="s">
        <v>104</v>
      </c>
      <c r="N27" s="81">
        <v>6</v>
      </c>
      <c r="O27" s="86" t="s">
        <v>52</v>
      </c>
      <c r="P27" s="84" t="s">
        <v>62</v>
      </c>
      <c r="Q27" s="87" t="s">
        <v>38</v>
      </c>
      <c r="R27" s="84" t="s">
        <v>50</v>
      </c>
      <c r="S27" s="84" t="s">
        <v>47</v>
      </c>
      <c r="T27" s="83"/>
      <c r="U27" s="84" t="str">
        <f t="array" ref="U27:AB27">TRANSPOSE(T28:T35)</f>
        <v>D5</v>
      </c>
      <c r="V27" s="84" t="str">
        <v>C1</v>
      </c>
      <c r="W27" s="84" t="str">
        <v>D1</v>
      </c>
      <c r="X27" s="84" t="str">
        <v>A1</v>
      </c>
      <c r="Y27" s="84" t="str">
        <v>B6</v>
      </c>
      <c r="Z27" s="84" t="str">
        <v>B7</v>
      </c>
      <c r="AA27" s="84" t="str">
        <v>E6</v>
      </c>
      <c r="AB27" s="85" t="str">
        <v>E5</v>
      </c>
      <c r="AD27" s="2"/>
      <c r="AE27" s="76">
        <v>2</v>
      </c>
      <c r="AF27" s="76">
        <v>1</v>
      </c>
      <c r="AG27" s="77">
        <v>2</v>
      </c>
      <c r="AH27" s="77">
        <v>0</v>
      </c>
      <c r="AI27" s="78">
        <v>2</v>
      </c>
      <c r="AJ27" s="78" t="s">
        <v>67</v>
      </c>
      <c r="AK27" s="79">
        <v>1</v>
      </c>
      <c r="AL27" s="79">
        <v>1</v>
      </c>
      <c r="AM27" s="80">
        <v>0</v>
      </c>
      <c r="AN27" s="80" t="s">
        <v>67</v>
      </c>
      <c r="AO27" s="2">
        <f t="shared" si="6"/>
        <v>9</v>
      </c>
      <c r="AP27">
        <f t="shared" si="7"/>
        <v>2.5</v>
      </c>
    </row>
    <row r="28" spans="1:42" ht="15" customHeight="1" x14ac:dyDescent="0.25">
      <c r="A28" s="93" t="s">
        <v>9</v>
      </c>
      <c r="B28" s="94">
        <v>0.3888888888888889</v>
      </c>
      <c r="C28" s="95" t="s">
        <v>18</v>
      </c>
      <c r="D28" s="117" t="s">
        <v>83</v>
      </c>
      <c r="E28" s="22" t="s">
        <v>14</v>
      </c>
      <c r="F28" s="23" t="s">
        <v>91</v>
      </c>
      <c r="G28" s="21" t="s">
        <v>76</v>
      </c>
      <c r="H28" s="22" t="s">
        <v>14</v>
      </c>
      <c r="I28" s="23" t="s">
        <v>89</v>
      </c>
      <c r="J28" s="21" t="s">
        <v>81</v>
      </c>
      <c r="K28" s="22" t="s">
        <v>14</v>
      </c>
      <c r="L28" s="24" t="s">
        <v>129</v>
      </c>
      <c r="N28" s="81">
        <v>7</v>
      </c>
      <c r="O28" s="86" t="s">
        <v>37</v>
      </c>
      <c r="P28" s="87" t="s">
        <v>64</v>
      </c>
      <c r="Q28" s="84" t="s">
        <v>50</v>
      </c>
      <c r="R28" s="84" t="s">
        <v>52</v>
      </c>
      <c r="S28" s="84" t="s">
        <v>46</v>
      </c>
      <c r="T28" s="84" t="s">
        <v>59</v>
      </c>
      <c r="U28" s="83"/>
      <c r="V28" s="84" t="str">
        <f t="array" ref="V28:AB28">TRANSPOSE(U29:U35)</f>
        <v>E4</v>
      </c>
      <c r="W28" s="84" t="str">
        <v>D2</v>
      </c>
      <c r="X28" s="84" t="str">
        <v>B2</v>
      </c>
      <c r="Y28" s="84" t="str">
        <v>C3</v>
      </c>
      <c r="Z28" s="84" t="str">
        <v>C6</v>
      </c>
      <c r="AA28" s="84" t="str">
        <v>B5</v>
      </c>
      <c r="AB28" s="85" t="str">
        <v>A4</v>
      </c>
      <c r="AD28" s="2"/>
      <c r="AE28" s="76">
        <v>1</v>
      </c>
      <c r="AF28" s="76" t="s">
        <v>67</v>
      </c>
      <c r="AG28" s="77">
        <v>0</v>
      </c>
      <c r="AH28" s="77">
        <v>1</v>
      </c>
      <c r="AI28" s="78">
        <v>0</v>
      </c>
      <c r="AJ28" s="78">
        <v>1</v>
      </c>
      <c r="AK28" s="79">
        <v>1</v>
      </c>
      <c r="AL28" s="79">
        <v>0</v>
      </c>
      <c r="AM28" s="80">
        <v>0</v>
      </c>
      <c r="AN28" s="80" t="s">
        <v>67</v>
      </c>
      <c r="AO28" s="2">
        <f t="shared" si="6"/>
        <v>4</v>
      </c>
      <c r="AP28">
        <f t="shared" si="7"/>
        <v>-2.5</v>
      </c>
    </row>
    <row r="29" spans="1:42" ht="15" customHeight="1" x14ac:dyDescent="0.25">
      <c r="A29" s="93"/>
      <c r="B29" s="94">
        <v>0.4236111111111111</v>
      </c>
      <c r="C29" s="95" t="s">
        <v>21</v>
      </c>
      <c r="D29" s="117" t="s">
        <v>79</v>
      </c>
      <c r="E29" s="22" t="s">
        <v>14</v>
      </c>
      <c r="F29" s="23" t="s">
        <v>101</v>
      </c>
      <c r="G29" s="21" t="s">
        <v>91</v>
      </c>
      <c r="H29" s="22" t="s">
        <v>14</v>
      </c>
      <c r="I29" s="23" t="s">
        <v>100</v>
      </c>
      <c r="J29" s="21" t="s">
        <v>77</v>
      </c>
      <c r="K29" s="22" t="s">
        <v>14</v>
      </c>
      <c r="L29" s="24" t="s">
        <v>104</v>
      </c>
      <c r="N29" s="81">
        <v>8</v>
      </c>
      <c r="O29" s="86" t="s">
        <v>51</v>
      </c>
      <c r="P29" s="84" t="s">
        <v>39</v>
      </c>
      <c r="Q29" s="84" t="s">
        <v>65</v>
      </c>
      <c r="R29" s="84" t="s">
        <v>58</v>
      </c>
      <c r="S29" s="84" t="s">
        <v>40</v>
      </c>
      <c r="T29" s="87" t="s">
        <v>43</v>
      </c>
      <c r="U29" s="87" t="s">
        <v>66</v>
      </c>
      <c r="V29" s="83"/>
      <c r="W29" s="84" t="str">
        <f t="array" ref="W29:AB29">TRANSPOSE(V30:V35)</f>
        <v>B1</v>
      </c>
      <c r="X29" s="84" t="str">
        <v>D1</v>
      </c>
      <c r="Y29" s="84" t="str">
        <v>A3</v>
      </c>
      <c r="Z29" s="84" t="str">
        <v>C5</v>
      </c>
      <c r="AA29" s="84" t="str">
        <v>A6</v>
      </c>
      <c r="AB29" s="85" t="str">
        <v>B4</v>
      </c>
      <c r="AD29" s="2"/>
      <c r="AE29" s="76">
        <v>1</v>
      </c>
      <c r="AF29" s="76">
        <v>0</v>
      </c>
      <c r="AG29" s="77">
        <v>0</v>
      </c>
      <c r="AH29" s="77">
        <v>1</v>
      </c>
      <c r="AI29" s="78">
        <v>3</v>
      </c>
      <c r="AJ29" s="78" t="s">
        <v>67</v>
      </c>
      <c r="AK29" s="79">
        <v>0</v>
      </c>
      <c r="AL29" s="79" t="s">
        <v>67</v>
      </c>
      <c r="AM29" s="80">
        <v>1</v>
      </c>
      <c r="AN29" s="80">
        <v>0</v>
      </c>
      <c r="AO29" s="2">
        <f t="shared" si="6"/>
        <v>6</v>
      </c>
      <c r="AP29">
        <f t="shared" si="7"/>
        <v>-0.5</v>
      </c>
    </row>
    <row r="30" spans="1:42" ht="15" customHeight="1" x14ac:dyDescent="0.25">
      <c r="A30" s="93"/>
      <c r="B30" s="94">
        <v>0.45833333333333331</v>
      </c>
      <c r="C30" s="95" t="s">
        <v>24</v>
      </c>
      <c r="D30" s="117" t="s">
        <v>84</v>
      </c>
      <c r="E30" s="22" t="s">
        <v>14</v>
      </c>
      <c r="F30" s="23" t="s">
        <v>83</v>
      </c>
      <c r="G30" s="21" t="s">
        <v>77</v>
      </c>
      <c r="H30" s="22" t="s">
        <v>14</v>
      </c>
      <c r="I30" s="23" t="s">
        <v>81</v>
      </c>
      <c r="J30" s="21" t="s">
        <v>88</v>
      </c>
      <c r="K30" s="22" t="s">
        <v>14</v>
      </c>
      <c r="L30" s="24" t="s">
        <v>79</v>
      </c>
      <c r="N30" s="81">
        <v>9</v>
      </c>
      <c r="O30" s="86" t="s">
        <v>48</v>
      </c>
      <c r="P30" s="84" t="s">
        <v>41</v>
      </c>
      <c r="Q30" s="84" t="s">
        <v>47</v>
      </c>
      <c r="R30" s="84" t="s">
        <v>60</v>
      </c>
      <c r="S30" s="84" t="s">
        <v>54</v>
      </c>
      <c r="T30" s="84" t="s">
        <v>53</v>
      </c>
      <c r="U30" s="84" t="s">
        <v>51</v>
      </c>
      <c r="V30" s="84" t="s">
        <v>61</v>
      </c>
      <c r="W30" s="83"/>
      <c r="X30" s="84" t="str">
        <f t="array" ref="X30:AB30">TRANSPOSE(W31:W35)</f>
        <v>E6</v>
      </c>
      <c r="Y30" s="84" t="str">
        <v>E5</v>
      </c>
      <c r="Z30" s="84" t="str">
        <v>E3</v>
      </c>
      <c r="AA30" s="84" t="str">
        <v>C3</v>
      </c>
      <c r="AB30" s="85" t="str">
        <v>B2</v>
      </c>
      <c r="AD30" s="2"/>
      <c r="AE30" s="76">
        <v>2</v>
      </c>
      <c r="AF30" s="76" t="s">
        <v>67</v>
      </c>
      <c r="AG30" s="77">
        <v>0</v>
      </c>
      <c r="AH30" s="77">
        <v>1</v>
      </c>
      <c r="AI30" s="78">
        <v>2</v>
      </c>
      <c r="AJ30" s="78" t="s">
        <v>67</v>
      </c>
      <c r="AK30" s="79">
        <v>0</v>
      </c>
      <c r="AL30" s="79">
        <v>3</v>
      </c>
      <c r="AM30" s="80">
        <v>1</v>
      </c>
      <c r="AN30" s="80">
        <v>0</v>
      </c>
      <c r="AO30" s="2">
        <f t="shared" si="6"/>
        <v>9</v>
      </c>
      <c r="AP30">
        <f t="shared" si="7"/>
        <v>2.5</v>
      </c>
    </row>
    <row r="31" spans="1:42" ht="15" customHeight="1" x14ac:dyDescent="0.25">
      <c r="A31" s="93"/>
      <c r="B31" s="94">
        <v>0.5</v>
      </c>
      <c r="C31" s="95" t="s">
        <v>26</v>
      </c>
      <c r="D31" s="117" t="s">
        <v>81</v>
      </c>
      <c r="E31" s="22" t="s">
        <v>14</v>
      </c>
      <c r="F31" s="23" t="s">
        <v>104</v>
      </c>
      <c r="G31" s="21" t="s">
        <v>95</v>
      </c>
      <c r="H31" s="22" t="s">
        <v>14</v>
      </c>
      <c r="I31" s="23" t="s">
        <v>76</v>
      </c>
      <c r="J31" s="21" t="s">
        <v>91</v>
      </c>
      <c r="K31" s="22" t="s">
        <v>14</v>
      </c>
      <c r="L31" s="24" t="s">
        <v>84</v>
      </c>
      <c r="N31" s="81">
        <v>10</v>
      </c>
      <c r="O31" s="86" t="s">
        <v>59</v>
      </c>
      <c r="P31" s="84" t="s">
        <v>56</v>
      </c>
      <c r="Q31" s="84" t="s">
        <v>60</v>
      </c>
      <c r="R31" s="84" t="s">
        <v>45</v>
      </c>
      <c r="S31" s="84" t="s">
        <v>38</v>
      </c>
      <c r="T31" s="84" t="s">
        <v>36</v>
      </c>
      <c r="U31" s="84" t="s">
        <v>65</v>
      </c>
      <c r="V31" s="84" t="s">
        <v>53</v>
      </c>
      <c r="W31" s="84" t="s">
        <v>57</v>
      </c>
      <c r="X31" s="83"/>
      <c r="Y31" s="84" t="str">
        <f t="array" ref="Y31:AB31">TRANSPOSE(X32:X35)</f>
        <v>E4</v>
      </c>
      <c r="Z31" s="84" t="str">
        <v>E2</v>
      </c>
      <c r="AA31" s="84" t="str">
        <v>B3</v>
      </c>
      <c r="AB31" s="85" t="str">
        <v>C3</v>
      </c>
      <c r="AD31" s="2"/>
      <c r="AE31" s="76">
        <v>1</v>
      </c>
      <c r="AF31" s="76">
        <v>0</v>
      </c>
      <c r="AG31" s="77">
        <v>0</v>
      </c>
      <c r="AH31" s="77">
        <v>1</v>
      </c>
      <c r="AI31" s="78">
        <v>2</v>
      </c>
      <c r="AJ31" s="78" t="s">
        <v>67</v>
      </c>
      <c r="AK31" s="79">
        <v>3</v>
      </c>
      <c r="AL31" s="79" t="s">
        <v>67</v>
      </c>
      <c r="AM31" s="80">
        <v>1</v>
      </c>
      <c r="AN31" s="80">
        <v>1</v>
      </c>
      <c r="AO31" s="2">
        <f t="shared" si="6"/>
        <v>9</v>
      </c>
      <c r="AP31">
        <f t="shared" si="7"/>
        <v>2.5</v>
      </c>
    </row>
    <row r="32" spans="1:42" ht="15" customHeight="1" x14ac:dyDescent="0.25">
      <c r="A32" s="93"/>
      <c r="B32" s="94">
        <v>0.53472222222222221</v>
      </c>
      <c r="C32" s="95" t="s">
        <v>31</v>
      </c>
      <c r="D32" s="117" t="s">
        <v>101</v>
      </c>
      <c r="E32" s="22" t="s">
        <v>14</v>
      </c>
      <c r="F32" s="23" t="s">
        <v>88</v>
      </c>
      <c r="G32" s="21" t="s">
        <v>129</v>
      </c>
      <c r="H32" s="22" t="s">
        <v>14</v>
      </c>
      <c r="I32" s="23" t="s">
        <v>77</v>
      </c>
      <c r="J32" s="21" t="s">
        <v>84</v>
      </c>
      <c r="K32" s="22" t="s">
        <v>14</v>
      </c>
      <c r="L32" s="24" t="s">
        <v>100</v>
      </c>
      <c r="N32" s="81">
        <v>11</v>
      </c>
      <c r="O32" s="86" t="s">
        <v>55</v>
      </c>
      <c r="P32" s="84" t="s">
        <v>40</v>
      </c>
      <c r="Q32" s="84" t="s">
        <v>63</v>
      </c>
      <c r="R32" s="84" t="s">
        <v>51</v>
      </c>
      <c r="S32" s="84" t="s">
        <v>64</v>
      </c>
      <c r="T32" s="84" t="s">
        <v>45</v>
      </c>
      <c r="U32" s="84" t="s">
        <v>42</v>
      </c>
      <c r="V32" s="84" t="s">
        <v>60</v>
      </c>
      <c r="W32" s="84" t="s">
        <v>46</v>
      </c>
      <c r="X32" s="84" t="s">
        <v>66</v>
      </c>
      <c r="Y32" s="83"/>
      <c r="Z32" s="84" t="str">
        <f t="array" ref="Z32:AB32">TRANSPOSE(Y33:Y35)</f>
        <v>E6</v>
      </c>
      <c r="AA32" s="84" t="str">
        <v>A5</v>
      </c>
      <c r="AB32" s="85" t="str">
        <v>D1</v>
      </c>
      <c r="AD32" s="2"/>
      <c r="AE32" s="76">
        <v>1</v>
      </c>
      <c r="AF32" s="76" t="s">
        <v>67</v>
      </c>
      <c r="AG32" s="77">
        <v>0</v>
      </c>
      <c r="AH32" s="77" t="s">
        <v>67</v>
      </c>
      <c r="AI32" s="78">
        <v>0</v>
      </c>
      <c r="AJ32" s="78" t="s">
        <v>67</v>
      </c>
      <c r="AK32" s="79">
        <v>0</v>
      </c>
      <c r="AL32" s="79">
        <v>1</v>
      </c>
      <c r="AM32" s="80">
        <v>2</v>
      </c>
      <c r="AN32" s="80">
        <v>0</v>
      </c>
      <c r="AO32" s="2">
        <f t="shared" si="6"/>
        <v>4</v>
      </c>
      <c r="AP32">
        <f t="shared" si="7"/>
        <v>-2.5</v>
      </c>
    </row>
    <row r="33" spans="1:42" ht="15" customHeight="1" thickBot="1" x14ac:dyDescent="0.3">
      <c r="A33" s="96"/>
      <c r="B33" s="97">
        <v>0.56944444444444442</v>
      </c>
      <c r="C33" s="98" t="s">
        <v>32</v>
      </c>
      <c r="D33" s="118"/>
      <c r="E33" s="37"/>
      <c r="F33" s="38"/>
      <c r="G33" s="36"/>
      <c r="H33" s="37"/>
      <c r="I33" s="38"/>
      <c r="J33" s="36"/>
      <c r="K33" s="37"/>
      <c r="L33" s="39"/>
      <c r="N33" s="81">
        <v>12</v>
      </c>
      <c r="O33" s="86" t="s">
        <v>39</v>
      </c>
      <c r="P33" s="84" t="s">
        <v>45</v>
      </c>
      <c r="Q33" s="84" t="s">
        <v>64</v>
      </c>
      <c r="R33" s="84" t="s">
        <v>63</v>
      </c>
      <c r="S33" s="84" t="s">
        <v>55</v>
      </c>
      <c r="T33" s="84" t="s">
        <v>49</v>
      </c>
      <c r="U33" s="84" t="s">
        <v>54</v>
      </c>
      <c r="V33" s="84" t="s">
        <v>56</v>
      </c>
      <c r="W33" s="84" t="s">
        <v>58</v>
      </c>
      <c r="X33" s="84" t="s">
        <v>44</v>
      </c>
      <c r="Y33" s="84" t="s">
        <v>57</v>
      </c>
      <c r="Z33" s="83"/>
      <c r="AA33" s="84" t="str">
        <f t="array" ref="AA33:AB33">TRANSPOSE(Z34:Z35)</f>
        <v>D6</v>
      </c>
      <c r="AB33" s="85" t="str">
        <v>A2</v>
      </c>
      <c r="AE33" s="76">
        <v>2</v>
      </c>
      <c r="AF33" s="76" t="s">
        <v>67</v>
      </c>
      <c r="AG33" s="77">
        <v>0</v>
      </c>
      <c r="AH33" s="77">
        <v>0</v>
      </c>
      <c r="AI33" s="78">
        <v>2</v>
      </c>
      <c r="AJ33" s="78">
        <v>0</v>
      </c>
      <c r="AK33" s="79">
        <v>1</v>
      </c>
      <c r="AL33" s="79" t="s">
        <v>67</v>
      </c>
      <c r="AM33" s="80">
        <v>0</v>
      </c>
      <c r="AN33" s="80">
        <v>2</v>
      </c>
      <c r="AO33" s="2">
        <f t="shared" si="6"/>
        <v>7</v>
      </c>
      <c r="AP33">
        <f t="shared" si="7"/>
        <v>0.5</v>
      </c>
    </row>
    <row r="34" spans="1:42" ht="15" customHeight="1" thickBot="1" x14ac:dyDescent="0.3">
      <c r="N34" s="81">
        <v>13</v>
      </c>
      <c r="O34" s="86" t="s">
        <v>54</v>
      </c>
      <c r="P34" s="84" t="s">
        <v>37</v>
      </c>
      <c r="Q34" s="84" t="s">
        <v>62</v>
      </c>
      <c r="R34" s="84" t="s">
        <v>61</v>
      </c>
      <c r="S34" s="84" t="s">
        <v>50</v>
      </c>
      <c r="T34" s="84" t="s">
        <v>57</v>
      </c>
      <c r="U34" s="84" t="s">
        <v>55</v>
      </c>
      <c r="V34" s="84" t="s">
        <v>47</v>
      </c>
      <c r="W34" s="84" t="s">
        <v>42</v>
      </c>
      <c r="X34" s="84" t="s">
        <v>52</v>
      </c>
      <c r="Y34" s="84" t="s">
        <v>39</v>
      </c>
      <c r="Z34" s="84" t="s">
        <v>41</v>
      </c>
      <c r="AA34" s="83"/>
      <c r="AB34" s="85" t="str">
        <f>TRANSPOSE(AA35)</f>
        <v>E3</v>
      </c>
      <c r="AE34" s="76">
        <v>2</v>
      </c>
      <c r="AF34" s="76">
        <v>0</v>
      </c>
      <c r="AG34" s="77">
        <v>1</v>
      </c>
      <c r="AH34" s="77">
        <v>1</v>
      </c>
      <c r="AI34" s="78">
        <v>0</v>
      </c>
      <c r="AJ34" s="78">
        <v>1</v>
      </c>
      <c r="AK34" s="79">
        <v>2</v>
      </c>
      <c r="AL34" s="79" t="s">
        <v>67</v>
      </c>
      <c r="AM34" s="80">
        <v>2</v>
      </c>
      <c r="AN34" s="80" t="s">
        <v>67</v>
      </c>
      <c r="AO34" s="2">
        <f t="shared" si="6"/>
        <v>9</v>
      </c>
      <c r="AP34">
        <f t="shared" si="7"/>
        <v>2.5</v>
      </c>
    </row>
    <row r="35" spans="1:42" ht="15" customHeight="1" thickBot="1" x14ac:dyDescent="0.3">
      <c r="A35" s="103">
        <v>44248</v>
      </c>
      <c r="B35" s="104">
        <v>0.35416666666666669</v>
      </c>
      <c r="C35" s="105" t="s">
        <v>12</v>
      </c>
      <c r="D35" s="116" t="s">
        <v>83</v>
      </c>
      <c r="E35" s="9" t="s">
        <v>14</v>
      </c>
      <c r="F35" s="10" t="s">
        <v>77</v>
      </c>
      <c r="G35" s="8" t="s">
        <v>79</v>
      </c>
      <c r="H35" s="9" t="s">
        <v>14</v>
      </c>
      <c r="I35" s="10" t="s">
        <v>76</v>
      </c>
      <c r="J35" s="8" t="s">
        <v>84</v>
      </c>
      <c r="K35" s="9" t="s">
        <v>14</v>
      </c>
      <c r="L35" s="11" t="s">
        <v>89</v>
      </c>
      <c r="N35" s="99">
        <v>14</v>
      </c>
      <c r="O35" s="100" t="s">
        <v>44</v>
      </c>
      <c r="P35" s="101" t="s">
        <v>63</v>
      </c>
      <c r="Q35" s="101" t="s">
        <v>61</v>
      </c>
      <c r="R35" s="101" t="s">
        <v>62</v>
      </c>
      <c r="S35" s="101" t="s">
        <v>41</v>
      </c>
      <c r="T35" s="101" t="s">
        <v>46</v>
      </c>
      <c r="U35" s="101" t="s">
        <v>38</v>
      </c>
      <c r="V35" s="101" t="s">
        <v>48</v>
      </c>
      <c r="W35" s="101" t="s">
        <v>65</v>
      </c>
      <c r="X35" s="101" t="s">
        <v>42</v>
      </c>
      <c r="Y35" s="101" t="s">
        <v>53</v>
      </c>
      <c r="Z35" s="101" t="s">
        <v>37</v>
      </c>
      <c r="AA35" s="101" t="s">
        <v>58</v>
      </c>
      <c r="AB35" s="102"/>
      <c r="AD35" s="2"/>
      <c r="AE35" s="76">
        <v>1</v>
      </c>
      <c r="AF35" s="76" t="s">
        <v>67</v>
      </c>
      <c r="AG35" s="77">
        <v>0</v>
      </c>
      <c r="AH35" s="77">
        <v>1</v>
      </c>
      <c r="AI35" s="78">
        <v>0</v>
      </c>
      <c r="AJ35" s="78" t="s">
        <v>67</v>
      </c>
      <c r="AK35" s="79">
        <v>1</v>
      </c>
      <c r="AL35" s="79">
        <v>2</v>
      </c>
      <c r="AM35" s="80">
        <v>0</v>
      </c>
      <c r="AN35" s="80">
        <v>1</v>
      </c>
      <c r="AO35" s="2">
        <f t="shared" si="6"/>
        <v>6</v>
      </c>
      <c r="AP35">
        <f t="shared" si="7"/>
        <v>-0.5</v>
      </c>
    </row>
    <row r="36" spans="1:42" ht="15" customHeight="1" x14ac:dyDescent="0.25">
      <c r="A36" s="106" t="s">
        <v>10</v>
      </c>
      <c r="B36" s="107">
        <v>0.3888888888888889</v>
      </c>
      <c r="C36" s="108" t="s">
        <v>18</v>
      </c>
      <c r="D36" s="117" t="s">
        <v>76</v>
      </c>
      <c r="E36" s="22" t="s">
        <v>14</v>
      </c>
      <c r="F36" s="23" t="s">
        <v>100</v>
      </c>
      <c r="G36" s="21" t="s">
        <v>95</v>
      </c>
      <c r="H36" s="22" t="s">
        <v>14</v>
      </c>
      <c r="I36" s="23" t="s">
        <v>88</v>
      </c>
      <c r="J36" s="21" t="s">
        <v>79</v>
      </c>
      <c r="K36" s="22" t="s">
        <v>14</v>
      </c>
      <c r="L36" s="24" t="s">
        <v>84</v>
      </c>
      <c r="N36" s="109"/>
      <c r="O36" s="109"/>
      <c r="P36" s="109"/>
      <c r="Q36" s="109"/>
      <c r="R36" s="109"/>
      <c r="S36" s="109"/>
      <c r="T36" s="109"/>
      <c r="U36" s="109"/>
      <c r="V36" s="109"/>
      <c r="Y36"/>
      <c r="AC36"/>
      <c r="AD36" s="2"/>
      <c r="AO36" s="120">
        <f>AVERAGE(AO22:AO35)</f>
        <v>6.5</v>
      </c>
    </row>
    <row r="37" spans="1:42" ht="15" customHeight="1" x14ac:dyDescent="0.25">
      <c r="A37" s="106"/>
      <c r="B37" s="107">
        <v>0.4236111111111111</v>
      </c>
      <c r="C37" s="108" t="s">
        <v>21</v>
      </c>
      <c r="D37" s="117" t="s">
        <v>129</v>
      </c>
      <c r="E37" s="22" t="s">
        <v>14</v>
      </c>
      <c r="F37" s="23" t="s">
        <v>88</v>
      </c>
      <c r="G37" s="21" t="s">
        <v>101</v>
      </c>
      <c r="H37" s="22" t="s">
        <v>14</v>
      </c>
      <c r="I37" s="23" t="s">
        <v>100</v>
      </c>
      <c r="J37" s="21" t="s">
        <v>91</v>
      </c>
      <c r="K37" s="22" t="s">
        <v>14</v>
      </c>
      <c r="L37" s="24" t="s">
        <v>89</v>
      </c>
    </row>
    <row r="38" spans="1:42" ht="15" customHeight="1" x14ac:dyDescent="0.25">
      <c r="A38" s="106"/>
      <c r="B38" s="107">
        <v>0.45833333333333331</v>
      </c>
      <c r="C38" s="108" t="s">
        <v>24</v>
      </c>
      <c r="D38" s="117" t="s">
        <v>81</v>
      </c>
      <c r="E38" s="22" t="s">
        <v>14</v>
      </c>
      <c r="F38" s="23" t="s">
        <v>89</v>
      </c>
      <c r="G38" s="21" t="s">
        <v>77</v>
      </c>
      <c r="H38" s="22" t="s">
        <v>14</v>
      </c>
      <c r="I38" s="23" t="s">
        <v>91</v>
      </c>
      <c r="J38" s="21" t="s">
        <v>95</v>
      </c>
      <c r="K38" s="22" t="s">
        <v>14</v>
      </c>
      <c r="L38" s="24" t="s">
        <v>83</v>
      </c>
    </row>
    <row r="39" spans="1:42" ht="15" customHeight="1" x14ac:dyDescent="0.25">
      <c r="A39" s="106"/>
      <c r="B39" s="107">
        <v>0.5</v>
      </c>
      <c r="C39" s="108" t="s">
        <v>26</v>
      </c>
      <c r="D39" s="117" t="s">
        <v>83</v>
      </c>
      <c r="E39" s="22" t="s">
        <v>14</v>
      </c>
      <c r="F39" s="23" t="s">
        <v>129</v>
      </c>
      <c r="G39" s="21" t="s">
        <v>81</v>
      </c>
      <c r="H39" s="22" t="s">
        <v>14</v>
      </c>
      <c r="I39" s="23" t="s">
        <v>84</v>
      </c>
      <c r="J39" s="21" t="s">
        <v>100</v>
      </c>
      <c r="K39" s="22" t="s">
        <v>14</v>
      </c>
      <c r="L39" s="24" t="s">
        <v>104</v>
      </c>
    </row>
    <row r="40" spans="1:42" ht="15" customHeight="1" x14ac:dyDescent="0.25">
      <c r="A40" s="106"/>
      <c r="B40" s="107">
        <v>0.53472222222222221</v>
      </c>
      <c r="C40" s="108" t="s">
        <v>31</v>
      </c>
      <c r="D40" s="117" t="s">
        <v>129</v>
      </c>
      <c r="E40" s="22" t="s">
        <v>14</v>
      </c>
      <c r="F40" s="23" t="s">
        <v>95</v>
      </c>
      <c r="G40" s="21" t="s">
        <v>101</v>
      </c>
      <c r="H40" s="22" t="s">
        <v>14</v>
      </c>
      <c r="I40" s="23" t="s">
        <v>104</v>
      </c>
      <c r="J40" s="21" t="s">
        <v>88</v>
      </c>
      <c r="K40" s="22" t="s">
        <v>14</v>
      </c>
      <c r="L40" s="24" t="s">
        <v>83</v>
      </c>
      <c r="N40" s="109"/>
      <c r="R40" s="109"/>
      <c r="S40" s="109"/>
      <c r="T40" s="109"/>
      <c r="U40" s="109"/>
      <c r="V40" s="109"/>
    </row>
    <row r="41" spans="1:42" ht="15" customHeight="1" thickBot="1" x14ac:dyDescent="0.3">
      <c r="A41" s="110"/>
      <c r="B41" s="111">
        <v>0.56944444444444442</v>
      </c>
      <c r="C41" s="112" t="s">
        <v>32</v>
      </c>
      <c r="D41" s="118"/>
      <c r="E41" s="37"/>
      <c r="F41" s="38"/>
      <c r="G41" s="36"/>
      <c r="H41" s="37"/>
      <c r="I41" s="38"/>
      <c r="J41" s="36"/>
      <c r="K41" s="37"/>
      <c r="L41" s="39"/>
      <c r="N41" s="109"/>
      <c r="O41" s="109"/>
      <c r="P41" s="109"/>
      <c r="Q41" s="109"/>
      <c r="R41" s="109"/>
      <c r="S41" s="109"/>
      <c r="T41" s="109"/>
      <c r="U41" s="109"/>
      <c r="V41" s="109"/>
      <c r="Y41"/>
      <c r="AC41"/>
      <c r="AD41" s="2"/>
    </row>
    <row r="42" spans="1:42" x14ac:dyDescent="0.25">
      <c r="Y42"/>
      <c r="AC42"/>
      <c r="AD42" s="2"/>
    </row>
    <row r="43" spans="1:42" x14ac:dyDescent="0.25">
      <c r="Y43"/>
      <c r="AC43"/>
      <c r="AD43" s="2"/>
    </row>
    <row r="44" spans="1:42" x14ac:dyDescent="0.25">
      <c r="Y44"/>
      <c r="AC44"/>
      <c r="AD44" s="2"/>
    </row>
    <row r="45" spans="1:42" x14ac:dyDescent="0.25">
      <c r="Y45"/>
      <c r="AC45"/>
      <c r="AD45" s="2"/>
    </row>
  </sheetData>
  <mergeCells count="3">
    <mergeCell ref="D2:F2"/>
    <mergeCell ref="G2:I2"/>
    <mergeCell ref="J2:L2"/>
  </mergeCells>
  <conditionalFormatting sqref="O22:AB35">
    <cfRule type="containsText" dxfId="4" priority="1" operator="containsText" text="E">
      <formula>NOT(ISERROR(SEARCH("E",O22)))</formula>
    </cfRule>
    <cfRule type="containsText" dxfId="3" priority="2" operator="containsText" text="D">
      <formula>NOT(ISERROR(SEARCH("D",O22)))</formula>
    </cfRule>
    <cfRule type="containsText" dxfId="2" priority="3" operator="containsText" text="C">
      <formula>NOT(ISERROR(SEARCH("C",O22)))</formula>
    </cfRule>
    <cfRule type="containsText" dxfId="1" priority="4" operator="containsText" text="B">
      <formula>NOT(ISERROR(SEARCH("B",O22)))</formula>
    </cfRule>
    <cfRule type="containsText" dxfId="0" priority="5" operator="containsText" text="A">
      <formula>NOT(ISERROR(SEARCH("A",O22)))</formula>
    </cfRule>
  </conditionalFormatting>
  <pageMargins left="0.31496062992125984" right="0.31496062992125984" top="0.19685039370078741" bottom="0.19685039370078741" header="0.31496062992125984" footer="0.31496062992125984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Družstva</vt:lpstr>
      <vt:lpstr>Skupina B-14</vt:lpstr>
      <vt:lpstr>Skupina B-14 družstva</vt:lpstr>
      <vt:lpstr>Skupina A-14</vt:lpstr>
      <vt:lpstr>Skupina A-14 družstva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j.pomykal</dc:creator>
  <cp:lastModifiedBy>Hellebrand David</cp:lastModifiedBy>
  <cp:lastPrinted>2020-09-15T11:51:13Z</cp:lastPrinted>
  <dcterms:created xsi:type="dcterms:W3CDTF">2015-10-26T06:54:01Z</dcterms:created>
  <dcterms:modified xsi:type="dcterms:W3CDTF">2020-09-25T19:19:30Z</dcterms:modified>
</cp:coreProperties>
</file>