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\Documents\pico-robo-wheels\"/>
    </mc:Choice>
  </mc:AlternateContent>
  <xr:revisionPtr revIDLastSave="0" documentId="13_ncr:1_{6B90B7F2-FF30-4415-B79A-C8FA7F77C410}" xr6:coauthVersionLast="47" xr6:coauthVersionMax="47" xr10:uidLastSave="{00000000-0000-0000-0000-000000000000}"/>
  <bookViews>
    <workbookView xWindow="0" yWindow="765" windowWidth="20490" windowHeight="10605" activeTab="3" xr2:uid="{991C9B8B-21B3-447E-81C5-65B03554A51A}"/>
  </bookViews>
  <sheets>
    <sheet name="Overview" sheetId="1" r:id="rId1"/>
    <sheet name="Sheet1" sheetId="2" r:id="rId2"/>
    <sheet name="Shinlin Motor" sheetId="3" r:id="rId3"/>
    <sheet name="Encoder cal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4" l="1"/>
  <c r="B14" i="4" s="1"/>
  <c r="B15" i="4" s="1"/>
  <c r="B16" i="4" s="1"/>
  <c r="D12" i="4"/>
  <c r="F12" i="4" s="1"/>
  <c r="F9" i="4"/>
  <c r="D9" i="4"/>
  <c r="E5" i="4"/>
  <c r="D3" i="4"/>
  <c r="E3" i="4" s="1"/>
  <c r="D5" i="4" l="1"/>
</calcChain>
</file>

<file path=xl/sharedStrings.xml><?xml version="1.0" encoding="utf-8"?>
<sst xmlns="http://schemas.openxmlformats.org/spreadsheetml/2006/main" count="41" uniqueCount="34">
  <si>
    <t>IRQ relative addressing</t>
  </si>
  <si>
    <t>Two Sm's are running the same code</t>
  </si>
  <si>
    <t>each sm engine must set Two IRQ bits, one for count up, one for count down</t>
  </si>
  <si>
    <t>With 2 sm's that means 4 total IRQ bits in the PIO Block are used</t>
  </si>
  <si>
    <t>Note that these IRQ bits ARE NOT CPU IRQ BITS ( they are mapped to CPU IRQ Bits)</t>
  </si>
  <si>
    <t xml:space="preserve">SO we Map SM=0 IRQ 0,2 ( up,down) to CPU IRQ 0.  then </t>
  </si>
  <si>
    <t xml:space="preserve">SO we Map SM=1 IRQ 1,3 ( up,down) to CPU IRQ 1.  then </t>
  </si>
  <si>
    <t>Then each IRQ handler on Core1 must Query the SM interrupt register to figure out wich direction to move position</t>
  </si>
  <si>
    <t xml:space="preserve">Shinlin </t>
  </si>
  <si>
    <t>1XYA</t>
  </si>
  <si>
    <t>inches</t>
  </si>
  <si>
    <t>Diameter</t>
  </si>
  <si>
    <t>mm diam</t>
  </si>
  <si>
    <t>circumference</t>
  </si>
  <si>
    <t>um diam</t>
  </si>
  <si>
    <t>mm Circum</t>
  </si>
  <si>
    <t>um circ</t>
  </si>
  <si>
    <t>gear ratio</t>
  </si>
  <si>
    <t>cpr</t>
  </si>
  <si>
    <t>encrev/Wheel rev</t>
  </si>
  <si>
    <t>distance per enocder pulse</t>
  </si>
  <si>
    <t>mm/encoder pulse</t>
  </si>
  <si>
    <t>um/encoder pulse</t>
  </si>
  <si>
    <t>period</t>
  </si>
  <si>
    <t>s</t>
  </si>
  <si>
    <t>100 pulses=1rev</t>
  </si>
  <si>
    <t>rps</t>
  </si>
  <si>
    <t>rev/sec</t>
  </si>
  <si>
    <t>mm/sec</t>
  </si>
  <si>
    <t>m/s</t>
  </si>
  <si>
    <t>100ms</t>
  </si>
  <si>
    <t>10ms</t>
  </si>
  <si>
    <t>1ms</t>
  </si>
  <si>
    <t>.1ms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</si>
</sst>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2</xdr:row>
      <xdr:rowOff>171450</xdr:rowOff>
    </xdr:from>
    <xdr:to>
      <xdr:col>16</xdr:col>
      <xdr:colOff>542925</xdr:colOff>
      <xdr:row>8</xdr:row>
      <xdr:rowOff>161925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706829D-EB5C-3DAF-2BC3-2C8644D8B040}"/>
            </a:ext>
          </a:extLst>
        </xdr:cNvPr>
        <xdr:cNvSpPr/>
      </xdr:nvSpPr>
      <xdr:spPr>
        <a:xfrm>
          <a:off x="7439025" y="552450"/>
          <a:ext cx="2857500" cy="11334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  <a:p>
          <a:pPr algn="l"/>
          <a:endParaRPr lang="en-US" sz="1100">
            <a:noFill/>
          </a:endParaRPr>
        </a:p>
        <a:p>
          <a:pPr algn="l"/>
          <a:r>
            <a:rPr lang="en-US" sz="1100">
              <a:noFill/>
            </a:rPr>
            <a:t>  </a:t>
          </a:r>
          <a:r>
            <a:rPr lang="en-US" sz="1100" baseline="0">
              <a:solidFill>
                <a:sysClr val="windowText" lastClr="000000"/>
              </a:solidFill>
            </a:rPr>
            <a:t> PWM Generation </a:t>
          </a:r>
          <a:endParaRPr lang="en-US" sz="1100">
            <a:noFill/>
          </a:endParaRPr>
        </a:p>
      </xdr:txBody>
    </xdr:sp>
    <xdr:clientData/>
  </xdr:twoCellAnchor>
  <xdr:twoCellAnchor>
    <xdr:from>
      <xdr:col>12</xdr:col>
      <xdr:colOff>152400</xdr:colOff>
      <xdr:row>9</xdr:row>
      <xdr:rowOff>152400</xdr:rowOff>
    </xdr:from>
    <xdr:to>
      <xdr:col>16</xdr:col>
      <xdr:colOff>571500</xdr:colOff>
      <xdr:row>15</xdr:row>
      <xdr:rowOff>142875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45B5D78-EA4A-4CBE-BC15-FB75A098A457}"/>
            </a:ext>
          </a:extLst>
        </xdr:cNvPr>
        <xdr:cNvSpPr/>
      </xdr:nvSpPr>
      <xdr:spPr>
        <a:xfrm>
          <a:off x="7467600" y="1866900"/>
          <a:ext cx="2857500" cy="11334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  <a:p>
          <a:pPr algn="l"/>
          <a:endParaRPr lang="en-US" sz="1100">
            <a:noFill/>
          </a:endParaRPr>
        </a:p>
        <a:p>
          <a:pPr algn="l"/>
          <a:r>
            <a:rPr lang="en-US" sz="1100">
              <a:noFill/>
            </a:rPr>
            <a:t>  </a:t>
          </a:r>
          <a:r>
            <a:rPr lang="en-US" sz="1100" baseline="0">
              <a:solidFill>
                <a:sysClr val="windowText" lastClr="000000"/>
              </a:solidFill>
            </a:rPr>
            <a:t> Quadrature encoder </a:t>
          </a:r>
          <a:endParaRPr lang="en-US" sz="1100">
            <a:noFill/>
          </a:endParaRPr>
        </a:p>
      </xdr:txBody>
    </xdr:sp>
    <xdr:clientData/>
  </xdr:twoCellAnchor>
  <xdr:twoCellAnchor>
    <xdr:from>
      <xdr:col>17</xdr:col>
      <xdr:colOff>561974</xdr:colOff>
      <xdr:row>3</xdr:row>
      <xdr:rowOff>123825</xdr:rowOff>
    </xdr:from>
    <xdr:to>
      <xdr:col>19</xdr:col>
      <xdr:colOff>228599</xdr:colOff>
      <xdr:row>8</xdr:row>
      <xdr:rowOff>47625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70C164C-F545-8C1C-A268-B2E91413E8A0}"/>
            </a:ext>
          </a:extLst>
        </xdr:cNvPr>
        <xdr:cNvSpPr/>
      </xdr:nvSpPr>
      <xdr:spPr>
        <a:xfrm>
          <a:off x="10925174" y="695325"/>
          <a:ext cx="885825" cy="87630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542925</xdr:colOff>
      <xdr:row>5</xdr:row>
      <xdr:rowOff>166688</xdr:rowOff>
    </xdr:from>
    <xdr:to>
      <xdr:col>17</xdr:col>
      <xdr:colOff>561974</xdr:colOff>
      <xdr:row>5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3247100-5CA5-62D4-85E3-AAD37DA5E024}"/>
            </a:ext>
          </a:extLst>
        </xdr:cNvPr>
        <xdr:cNvCxnSpPr>
          <a:stCxn id="2" idx="3"/>
          <a:endCxn id="4" idx="2"/>
        </xdr:cNvCxnSpPr>
      </xdr:nvCxnSpPr>
      <xdr:spPr>
        <a:xfrm>
          <a:off x="10296525" y="1119188"/>
          <a:ext cx="628649" cy="1428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504825</xdr:colOff>
      <xdr:row>5</xdr:row>
      <xdr:rowOff>9525</xdr:rowOff>
    </xdr:from>
    <xdr:ext cx="972767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32676AF-FBAB-C540-B230-C2209EB4E56F}"/>
            </a:ext>
          </a:extLst>
        </xdr:cNvPr>
        <xdr:cNvSpPr txBox="1"/>
      </xdr:nvSpPr>
      <xdr:spPr>
        <a:xfrm>
          <a:off x="10868025" y="962025"/>
          <a:ext cx="9727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Driver + Motor</a:t>
          </a:r>
        </a:p>
      </xdr:txBody>
    </xdr:sp>
    <xdr:clientData/>
  </xdr:oneCellAnchor>
  <xdr:twoCellAnchor>
    <xdr:from>
      <xdr:col>17</xdr:col>
      <xdr:colOff>600075</xdr:colOff>
      <xdr:row>8</xdr:row>
      <xdr:rowOff>161925</xdr:rowOff>
    </xdr:from>
    <xdr:to>
      <xdr:col>19</xdr:col>
      <xdr:colOff>133350</xdr:colOff>
      <xdr:row>12</xdr:row>
      <xdr:rowOff>85725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EA584B0-8411-4E42-9F2A-7AEC1E04F6DB}"/>
            </a:ext>
          </a:extLst>
        </xdr:cNvPr>
        <xdr:cNvSpPr/>
      </xdr:nvSpPr>
      <xdr:spPr>
        <a:xfrm>
          <a:off x="10963275" y="1685925"/>
          <a:ext cx="752475" cy="68580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38100</xdr:colOff>
      <xdr:row>9</xdr:row>
      <xdr:rowOff>161925</xdr:rowOff>
    </xdr:from>
    <xdr:ext cx="65146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15EDAD3-B857-4EE7-B606-8B1135C5C46B}"/>
            </a:ext>
          </a:extLst>
        </xdr:cNvPr>
        <xdr:cNvSpPr txBox="1"/>
      </xdr:nvSpPr>
      <xdr:spPr>
        <a:xfrm>
          <a:off x="11010900" y="1876425"/>
          <a:ext cx="651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Encoder</a:t>
          </a:r>
        </a:p>
      </xdr:txBody>
    </xdr:sp>
    <xdr:clientData/>
  </xdr:oneCellAnchor>
  <xdr:twoCellAnchor>
    <xdr:from>
      <xdr:col>16</xdr:col>
      <xdr:colOff>533400</xdr:colOff>
      <xdr:row>7</xdr:row>
      <xdr:rowOff>19050</xdr:rowOff>
    </xdr:from>
    <xdr:to>
      <xdr:col>17</xdr:col>
      <xdr:colOff>561975</xdr:colOff>
      <xdr:row>7</xdr:row>
      <xdr:rowOff>23813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FD3E603-A9CD-4060-88BA-CCB2DF1EA68F}"/>
            </a:ext>
          </a:extLst>
        </xdr:cNvPr>
        <xdr:cNvCxnSpPr/>
      </xdr:nvCxnSpPr>
      <xdr:spPr>
        <a:xfrm flipV="1">
          <a:off x="10287000" y="1352550"/>
          <a:ext cx="638175" cy="47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533400</xdr:colOff>
      <xdr:row>10</xdr:row>
      <xdr:rowOff>103705</xdr:rowOff>
    </xdr:from>
    <xdr:to>
      <xdr:col>18</xdr:col>
      <xdr:colOff>38100</xdr:colOff>
      <xdr:row>10</xdr:row>
      <xdr:rowOff>104775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20934C6-19B5-417D-B8FA-D3FDC5621619}"/>
            </a:ext>
          </a:extLst>
        </xdr:cNvPr>
        <xdr:cNvCxnSpPr>
          <a:stCxn id="10" idx="1"/>
        </xdr:cNvCxnSpPr>
      </xdr:nvCxnSpPr>
      <xdr:spPr>
        <a:xfrm flipH="1">
          <a:off x="10287000" y="2008705"/>
          <a:ext cx="723900" cy="107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552450</xdr:colOff>
      <xdr:row>11</xdr:row>
      <xdr:rowOff>84655</xdr:rowOff>
    </xdr:from>
    <xdr:to>
      <xdr:col>18</xdr:col>
      <xdr:colOff>57150</xdr:colOff>
      <xdr:row>11</xdr:row>
      <xdr:rowOff>85725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73DCC92-5323-42E9-8B24-69DD188858CE}"/>
            </a:ext>
          </a:extLst>
        </xdr:cNvPr>
        <xdr:cNvCxnSpPr/>
      </xdr:nvCxnSpPr>
      <xdr:spPr>
        <a:xfrm flipH="1">
          <a:off x="10306050" y="2180155"/>
          <a:ext cx="723900" cy="107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142875</xdr:colOff>
      <xdr:row>9</xdr:row>
      <xdr:rowOff>66675</xdr:rowOff>
    </xdr:from>
    <xdr:ext cx="260008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A116F14-30A6-4961-EC25-E4ED5A46EE14}"/>
            </a:ext>
          </a:extLst>
        </xdr:cNvPr>
        <xdr:cNvSpPr txBox="1"/>
      </xdr:nvSpPr>
      <xdr:spPr>
        <a:xfrm>
          <a:off x="10506075" y="1781175"/>
          <a:ext cx="2600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</a:t>
          </a:r>
        </a:p>
      </xdr:txBody>
    </xdr:sp>
    <xdr:clientData/>
  </xdr:oneCellAnchor>
  <xdr:oneCellAnchor>
    <xdr:from>
      <xdr:col>17</xdr:col>
      <xdr:colOff>152400</xdr:colOff>
      <xdr:row>10</xdr:row>
      <xdr:rowOff>57150</xdr:rowOff>
    </xdr:from>
    <xdr:ext cx="262636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075A78C-955E-4EBF-A763-492D6106143D}"/>
            </a:ext>
          </a:extLst>
        </xdr:cNvPr>
        <xdr:cNvSpPr txBox="1"/>
      </xdr:nvSpPr>
      <xdr:spPr>
        <a:xfrm>
          <a:off x="10515600" y="1962150"/>
          <a:ext cx="262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B</a:t>
          </a:r>
        </a:p>
      </xdr:txBody>
    </xdr:sp>
    <xdr:clientData/>
  </xdr:oneCellAnchor>
  <xdr:oneCellAnchor>
    <xdr:from>
      <xdr:col>17</xdr:col>
      <xdr:colOff>38100</xdr:colOff>
      <xdr:row>4</xdr:row>
      <xdr:rowOff>142875</xdr:rowOff>
    </xdr:from>
    <xdr:ext cx="385683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A23A08D-A3DB-418B-A383-522D7F8347FD}"/>
            </a:ext>
          </a:extLst>
        </xdr:cNvPr>
        <xdr:cNvSpPr txBox="1"/>
      </xdr:nvSpPr>
      <xdr:spPr>
        <a:xfrm>
          <a:off x="10401300" y="904875"/>
          <a:ext cx="385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DIR</a:t>
          </a:r>
        </a:p>
      </xdr:txBody>
    </xdr:sp>
    <xdr:clientData/>
  </xdr:oneCellAnchor>
  <xdr:oneCellAnchor>
    <xdr:from>
      <xdr:col>17</xdr:col>
      <xdr:colOff>28575</xdr:colOff>
      <xdr:row>5</xdr:row>
      <xdr:rowOff>161925</xdr:rowOff>
    </xdr:from>
    <xdr:ext cx="475836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4C88BD2-6142-420E-AFC1-20BF8B415F6A}"/>
            </a:ext>
          </a:extLst>
        </xdr:cNvPr>
        <xdr:cNvSpPr txBox="1"/>
      </xdr:nvSpPr>
      <xdr:spPr>
        <a:xfrm>
          <a:off x="10391775" y="1114425"/>
          <a:ext cx="4758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PWM</a:t>
          </a:r>
        </a:p>
      </xdr:txBody>
    </xdr:sp>
    <xdr:clientData/>
  </xdr:oneCellAnchor>
  <xdr:oneCellAnchor>
    <xdr:from>
      <xdr:col>13</xdr:col>
      <xdr:colOff>47625</xdr:colOff>
      <xdr:row>0</xdr:row>
      <xdr:rowOff>152400</xdr:rowOff>
    </xdr:from>
    <xdr:ext cx="1696105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5502D13-F18B-5A50-1EFA-B99A05AD6566}"/>
            </a:ext>
          </a:extLst>
        </xdr:cNvPr>
        <xdr:cNvSpPr txBox="1"/>
      </xdr:nvSpPr>
      <xdr:spPr>
        <a:xfrm>
          <a:off x="7972425" y="152400"/>
          <a:ext cx="16961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CORE #1 -- WORKER CORE</a:t>
          </a:r>
        </a:p>
      </xdr:txBody>
    </xdr:sp>
    <xdr:clientData/>
  </xdr:oneCellAnchor>
  <xdr:oneCellAnchor>
    <xdr:from>
      <xdr:col>2</xdr:col>
      <xdr:colOff>600075</xdr:colOff>
      <xdr:row>0</xdr:row>
      <xdr:rowOff>152400</xdr:rowOff>
    </xdr:from>
    <xdr:ext cx="1626599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936A0E9-4584-48E7-8508-B78AED5713F3}"/>
            </a:ext>
          </a:extLst>
        </xdr:cNvPr>
        <xdr:cNvSpPr txBox="1"/>
      </xdr:nvSpPr>
      <xdr:spPr>
        <a:xfrm>
          <a:off x="1819275" y="152400"/>
          <a:ext cx="16265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CORE #0 -- Realtime</a:t>
          </a:r>
          <a:r>
            <a:rPr lang="en-US" sz="1100" baseline="0"/>
            <a:t> Core</a:t>
          </a:r>
          <a:endParaRPr lang="en-US" sz="1100"/>
        </a:p>
      </xdr:txBody>
    </xdr:sp>
    <xdr:clientData/>
  </xdr:oneCellAnchor>
  <xdr:oneCellAnchor>
    <xdr:from>
      <xdr:col>10</xdr:col>
      <xdr:colOff>390525</xdr:colOff>
      <xdr:row>10</xdr:row>
      <xdr:rowOff>161925</xdr:rowOff>
    </xdr:from>
    <xdr:ext cx="73956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6BEBEB8-1608-384A-9D2C-3E03FF472E69}"/>
            </a:ext>
          </a:extLst>
        </xdr:cNvPr>
        <xdr:cNvSpPr txBox="1"/>
      </xdr:nvSpPr>
      <xdr:spPr>
        <a:xfrm>
          <a:off x="6486525" y="2066925"/>
          <a:ext cx="7395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Right POS</a:t>
          </a:r>
        </a:p>
      </xdr:txBody>
    </xdr:sp>
    <xdr:clientData/>
  </xdr:oneCellAnchor>
  <xdr:oneCellAnchor>
    <xdr:from>
      <xdr:col>9</xdr:col>
      <xdr:colOff>257175</xdr:colOff>
      <xdr:row>11</xdr:row>
      <xdr:rowOff>0</xdr:rowOff>
    </xdr:from>
    <xdr:ext cx="666849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82C7F3E-C93B-4B66-BAA7-26F2C13EC26C}"/>
            </a:ext>
          </a:extLst>
        </xdr:cNvPr>
        <xdr:cNvSpPr txBox="1"/>
      </xdr:nvSpPr>
      <xdr:spPr>
        <a:xfrm>
          <a:off x="5743575" y="2095500"/>
          <a:ext cx="6668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Left POS</a:t>
          </a:r>
        </a:p>
      </xdr:txBody>
    </xdr:sp>
    <xdr:clientData/>
  </xdr:oneCellAnchor>
  <xdr:oneCellAnchor>
    <xdr:from>
      <xdr:col>10</xdr:col>
      <xdr:colOff>390525</xdr:colOff>
      <xdr:row>12</xdr:row>
      <xdr:rowOff>0</xdr:rowOff>
    </xdr:from>
    <xdr:ext cx="708720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FAC6008-A785-4073-8922-E1148B1580D5}"/>
            </a:ext>
          </a:extLst>
        </xdr:cNvPr>
        <xdr:cNvSpPr txBox="1"/>
      </xdr:nvSpPr>
      <xdr:spPr>
        <a:xfrm>
          <a:off x="6486525" y="2286000"/>
          <a:ext cx="7087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Right VEL</a:t>
          </a:r>
        </a:p>
      </xdr:txBody>
    </xdr:sp>
    <xdr:clientData/>
  </xdr:oneCellAnchor>
  <xdr:oneCellAnchor>
    <xdr:from>
      <xdr:col>9</xdr:col>
      <xdr:colOff>257175</xdr:colOff>
      <xdr:row>12</xdr:row>
      <xdr:rowOff>0</xdr:rowOff>
    </xdr:from>
    <xdr:ext cx="63600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16318B5-F8B3-4D98-A501-D909C779211D}"/>
            </a:ext>
          </a:extLst>
        </xdr:cNvPr>
        <xdr:cNvSpPr txBox="1"/>
      </xdr:nvSpPr>
      <xdr:spPr>
        <a:xfrm>
          <a:off x="5743575" y="2286000"/>
          <a:ext cx="6360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Left VEL</a:t>
          </a:r>
        </a:p>
      </xdr:txBody>
    </xdr:sp>
    <xdr:clientData/>
  </xdr:oneCellAnchor>
  <xdr:twoCellAnchor>
    <xdr:from>
      <xdr:col>1</xdr:col>
      <xdr:colOff>238125</xdr:colOff>
      <xdr:row>2</xdr:row>
      <xdr:rowOff>95251</xdr:rowOff>
    </xdr:from>
    <xdr:to>
      <xdr:col>3</xdr:col>
      <xdr:colOff>209550</xdr:colOff>
      <xdr:row>6</xdr:row>
      <xdr:rowOff>19050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B058B1BB-B310-46FF-9E8E-BDE26A00BDE5}"/>
            </a:ext>
          </a:extLst>
        </xdr:cNvPr>
        <xdr:cNvSpPr/>
      </xdr:nvSpPr>
      <xdr:spPr>
        <a:xfrm>
          <a:off x="847725" y="476251"/>
          <a:ext cx="1190625" cy="685799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    Priority =1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USB Serial Driver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 </a:t>
          </a:r>
          <a:endParaRPr lang="en-US" sz="1100">
            <a:noFill/>
          </a:endParaRPr>
        </a:p>
      </xdr:txBody>
    </xdr:sp>
    <xdr:clientData/>
  </xdr:twoCellAnchor>
  <xdr:twoCellAnchor>
    <xdr:from>
      <xdr:col>3</xdr:col>
      <xdr:colOff>571500</xdr:colOff>
      <xdr:row>2</xdr:row>
      <xdr:rowOff>85726</xdr:rowOff>
    </xdr:from>
    <xdr:to>
      <xdr:col>5</xdr:col>
      <xdr:colOff>542925</xdr:colOff>
      <xdr:row>6</xdr:row>
      <xdr:rowOff>9525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D2AC4996-DBF3-4B5E-879D-7C0727AE3E08}"/>
            </a:ext>
          </a:extLst>
        </xdr:cNvPr>
        <xdr:cNvSpPr/>
      </xdr:nvSpPr>
      <xdr:spPr>
        <a:xfrm>
          <a:off x="2400300" y="466726"/>
          <a:ext cx="1190625" cy="685799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    Priority =1 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Cmd Parser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 </a:t>
          </a:r>
          <a:endParaRPr lang="en-US" sz="1100">
            <a:noFill/>
          </a:endParaRPr>
        </a:p>
      </xdr:txBody>
    </xdr:sp>
    <xdr:clientData/>
  </xdr:twoCellAnchor>
  <xdr:twoCellAnchor>
    <xdr:from>
      <xdr:col>7</xdr:col>
      <xdr:colOff>28575</xdr:colOff>
      <xdr:row>7</xdr:row>
      <xdr:rowOff>133351</xdr:rowOff>
    </xdr:from>
    <xdr:to>
      <xdr:col>9</xdr:col>
      <xdr:colOff>0</xdr:colOff>
      <xdr:row>11</xdr:row>
      <xdr:rowOff>57150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C56CF7FA-0579-483A-9D95-B327F2B46863}"/>
            </a:ext>
          </a:extLst>
        </xdr:cNvPr>
        <xdr:cNvSpPr/>
      </xdr:nvSpPr>
      <xdr:spPr>
        <a:xfrm>
          <a:off x="4295775" y="1466851"/>
          <a:ext cx="1190625" cy="685799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    Priority =1 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PID Speed control loop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 </a:t>
          </a:r>
          <a:endParaRPr lang="en-US" sz="1100">
            <a:noFill/>
          </a:endParaRPr>
        </a:p>
      </xdr:txBody>
    </xdr:sp>
    <xdr:clientData/>
  </xdr:twoCellAnchor>
  <xdr:twoCellAnchor>
    <xdr:from>
      <xdr:col>9</xdr:col>
      <xdr:colOff>0</xdr:colOff>
      <xdr:row>5</xdr:row>
      <xdr:rowOff>104775</xdr:rowOff>
    </xdr:from>
    <xdr:to>
      <xdr:col>12</xdr:col>
      <xdr:colOff>28575</xdr:colOff>
      <xdr:row>9</xdr:row>
      <xdr:rowOff>95251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85719883-1D85-220A-11C9-3FEB2C828AAE}"/>
            </a:ext>
          </a:extLst>
        </xdr:cNvPr>
        <xdr:cNvCxnSpPr>
          <a:stCxn id="33" idx="3"/>
        </xdr:cNvCxnSpPr>
      </xdr:nvCxnSpPr>
      <xdr:spPr>
        <a:xfrm flipV="1">
          <a:off x="5486400" y="1057275"/>
          <a:ext cx="1857375" cy="75247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10</xdr:row>
      <xdr:rowOff>47625</xdr:rowOff>
    </xdr:from>
    <xdr:to>
      <xdr:col>10</xdr:col>
      <xdr:colOff>388358</xdr:colOff>
      <xdr:row>12</xdr:row>
      <xdr:rowOff>132280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31DE0BA-40E9-4EDE-9955-B3EC0A02D6B5}"/>
            </a:ext>
          </a:extLst>
        </xdr:cNvPr>
        <xdr:cNvCxnSpPr/>
      </xdr:nvCxnSpPr>
      <xdr:spPr>
        <a:xfrm flipH="1" flipV="1">
          <a:off x="5476875" y="1952625"/>
          <a:ext cx="1007483" cy="4656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7</xdr:row>
      <xdr:rowOff>9527</xdr:rowOff>
    </xdr:from>
    <xdr:to>
      <xdr:col>5</xdr:col>
      <xdr:colOff>561975</xdr:colOff>
      <xdr:row>9</xdr:row>
      <xdr:rowOff>95251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A74412C9-23DD-4BE0-9023-EF561E4C4B87}"/>
            </a:ext>
          </a:extLst>
        </xdr:cNvPr>
        <xdr:cNvSpPr/>
      </xdr:nvSpPr>
      <xdr:spPr>
        <a:xfrm>
          <a:off x="2419350" y="1343027"/>
          <a:ext cx="1190625" cy="46672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    Priority =1 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P?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 </a:t>
          </a:r>
          <a:endParaRPr lang="en-US" sz="1100">
            <a:noFill/>
          </a:endParaRPr>
        </a:p>
      </xdr:txBody>
    </xdr:sp>
    <xdr:clientData/>
  </xdr:twoCellAnchor>
  <xdr:twoCellAnchor>
    <xdr:from>
      <xdr:col>4</xdr:col>
      <xdr:colOff>0</xdr:colOff>
      <xdr:row>9</xdr:row>
      <xdr:rowOff>114302</xdr:rowOff>
    </xdr:from>
    <xdr:to>
      <xdr:col>5</xdr:col>
      <xdr:colOff>581025</xdr:colOff>
      <xdr:row>12</xdr:row>
      <xdr:rowOff>9526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8A6ED759-BC10-4B5F-A4EC-C3C8FC7D7F44}"/>
            </a:ext>
          </a:extLst>
        </xdr:cNvPr>
        <xdr:cNvSpPr/>
      </xdr:nvSpPr>
      <xdr:spPr>
        <a:xfrm>
          <a:off x="2438400" y="1828802"/>
          <a:ext cx="1190625" cy="46672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    Priority =1 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V?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 </a:t>
          </a:r>
          <a:endParaRPr lang="en-US" sz="1100">
            <a:noFill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13</xdr:col>
      <xdr:colOff>29430</xdr:colOff>
      <xdr:row>29</xdr:row>
      <xdr:rowOff>181718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47FE4D-3EB9-874B-B16F-32C8DD2A4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6125430" cy="5325218"/>
        </a:xfrm>
        <a:prstGeom prst="rect">
          <a:avLst/>
        </a:prstGeom>
      </xdr:spPr>
    </xdr:pic>
    <xdr:clientData/>
  </xdr:twoCellAnchor>
  <xdr:twoCellAnchor>
    <xdr:from>
      <xdr:col>12</xdr:col>
      <xdr:colOff>447675</xdr:colOff>
      <xdr:row>10</xdr:row>
      <xdr:rowOff>28575</xdr:rowOff>
    </xdr:from>
    <xdr:to>
      <xdr:col>16</xdr:col>
      <xdr:colOff>342900</xdr:colOff>
      <xdr:row>10</xdr:row>
      <xdr:rowOff>47625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092AEE0-014F-79A0-6F1E-B9A205E7F766}"/>
            </a:ext>
          </a:extLst>
        </xdr:cNvPr>
        <xdr:cNvCxnSpPr/>
      </xdr:nvCxnSpPr>
      <xdr:spPr>
        <a:xfrm flipH="1">
          <a:off x="7762875" y="1933575"/>
          <a:ext cx="2333625" cy="19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11</xdr:row>
      <xdr:rowOff>171450</xdr:rowOff>
    </xdr:from>
    <xdr:to>
      <xdr:col>16</xdr:col>
      <xdr:colOff>361950</xdr:colOff>
      <xdr:row>12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8265AD5-4F83-4D23-A206-9AAF2B3CEDD3}"/>
            </a:ext>
          </a:extLst>
        </xdr:cNvPr>
        <xdr:cNvCxnSpPr/>
      </xdr:nvCxnSpPr>
      <xdr:spPr>
        <a:xfrm flipH="1">
          <a:off x="7781925" y="2266950"/>
          <a:ext cx="2333625" cy="19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419100</xdr:colOff>
      <xdr:row>14</xdr:row>
      <xdr:rowOff>114300</xdr:rowOff>
    </xdr:from>
    <xdr:to>
      <xdr:col>16</xdr:col>
      <xdr:colOff>314325</xdr:colOff>
      <xdr:row>14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FAB121B-3BF3-4D13-99A1-7E84B801B911}"/>
            </a:ext>
          </a:extLst>
        </xdr:cNvPr>
        <xdr:cNvCxnSpPr/>
      </xdr:nvCxnSpPr>
      <xdr:spPr>
        <a:xfrm flipH="1">
          <a:off x="7734300" y="2781300"/>
          <a:ext cx="2333625" cy="19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438150</xdr:colOff>
      <xdr:row>16</xdr:row>
      <xdr:rowOff>66675</xdr:rowOff>
    </xdr:from>
    <xdr:to>
      <xdr:col>16</xdr:col>
      <xdr:colOff>333375</xdr:colOff>
      <xdr:row>16</xdr:row>
      <xdr:rowOff>85725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3528CAD-888C-4A3B-AA01-B9A9DB79F084}"/>
            </a:ext>
          </a:extLst>
        </xdr:cNvPr>
        <xdr:cNvCxnSpPr/>
      </xdr:nvCxnSpPr>
      <xdr:spPr>
        <a:xfrm flipH="1">
          <a:off x="7753350" y="3114675"/>
          <a:ext cx="2333625" cy="19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447675</xdr:colOff>
      <xdr:row>9</xdr:row>
      <xdr:rowOff>0</xdr:rowOff>
    </xdr:from>
    <xdr:ext cx="684867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7B261A4-5DB6-F63F-68E1-0C674EC8B2B6}"/>
            </a:ext>
          </a:extLst>
        </xdr:cNvPr>
        <xdr:cNvSpPr txBox="1"/>
      </xdr:nvSpPr>
      <xdr:spPr>
        <a:xfrm>
          <a:off x="10201275" y="1714500"/>
          <a:ext cx="6848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LeftEncA</a:t>
          </a:r>
        </a:p>
      </xdr:txBody>
    </xdr:sp>
    <xdr:clientData/>
  </xdr:oneCellAnchor>
  <xdr:oneCellAnchor>
    <xdr:from>
      <xdr:col>16</xdr:col>
      <xdr:colOff>447675</xdr:colOff>
      <xdr:row>11</xdr:row>
      <xdr:rowOff>9525</xdr:rowOff>
    </xdr:from>
    <xdr:ext cx="687496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AE272EF-F56D-4E9D-A840-68E4C8C1CE73}"/>
            </a:ext>
          </a:extLst>
        </xdr:cNvPr>
        <xdr:cNvSpPr txBox="1"/>
      </xdr:nvSpPr>
      <xdr:spPr>
        <a:xfrm>
          <a:off x="10201275" y="2105025"/>
          <a:ext cx="6874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LeftEncB</a:t>
          </a:r>
        </a:p>
      </xdr:txBody>
    </xdr:sp>
    <xdr:clientData/>
  </xdr:oneCellAnchor>
  <xdr:oneCellAnchor>
    <xdr:from>
      <xdr:col>16</xdr:col>
      <xdr:colOff>438150</xdr:colOff>
      <xdr:row>13</xdr:row>
      <xdr:rowOff>114300</xdr:rowOff>
    </xdr:from>
    <xdr:ext cx="75758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5F60BDC-C94E-4509-A00F-1CC61D771EC5}"/>
            </a:ext>
          </a:extLst>
        </xdr:cNvPr>
        <xdr:cNvSpPr txBox="1"/>
      </xdr:nvSpPr>
      <xdr:spPr>
        <a:xfrm>
          <a:off x="10191750" y="2590800"/>
          <a:ext cx="7575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RightEncA</a:t>
          </a:r>
        </a:p>
      </xdr:txBody>
    </xdr:sp>
    <xdr:clientData/>
  </xdr:oneCellAnchor>
  <xdr:oneCellAnchor>
    <xdr:from>
      <xdr:col>16</xdr:col>
      <xdr:colOff>428625</xdr:colOff>
      <xdr:row>15</xdr:row>
      <xdr:rowOff>57150</xdr:rowOff>
    </xdr:from>
    <xdr:ext cx="760208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3198139-27CE-4993-8046-236E5396FE6F}"/>
            </a:ext>
          </a:extLst>
        </xdr:cNvPr>
        <xdr:cNvSpPr txBox="1"/>
      </xdr:nvSpPr>
      <xdr:spPr>
        <a:xfrm>
          <a:off x="10182225" y="2914650"/>
          <a:ext cx="7602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RightEncB</a:t>
          </a:r>
        </a:p>
      </xdr:txBody>
    </xdr:sp>
    <xdr:clientData/>
  </xdr:oneCellAnchor>
  <xdr:twoCellAnchor>
    <xdr:from>
      <xdr:col>9</xdr:col>
      <xdr:colOff>314325</xdr:colOff>
      <xdr:row>12</xdr:row>
      <xdr:rowOff>171450</xdr:rowOff>
    </xdr:from>
    <xdr:to>
      <xdr:col>12</xdr:col>
      <xdr:colOff>390525</xdr:colOff>
      <xdr:row>14</xdr:row>
      <xdr:rowOff>114300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55055EF-CA19-5645-01DC-0CA6A1C1A000}"/>
            </a:ext>
          </a:extLst>
        </xdr:cNvPr>
        <xdr:cNvCxnSpPr/>
      </xdr:nvCxnSpPr>
      <xdr:spPr>
        <a:xfrm flipH="1" flipV="1">
          <a:off x="5800725" y="2457450"/>
          <a:ext cx="1905000" cy="3238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285750</xdr:colOff>
      <xdr:row>14</xdr:row>
      <xdr:rowOff>142875</xdr:rowOff>
    </xdr:from>
    <xdr:to>
      <xdr:col>12</xdr:col>
      <xdr:colOff>361950</xdr:colOff>
      <xdr:row>16</xdr:row>
      <xdr:rowOff>85725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482540B-EB50-4F00-9B32-D2267F606094}"/>
            </a:ext>
          </a:extLst>
        </xdr:cNvPr>
        <xdr:cNvCxnSpPr/>
      </xdr:nvCxnSpPr>
      <xdr:spPr>
        <a:xfrm flipH="1" flipV="1">
          <a:off x="5772150" y="2809875"/>
          <a:ext cx="1905000" cy="3238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10</xdr:row>
      <xdr:rowOff>66675</xdr:rowOff>
    </xdr:from>
    <xdr:to>
      <xdr:col>12</xdr:col>
      <xdr:colOff>381000</xdr:colOff>
      <xdr:row>12</xdr:row>
      <xdr:rowOff>9525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4B0C1E7-841C-4C34-B16B-F1D7429AF8C1}"/>
            </a:ext>
          </a:extLst>
        </xdr:cNvPr>
        <xdr:cNvCxnSpPr/>
      </xdr:nvCxnSpPr>
      <xdr:spPr>
        <a:xfrm flipH="1" flipV="1">
          <a:off x="5791200" y="1971675"/>
          <a:ext cx="1905000" cy="3238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8</xdr:row>
      <xdr:rowOff>114300</xdr:rowOff>
    </xdr:from>
    <xdr:to>
      <xdr:col>12</xdr:col>
      <xdr:colOff>314325</xdr:colOff>
      <xdr:row>10</xdr:row>
      <xdr:rowOff>57150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F7DE76E-7899-4FBA-B580-11E2F8D0647C}"/>
            </a:ext>
          </a:extLst>
        </xdr:cNvPr>
        <xdr:cNvCxnSpPr/>
      </xdr:nvCxnSpPr>
      <xdr:spPr>
        <a:xfrm flipH="1" flipV="1">
          <a:off x="5724525" y="1638300"/>
          <a:ext cx="1905000" cy="3238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314325</xdr:colOff>
      <xdr:row>8</xdr:row>
      <xdr:rowOff>57150</xdr:rowOff>
    </xdr:from>
    <xdr:to>
      <xdr:col>18</xdr:col>
      <xdr:colOff>142875</xdr:colOff>
      <xdr:row>13</xdr:row>
      <xdr:rowOff>57150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29564A6E-4EF1-D181-CE8B-B1212B4A9731}"/>
            </a:ext>
          </a:extLst>
        </xdr:cNvPr>
        <xdr:cNvSpPr/>
      </xdr:nvSpPr>
      <xdr:spPr>
        <a:xfrm>
          <a:off x="10067925" y="1581150"/>
          <a:ext cx="1047750" cy="95250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314325</xdr:colOff>
      <xdr:row>12</xdr:row>
      <xdr:rowOff>180975</xdr:rowOff>
    </xdr:from>
    <xdr:to>
      <xdr:col>18</xdr:col>
      <xdr:colOff>142875</xdr:colOff>
      <xdr:row>17</xdr:row>
      <xdr:rowOff>180975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1FBE8104-996A-4437-AADD-F6DA27932992}"/>
            </a:ext>
          </a:extLst>
        </xdr:cNvPr>
        <xdr:cNvSpPr/>
      </xdr:nvSpPr>
      <xdr:spPr>
        <a:xfrm>
          <a:off x="10067925" y="2466975"/>
          <a:ext cx="1047750" cy="95250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276225</xdr:colOff>
      <xdr:row>3</xdr:row>
      <xdr:rowOff>133350</xdr:rowOff>
    </xdr:from>
    <xdr:to>
      <xdr:col>8</xdr:col>
      <xdr:colOff>361950</xdr:colOff>
      <xdr:row>8</xdr:row>
      <xdr:rowOff>47625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AB65940-BAA6-CF70-0B99-E27593FF4286}"/>
            </a:ext>
          </a:extLst>
        </xdr:cNvPr>
        <xdr:cNvCxnSpPr/>
      </xdr:nvCxnSpPr>
      <xdr:spPr>
        <a:xfrm flipH="1" flipV="1">
          <a:off x="3324225" y="704850"/>
          <a:ext cx="1914525" cy="8667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4</xdr:row>
      <xdr:rowOff>171450</xdr:rowOff>
    </xdr:from>
    <xdr:to>
      <xdr:col>8</xdr:col>
      <xdr:colOff>161925</xdr:colOff>
      <xdr:row>13</xdr:row>
      <xdr:rowOff>28575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7BA6A2A-413F-4220-AF4F-2477A42E3811}"/>
            </a:ext>
          </a:extLst>
        </xdr:cNvPr>
        <xdr:cNvCxnSpPr/>
      </xdr:nvCxnSpPr>
      <xdr:spPr>
        <a:xfrm flipH="1" flipV="1">
          <a:off x="3143250" y="933450"/>
          <a:ext cx="1895475" cy="1571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581025</xdr:colOff>
      <xdr:row>2</xdr:row>
      <xdr:rowOff>180975</xdr:rowOff>
    </xdr:from>
    <xdr:ext cx="1295400" cy="676275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D4F7CC9-D1CE-B5A3-7EC7-DF24B09B8880}"/>
            </a:ext>
          </a:extLst>
        </xdr:cNvPr>
        <xdr:cNvSpPr txBox="1"/>
      </xdr:nvSpPr>
      <xdr:spPr>
        <a:xfrm>
          <a:off x="1190625" y="561975"/>
          <a:ext cx="1295400" cy="67627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Core</a:t>
          </a:r>
          <a:r>
            <a:rPr lang="en-US" sz="1100" baseline="0"/>
            <a:t> 1</a:t>
          </a:r>
          <a:endParaRPr lang="en-US" sz="1100"/>
        </a:p>
      </xdr:txBody>
    </xdr:sp>
    <xdr:clientData/>
  </xdr:oneCellAnchor>
  <xdr:oneCellAnchor>
    <xdr:from>
      <xdr:col>10</xdr:col>
      <xdr:colOff>276225</xdr:colOff>
      <xdr:row>4</xdr:row>
      <xdr:rowOff>95250</xdr:rowOff>
    </xdr:from>
    <xdr:ext cx="5289140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A9ED32B-EE01-ADFF-D8F5-492A070DB5E0}"/>
            </a:ext>
          </a:extLst>
        </xdr:cNvPr>
        <xdr:cNvSpPr txBox="1"/>
      </xdr:nvSpPr>
      <xdr:spPr>
        <a:xfrm>
          <a:off x="6372225" y="857250"/>
          <a:ext cx="528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Same PIO</a:t>
          </a:r>
          <a:r>
            <a:rPr lang="en-US" sz="1100" baseline="0"/>
            <a:t> code runs on both State Machines, but connected to different GPIO and  SM IRQ's</a:t>
          </a:r>
          <a:endParaRPr lang="en-US" sz="1100"/>
        </a:p>
      </xdr:txBody>
    </xdr:sp>
    <xdr:clientData/>
  </xdr:oneCellAnchor>
  <xdr:oneCellAnchor>
    <xdr:from>
      <xdr:col>14</xdr:col>
      <xdr:colOff>76200</xdr:colOff>
      <xdr:row>8</xdr:row>
      <xdr:rowOff>180975</xdr:rowOff>
    </xdr:from>
    <xdr:ext cx="421847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4EF014D-759C-3A1B-DBDE-EA35607CF9FD}"/>
            </a:ext>
          </a:extLst>
        </xdr:cNvPr>
        <xdr:cNvSpPr txBox="1"/>
      </xdr:nvSpPr>
      <xdr:spPr>
        <a:xfrm>
          <a:off x="8610600" y="1704975"/>
          <a:ext cx="4218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GP3</a:t>
          </a:r>
        </a:p>
      </xdr:txBody>
    </xdr:sp>
    <xdr:clientData/>
  </xdr:oneCellAnchor>
  <xdr:oneCellAnchor>
    <xdr:from>
      <xdr:col>14</xdr:col>
      <xdr:colOff>66675</xdr:colOff>
      <xdr:row>10</xdr:row>
      <xdr:rowOff>95250</xdr:rowOff>
    </xdr:from>
    <xdr:ext cx="421847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AEC1E91-E9A1-43CF-866E-99014D94E1D4}"/>
            </a:ext>
          </a:extLst>
        </xdr:cNvPr>
        <xdr:cNvSpPr txBox="1"/>
      </xdr:nvSpPr>
      <xdr:spPr>
        <a:xfrm>
          <a:off x="8601075" y="2000250"/>
          <a:ext cx="4218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GP4</a:t>
          </a:r>
        </a:p>
      </xdr:txBody>
    </xdr:sp>
    <xdr:clientData/>
  </xdr:oneCellAnchor>
  <xdr:oneCellAnchor>
    <xdr:from>
      <xdr:col>14</xdr:col>
      <xdr:colOff>95250</xdr:colOff>
      <xdr:row>13</xdr:row>
      <xdr:rowOff>104775</xdr:rowOff>
    </xdr:from>
    <xdr:ext cx="421847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F9BE6FA-876C-4619-83A8-5BFD4B712055}"/>
            </a:ext>
          </a:extLst>
        </xdr:cNvPr>
        <xdr:cNvSpPr txBox="1"/>
      </xdr:nvSpPr>
      <xdr:spPr>
        <a:xfrm>
          <a:off x="8629650" y="2581275"/>
          <a:ext cx="4218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GP5</a:t>
          </a:r>
        </a:p>
      </xdr:txBody>
    </xdr:sp>
    <xdr:clientData/>
  </xdr:oneCellAnchor>
  <xdr:oneCellAnchor>
    <xdr:from>
      <xdr:col>14</xdr:col>
      <xdr:colOff>104775</xdr:colOff>
      <xdr:row>15</xdr:row>
      <xdr:rowOff>47625</xdr:rowOff>
    </xdr:from>
    <xdr:ext cx="421847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55D6B81-2B19-4EC5-A8FB-AB70AE689A8B}"/>
            </a:ext>
          </a:extLst>
        </xdr:cNvPr>
        <xdr:cNvSpPr txBox="1"/>
      </xdr:nvSpPr>
      <xdr:spPr>
        <a:xfrm>
          <a:off x="8639175" y="2905125"/>
          <a:ext cx="4218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GP6</a:t>
          </a:r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2677977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CA2BDD8-5F8F-48D2-976B-1A0B4C4268C2}"/>
            </a:ext>
          </a:extLst>
        </xdr:cNvPr>
        <xdr:cNvSpPr txBox="1"/>
      </xdr:nvSpPr>
      <xdr:spPr>
        <a:xfrm>
          <a:off x="609600" y="190500"/>
          <a:ext cx="26779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Core1 services SM IRQ's and keeps Position  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CFB4-6201-4E13-A5FA-28A7E5A461CF}">
  <dimension ref="A1"/>
  <sheetViews>
    <sheetView topLeftCell="A4" workbookViewId="0">
      <selection activeCell="H15" sqref="H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D427-C038-416B-B3CB-C49351CC73FA}">
  <dimension ref="O20:O27"/>
  <sheetViews>
    <sheetView topLeftCell="A11" workbookViewId="0">
      <selection activeCell="O28" sqref="O28"/>
    </sheetView>
  </sheetViews>
  <sheetFormatPr defaultRowHeight="15" x14ac:dyDescent="0.25"/>
  <sheetData>
    <row r="20" spans="15:15" x14ac:dyDescent="0.25">
      <c r="O20" t="s">
        <v>0</v>
      </c>
    </row>
    <row r="21" spans="15:15" x14ac:dyDescent="0.25">
      <c r="O21" t="s">
        <v>1</v>
      </c>
    </row>
    <row r="22" spans="15:15" x14ac:dyDescent="0.25">
      <c r="O22" t="s">
        <v>2</v>
      </c>
    </row>
    <row r="23" spans="15:15" x14ac:dyDescent="0.25">
      <c r="O23" t="s">
        <v>3</v>
      </c>
    </row>
    <row r="24" spans="15:15" x14ac:dyDescent="0.25">
      <c r="O24" t="s">
        <v>4</v>
      </c>
    </row>
    <row r="25" spans="15:15" x14ac:dyDescent="0.25">
      <c r="O25" t="s">
        <v>5</v>
      </c>
    </row>
    <row r="26" spans="15:15" x14ac:dyDescent="0.25">
      <c r="O26" t="s">
        <v>6</v>
      </c>
    </row>
    <row r="27" spans="15:15" x14ac:dyDescent="0.25">
      <c r="O27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047F-B597-4258-A3B5-C4A682226A0B}">
  <dimension ref="B4:C4"/>
  <sheetViews>
    <sheetView topLeftCell="A2" workbookViewId="0">
      <selection activeCell="C4" sqref="C4"/>
    </sheetView>
  </sheetViews>
  <sheetFormatPr defaultRowHeight="15" x14ac:dyDescent="0.25"/>
  <sheetData>
    <row r="4" spans="2:3" x14ac:dyDescent="0.25">
      <c r="B4" t="s">
        <v>8</v>
      </c>
      <c r="C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0089-8C8A-495B-9CCF-B137372E0229}">
  <dimension ref="A2:K16"/>
  <sheetViews>
    <sheetView tabSelected="1" topLeftCell="C2" workbookViewId="0">
      <selection activeCell="E16" sqref="E16"/>
    </sheetView>
  </sheetViews>
  <sheetFormatPr defaultRowHeight="15" x14ac:dyDescent="0.25"/>
  <cols>
    <col min="1" max="1" width="14.5703125" customWidth="1"/>
    <col min="3" max="3" width="20.5703125" customWidth="1"/>
    <col min="4" max="4" width="22.7109375" customWidth="1"/>
    <col min="6" max="6" width="19" customWidth="1"/>
  </cols>
  <sheetData>
    <row r="2" spans="1:11" x14ac:dyDescent="0.25">
      <c r="D2" t="s">
        <v>12</v>
      </c>
      <c r="E2" t="s">
        <v>14</v>
      </c>
    </row>
    <row r="3" spans="1:11" x14ac:dyDescent="0.25">
      <c r="A3" t="s">
        <v>11</v>
      </c>
      <c r="B3">
        <v>13</v>
      </c>
      <c r="C3" t="s">
        <v>10</v>
      </c>
      <c r="D3">
        <f>13*25.4</f>
        <v>330.2</v>
      </c>
      <c r="E3">
        <f>D3*1000</f>
        <v>330200</v>
      </c>
    </row>
    <row r="4" spans="1:11" x14ac:dyDescent="0.25">
      <c r="D4" t="s">
        <v>15</v>
      </c>
      <c r="E4" t="s">
        <v>16</v>
      </c>
    </row>
    <row r="5" spans="1:11" x14ac:dyDescent="0.25">
      <c r="A5" t="s">
        <v>13</v>
      </c>
      <c r="D5">
        <f>3.14159*D3</f>
        <v>1037.353018</v>
      </c>
      <c r="E5">
        <f>D5*1000</f>
        <v>1037353.018</v>
      </c>
    </row>
    <row r="7" spans="1:11" x14ac:dyDescent="0.25">
      <c r="A7" t="s">
        <v>17</v>
      </c>
      <c r="B7">
        <v>354</v>
      </c>
      <c r="C7" t="s">
        <v>19</v>
      </c>
      <c r="I7" t="s">
        <v>23</v>
      </c>
    </row>
    <row r="8" spans="1:11" x14ac:dyDescent="0.25">
      <c r="A8" t="s">
        <v>18</v>
      </c>
      <c r="B8">
        <v>100</v>
      </c>
      <c r="D8" t="s">
        <v>21</v>
      </c>
      <c r="F8" t="s">
        <v>22</v>
      </c>
      <c r="I8" t="s">
        <v>30</v>
      </c>
      <c r="J8">
        <v>0.1</v>
      </c>
      <c r="K8" t="s">
        <v>29</v>
      </c>
    </row>
    <row r="9" spans="1:11" x14ac:dyDescent="0.25">
      <c r="A9" t="s">
        <v>20</v>
      </c>
      <c r="D9">
        <f>(D5/B7)/B8</f>
        <v>2.930375757062147E-2</v>
      </c>
      <c r="F9" s="1">
        <f>D9*1000</f>
        <v>29.303757570621471</v>
      </c>
      <c r="I9" t="s">
        <v>31</v>
      </c>
      <c r="J9">
        <v>1</v>
      </c>
      <c r="K9" t="s">
        <v>29</v>
      </c>
    </row>
    <row r="10" spans="1:11" x14ac:dyDescent="0.25">
      <c r="I10" t="s">
        <v>32</v>
      </c>
      <c r="J10">
        <v>10</v>
      </c>
      <c r="K10" t="s">
        <v>29</v>
      </c>
    </row>
    <row r="11" spans="1:11" x14ac:dyDescent="0.25">
      <c r="I11" t="s">
        <v>33</v>
      </c>
      <c r="J11">
        <v>100</v>
      </c>
      <c r="K11" t="s">
        <v>29</v>
      </c>
    </row>
    <row r="12" spans="1:11" x14ac:dyDescent="0.25">
      <c r="A12" t="s">
        <v>23</v>
      </c>
      <c r="B12">
        <v>1E-4</v>
      </c>
      <c r="C12" t="s">
        <v>24</v>
      </c>
      <c r="D12">
        <f>B12</f>
        <v>1E-4</v>
      </c>
      <c r="F12">
        <f>(F9*0.000001)/D12</f>
        <v>0.29303757570621469</v>
      </c>
    </row>
    <row r="13" spans="1:11" x14ac:dyDescent="0.25">
      <c r="A13" t="s">
        <v>25</v>
      </c>
      <c r="B13">
        <f>B12*100</f>
        <v>0.01</v>
      </c>
      <c r="C13" t="s">
        <v>24</v>
      </c>
    </row>
    <row r="14" spans="1:11" x14ac:dyDescent="0.25">
      <c r="A14" t="s">
        <v>26</v>
      </c>
      <c r="B14">
        <f>1/B13</f>
        <v>100</v>
      </c>
      <c r="C14" t="s">
        <v>27</v>
      </c>
    </row>
    <row r="15" spans="1:11" x14ac:dyDescent="0.25">
      <c r="A15" t="s">
        <v>28</v>
      </c>
      <c r="B15">
        <f>D5*B14</f>
        <v>103735.3018</v>
      </c>
      <c r="C15" t="s">
        <v>28</v>
      </c>
    </row>
    <row r="16" spans="1:11" x14ac:dyDescent="0.25">
      <c r="B16">
        <f>B15/1000</f>
        <v>103.7353018</v>
      </c>
      <c r="C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Sheet1</vt:lpstr>
      <vt:lpstr>Shinlin Motor</vt:lpstr>
      <vt:lpstr>Encoder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Anderson</dc:creator>
  <cp:lastModifiedBy>Dave Anderson</cp:lastModifiedBy>
  <dcterms:created xsi:type="dcterms:W3CDTF">2024-06-23T21:53:18Z</dcterms:created>
  <dcterms:modified xsi:type="dcterms:W3CDTF">2024-07-19T02:43:21Z</dcterms:modified>
</cp:coreProperties>
</file>