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120" windowWidth="15120" windowHeight="7290" tabRatio="948" firstSheet="2" activeTab="24"/>
  </bookViews>
  <sheets>
    <sheet name="Ag" sheetId="3" r:id="rId1"/>
    <sheet name="Commerce" sheetId="29" r:id="rId2"/>
    <sheet name="DoD" sheetId="52" r:id="rId3"/>
    <sheet name="Education" sheetId="30" r:id="rId4"/>
    <sheet name="Energy" sheetId="31" r:id="rId5"/>
    <sheet name="EPA" sheetId="32" r:id="rId6"/>
    <sheet name="GSA" sheetId="33" r:id="rId7"/>
    <sheet name="HHS" sheetId="34" r:id="rId8"/>
    <sheet name="DHS" sheetId="35" r:id="rId9"/>
    <sheet name="HUD" sheetId="36" r:id="rId10"/>
    <sheet name="Interior" sheetId="37" r:id="rId11"/>
    <sheet name="Justice" sheetId="38" r:id="rId12"/>
    <sheet name="Labor" sheetId="39" r:id="rId13"/>
    <sheet name="NASA" sheetId="27" r:id="rId14"/>
    <sheet name="NSF" sheetId="40" r:id="rId15"/>
    <sheet name="NRC" sheetId="41" r:id="rId16"/>
    <sheet name="OPM" sheetId="42" r:id="rId17"/>
    <sheet name="SBA" sheetId="43" r:id="rId18"/>
    <sheet name="SSA" sheetId="44" r:id="rId19"/>
    <sheet name="State" sheetId="45" r:id="rId20"/>
    <sheet name="USAID" sheetId="46" r:id="rId21"/>
    <sheet name="DOT" sheetId="47" r:id="rId22"/>
    <sheet name="Treasury" sheetId="48" r:id="rId23"/>
    <sheet name="VA" sheetId="49" r:id="rId24"/>
    <sheet name="Govt-wide" sheetId="51" r:id="rId25"/>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 i="51" l="1"/>
  <c r="H6" i="51"/>
  <c r="G6" i="51"/>
  <c r="H17" i="51"/>
  <c r="H9" i="51"/>
  <c r="G9" i="51"/>
  <c r="H13" i="51" l="1"/>
  <c r="H10" i="51"/>
  <c r="G10" i="51"/>
  <c r="G20" i="51" l="1"/>
  <c r="G25" i="51"/>
  <c r="G24" i="51"/>
  <c r="G14" i="51" l="1"/>
  <c r="F14" i="51"/>
  <c r="E14" i="51"/>
  <c r="G17" i="51" l="1"/>
  <c r="G13" i="51"/>
  <c r="G17" i="49" l="1"/>
  <c r="G14" i="49"/>
  <c r="G13" i="49"/>
  <c r="G10" i="49"/>
  <c r="G9" i="49"/>
  <c r="G6" i="49"/>
  <c r="G17" i="48"/>
  <c r="G14" i="48"/>
  <c r="G10" i="48"/>
  <c r="G9" i="48"/>
  <c r="G6" i="48"/>
  <c r="G17" i="47"/>
  <c r="G14" i="47"/>
  <c r="G13" i="47"/>
  <c r="G10" i="47"/>
  <c r="G9" i="47"/>
  <c r="G6" i="47"/>
  <c r="G17" i="46"/>
  <c r="G14" i="46"/>
  <c r="G10" i="46"/>
  <c r="G9" i="46"/>
  <c r="G6" i="46"/>
  <c r="G13" i="45"/>
  <c r="E17" i="45"/>
  <c r="G17" i="45"/>
  <c r="G10" i="45"/>
  <c r="G9" i="45"/>
  <c r="G6" i="45"/>
  <c r="G17" i="44"/>
  <c r="G14" i="44"/>
  <c r="G9" i="44"/>
  <c r="G10" i="44"/>
  <c r="G6" i="44"/>
  <c r="G17" i="43"/>
  <c r="G14" i="43"/>
  <c r="G10" i="43"/>
  <c r="G9" i="43"/>
  <c r="G6" i="43"/>
  <c r="G17" i="42"/>
  <c r="G14" i="42"/>
  <c r="G10" i="42"/>
  <c r="G9" i="42"/>
  <c r="G6" i="42"/>
  <c r="G17" i="41"/>
  <c r="G14" i="41"/>
  <c r="G10" i="41"/>
  <c r="G9" i="41"/>
  <c r="G6" i="41"/>
  <c r="G14" i="40"/>
  <c r="G6" i="40"/>
  <c r="G17" i="27"/>
  <c r="G14" i="27"/>
  <c r="G13" i="27"/>
  <c r="G10" i="27"/>
  <c r="G9" i="27"/>
  <c r="G6" i="27"/>
  <c r="G17" i="39"/>
  <c r="G14" i="39"/>
  <c r="G10" i="39"/>
  <c r="G9" i="39"/>
  <c r="G6" i="39"/>
  <c r="G17" i="38"/>
  <c r="G14" i="38"/>
  <c r="G13" i="38"/>
  <c r="G10" i="38"/>
  <c r="G9" i="38"/>
  <c r="G6" i="38"/>
  <c r="G17" i="37"/>
  <c r="G14" i="37"/>
  <c r="G13" i="37"/>
  <c r="G10" i="37"/>
  <c r="G9" i="37"/>
  <c r="G6" i="37"/>
  <c r="G17" i="36"/>
  <c r="G14" i="36"/>
  <c r="G9" i="36"/>
  <c r="G6" i="36"/>
  <c r="G17" i="35"/>
  <c r="G14" i="35"/>
  <c r="G13" i="35"/>
  <c r="G10" i="35"/>
  <c r="G9" i="35"/>
  <c r="G6" i="35"/>
  <c r="G17" i="34"/>
  <c r="G14" i="34"/>
  <c r="G13" i="34"/>
  <c r="G10" i="34"/>
  <c r="G9" i="34"/>
  <c r="G6" i="34"/>
  <c r="G17" i="33"/>
  <c r="G14" i="33"/>
  <c r="G10" i="33"/>
  <c r="G9" i="33"/>
  <c r="G6" i="33"/>
  <c r="G17" i="32"/>
  <c r="G14" i="32"/>
  <c r="G13" i="32"/>
  <c r="G10" i="32"/>
  <c r="G9" i="32"/>
  <c r="G6" i="32"/>
  <c r="G17" i="31"/>
  <c r="G14" i="31"/>
  <c r="G13" i="31"/>
  <c r="G10" i="31"/>
  <c r="G9" i="31"/>
  <c r="G6" i="31"/>
  <c r="G17" i="30"/>
  <c r="G14" i="30"/>
  <c r="G9" i="30"/>
  <c r="G6" i="30"/>
  <c r="D25" i="52"/>
  <c r="G17" i="29"/>
  <c r="G14" i="29"/>
  <c r="G10" i="29"/>
  <c r="G9" i="29"/>
  <c r="G6" i="29"/>
  <c r="F9" i="29"/>
  <c r="G17" i="3"/>
  <c r="G14" i="3"/>
  <c r="G10" i="3"/>
  <c r="G6" i="3"/>
  <c r="G13" i="3"/>
  <c r="G9" i="3"/>
  <c r="G20" i="49" l="1"/>
  <c r="G25" i="49"/>
  <c r="G24" i="49"/>
  <c r="G20" i="48"/>
  <c r="G20" i="47"/>
  <c r="G25" i="47"/>
  <c r="G24" i="47"/>
  <c r="G20" i="39"/>
  <c r="G20" i="45"/>
  <c r="G25" i="45"/>
  <c r="E24" i="45"/>
  <c r="F24" i="45"/>
  <c r="G24" i="45"/>
  <c r="D24" i="45"/>
  <c r="G20" i="40"/>
  <c r="G20" i="27"/>
  <c r="G25" i="27"/>
  <c r="G24" i="27"/>
  <c r="G25" i="39"/>
  <c r="G24" i="39"/>
  <c r="G20" i="38"/>
  <c r="G25" i="38"/>
  <c r="G24" i="38"/>
  <c r="G20" i="37"/>
  <c r="G25" i="37"/>
  <c r="G24" i="37"/>
  <c r="G20" i="35"/>
  <c r="G25" i="35"/>
  <c r="G24" i="35"/>
  <c r="G20" i="34"/>
  <c r="G25" i="34"/>
  <c r="G24" i="34"/>
  <c r="G20" i="33"/>
  <c r="G25" i="33"/>
  <c r="G24" i="33"/>
  <c r="G20" i="32"/>
  <c r="G25" i="32"/>
  <c r="G24" i="32"/>
  <c r="G20" i="31"/>
  <c r="G25" i="31"/>
  <c r="G24" i="31"/>
  <c r="G24" i="52"/>
  <c r="G20" i="29"/>
  <c r="G25" i="29"/>
  <c r="G24" i="29"/>
  <c r="F20" i="3"/>
  <c r="G20" i="3"/>
  <c r="F25" i="3"/>
  <c r="G25" i="3"/>
  <c r="G24" i="3"/>
  <c r="F24" i="3" l="1"/>
  <c r="F6" i="51" l="1"/>
  <c r="F9" i="51"/>
  <c r="F20" i="51" l="1"/>
  <c r="F25" i="51"/>
  <c r="F24" i="51"/>
  <c r="F20" i="49"/>
  <c r="F25" i="49"/>
  <c r="F24" i="49"/>
  <c r="F20" i="48"/>
  <c r="F20" i="47"/>
  <c r="F25" i="47"/>
  <c r="F24" i="47"/>
  <c r="F20" i="27"/>
  <c r="F25" i="27"/>
  <c r="F24" i="27"/>
  <c r="F20" i="39"/>
  <c r="F25" i="39"/>
  <c r="F24" i="39"/>
  <c r="F20" i="38"/>
  <c r="F25" i="38"/>
  <c r="F24" i="38"/>
  <c r="F20" i="37"/>
  <c r="F25" i="37"/>
  <c r="F24" i="37"/>
  <c r="F20" i="35"/>
  <c r="F25" i="35"/>
  <c r="F24" i="35"/>
  <c r="F20" i="34"/>
  <c r="F25" i="34"/>
  <c r="F24" i="34"/>
  <c r="F20" i="33"/>
  <c r="F25" i="33"/>
  <c r="F24" i="33"/>
  <c r="F20" i="32"/>
  <c r="F25" i="32"/>
  <c r="F24" i="32"/>
  <c r="F20" i="31"/>
  <c r="F25" i="31"/>
  <c r="F24" i="31"/>
  <c r="F20" i="29"/>
  <c r="F25" i="29"/>
  <c r="F24" i="29"/>
  <c r="E25" i="3"/>
  <c r="F17" i="51" l="1"/>
  <c r="F10" i="51"/>
  <c r="F13" i="51"/>
  <c r="F14" i="49"/>
  <c r="F17" i="49"/>
  <c r="F10" i="49"/>
  <c r="F13" i="49"/>
  <c r="F6" i="49"/>
  <c r="F9" i="49"/>
  <c r="F14" i="48"/>
  <c r="F17" i="48"/>
  <c r="F10" i="48"/>
  <c r="F6" i="48"/>
  <c r="F9" i="48"/>
  <c r="F14" i="47"/>
  <c r="F17" i="47"/>
  <c r="F10" i="47"/>
  <c r="F13" i="47"/>
  <c r="F6" i="47"/>
  <c r="F9" i="47"/>
  <c r="F17" i="46"/>
  <c r="F9" i="46"/>
  <c r="F9" i="45"/>
  <c r="F14" i="46"/>
  <c r="F10" i="46"/>
  <c r="F6" i="46"/>
  <c r="E6" i="46"/>
  <c r="F14" i="45"/>
  <c r="F17" i="45"/>
  <c r="F10" i="45"/>
  <c r="F6" i="45"/>
  <c r="F14" i="44"/>
  <c r="F17" i="44"/>
  <c r="F10" i="44"/>
  <c r="F6" i="44"/>
  <c r="F9" i="44"/>
  <c r="F14" i="43"/>
  <c r="F17" i="43"/>
  <c r="F10" i="43"/>
  <c r="F6" i="43"/>
  <c r="F9" i="43"/>
  <c r="F14" i="42"/>
  <c r="F17" i="42"/>
  <c r="F10" i="42"/>
  <c r="F6" i="42"/>
  <c r="F9" i="42"/>
  <c r="F17" i="41"/>
  <c r="F9" i="41"/>
  <c r="F20" i="40"/>
  <c r="F14" i="40"/>
  <c r="F17" i="40"/>
  <c r="F6" i="40"/>
  <c r="F9" i="40"/>
  <c r="F14" i="27"/>
  <c r="F17" i="27"/>
  <c r="F10" i="27"/>
  <c r="F13" i="27"/>
  <c r="F6" i="27"/>
  <c r="F9" i="27"/>
  <c r="F14" i="39"/>
  <c r="F17" i="39"/>
  <c r="F10" i="39"/>
  <c r="F6" i="39"/>
  <c r="F9" i="39"/>
  <c r="F14" i="38"/>
  <c r="F17" i="38"/>
  <c r="F10" i="38"/>
  <c r="F13" i="38"/>
  <c r="F6" i="38"/>
  <c r="F9" i="38"/>
  <c r="F14" i="37"/>
  <c r="F17" i="37"/>
  <c r="F10" i="37"/>
  <c r="F13" i="37"/>
  <c r="F6" i="37"/>
  <c r="F9" i="37"/>
  <c r="F14" i="36"/>
  <c r="F17" i="36"/>
  <c r="F6" i="36"/>
  <c r="F9" i="36"/>
  <c r="F14" i="35"/>
  <c r="F17" i="35"/>
  <c r="F10" i="35"/>
  <c r="F13" i="35"/>
  <c r="F6" i="35"/>
  <c r="F9" i="35"/>
  <c r="E9" i="35"/>
  <c r="F14" i="34"/>
  <c r="F17" i="34"/>
  <c r="F10" i="34"/>
  <c r="F13" i="34"/>
  <c r="F6" i="34"/>
  <c r="F9" i="34"/>
  <c r="F14" i="33"/>
  <c r="F17" i="33"/>
  <c r="F10" i="33"/>
  <c r="F6" i="33"/>
  <c r="F9" i="33"/>
  <c r="F14" i="32"/>
  <c r="F17" i="32"/>
  <c r="F10" i="32"/>
  <c r="F13" i="32"/>
  <c r="F6" i="32"/>
  <c r="F9" i="32"/>
  <c r="F14" i="31"/>
  <c r="F17" i="31"/>
  <c r="F10" i="31"/>
  <c r="F13" i="31"/>
  <c r="F6" i="31"/>
  <c r="F9" i="31"/>
  <c r="F14" i="30"/>
  <c r="F17" i="30"/>
  <c r="F6" i="30"/>
  <c r="F9" i="30"/>
  <c r="F14" i="29"/>
  <c r="F17" i="29"/>
  <c r="F10" i="29"/>
  <c r="F6" i="29"/>
  <c r="F14" i="3"/>
  <c r="F17" i="3"/>
  <c r="F10" i="3"/>
  <c r="F6" i="3"/>
  <c r="E6" i="3"/>
  <c r="F13" i="3"/>
  <c r="F9" i="3"/>
  <c r="E9" i="3"/>
  <c r="D9" i="3"/>
  <c r="D24" i="52" l="1"/>
  <c r="D20" i="52"/>
  <c r="D16" i="52"/>
  <c r="D17" i="52" s="1"/>
  <c r="D13" i="52"/>
  <c r="D10" i="52"/>
  <c r="D9" i="52"/>
  <c r="D6" i="52"/>
  <c r="D14" i="52" l="1"/>
  <c r="E17" i="37" l="1"/>
  <c r="E14" i="37"/>
  <c r="E10" i="35"/>
  <c r="E6" i="35"/>
  <c r="E10" i="31"/>
  <c r="E6" i="31"/>
  <c r="E14" i="3"/>
  <c r="E10" i="3"/>
  <c r="D10" i="51" l="1"/>
  <c r="E10" i="51" s="1"/>
  <c r="D6" i="51"/>
  <c r="E6" i="51" s="1"/>
  <c r="D14" i="51" l="1"/>
  <c r="E6" i="47" l="1"/>
  <c r="D9" i="47"/>
  <c r="D13" i="47"/>
  <c r="D10" i="47"/>
  <c r="D6" i="47"/>
  <c r="D10" i="37" l="1"/>
  <c r="D6" i="37"/>
  <c r="D6" i="31" l="1"/>
  <c r="D8" i="49"/>
  <c r="D10" i="3" l="1"/>
  <c r="D6" i="3"/>
  <c r="D14" i="3"/>
  <c r="E17" i="51" l="1"/>
  <c r="E13" i="51"/>
  <c r="E9" i="51"/>
  <c r="E14" i="27" l="1"/>
  <c r="E10" i="27"/>
  <c r="E6" i="27"/>
  <c r="E17" i="27"/>
  <c r="E13" i="27"/>
  <c r="E9" i="27"/>
  <c r="E14" i="49" l="1"/>
  <c r="E10" i="49"/>
  <c r="E6" i="49"/>
  <c r="E17" i="49"/>
  <c r="E13" i="49"/>
  <c r="E9" i="49"/>
  <c r="E14" i="48"/>
  <c r="E10" i="48"/>
  <c r="E6" i="48"/>
  <c r="E17" i="48"/>
  <c r="E9" i="48"/>
  <c r="E14" i="47"/>
  <c r="E10" i="47"/>
  <c r="E17" i="47"/>
  <c r="E13" i="47"/>
  <c r="E9" i="47"/>
  <c r="E14" i="46"/>
  <c r="E10" i="46"/>
  <c r="E14" i="45"/>
  <c r="E10" i="45"/>
  <c r="E6" i="45"/>
  <c r="E9" i="45"/>
  <c r="E14" i="44"/>
  <c r="E10" i="44"/>
  <c r="E6" i="44"/>
  <c r="E17" i="44"/>
  <c r="E9" i="44"/>
  <c r="E14" i="43"/>
  <c r="E10" i="43"/>
  <c r="E6" i="43"/>
  <c r="E17" i="43"/>
  <c r="E9" i="43"/>
  <c r="E14" i="42"/>
  <c r="E10" i="42"/>
  <c r="E6" i="42"/>
  <c r="E9" i="42"/>
  <c r="E17" i="42"/>
  <c r="E14" i="41"/>
  <c r="F14" i="41" s="1"/>
  <c r="E10" i="41"/>
  <c r="F10" i="41" s="1"/>
  <c r="E6" i="41"/>
  <c r="F6" i="41" s="1"/>
  <c r="E9" i="41"/>
  <c r="E17" i="41"/>
  <c r="E14" i="40"/>
  <c r="E17" i="40"/>
  <c r="E6" i="40"/>
  <c r="E9" i="40"/>
  <c r="E14" i="39"/>
  <c r="E10" i="39"/>
  <c r="E6" i="39"/>
  <c r="E17" i="39"/>
  <c r="E9" i="39"/>
  <c r="E14" i="38"/>
  <c r="E10" i="38"/>
  <c r="E6" i="38"/>
  <c r="E17" i="38"/>
  <c r="E13" i="38"/>
  <c r="E9" i="38"/>
  <c r="E10" i="37"/>
  <c r="E6" i="37"/>
  <c r="E13" i="37"/>
  <c r="E9" i="37"/>
  <c r="E14" i="36"/>
  <c r="E6" i="36"/>
  <c r="E17" i="36"/>
  <c r="E9" i="36"/>
  <c r="E14" i="35"/>
  <c r="E17" i="35"/>
  <c r="E13" i="35"/>
  <c r="E14" i="34"/>
  <c r="E10" i="34"/>
  <c r="E6" i="34"/>
  <c r="E17" i="34"/>
  <c r="E13" i="34"/>
  <c r="E9" i="34"/>
  <c r="E14" i="33"/>
  <c r="E10" i="33"/>
  <c r="E6" i="33"/>
  <c r="E17" i="33"/>
  <c r="E9" i="33"/>
  <c r="E14" i="32"/>
  <c r="E10" i="32"/>
  <c r="E6" i="32"/>
  <c r="E17" i="32"/>
  <c r="E13" i="32"/>
  <c r="E9" i="32"/>
  <c r="E14" i="31"/>
  <c r="D17" i="31"/>
  <c r="E17" i="31"/>
  <c r="E13" i="31"/>
  <c r="E9" i="31"/>
  <c r="E14" i="30"/>
  <c r="E6" i="30"/>
  <c r="E9" i="30"/>
  <c r="E17" i="30"/>
  <c r="E14" i="29"/>
  <c r="E10" i="29"/>
  <c r="E6" i="29"/>
  <c r="E17" i="29"/>
  <c r="E9" i="29"/>
  <c r="E17" i="3" l="1"/>
  <c r="E13" i="3"/>
  <c r="D17" i="3"/>
  <c r="E24" i="51" l="1"/>
  <c r="E25" i="51" s="1"/>
  <c r="E20" i="49"/>
  <c r="E24" i="49"/>
  <c r="E25" i="49" s="1"/>
  <c r="E20" i="48"/>
  <c r="E20" i="47"/>
  <c r="E25" i="47"/>
  <c r="E24" i="47"/>
  <c r="E24" i="40"/>
  <c r="E20" i="40" s="1"/>
  <c r="E20" i="27"/>
  <c r="E24" i="27"/>
  <c r="E25" i="27" s="1"/>
  <c r="E20" i="39"/>
  <c r="E25" i="39"/>
  <c r="E24" i="39"/>
  <c r="E20" i="38"/>
  <c r="E25" i="38"/>
  <c r="E24" i="38"/>
  <c r="E20" i="37"/>
  <c r="E25" i="37"/>
  <c r="E24" i="37"/>
  <c r="E20" i="35"/>
  <c r="E25" i="35"/>
  <c r="E24" i="35"/>
  <c r="E20" i="34"/>
  <c r="E25" i="34"/>
  <c r="E24" i="34"/>
  <c r="E20" i="33"/>
  <c r="E25" i="33"/>
  <c r="E24" i="33"/>
  <c r="E20" i="32"/>
  <c r="E25" i="32"/>
  <c r="E24" i="32"/>
  <c r="E20" i="31"/>
  <c r="E24" i="31"/>
  <c r="E25" i="31" s="1"/>
  <c r="E24" i="29"/>
  <c r="E25" i="29" s="1"/>
  <c r="D24" i="29"/>
  <c r="D20" i="29" s="1"/>
  <c r="E20" i="29" s="1"/>
  <c r="E20" i="3"/>
  <c r="D20" i="3"/>
  <c r="D25" i="3"/>
  <c r="E24" i="3"/>
  <c r="D24" i="3"/>
  <c r="D25" i="29" l="1"/>
  <c r="D20" i="27"/>
  <c r="D20" i="35" l="1"/>
  <c r="D8" i="35" l="1"/>
  <c r="D12" i="35"/>
  <c r="D12" i="49" l="1"/>
  <c r="D12" i="48"/>
  <c r="D8" i="48"/>
  <c r="D12" i="45" l="1"/>
  <c r="D8" i="45"/>
  <c r="D12" i="44"/>
  <c r="D8" i="44"/>
  <c r="D12" i="43"/>
  <c r="D8" i="43"/>
  <c r="D12" i="42"/>
  <c r="D8" i="42"/>
  <c r="D12" i="27"/>
  <c r="D8" i="27"/>
  <c r="D12" i="39"/>
  <c r="D8" i="39"/>
  <c r="D12" i="38"/>
  <c r="D8" i="38"/>
  <c r="D8" i="36" l="1"/>
  <c r="D8" i="34"/>
  <c r="D12" i="34"/>
  <c r="D12" i="33" l="1"/>
  <c r="D8" i="33"/>
  <c r="D12" i="32"/>
  <c r="D8" i="32"/>
  <c r="D12" i="30"/>
  <c r="D8" i="30"/>
  <c r="D12" i="29"/>
  <c r="D8" i="29"/>
  <c r="D17" i="27" l="1"/>
  <c r="D17" i="37"/>
  <c r="D17" i="36"/>
  <c r="D17" i="35"/>
  <c r="D17" i="34"/>
  <c r="D17" i="32"/>
  <c r="D17" i="29"/>
  <c r="D24" i="51" l="1"/>
  <c r="D20" i="33" l="1"/>
  <c r="D25" i="33"/>
  <c r="D16" i="46" l="1"/>
  <c r="D16" i="41"/>
  <c r="D20" i="40"/>
  <c r="D17" i="48" l="1"/>
  <c r="D17" i="43"/>
  <c r="D17" i="39"/>
  <c r="D20" i="51" l="1"/>
  <c r="E20" i="51" s="1"/>
  <c r="D25" i="51"/>
  <c r="D20" i="49"/>
  <c r="D25" i="49"/>
  <c r="D20" i="48"/>
  <c r="D9" i="48"/>
  <c r="D20" i="47"/>
  <c r="D25" i="47"/>
  <c r="D20" i="45"/>
  <c r="E20" i="45" s="1"/>
  <c r="F20" i="45" s="1"/>
  <c r="D9" i="45"/>
  <c r="D13" i="44"/>
  <c r="D9" i="44"/>
  <c r="D25" i="27"/>
  <c r="D9" i="27"/>
  <c r="D13" i="27"/>
  <c r="D20" i="39"/>
  <c r="D25" i="39"/>
  <c r="D20" i="38"/>
  <c r="D24" i="38"/>
  <c r="D20" i="37"/>
  <c r="D17" i="44" l="1"/>
  <c r="D17" i="47"/>
  <c r="D25" i="37"/>
  <c r="D25" i="35"/>
  <c r="D20" i="34"/>
  <c r="D25" i="34"/>
  <c r="D24" i="34"/>
  <c r="D9" i="34"/>
  <c r="D9" i="31"/>
  <c r="D20" i="31"/>
  <c r="D25" i="31"/>
  <c r="D9" i="39" l="1"/>
  <c r="D13" i="34" l="1"/>
  <c r="D17" i="51" l="1"/>
  <c r="D13" i="51"/>
  <c r="D9" i="51"/>
  <c r="D24" i="49"/>
  <c r="D17" i="49"/>
  <c r="D13" i="49"/>
  <c r="D9" i="49"/>
  <c r="D24" i="48"/>
  <c r="D24" i="47"/>
  <c r="D17" i="46"/>
  <c r="D9" i="46"/>
  <c r="D17" i="45"/>
  <c r="D9" i="43"/>
  <c r="D17" i="42"/>
  <c r="D9" i="42"/>
  <c r="D17" i="41"/>
  <c r="D9" i="41"/>
  <c r="D24" i="40" l="1"/>
  <c r="D17" i="40"/>
  <c r="D13" i="40"/>
  <c r="D9" i="40"/>
  <c r="D24" i="39"/>
  <c r="D17" i="38"/>
  <c r="D13" i="38"/>
  <c r="D9" i="38"/>
  <c r="D24" i="37"/>
  <c r="D13" i="37"/>
  <c r="D9" i="37"/>
  <c r="D9" i="36"/>
  <c r="D24" i="35"/>
  <c r="D13" i="35"/>
  <c r="D9" i="35"/>
  <c r="D24" i="33"/>
  <c r="D17" i="33"/>
  <c r="D9" i="33"/>
  <c r="D24" i="32"/>
  <c r="D13" i="32"/>
  <c r="D9" i="32"/>
  <c r="D24" i="31"/>
  <c r="D13" i="31"/>
  <c r="D17" i="30"/>
  <c r="D9" i="30"/>
  <c r="D9" i="29"/>
  <c r="D24" i="27"/>
  <c r="D13" i="3" l="1"/>
</calcChain>
</file>

<file path=xl/sharedStrings.xml><?xml version="1.0" encoding="utf-8"?>
<sst xmlns="http://schemas.openxmlformats.org/spreadsheetml/2006/main" count="1983" uniqueCount="175">
  <si>
    <t>NASA</t>
  </si>
  <si>
    <t>FY 2016</t>
  </si>
  <si>
    <t>Agriculture</t>
  </si>
  <si>
    <t>Education</t>
  </si>
  <si>
    <t>Energy</t>
  </si>
  <si>
    <t>GSA</t>
  </si>
  <si>
    <t>EPA</t>
  </si>
  <si>
    <t>HHS</t>
  </si>
  <si>
    <t>DHS</t>
  </si>
  <si>
    <t>Labor</t>
  </si>
  <si>
    <t>NSF</t>
  </si>
  <si>
    <t>NRC</t>
  </si>
  <si>
    <t>SBA</t>
  </si>
  <si>
    <t>SSA</t>
  </si>
  <si>
    <t>State</t>
  </si>
  <si>
    <t>USAID</t>
  </si>
  <si>
    <t>Transportation</t>
  </si>
  <si>
    <t>Treasury</t>
  </si>
  <si>
    <t>VA</t>
  </si>
  <si>
    <t>*Reductions are reported as a positive value</t>
  </si>
  <si>
    <t>*** Education does not directly own any buildings.  Its entire real property portfolio is provided through occupancy agreements with GSA</t>
  </si>
  <si>
    <t>** Due to NSF's pending relocation plans, they are not required to establish reduction goals.</t>
  </si>
  <si>
    <t>*** NRC does not directly own any buildings.  Its entire real property portfolio is provided through occupancy agreements with GSA</t>
  </si>
  <si>
    <t>*** SBA does not directly own any buildings.  Its entire real property portfolio is provided through occupancy agreements with GSA</t>
  </si>
  <si>
    <t>*** USAID does not directly own any domestic buildings.  Its entire domestic real property portfolio is provided through occupancy agreements with GSA</t>
  </si>
  <si>
    <t>HUD</t>
  </si>
  <si>
    <t>*** HUD does not directly own any buildings.  Its entire real property portfolio is provided through occupancy agreements with GSA</t>
  </si>
  <si>
    <t>Variance</t>
  </si>
  <si>
    <t>Total SF</t>
  </si>
  <si>
    <t>FY 2015</t>
  </si>
  <si>
    <t>Target SF Reduction</t>
  </si>
  <si>
    <t>Actual SF Reduction</t>
  </si>
  <si>
    <t>N/A</t>
  </si>
  <si>
    <t xml:space="preserve">FY 2015 Office
Baseline SF: 27,536,789 </t>
  </si>
  <si>
    <t>FY 2015 Office
Baseline SF: 10,997,013</t>
  </si>
  <si>
    <t>FY 2015 Warehouse
Baseline SF: 4,718,606</t>
  </si>
  <si>
    <t>FY 2015 Office and Warehouse
Baseline SF: 15,715,619</t>
  </si>
  <si>
    <t>FY 2015 Office
Baseline SF: 10,179,890</t>
  </si>
  <si>
    <t>FY 2015 Office and Warehouse
Baseline SF: 12,124,081</t>
  </si>
  <si>
    <t>FY 2015 Office
Baseline SF: 1,528,210</t>
  </si>
  <si>
    <t>FY 2015 Office and Warehouse
Baseline SF: 1,545,710</t>
  </si>
  <si>
    <t>FY 2015 Warehouse**
Baseline SF: 17,500</t>
  </si>
  <si>
    <t>FY 2015 Warehouse
Baseline SF: 11,619,896</t>
  </si>
  <si>
    <t>FY 2015 Office
Baseline SF: 4,901,788</t>
  </si>
  <si>
    <t>FY 2015 Warehouse
Baseline SF: 462,707</t>
  </si>
  <si>
    <t>FY 2015 Office and Warehouse
Baseline SF: 5,364,495</t>
  </si>
  <si>
    <t>FY 2015 Office
Baseline SF: 3,551,692</t>
  </si>
  <si>
    <t>FY 2015 Warehouse**
Baseline SF: 1,631,564</t>
  </si>
  <si>
    <t>FY 2015 Office and Warehouse
Baseline SF: 5,183,256</t>
  </si>
  <si>
    <t>FY 2015 Office
Baseline SF: 17,461,200</t>
  </si>
  <si>
    <t>FY 2015 Warehouse
Baseline SF: 1,826,300</t>
  </si>
  <si>
    <t>FY 2015 Office and Warehouse
Baseline SF: 19,287,500</t>
  </si>
  <si>
    <t>FY 2015 Office
Baseline SF: 25,443,572</t>
  </si>
  <si>
    <t>FY 2015 Warehouse
Baseline SF: 5,692,391</t>
  </si>
  <si>
    <t>FY 2015 Office and Warehouse
Baseline SF: 31,135,963</t>
  </si>
  <si>
    <t>FY 2015 Warehouse**
Baseline SF: 0</t>
  </si>
  <si>
    <t>FY 2015 Office
Baseline SF: 3,098,523</t>
  </si>
  <si>
    <t>FY 2015 Office and Warehouse
Baseline SF: 3,098,523</t>
  </si>
  <si>
    <t>Interior</t>
  </si>
  <si>
    <t>FY 2015 Office
Baseline SF: 23,266,441</t>
  </si>
  <si>
    <t>Justice</t>
  </si>
  <si>
    <t>FY 2015 Office
Baseline SF: 40,906,753</t>
  </si>
  <si>
    <t>FY 2015 Warehouse
Baseline SF: 6,455,994</t>
  </si>
  <si>
    <t>FY 2015 Office and Warehouse
Baseline SF: 47,362,747</t>
  </si>
  <si>
    <t>FY 2015 Office
Baseline SF: 5,899,095</t>
  </si>
  <si>
    <t>FY 2015 Warehouse**
Baseline SF: 1,028,505</t>
  </si>
  <si>
    <t>FY 2015 Office and Warehouse
Baseline SF: 6,927,600</t>
  </si>
  <si>
    <t>FY 2015 Office
Baseline SF: 577,710</t>
  </si>
  <si>
    <t>FY 2015 Warehouse
Baseline SF: 19,644</t>
  </si>
  <si>
    <t>FY 2015 Office and Warehouse
Baseline SF: 597,354</t>
  </si>
  <si>
    <t>FY 2015 Office
Baseline SF: 1,033,171</t>
  </si>
  <si>
    <t>FY 2015 Warehouse**
Baseline SF: 46,372</t>
  </si>
  <si>
    <t>FY 2015 Office and Warehouse
Baseline SF: 1,079,543</t>
  </si>
  <si>
    <t>FY 2015 Office
Baseline SF: 1,144,913</t>
  </si>
  <si>
    <t>FY 2015 Office and Warehouse
Baseline SF: 1,153,188</t>
  </si>
  <si>
    <t>FY 2015 Office
Baseline SF: 1,276,754</t>
  </si>
  <si>
    <t>FY 2015 Warehouse**
Baseline SF: 21,055</t>
  </si>
  <si>
    <t>FY 2015 Office and Warehouse
Baseline SF: 1,297,809</t>
  </si>
  <si>
    <t>FY 2015 Office
Baseline SF: 10,879,591</t>
  </si>
  <si>
    <t>FY 2015 Office and Warehouse
Baseline SF: 11,701,596</t>
  </si>
  <si>
    <t>FY 2015 Office
Baseline SF: 6,098,397</t>
  </si>
  <si>
    <t>FY 2015 Warehouse**
Baseline SF: 912,516</t>
  </si>
  <si>
    <t>FY 2015 Office and Warehouse
Baseline SF: 7,010,913</t>
  </si>
  <si>
    <t>FY 2015 Warehouse**
Baseline SF: 13,984</t>
  </si>
  <si>
    <t>FY 2015 Warehouse
Baseline SF: 2,791,336</t>
  </si>
  <si>
    <t>FY 2015 Office
Baseline SF: 25,339,881</t>
  </si>
  <si>
    <t>FY 2015 Warehouse**
Baseline SF: 1,552,958</t>
  </si>
  <si>
    <t>FY 2015 Office and Warehouse
Baseline SF: 26,892,839</t>
  </si>
  <si>
    <t>FY 2015 Office
Baseline SF: 21,497,559</t>
  </si>
  <si>
    <t>FY 2015 Warehouse
Baseline SF: 6,743,431</t>
  </si>
  <si>
    <t>FY 2015 Office and Warehouse
Baseline SF: 28,240,990</t>
  </si>
  <si>
    <t>Total Actual SF Reduction</t>
  </si>
  <si>
    <t>Disposal SF</t>
  </si>
  <si>
    <t>ROE Accepted or Submitted SF</t>
  </si>
  <si>
    <t>**The Reduce the Footprint Policy does not require agencies with fewer than 200 domestic warehouses to set reduction targets, however actual reductions are provided to show complete information.</t>
  </si>
  <si>
    <t>FY 2017</t>
  </si>
  <si>
    <t>FY 2018</t>
  </si>
  <si>
    <t>FY 2019</t>
  </si>
  <si>
    <t>FY 2020</t>
  </si>
  <si>
    <t>FY 2021</t>
  </si>
  <si>
    <t>** According to the Reduce the Footprint Policy, agencies with fewer than 200 domestic warehouses are not required to set reduction targets.</t>
  </si>
  <si>
    <t>*** SSA does not directly own any buildings.  Its entire real property portfolio is provided through occupancy agreements with GSA</t>
  </si>
  <si>
    <t>FY 2015 Warehouse**
Baseline SF: 822,005</t>
  </si>
  <si>
    <t>Total SF**</t>
  </si>
  <si>
    <t>**The total square footage only reflects the square foot reduction, not the net change in square footage.</t>
  </si>
  <si>
    <t>***The total square footage only reflects the square foot reduction, not the net change in square footage.</t>
  </si>
  <si>
    <t>Total SF***</t>
  </si>
  <si>
    <t>Total SF****</t>
  </si>
  <si>
    <t>****The total square footage only reflects the square foot reduction, not the net change in square footage.</t>
  </si>
  <si>
    <t>Target SF Reduction****</t>
  </si>
  <si>
    <t xml:space="preserve">****Includes office and warehouse space occupied by GSA and tenant agencies. </t>
  </si>
  <si>
    <t>FY 2015 Owned Property (excludes office and warehouse)
SF: 34,980,544</t>
  </si>
  <si>
    <t>FY 2015 Owned Property 
(excludes office and warehouse)
SF: 5,727,050</t>
  </si>
  <si>
    <t>FY 2015 Owned Property***
(excludes office and warehouse)
SF: N/A</t>
  </si>
  <si>
    <t>FY 2015 Owned Property
(excludes office and warehouse)
SF: 93,653,936</t>
  </si>
  <si>
    <t>FY 2015 Owned Property
(excludes office and warehouse)
SF: 3,023,751</t>
  </si>
  <si>
    <t>FY 2015 Owned Property
(excludes office and warehouse)
SF: 25,995,587</t>
  </si>
  <si>
    <t>FY 2015 Owned Property
(excludes office and warehouse)
SF: 28,271,861</t>
  </si>
  <si>
    <t>FY 2015 Owned Property
(excludes office and warehouse)
SF: 38,600,240</t>
  </si>
  <si>
    <t>FY 2015 Owned Property
(excludes office and warehouse)
SF: 89,721,964</t>
  </si>
  <si>
    <t>FY 2015 Owned Property
(excludes office and warehouse)
SF: 68,822,059</t>
  </si>
  <si>
    <t>FY 2015 Owned Property
(excludes office and warehouse)
SF: 21,414,905</t>
  </si>
  <si>
    <t>FY 2015 Owned Property**
(excludes office and warehouse)
SF: 692,768</t>
  </si>
  <si>
    <t>FY 2015 Owned Property
(excludes office and warehouse)
SF: 579,280</t>
  </si>
  <si>
    <t>FY 2015 Owned Property
(excludes office and warehouse)
SF: 17,721,981</t>
  </si>
  <si>
    <t>FY 2015 Owned Property
(excludes office and warehouse)
SF: 3,169,302</t>
  </si>
  <si>
    <t>FY 2015 Owned Property
(excludes office and warehouse)
SF: 142,100,967</t>
  </si>
  <si>
    <t>FY 2022</t>
  </si>
  <si>
    <t>FY 2015 Owned Property
(excludes office and warehouse)
SF: 35,397,248</t>
  </si>
  <si>
    <t>FY 2015 Office
Baseline SF: 895,017</t>
  </si>
  <si>
    <t>FY 2015 Office and Warehouse
Baseline SF: 909,001</t>
  </si>
  <si>
    <t>FY 2015 Office
Baseline SF: 529,006,000</t>
  </si>
  <si>
    <t>FY 2015 Owned Property
(excludes office and warehouse)
SF: 1,894,856,250</t>
  </si>
  <si>
    <t>FY 2015 Office and Warehouse
Baseline SF: 32,623,506</t>
  </si>
  <si>
    <t>FY 2015 Warehouse
Baseline SF: 5,086,717</t>
  </si>
  <si>
    <t>FY 2015 Office
Baseline SF: 25,045,666</t>
  </si>
  <si>
    <t>FY 2015 Office and Warehouse
Baseline SF: 36,665,562</t>
  </si>
  <si>
    <t>FY 2015 Office and Warehouse
Baseline SF: 38,508,921</t>
  </si>
  <si>
    <t>FY 2015 Warehouse
Baseline SF: 15,242,480</t>
  </si>
  <si>
    <t>FY 2015 Office and Warehouse
Baseline SF: 12,890,094</t>
  </si>
  <si>
    <t>FY 2015 Office
Baseline SF: 10,098,758</t>
  </si>
  <si>
    <t>FY 2015 Warehouse
Baseline SF: 139,582,765</t>
  </si>
  <si>
    <t>FY 2015 Office and Warehouse
Baseline SF: 668,588,765</t>
  </si>
  <si>
    <t>Government-wide**</t>
  </si>
  <si>
    <t>Defense</t>
  </si>
  <si>
    <t>FY 2015 Office
Baseline SF: 250,347,617</t>
  </si>
  <si>
    <t>FY 2015 Warehouse
Baseline SF: 70,924,338</t>
  </si>
  <si>
    <t>FY 2015 Office and Warehouse
Baseline SF: 321,271,955</t>
  </si>
  <si>
    <t>FY 2015 Owned Property
(excludes office and warehouse)
SF: 1,284,982,807</t>
  </si>
  <si>
    <t>FY 2017**</t>
  </si>
  <si>
    <t>FY 2018**</t>
  </si>
  <si>
    <t>**Defense FY 2017 and FY2018 totals are not included due to data quality issues.</t>
  </si>
  <si>
    <t>FY 2023</t>
  </si>
  <si>
    <t>Targeted RTF Net SF Reductions FY 2019*</t>
  </si>
  <si>
    <t>FY 2024</t>
  </si>
  <si>
    <t>FY 2020 - FY 2024 Total Reduction SF</t>
  </si>
  <si>
    <t xml:space="preserve">**The Reduce the Footprint Policy does not require agencies with fewer than 200 domestic warehouses to set reduction targets, however actual reductions are provided to show complete information. NRC only has one warehouse and and intends to release 20,000 square feet in FY 2020. </t>
  </si>
  <si>
    <t>OPM**</t>
  </si>
  <si>
    <t>***The Reduce the Footprint Policy does not require agencies with fewer than 200 domestic warehouses to set reduction targets, however actual reductions are provided to show complete information.</t>
  </si>
  <si>
    <t>FY 2015 Warehouse***
Baseline SF: 8,275</t>
  </si>
  <si>
    <t>FY 2015 Owned Property****
(excludes office and warehouse)
SF: N/A</t>
  </si>
  <si>
    <t>Total SF*****</t>
  </si>
  <si>
    <t>****OPM does not directly own any buildings.  Its entire real property portfolio is provided through occupancy agreements with GSA</t>
  </si>
  <si>
    <t>*****The total square footage only reflects the square foot reduction, not the net change in square footage.</t>
  </si>
  <si>
    <t>**OPM did not submit a final FY20-24 RTF Plan. Targets from the final FY19-23 RTF Plan were used.</t>
  </si>
  <si>
    <t>FY 2020- FY 2024 Total Reduction SF</t>
  </si>
  <si>
    <t>FY 2019**</t>
  </si>
  <si>
    <t>Commerce**</t>
  </si>
  <si>
    <t>FY 2015 Warehouse***
Baseline SF: 1,944,191</t>
  </si>
  <si>
    <t>FY 2019***</t>
  </si>
  <si>
    <t>**1.49M square feet of office space was added to Commerce's Occupancy Agreement inventory in FY 2019 for Census.</t>
  </si>
  <si>
    <t>***Defense did not submit final FY 2019 targets.</t>
  </si>
  <si>
    <t>**Government-wide FY 2017 and FY 2018 Actual SF Reductions do not include Defense totals due to data quality issues.  Government-wide FY 2019 Target and Actual SF Reductions do not include Defense totals in order to provide more consistent trend data. Defense data is available on the DoD worksheet.</t>
  </si>
  <si>
    <t>FY 2019 w/out Census***</t>
  </si>
  <si>
    <t>***1.49M square feet of office space was added to Commerce's Occupancy Agreement inventory in FY 2019 for Census.  Excluding this increase, the civilian government-wide total office space was actually reduced by 113,526 square feet.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</si>
</sst>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s>
  <fills count="2">
    <fill>
      <patternFill patternType="none"/>
    </fill>
    <fill>
      <patternFill patternType="gray125"/>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47">
    <xf numFmtId="0" fontId="0" fillId="0" borderId="0" xfId="0"/>
    <xf numFmtId="0" fontId="1" fillId="0" borderId="0" xfId="0" applyFont="1"/>
    <xf numFmtId="0" fontId="0" fillId="0" borderId="0" xfId="0" applyFont="1"/>
    <xf numFmtId="0" fontId="0" fillId="0" borderId="0" xfId="0" applyFont="1" applyAlignment="1">
      <alignment horizontal="center"/>
    </xf>
    <xf numFmtId="0" fontId="0" fillId="0" borderId="0" xfId="0" applyFont="1" applyAlignment="1">
      <alignment horizontal="left"/>
    </xf>
    <xf numFmtId="0" fontId="0" fillId="0" borderId="1" xfId="0" applyFont="1" applyBorder="1" applyAlignment="1">
      <alignment horizontal="center"/>
    </xf>
    <xf numFmtId="0" fontId="0" fillId="0" borderId="2" xfId="0" applyFont="1" applyBorder="1" applyAlignment="1">
      <alignment horizontal="center"/>
    </xf>
    <xf numFmtId="0" fontId="0" fillId="0" borderId="4" xfId="0" applyFont="1" applyBorder="1" applyAlignment="1">
      <alignment horizontal="center"/>
    </xf>
    <xf numFmtId="3" fontId="3" fillId="0" borderId="4" xfId="0" applyNumberFormat="1" applyFont="1" applyBorder="1" applyAlignment="1">
      <alignment horizontal="center"/>
    </xf>
    <xf numFmtId="0" fontId="0" fillId="0" borderId="5" xfId="0" applyFont="1" applyBorder="1" applyAlignment="1">
      <alignment horizontal="center"/>
    </xf>
    <xf numFmtId="38" fontId="0" fillId="0" borderId="7" xfId="0" applyNumberFormat="1" applyFont="1" applyBorder="1" applyAlignment="1">
      <alignment horizontal="center"/>
    </xf>
    <xf numFmtId="38" fontId="0" fillId="0" borderId="7" xfId="1" applyNumberFormat="1" applyFont="1" applyBorder="1" applyAlignment="1">
      <alignment horizontal="center"/>
    </xf>
    <xf numFmtId="0" fontId="0" fillId="0" borderId="9" xfId="0" applyFont="1" applyBorder="1" applyAlignment="1">
      <alignment horizontal="center"/>
    </xf>
    <xf numFmtId="38" fontId="0" fillId="0" borderId="10" xfId="0" applyNumberFormat="1" applyFont="1" applyBorder="1" applyAlignment="1">
      <alignment horizontal="center"/>
    </xf>
    <xf numFmtId="38" fontId="0" fillId="0" borderId="4" xfId="0" applyNumberFormat="1" applyFont="1" applyBorder="1" applyAlignment="1">
      <alignment horizontal="center" wrapText="1"/>
    </xf>
    <xf numFmtId="3" fontId="0" fillId="0" borderId="7" xfId="0" applyNumberFormat="1" applyFont="1" applyBorder="1" applyAlignment="1">
      <alignment horizontal="center"/>
    </xf>
    <xf numFmtId="38" fontId="0" fillId="0" borderId="7" xfId="0" applyNumberFormat="1" applyFont="1" applyFill="1" applyBorder="1" applyAlignment="1">
      <alignment horizontal="center"/>
    </xf>
    <xf numFmtId="0" fontId="0" fillId="0" borderId="10" xfId="0" applyFont="1" applyBorder="1" applyAlignment="1">
      <alignment horizontal="center"/>
    </xf>
    <xf numFmtId="38" fontId="2" fillId="0" borderId="7" xfId="0" applyNumberFormat="1" applyFont="1" applyBorder="1" applyAlignment="1">
      <alignment horizontal="center"/>
    </xf>
    <xf numFmtId="0" fontId="0" fillId="0" borderId="11" xfId="0" applyFont="1" applyBorder="1"/>
    <xf numFmtId="0" fontId="0" fillId="0" borderId="0" xfId="0" applyFont="1" applyBorder="1" applyAlignment="1">
      <alignment vertical="center" wrapText="1"/>
    </xf>
    <xf numFmtId="3" fontId="0" fillId="0" borderId="5" xfId="0" applyNumberFormat="1" applyFont="1" applyBorder="1" applyAlignment="1">
      <alignment horizontal="center"/>
    </xf>
    <xf numFmtId="38" fontId="0" fillId="0" borderId="5" xfId="0" applyNumberFormat="1" applyFont="1" applyBorder="1" applyAlignment="1">
      <alignment horizontal="center"/>
    </xf>
    <xf numFmtId="38" fontId="0" fillId="0" borderId="15" xfId="0" applyNumberFormat="1" applyFont="1" applyBorder="1" applyAlignment="1">
      <alignment horizontal="center" wrapText="1"/>
    </xf>
    <xf numFmtId="38" fontId="0" fillId="0" borderId="7" xfId="0" applyNumberFormat="1" applyFont="1" applyBorder="1" applyAlignment="1">
      <alignment horizontal="center" wrapText="1"/>
    </xf>
    <xf numFmtId="38" fontId="0" fillId="0" borderId="10" xfId="0" applyNumberFormat="1" applyFont="1" applyBorder="1" applyAlignment="1">
      <alignment horizontal="center" wrapText="1"/>
    </xf>
    <xf numFmtId="3" fontId="0" fillId="0" borderId="7" xfId="0" applyNumberFormat="1" applyFont="1" applyBorder="1" applyAlignment="1">
      <alignment horizontal="left" indent="8"/>
    </xf>
    <xf numFmtId="38" fontId="0" fillId="0" borderId="16" xfId="0" applyNumberFormat="1" applyFont="1" applyBorder="1" applyAlignment="1">
      <alignment horizontal="center"/>
    </xf>
    <xf numFmtId="3" fontId="0" fillId="0" borderId="17" xfId="0" applyNumberFormat="1" applyFont="1" applyBorder="1" applyAlignment="1">
      <alignment horizontal="center"/>
    </xf>
    <xf numFmtId="3" fontId="0" fillId="0" borderId="16" xfId="0" applyNumberFormat="1" applyFont="1" applyBorder="1" applyAlignment="1">
      <alignment horizontal="center"/>
    </xf>
    <xf numFmtId="38" fontId="0" fillId="0" borderId="0" xfId="0" applyNumberFormat="1" applyFont="1" applyAlignment="1">
      <alignment horizontal="center"/>
    </xf>
    <xf numFmtId="3" fontId="0" fillId="0" borderId="0" xfId="0" applyNumberFormat="1" applyFont="1" applyAlignment="1">
      <alignment horizontal="center"/>
    </xf>
    <xf numFmtId="3" fontId="0" fillId="0" borderId="0" xfId="0" applyNumberFormat="1" applyFont="1"/>
    <xf numFmtId="38" fontId="0" fillId="0" borderId="0" xfId="0" applyNumberFormat="1" applyFont="1"/>
    <xf numFmtId="164" fontId="0" fillId="0" borderId="0" xfId="1" applyNumberFormat="1" applyFont="1" applyAlignment="1">
      <alignment horizontal="center"/>
    </xf>
    <xf numFmtId="3" fontId="0" fillId="0" borderId="18" xfId="0" applyNumberFormat="1" applyFont="1" applyBorder="1" applyAlignment="1">
      <alignment horizontal="center"/>
    </xf>
    <xf numFmtId="3" fontId="0" fillId="0" borderId="7" xfId="1" applyNumberFormat="1" applyFont="1" applyBorder="1" applyAlignment="1">
      <alignment horizontal="center"/>
    </xf>
    <xf numFmtId="38" fontId="0" fillId="0" borderId="18" xfId="0" applyNumberFormat="1" applyFont="1" applyBorder="1" applyAlignment="1">
      <alignment horizontal="center"/>
    </xf>
    <xf numFmtId="164" fontId="0" fillId="0" borderId="0" xfId="1" applyNumberFormat="1" applyFont="1"/>
    <xf numFmtId="164" fontId="0" fillId="0" borderId="0" xfId="0" applyNumberFormat="1" applyFont="1"/>
    <xf numFmtId="0" fontId="0" fillId="0" borderId="3" xfId="0" applyFont="1" applyBorder="1" applyAlignment="1">
      <alignment horizontal="center" vertical="center" wrapText="1"/>
    </xf>
    <xf numFmtId="0" fontId="0" fillId="0" borderId="6" xfId="0" applyFont="1" applyBorder="1" applyAlignment="1">
      <alignment horizontal="center" vertical="center"/>
    </xf>
    <xf numFmtId="0" fontId="0" fillId="0" borderId="8" xfId="0" applyFont="1" applyBorder="1" applyAlignment="1">
      <alignment horizontal="center" vertical="center"/>
    </xf>
    <xf numFmtId="0" fontId="0" fillId="0" borderId="12"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0" xfId="0" applyFont="1" applyAlignment="1">
      <alignment horizontal="lef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workbookViewId="0">
      <selection activeCell="A3" sqref="A3"/>
    </sheetView>
  </sheetViews>
  <sheetFormatPr defaultColWidth="9.1796875" defaultRowHeight="14.5" x14ac:dyDescent="0.35"/>
  <cols>
    <col min="1" max="1" width="31" style="4" customWidth="1"/>
    <col min="2" max="2" width="31.54296875" style="3" customWidth="1"/>
    <col min="3" max="3" width="20.7265625" style="3" customWidth="1"/>
    <col min="4" max="12" width="22.54296875" style="3" customWidth="1"/>
    <col min="13" max="13" width="32.81640625" style="3" bestFit="1" customWidth="1"/>
    <col min="14" max="16384" width="9.1796875" style="2"/>
  </cols>
  <sheetData>
    <row r="1" spans="1:14" x14ac:dyDescent="0.35">
      <c r="A1" s="2" t="s">
        <v>153</v>
      </c>
    </row>
    <row r="2" spans="1:14" x14ac:dyDescent="0.35">
      <c r="A2" s="1" t="s">
        <v>2</v>
      </c>
      <c r="C2" s="31"/>
      <c r="D2" s="30"/>
    </row>
    <row r="3" spans="1:14" x14ac:dyDescent="0.35">
      <c r="D3" s="34"/>
    </row>
    <row r="5" spans="1:14" ht="15" thickBot="1" x14ac:dyDescent="0.4">
      <c r="C5" s="6" t="s">
        <v>29</v>
      </c>
      <c r="D5" s="6" t="s">
        <v>1</v>
      </c>
      <c r="E5" s="6" t="s">
        <v>95</v>
      </c>
      <c r="F5" s="6" t="s">
        <v>96</v>
      </c>
      <c r="G5" s="6" t="s">
        <v>97</v>
      </c>
      <c r="H5" s="6" t="s">
        <v>98</v>
      </c>
      <c r="I5" s="6" t="s">
        <v>99</v>
      </c>
      <c r="J5" s="6" t="s">
        <v>127</v>
      </c>
      <c r="K5" s="6" t="s">
        <v>152</v>
      </c>
      <c r="L5" s="6" t="s">
        <v>154</v>
      </c>
      <c r="M5" s="6" t="s">
        <v>155</v>
      </c>
    </row>
    <row r="6" spans="1:14" x14ac:dyDescent="0.35">
      <c r="A6" s="40" t="s">
        <v>33</v>
      </c>
      <c r="B6" s="7" t="s">
        <v>28</v>
      </c>
      <c r="C6" s="8">
        <v>27536789</v>
      </c>
      <c r="D6" s="21">
        <f>C6-D8</f>
        <v>27256098.52</v>
      </c>
      <c r="E6" s="21">
        <f>D6-E8</f>
        <v>26988487.600000005</v>
      </c>
      <c r="F6" s="21">
        <f>E6-F8</f>
        <v>26794681.469999999</v>
      </c>
      <c r="G6" s="21">
        <f>F6-G8</f>
        <v>26743093.339999996</v>
      </c>
      <c r="H6" s="21"/>
      <c r="I6" s="21"/>
      <c r="J6" s="21"/>
      <c r="K6" s="21"/>
      <c r="L6" s="21"/>
      <c r="M6" s="21"/>
    </row>
    <row r="7" spans="1:14" x14ac:dyDescent="0.35">
      <c r="A7" s="41"/>
      <c r="B7" s="5" t="s">
        <v>30</v>
      </c>
      <c r="C7" s="5" t="s">
        <v>32</v>
      </c>
      <c r="D7" s="10">
        <v>138671</v>
      </c>
      <c r="E7" s="27">
        <v>328045</v>
      </c>
      <c r="F7" s="27">
        <v>187342</v>
      </c>
      <c r="G7" s="27">
        <v>22056</v>
      </c>
      <c r="H7" s="27">
        <v>296380</v>
      </c>
      <c r="I7" s="27">
        <v>333892</v>
      </c>
      <c r="J7" s="27">
        <v>0</v>
      </c>
      <c r="K7" s="27">
        <v>0</v>
      </c>
      <c r="L7" s="27">
        <v>280596</v>
      </c>
      <c r="M7" s="27">
        <v>910868</v>
      </c>
      <c r="N7" s="19"/>
    </row>
    <row r="8" spans="1:14" x14ac:dyDescent="0.35">
      <c r="A8" s="41"/>
      <c r="B8" s="5" t="s">
        <v>31</v>
      </c>
      <c r="C8" s="5" t="s">
        <v>32</v>
      </c>
      <c r="D8" s="11">
        <v>280690.48000000045</v>
      </c>
      <c r="E8" s="11">
        <v>267610.91999999399</v>
      </c>
      <c r="F8" s="11">
        <v>193806.13000000501</v>
      </c>
      <c r="G8" s="11">
        <v>51588.13000000082</v>
      </c>
      <c r="H8" s="11"/>
      <c r="I8" s="11"/>
      <c r="J8" s="11"/>
      <c r="K8" s="11"/>
      <c r="L8" s="11"/>
      <c r="M8" s="11"/>
    </row>
    <row r="9" spans="1:14" ht="15" thickBot="1" x14ac:dyDescent="0.4">
      <c r="A9" s="42"/>
      <c r="B9" s="12" t="s">
        <v>27</v>
      </c>
      <c r="C9" s="12" t="s">
        <v>32</v>
      </c>
      <c r="D9" s="13">
        <f>D8-D7</f>
        <v>142019.48000000045</v>
      </c>
      <c r="E9" s="13">
        <f>E8-E7</f>
        <v>-60434.080000006012</v>
      </c>
      <c r="F9" s="13">
        <f>F8-F7</f>
        <v>6464.1300000050105</v>
      </c>
      <c r="G9" s="13">
        <f>G8-G7</f>
        <v>29532.13000000082</v>
      </c>
      <c r="H9" s="13"/>
      <c r="I9" s="13"/>
      <c r="J9" s="13"/>
      <c r="K9" s="13"/>
      <c r="L9" s="13"/>
      <c r="M9" s="13"/>
    </row>
    <row r="10" spans="1:14" x14ac:dyDescent="0.35">
      <c r="A10" s="40" t="s">
        <v>134</v>
      </c>
      <c r="B10" s="7" t="s">
        <v>28</v>
      </c>
      <c r="C10" s="14">
        <v>5086717</v>
      </c>
      <c r="D10" s="22">
        <f>C10-D12</f>
        <v>4941641.55</v>
      </c>
      <c r="E10" s="22">
        <f>D10-E12</f>
        <v>4895095.7399999993</v>
      </c>
      <c r="F10" s="22">
        <f>E10-F12</f>
        <v>4904263.7399999993</v>
      </c>
      <c r="G10" s="22">
        <f>F10-G12</f>
        <v>4789625.1899999995</v>
      </c>
      <c r="H10" s="22"/>
      <c r="I10" s="22"/>
      <c r="J10" s="22"/>
      <c r="K10" s="22"/>
      <c r="L10" s="22"/>
      <c r="M10" s="22"/>
    </row>
    <row r="11" spans="1:14" x14ac:dyDescent="0.35">
      <c r="A11" s="41"/>
      <c r="B11" s="5" t="s">
        <v>30</v>
      </c>
      <c r="C11" s="5" t="s">
        <v>32</v>
      </c>
      <c r="D11" s="10">
        <v>26669</v>
      </c>
      <c r="E11" s="27">
        <v>28016</v>
      </c>
      <c r="F11" s="27">
        <v>41216</v>
      </c>
      <c r="G11" s="27">
        <v>14922</v>
      </c>
      <c r="H11" s="27">
        <v>24139</v>
      </c>
      <c r="I11" s="27">
        <v>0</v>
      </c>
      <c r="J11" s="27">
        <v>0</v>
      </c>
      <c r="K11" s="27">
        <v>0</v>
      </c>
      <c r="L11" s="27">
        <v>0</v>
      </c>
      <c r="M11" s="27">
        <v>24139</v>
      </c>
      <c r="N11" s="19"/>
    </row>
    <row r="12" spans="1:14" x14ac:dyDescent="0.35">
      <c r="A12" s="41"/>
      <c r="B12" s="5" t="s">
        <v>31</v>
      </c>
      <c r="C12" s="5" t="s">
        <v>32</v>
      </c>
      <c r="D12" s="10">
        <v>145075.45000000019</v>
      </c>
      <c r="E12" s="10">
        <v>46545.810000000201</v>
      </c>
      <c r="F12" s="10">
        <v>-9168.0000000001201</v>
      </c>
      <c r="G12" s="10">
        <v>114638.54999999981</v>
      </c>
      <c r="H12" s="10"/>
      <c r="I12" s="10"/>
      <c r="J12" s="10"/>
      <c r="K12" s="10"/>
      <c r="L12" s="10"/>
      <c r="M12" s="10"/>
    </row>
    <row r="13" spans="1:14" ht="15" thickBot="1" x14ac:dyDescent="0.4">
      <c r="A13" s="42"/>
      <c r="B13" s="12" t="s">
        <v>27</v>
      </c>
      <c r="C13" s="12" t="s">
        <v>32</v>
      </c>
      <c r="D13" s="13">
        <f>D12-D11</f>
        <v>118406.45000000019</v>
      </c>
      <c r="E13" s="13">
        <f>E12-E11</f>
        <v>18529.810000000201</v>
      </c>
      <c r="F13" s="13">
        <f>F12-F11</f>
        <v>-50384.000000000116</v>
      </c>
      <c r="G13" s="13">
        <f>G12-G11</f>
        <v>99716.549999999814</v>
      </c>
      <c r="H13" s="13"/>
      <c r="I13" s="13"/>
      <c r="J13" s="13"/>
      <c r="K13" s="13"/>
      <c r="L13" s="13"/>
      <c r="M13" s="13"/>
    </row>
    <row r="14" spans="1:14" x14ac:dyDescent="0.35">
      <c r="A14" s="40" t="s">
        <v>133</v>
      </c>
      <c r="B14" s="7" t="s">
        <v>28</v>
      </c>
      <c r="C14" s="14">
        <v>32623506</v>
      </c>
      <c r="D14" s="22">
        <f>C14-D16</f>
        <v>32197740</v>
      </c>
      <c r="E14" s="22">
        <f>D14-E16</f>
        <v>31883583.270000003</v>
      </c>
      <c r="F14" s="22">
        <f>E14-F16</f>
        <v>31698945.139999997</v>
      </c>
      <c r="G14" s="22">
        <f>F14-G16</f>
        <v>31532718.459999997</v>
      </c>
      <c r="H14" s="22"/>
      <c r="I14" s="22"/>
      <c r="J14" s="22"/>
      <c r="K14" s="22"/>
      <c r="L14" s="22"/>
      <c r="M14" s="22"/>
    </row>
    <row r="15" spans="1:14" x14ac:dyDescent="0.35">
      <c r="A15" s="41"/>
      <c r="B15" s="5" t="s">
        <v>30</v>
      </c>
      <c r="C15" s="5" t="s">
        <v>32</v>
      </c>
      <c r="D15" s="15">
        <v>165340</v>
      </c>
      <c r="E15" s="15">
        <v>356061</v>
      </c>
      <c r="F15" s="27">
        <v>228558</v>
      </c>
      <c r="G15" s="27">
        <v>36978</v>
      </c>
      <c r="H15" s="27">
        <v>320519</v>
      </c>
      <c r="I15" s="27">
        <v>333892</v>
      </c>
      <c r="J15" s="27">
        <v>0</v>
      </c>
      <c r="K15" s="27">
        <v>0</v>
      </c>
      <c r="L15" s="27">
        <v>280596</v>
      </c>
      <c r="M15" s="27">
        <v>935007</v>
      </c>
    </row>
    <row r="16" spans="1:14" x14ac:dyDescent="0.35">
      <c r="A16" s="41"/>
      <c r="B16" s="5" t="s">
        <v>31</v>
      </c>
      <c r="C16" s="5" t="s">
        <v>32</v>
      </c>
      <c r="D16" s="15">
        <v>425766</v>
      </c>
      <c r="E16" s="15">
        <v>314156.72999999498</v>
      </c>
      <c r="F16" s="15">
        <v>184638.13000000501</v>
      </c>
      <c r="G16" s="15">
        <v>166226.68000000063</v>
      </c>
      <c r="H16" s="15"/>
      <c r="I16" s="15"/>
      <c r="J16" s="15"/>
      <c r="K16" s="15"/>
      <c r="L16" s="15"/>
      <c r="M16" s="15"/>
    </row>
    <row r="17" spans="1:14" ht="15" thickBot="1" x14ac:dyDescent="0.4">
      <c r="A17" s="42"/>
      <c r="B17" s="12" t="s">
        <v>27</v>
      </c>
      <c r="C17" s="12" t="s">
        <v>32</v>
      </c>
      <c r="D17" s="13">
        <f>D16-D15</f>
        <v>260426</v>
      </c>
      <c r="E17" s="13">
        <f>E16-E15</f>
        <v>-41904.270000005024</v>
      </c>
      <c r="F17" s="13">
        <f>F16-F15</f>
        <v>-43919.869999994989</v>
      </c>
      <c r="G17" s="13">
        <f>G16-G15</f>
        <v>129248.68000000063</v>
      </c>
      <c r="H17" s="13"/>
      <c r="I17" s="13"/>
      <c r="J17" s="13"/>
      <c r="K17" s="13"/>
      <c r="L17" s="13"/>
      <c r="M17" s="13"/>
    </row>
    <row r="19" spans="1:14" ht="15" thickBot="1" x14ac:dyDescent="0.4">
      <c r="C19" s="6" t="s">
        <v>29</v>
      </c>
      <c r="D19" s="6" t="s">
        <v>1</v>
      </c>
      <c r="E19" s="6" t="s">
        <v>95</v>
      </c>
      <c r="F19" s="6" t="s">
        <v>96</v>
      </c>
      <c r="G19" s="6" t="s">
        <v>97</v>
      </c>
      <c r="H19" s="6" t="s">
        <v>98</v>
      </c>
      <c r="I19" s="6" t="s">
        <v>99</v>
      </c>
      <c r="J19" s="6" t="s">
        <v>127</v>
      </c>
      <c r="K19" s="6" t="s">
        <v>152</v>
      </c>
      <c r="L19" s="6" t="s">
        <v>154</v>
      </c>
      <c r="M19" s="6" t="s">
        <v>155</v>
      </c>
    </row>
    <row r="20" spans="1:14" ht="15" customHeight="1" x14ac:dyDescent="0.35">
      <c r="A20" s="43" t="s">
        <v>111</v>
      </c>
      <c r="B20" s="7" t="s">
        <v>103</v>
      </c>
      <c r="C20" s="14">
        <v>34980544</v>
      </c>
      <c r="D20" s="22">
        <f>C20-D24</f>
        <v>34528429</v>
      </c>
      <c r="E20" s="22">
        <f>D20-E24</f>
        <v>34162524</v>
      </c>
      <c r="F20" s="22">
        <f>E20-F24</f>
        <v>33903304</v>
      </c>
      <c r="G20" s="22">
        <f>F20-G24</f>
        <v>33463156</v>
      </c>
      <c r="H20" s="22"/>
      <c r="I20" s="22"/>
      <c r="J20" s="22"/>
      <c r="K20" s="22"/>
      <c r="L20" s="22"/>
      <c r="M20" s="22"/>
    </row>
    <row r="21" spans="1:14" x14ac:dyDescent="0.35">
      <c r="A21" s="44"/>
      <c r="B21" s="5" t="s">
        <v>30</v>
      </c>
      <c r="C21" s="5" t="s">
        <v>32</v>
      </c>
      <c r="D21" s="15">
        <v>298824</v>
      </c>
      <c r="E21" s="28">
        <v>72395</v>
      </c>
      <c r="F21" s="27">
        <v>101884</v>
      </c>
      <c r="G21" s="27">
        <v>134290</v>
      </c>
      <c r="H21" s="27">
        <v>189952</v>
      </c>
      <c r="I21" s="27">
        <v>0</v>
      </c>
      <c r="J21" s="27">
        <v>0</v>
      </c>
      <c r="K21" s="27">
        <v>0</v>
      </c>
      <c r="L21" s="27">
        <v>0</v>
      </c>
      <c r="M21" s="27">
        <v>189952</v>
      </c>
      <c r="N21" s="19"/>
    </row>
    <row r="22" spans="1:14" x14ac:dyDescent="0.35">
      <c r="A22" s="44"/>
      <c r="B22" s="5" t="s">
        <v>92</v>
      </c>
      <c r="C22" s="5" t="s">
        <v>32</v>
      </c>
      <c r="D22" s="16">
        <v>321162</v>
      </c>
      <c r="E22" s="16">
        <v>315383</v>
      </c>
      <c r="F22" s="16">
        <v>224052</v>
      </c>
      <c r="G22" s="16">
        <v>434964</v>
      </c>
      <c r="H22" s="16"/>
      <c r="I22" s="16"/>
      <c r="J22" s="16"/>
      <c r="K22" s="16"/>
      <c r="L22" s="16"/>
      <c r="M22" s="16"/>
    </row>
    <row r="23" spans="1:14" x14ac:dyDescent="0.35">
      <c r="A23" s="44"/>
      <c r="B23" s="5" t="s">
        <v>93</v>
      </c>
      <c r="C23" s="5" t="s">
        <v>32</v>
      </c>
      <c r="D23" s="10">
        <v>130953</v>
      </c>
      <c r="E23" s="10">
        <v>50522</v>
      </c>
      <c r="F23" s="10">
        <v>35168</v>
      </c>
      <c r="G23" s="10">
        <v>5184</v>
      </c>
      <c r="H23" s="10"/>
      <c r="I23" s="10"/>
      <c r="J23" s="10"/>
      <c r="K23" s="10"/>
      <c r="L23" s="10"/>
      <c r="M23" s="10"/>
    </row>
    <row r="24" spans="1:14" x14ac:dyDescent="0.35">
      <c r="A24" s="44"/>
      <c r="B24" s="5" t="s">
        <v>91</v>
      </c>
      <c r="C24" s="5" t="s">
        <v>32</v>
      </c>
      <c r="D24" s="10">
        <f>SUM(D22:D23)</f>
        <v>452115</v>
      </c>
      <c r="E24" s="10">
        <f>SUM(E22:E23)</f>
        <v>365905</v>
      </c>
      <c r="F24" s="10">
        <f>SUM(F22:F23)</f>
        <v>259220</v>
      </c>
      <c r="G24" s="10">
        <f>SUM(G22:G23)</f>
        <v>440148</v>
      </c>
      <c r="H24" s="10"/>
      <c r="I24" s="10"/>
      <c r="J24" s="10"/>
      <c r="K24" s="10"/>
      <c r="L24" s="10"/>
      <c r="M24" s="10"/>
    </row>
    <row r="25" spans="1:14" ht="15" thickBot="1" x14ac:dyDescent="0.4">
      <c r="A25" s="45"/>
      <c r="B25" s="12" t="s">
        <v>27</v>
      </c>
      <c r="C25" s="12" t="s">
        <v>32</v>
      </c>
      <c r="D25" s="13">
        <f>D24-D21</f>
        <v>153291</v>
      </c>
      <c r="E25" s="13">
        <f>E24-E21</f>
        <v>293510</v>
      </c>
      <c r="F25" s="13">
        <f>F24-F21</f>
        <v>157336</v>
      </c>
      <c r="G25" s="13">
        <f>G24-G21</f>
        <v>305858</v>
      </c>
      <c r="H25" s="13"/>
      <c r="I25" s="13"/>
      <c r="J25" s="13"/>
      <c r="K25" s="13"/>
      <c r="L25" s="13"/>
      <c r="M25" s="13"/>
    </row>
    <row r="26" spans="1:14" x14ac:dyDescent="0.35">
      <c r="A26" s="20"/>
      <c r="B26" s="2"/>
      <c r="C26" s="2"/>
      <c r="D26" s="2"/>
      <c r="E26" s="2"/>
      <c r="F26" s="2"/>
      <c r="G26" s="2"/>
      <c r="H26" s="2"/>
      <c r="I26" s="2"/>
      <c r="J26" s="2"/>
      <c r="K26" s="2"/>
      <c r="L26" s="2"/>
      <c r="M26" s="2"/>
    </row>
    <row r="30" spans="1:14" x14ac:dyDescent="0.35">
      <c r="A30" s="2" t="s">
        <v>19</v>
      </c>
      <c r="E30" s="30"/>
    </row>
    <row r="31" spans="1:14" x14ac:dyDescent="0.35">
      <c r="A31" s="4" t="s">
        <v>104</v>
      </c>
      <c r="E31" s="30"/>
    </row>
    <row r="32" spans="1:14" x14ac:dyDescent="0.35">
      <c r="A32" s="3"/>
    </row>
  </sheetData>
  <mergeCells count="4">
    <mergeCell ref="A6:A9"/>
    <mergeCell ref="A10:A13"/>
    <mergeCell ref="A14:A17"/>
    <mergeCell ref="A20:A2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A3" sqref="A3"/>
    </sheetView>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9.54296875" style="3" customWidth="1"/>
    <col min="9" max="12" width="13.269531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25</v>
      </c>
      <c r="E2" s="2"/>
      <c r="F2" s="2"/>
      <c r="G2" s="2"/>
      <c r="H2" s="2"/>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x14ac:dyDescent="0.35">
      <c r="A6" s="40" t="s">
        <v>56</v>
      </c>
      <c r="B6" s="7" t="s">
        <v>28</v>
      </c>
      <c r="C6" s="8">
        <v>3098523</v>
      </c>
      <c r="D6" s="21">
        <v>3054291.41</v>
      </c>
      <c r="E6" s="21">
        <f>D6-E8</f>
        <v>2989603.379999999</v>
      </c>
      <c r="F6" s="21">
        <f>E6-F8</f>
        <v>2957805.4299999992</v>
      </c>
      <c r="G6" s="21">
        <f>F6-G8</f>
        <v>2860470.2299999995</v>
      </c>
      <c r="H6" s="21"/>
      <c r="I6" s="21"/>
      <c r="J6" s="21"/>
      <c r="K6" s="21"/>
      <c r="L6" s="21"/>
      <c r="M6" s="21"/>
    </row>
    <row r="7" spans="1:13" x14ac:dyDescent="0.35">
      <c r="A7" s="41"/>
      <c r="B7" s="5" t="s">
        <v>30</v>
      </c>
      <c r="C7" s="5" t="s">
        <v>32</v>
      </c>
      <c r="D7" s="10">
        <v>259993</v>
      </c>
      <c r="E7" s="10">
        <v>233976</v>
      </c>
      <c r="F7" s="10">
        <v>137849</v>
      </c>
      <c r="G7" s="10">
        <v>212524</v>
      </c>
      <c r="H7" s="10">
        <v>83981</v>
      </c>
      <c r="I7" s="10">
        <v>86543</v>
      </c>
      <c r="J7" s="10">
        <v>113458</v>
      </c>
      <c r="K7" s="10">
        <v>9250</v>
      </c>
      <c r="L7" s="10">
        <v>0</v>
      </c>
      <c r="M7" s="10">
        <v>293232</v>
      </c>
    </row>
    <row r="8" spans="1:13" x14ac:dyDescent="0.35">
      <c r="A8" s="41"/>
      <c r="B8" s="5" t="s">
        <v>31</v>
      </c>
      <c r="C8" s="5" t="s">
        <v>32</v>
      </c>
      <c r="D8" s="11">
        <f>C6-D6</f>
        <v>44231.589999999851</v>
      </c>
      <c r="E8" s="11">
        <v>64688.030000001098</v>
      </c>
      <c r="F8" s="11">
        <v>31797.949999999699</v>
      </c>
      <c r="G8" s="11">
        <v>97335.199999999721</v>
      </c>
      <c r="H8" s="11"/>
      <c r="I8" s="11"/>
      <c r="J8" s="11"/>
      <c r="K8" s="11"/>
      <c r="L8" s="11"/>
      <c r="M8" s="11"/>
    </row>
    <row r="9" spans="1:13" ht="15" thickBot="1" x14ac:dyDescent="0.4">
      <c r="A9" s="42"/>
      <c r="B9" s="12" t="s">
        <v>27</v>
      </c>
      <c r="C9" s="12" t="s">
        <v>32</v>
      </c>
      <c r="D9" s="13">
        <f>D8-D7</f>
        <v>-215761.41000000015</v>
      </c>
      <c r="E9" s="13">
        <f>E8-E7</f>
        <v>-169287.9699999989</v>
      </c>
      <c r="F9" s="13">
        <f>F8-F7</f>
        <v>-106051.05000000031</v>
      </c>
      <c r="G9" s="13">
        <f>G8-G7</f>
        <v>-115188.80000000028</v>
      </c>
      <c r="H9" s="13"/>
      <c r="I9" s="13"/>
      <c r="J9" s="13"/>
      <c r="K9" s="13"/>
      <c r="L9" s="13"/>
      <c r="M9" s="13"/>
    </row>
    <row r="10" spans="1:13" x14ac:dyDescent="0.35">
      <c r="A10" s="40" t="s">
        <v>55</v>
      </c>
      <c r="B10" s="7" t="s">
        <v>28</v>
      </c>
      <c r="C10" s="14">
        <v>0</v>
      </c>
      <c r="D10" s="9">
        <v>0</v>
      </c>
      <c r="E10" s="22">
        <v>0</v>
      </c>
      <c r="F10" s="22">
        <v>0</v>
      </c>
      <c r="G10" s="22">
        <v>0</v>
      </c>
      <c r="H10" s="22"/>
      <c r="I10" s="22"/>
      <c r="J10" s="22"/>
      <c r="K10" s="22"/>
      <c r="L10" s="22"/>
      <c r="M10" s="22"/>
    </row>
    <row r="11" spans="1:13" x14ac:dyDescent="0.35">
      <c r="A11" s="41"/>
      <c r="B11" s="5" t="s">
        <v>30</v>
      </c>
      <c r="C11" s="5" t="s">
        <v>32</v>
      </c>
      <c r="D11" s="15" t="s">
        <v>32</v>
      </c>
      <c r="E11" s="15" t="s">
        <v>32</v>
      </c>
      <c r="F11" s="15" t="s">
        <v>32</v>
      </c>
      <c r="G11" s="15" t="s">
        <v>32</v>
      </c>
      <c r="H11" s="15" t="s">
        <v>32</v>
      </c>
      <c r="I11" s="15" t="s">
        <v>32</v>
      </c>
      <c r="J11" s="15" t="s">
        <v>32</v>
      </c>
      <c r="K11" s="15" t="s">
        <v>32</v>
      </c>
      <c r="L11" s="15" t="s">
        <v>32</v>
      </c>
      <c r="M11" s="15" t="s">
        <v>32</v>
      </c>
    </row>
    <row r="12" spans="1:13" x14ac:dyDescent="0.35">
      <c r="A12" s="41"/>
      <c r="B12" s="5" t="s">
        <v>31</v>
      </c>
      <c r="C12" s="5" t="s">
        <v>32</v>
      </c>
      <c r="D12" s="10">
        <v>0</v>
      </c>
      <c r="E12" s="10">
        <v>0</v>
      </c>
      <c r="F12" s="10">
        <v>0</v>
      </c>
      <c r="G12" s="10">
        <v>0</v>
      </c>
      <c r="H12" s="10"/>
      <c r="I12" s="10"/>
      <c r="J12" s="10"/>
      <c r="K12" s="10"/>
      <c r="L12" s="10"/>
      <c r="M12" s="10"/>
    </row>
    <row r="13" spans="1:13" ht="15" thickBot="1" x14ac:dyDescent="0.4">
      <c r="A13" s="42"/>
      <c r="B13" s="12" t="s">
        <v>27</v>
      </c>
      <c r="C13" s="12" t="s">
        <v>32</v>
      </c>
      <c r="D13" s="13" t="s">
        <v>32</v>
      </c>
      <c r="E13" s="13" t="s">
        <v>32</v>
      </c>
      <c r="F13" s="13" t="s">
        <v>32</v>
      </c>
      <c r="G13" s="13" t="s">
        <v>32</v>
      </c>
      <c r="H13" s="13"/>
      <c r="I13" s="13"/>
      <c r="J13" s="13"/>
      <c r="K13" s="13"/>
      <c r="L13" s="13"/>
      <c r="M13" s="13"/>
    </row>
    <row r="14" spans="1:13" x14ac:dyDescent="0.35">
      <c r="A14" s="40" t="s">
        <v>57</v>
      </c>
      <c r="B14" s="7" t="s">
        <v>28</v>
      </c>
      <c r="C14" s="14">
        <v>3098523</v>
      </c>
      <c r="D14" s="22">
        <v>3054291.41</v>
      </c>
      <c r="E14" s="22">
        <f>D14-E16</f>
        <v>2989603.379999999</v>
      </c>
      <c r="F14" s="22">
        <f>E14-F16</f>
        <v>2957805.4299999992</v>
      </c>
      <c r="G14" s="22">
        <f>F14-G16</f>
        <v>2860470.2299999995</v>
      </c>
      <c r="H14" s="22"/>
      <c r="I14" s="22"/>
      <c r="J14" s="22"/>
      <c r="K14" s="22"/>
      <c r="L14" s="22"/>
      <c r="M14" s="22"/>
    </row>
    <row r="15" spans="1:13" x14ac:dyDescent="0.35">
      <c r="A15" s="41"/>
      <c r="B15" s="5" t="s">
        <v>30</v>
      </c>
      <c r="C15" s="5" t="s">
        <v>32</v>
      </c>
      <c r="D15" s="10">
        <v>259993</v>
      </c>
      <c r="E15" s="10">
        <v>233976</v>
      </c>
      <c r="F15" s="10">
        <v>137849</v>
      </c>
      <c r="G15" s="10">
        <v>212524</v>
      </c>
      <c r="H15" s="10">
        <v>83981</v>
      </c>
      <c r="I15" s="10">
        <v>86543</v>
      </c>
      <c r="J15" s="10">
        <v>113458</v>
      </c>
      <c r="K15" s="10">
        <v>9250</v>
      </c>
      <c r="L15" s="10">
        <v>0</v>
      </c>
      <c r="M15" s="10">
        <v>293232</v>
      </c>
    </row>
    <row r="16" spans="1:13" x14ac:dyDescent="0.35">
      <c r="A16" s="41"/>
      <c r="B16" s="5" t="s">
        <v>31</v>
      </c>
      <c r="C16" s="5" t="s">
        <v>32</v>
      </c>
      <c r="D16" s="15">
        <v>44231.5899999998</v>
      </c>
      <c r="E16" s="11">
        <v>64688.030000001098</v>
      </c>
      <c r="F16" s="15">
        <v>31797.949999999699</v>
      </c>
      <c r="G16" s="15">
        <v>97335.199999999721</v>
      </c>
      <c r="H16" s="15"/>
      <c r="I16" s="15"/>
      <c r="J16" s="15"/>
      <c r="K16" s="15"/>
      <c r="L16" s="15"/>
      <c r="M16" s="15"/>
    </row>
    <row r="17" spans="1:13" ht="15" thickBot="1" x14ac:dyDescent="0.4">
      <c r="A17" s="42"/>
      <c r="B17" s="12" t="s">
        <v>27</v>
      </c>
      <c r="C17" s="12" t="s">
        <v>32</v>
      </c>
      <c r="D17" s="13">
        <f>D16-D15</f>
        <v>-215761.41000000021</v>
      </c>
      <c r="E17" s="13">
        <f>E16-E15</f>
        <v>-169287.9699999989</v>
      </c>
      <c r="F17" s="13">
        <f>F16-F15</f>
        <v>-106051.05000000031</v>
      </c>
      <c r="G17" s="13">
        <f>G16-G15</f>
        <v>-115188.80000000028</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3" t="s">
        <v>113</v>
      </c>
      <c r="B20" s="7" t="s">
        <v>107</v>
      </c>
      <c r="C20" s="14" t="s">
        <v>32</v>
      </c>
      <c r="D20" s="9" t="s">
        <v>32</v>
      </c>
      <c r="E20" s="9" t="s">
        <v>32</v>
      </c>
      <c r="F20" s="22" t="s">
        <v>32</v>
      </c>
      <c r="G20" s="22" t="s">
        <v>32</v>
      </c>
      <c r="H20" s="22"/>
      <c r="I20" s="22"/>
      <c r="J20" s="22"/>
      <c r="K20" s="22"/>
      <c r="L20" s="22"/>
      <c r="M20" s="22"/>
    </row>
    <row r="21" spans="1:13" x14ac:dyDescent="0.35">
      <c r="A21" s="44"/>
      <c r="B21" s="5" t="s">
        <v>30</v>
      </c>
      <c r="C21" s="5" t="s">
        <v>32</v>
      </c>
      <c r="D21" s="15" t="s">
        <v>32</v>
      </c>
      <c r="E21" s="15" t="s">
        <v>32</v>
      </c>
      <c r="F21" s="15" t="s">
        <v>32</v>
      </c>
      <c r="G21" s="15" t="s">
        <v>32</v>
      </c>
      <c r="H21" s="15" t="s">
        <v>32</v>
      </c>
      <c r="I21" s="15" t="s">
        <v>32</v>
      </c>
      <c r="J21" s="15" t="s">
        <v>32</v>
      </c>
      <c r="K21" s="15" t="s">
        <v>32</v>
      </c>
      <c r="L21" s="15" t="s">
        <v>32</v>
      </c>
      <c r="M21" s="15" t="s">
        <v>32</v>
      </c>
    </row>
    <row r="22" spans="1:13" x14ac:dyDescent="0.35">
      <c r="A22" s="44"/>
      <c r="B22" s="5" t="s">
        <v>92</v>
      </c>
      <c r="C22" s="5" t="s">
        <v>32</v>
      </c>
      <c r="D22" s="16" t="s">
        <v>32</v>
      </c>
      <c r="E22" s="16" t="s">
        <v>32</v>
      </c>
      <c r="F22" s="16" t="s">
        <v>32</v>
      </c>
      <c r="G22" s="16" t="s">
        <v>32</v>
      </c>
      <c r="H22" s="16"/>
      <c r="I22" s="16"/>
      <c r="J22" s="16"/>
      <c r="K22" s="16"/>
      <c r="L22" s="16"/>
      <c r="M22" s="16"/>
    </row>
    <row r="23" spans="1:13" x14ac:dyDescent="0.35">
      <c r="A23" s="44"/>
      <c r="B23" s="5" t="s">
        <v>93</v>
      </c>
      <c r="C23" s="5" t="s">
        <v>32</v>
      </c>
      <c r="D23" s="10" t="s">
        <v>32</v>
      </c>
      <c r="E23" s="10" t="s">
        <v>32</v>
      </c>
      <c r="F23" s="10" t="s">
        <v>32</v>
      </c>
      <c r="G23" s="10" t="s">
        <v>32</v>
      </c>
      <c r="H23" s="10"/>
      <c r="I23" s="10"/>
      <c r="J23" s="10"/>
      <c r="K23" s="10"/>
      <c r="L23" s="10"/>
      <c r="M23" s="10"/>
    </row>
    <row r="24" spans="1:13" x14ac:dyDescent="0.35">
      <c r="A24" s="44"/>
      <c r="B24" s="5" t="s">
        <v>91</v>
      </c>
      <c r="C24" s="5" t="s">
        <v>32</v>
      </c>
      <c r="D24" s="10" t="s">
        <v>32</v>
      </c>
      <c r="E24" s="10" t="s">
        <v>32</v>
      </c>
      <c r="F24" s="10" t="s">
        <v>32</v>
      </c>
      <c r="G24" s="10" t="s">
        <v>32</v>
      </c>
      <c r="H24" s="10"/>
      <c r="I24" s="10"/>
      <c r="J24" s="10"/>
      <c r="K24" s="10"/>
      <c r="L24" s="10"/>
      <c r="M24" s="10"/>
    </row>
    <row r="25" spans="1:13" ht="15" thickBot="1" x14ac:dyDescent="0.4">
      <c r="A25" s="45"/>
      <c r="B25" s="12" t="s">
        <v>27</v>
      </c>
      <c r="C25" s="12" t="s">
        <v>32</v>
      </c>
      <c r="D25" s="17" t="s">
        <v>32</v>
      </c>
      <c r="E25" s="17" t="s">
        <v>32</v>
      </c>
      <c r="F25" s="13" t="s">
        <v>32</v>
      </c>
      <c r="G25" s="13" t="s">
        <v>32</v>
      </c>
      <c r="H25" s="13"/>
      <c r="I25" s="13"/>
      <c r="J25" s="13"/>
      <c r="K25" s="13"/>
      <c r="L25" s="13"/>
      <c r="M25" s="13"/>
    </row>
    <row r="29" spans="1:13" x14ac:dyDescent="0.35">
      <c r="A29" s="2" t="s">
        <v>19</v>
      </c>
      <c r="E29" s="2"/>
      <c r="F29" s="2"/>
      <c r="G29" s="2"/>
      <c r="H29" s="2"/>
    </row>
    <row r="30" spans="1:13" x14ac:dyDescent="0.35">
      <c r="A30" s="2" t="s">
        <v>94</v>
      </c>
    </row>
    <row r="31" spans="1:13" x14ac:dyDescent="0.35">
      <c r="A31" s="2" t="s">
        <v>26</v>
      </c>
    </row>
    <row r="32" spans="1:13" x14ac:dyDescent="0.35">
      <c r="A32" s="4" t="s">
        <v>108</v>
      </c>
    </row>
  </sheetData>
  <mergeCells count="4">
    <mergeCell ref="A6:A9"/>
    <mergeCell ref="A10:A13"/>
    <mergeCell ref="A14:A17"/>
    <mergeCell ref="A20:A2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A3" sqref="A3"/>
    </sheetView>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9.54296875" style="3" customWidth="1"/>
    <col min="9" max="12" width="14" style="2" customWidth="1"/>
    <col min="13" max="13" width="32.81640625" style="2" bestFit="1" customWidth="1"/>
    <col min="14" max="16384" width="9.1796875" style="2"/>
  </cols>
  <sheetData>
    <row r="1" spans="1:13" x14ac:dyDescent="0.35">
      <c r="A1" s="2" t="s">
        <v>153</v>
      </c>
      <c r="E1" s="2"/>
      <c r="F1" s="2"/>
      <c r="G1" s="2"/>
      <c r="H1" s="2"/>
    </row>
    <row r="2" spans="1:13" x14ac:dyDescent="0.35">
      <c r="A2" s="1" t="s">
        <v>58</v>
      </c>
      <c r="E2" s="2"/>
      <c r="F2" s="2"/>
      <c r="G2" s="2"/>
      <c r="H2" s="2"/>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x14ac:dyDescent="0.35">
      <c r="A6" s="40" t="s">
        <v>59</v>
      </c>
      <c r="B6" s="7" t="s">
        <v>28</v>
      </c>
      <c r="C6" s="8">
        <v>23266441</v>
      </c>
      <c r="D6" s="21">
        <f>C6-D8</f>
        <v>22984121.695</v>
      </c>
      <c r="E6" s="21">
        <f>D6-E8</f>
        <v>22938751.434999995</v>
      </c>
      <c r="F6" s="21">
        <f>E6-F8</f>
        <v>22898810.794999998</v>
      </c>
      <c r="G6" s="21">
        <f>F6-G8</f>
        <v>22720206.114999998</v>
      </c>
      <c r="H6" s="21"/>
      <c r="I6" s="21"/>
      <c r="J6" s="21"/>
      <c r="K6" s="21"/>
      <c r="L6" s="21"/>
      <c r="M6" s="21"/>
    </row>
    <row r="7" spans="1:13" x14ac:dyDescent="0.35">
      <c r="A7" s="41"/>
      <c r="B7" s="5" t="s">
        <v>30</v>
      </c>
      <c r="C7" s="5" t="s">
        <v>32</v>
      </c>
      <c r="D7" s="10">
        <v>215000</v>
      </c>
      <c r="E7" s="10">
        <v>75000</v>
      </c>
      <c r="F7" s="10">
        <v>180000</v>
      </c>
      <c r="G7" s="10">
        <v>166500</v>
      </c>
      <c r="H7" s="10">
        <v>158000</v>
      </c>
      <c r="I7" s="10">
        <v>60500</v>
      </c>
      <c r="J7" s="10">
        <v>94500</v>
      </c>
      <c r="K7" s="10">
        <v>148000</v>
      </c>
      <c r="L7" s="10">
        <v>49000</v>
      </c>
      <c r="M7" s="10">
        <v>510000</v>
      </c>
    </row>
    <row r="8" spans="1:13" x14ac:dyDescent="0.35">
      <c r="A8" s="41"/>
      <c r="B8" s="5" t="s">
        <v>31</v>
      </c>
      <c r="C8" s="5" t="s">
        <v>32</v>
      </c>
      <c r="D8" s="11">
        <v>282319.3049999997</v>
      </c>
      <c r="E8" s="11">
        <v>45370.260000005299</v>
      </c>
      <c r="F8" s="11">
        <v>39940.639999998697</v>
      </c>
      <c r="G8" s="11">
        <v>178604.6799999997</v>
      </c>
      <c r="H8" s="11"/>
      <c r="I8" s="11"/>
      <c r="J8" s="11"/>
      <c r="K8" s="11"/>
      <c r="L8" s="11"/>
      <c r="M8" s="11"/>
    </row>
    <row r="9" spans="1:13" ht="15" thickBot="1" x14ac:dyDescent="0.4">
      <c r="A9" s="42"/>
      <c r="B9" s="12" t="s">
        <v>27</v>
      </c>
      <c r="C9" s="12" t="s">
        <v>32</v>
      </c>
      <c r="D9" s="13">
        <f>D8-D7</f>
        <v>67319.304999999702</v>
      </c>
      <c r="E9" s="13">
        <f>E8-E7</f>
        <v>-29629.739999994701</v>
      </c>
      <c r="F9" s="13">
        <f>F8-F7</f>
        <v>-140059.3600000013</v>
      </c>
      <c r="G9" s="13">
        <f>G8-G7</f>
        <v>12104.679999999702</v>
      </c>
      <c r="H9" s="13"/>
      <c r="I9" s="13"/>
      <c r="J9" s="13"/>
      <c r="K9" s="13"/>
      <c r="L9" s="13"/>
      <c r="M9" s="13"/>
    </row>
    <row r="10" spans="1:13" x14ac:dyDescent="0.35">
      <c r="A10" s="40" t="s">
        <v>138</v>
      </c>
      <c r="B10" s="7" t="s">
        <v>28</v>
      </c>
      <c r="C10" s="14">
        <v>15242480</v>
      </c>
      <c r="D10" s="22">
        <f>C10-D12</f>
        <v>14791720.01</v>
      </c>
      <c r="E10" s="22">
        <f>D10-E12</f>
        <v>14686833.980000002</v>
      </c>
      <c r="F10" s="22">
        <f>E10-F12</f>
        <v>14549181.230000006</v>
      </c>
      <c r="G10" s="22">
        <f>F10-G12</f>
        <v>14464313.820000004</v>
      </c>
      <c r="H10" s="22"/>
      <c r="I10" s="22"/>
      <c r="J10" s="22"/>
      <c r="K10" s="22"/>
      <c r="L10" s="22"/>
      <c r="M10" s="22"/>
    </row>
    <row r="11" spans="1:13" x14ac:dyDescent="0.35">
      <c r="A11" s="41"/>
      <c r="B11" s="5" t="s">
        <v>30</v>
      </c>
      <c r="C11" s="5" t="s">
        <v>32</v>
      </c>
      <c r="D11" s="15">
        <v>180000</v>
      </c>
      <c r="E11" s="10">
        <v>45000</v>
      </c>
      <c r="F11" s="15">
        <v>10000</v>
      </c>
      <c r="G11" s="15">
        <v>68500</v>
      </c>
      <c r="H11" s="15">
        <v>110000</v>
      </c>
      <c r="I11" s="15">
        <v>32000</v>
      </c>
      <c r="J11" s="15">
        <v>86500</v>
      </c>
      <c r="K11" s="15">
        <v>6000</v>
      </c>
      <c r="L11" s="15">
        <v>230000</v>
      </c>
      <c r="M11" s="15">
        <v>464500</v>
      </c>
    </row>
    <row r="12" spans="1:13" x14ac:dyDescent="0.35">
      <c r="A12" s="41"/>
      <c r="B12" s="5" t="s">
        <v>31</v>
      </c>
      <c r="C12" s="5" t="s">
        <v>32</v>
      </c>
      <c r="D12" s="10">
        <v>450759.99000000022</v>
      </c>
      <c r="E12" s="10">
        <v>104886.029999997</v>
      </c>
      <c r="F12" s="10">
        <v>137652.749999997</v>
      </c>
      <c r="G12" s="10">
        <v>84867.410000002477</v>
      </c>
      <c r="H12" s="10"/>
      <c r="I12" s="10"/>
      <c r="J12" s="10"/>
      <c r="K12" s="10"/>
      <c r="L12" s="10"/>
      <c r="M12" s="10"/>
    </row>
    <row r="13" spans="1:13" ht="15" thickBot="1" x14ac:dyDescent="0.4">
      <c r="A13" s="42"/>
      <c r="B13" s="12" t="s">
        <v>27</v>
      </c>
      <c r="C13" s="12" t="s">
        <v>32</v>
      </c>
      <c r="D13" s="13">
        <f>D12-D11</f>
        <v>270759.99000000022</v>
      </c>
      <c r="E13" s="13">
        <f>E12-E11</f>
        <v>59886.029999997001</v>
      </c>
      <c r="F13" s="13">
        <f>F12-F11</f>
        <v>127652.749999997</v>
      </c>
      <c r="G13" s="13">
        <f>G12-G11</f>
        <v>16367.410000002477</v>
      </c>
      <c r="H13" s="13"/>
      <c r="I13" s="13"/>
      <c r="J13" s="13"/>
      <c r="K13" s="13"/>
      <c r="L13" s="13"/>
      <c r="M13" s="13"/>
    </row>
    <row r="14" spans="1:13" x14ac:dyDescent="0.35">
      <c r="A14" s="40" t="s">
        <v>137</v>
      </c>
      <c r="B14" s="7" t="s">
        <v>28</v>
      </c>
      <c r="C14" s="14">
        <v>38508921</v>
      </c>
      <c r="D14" s="22">
        <v>37775841.890000001</v>
      </c>
      <c r="E14" s="22">
        <f>D14-E16</f>
        <v>37625585.600000001</v>
      </c>
      <c r="F14" s="22">
        <f>E14-F16</f>
        <v>37447992.210000008</v>
      </c>
      <c r="G14" s="22">
        <f>F14-G16</f>
        <v>37184520.120000005</v>
      </c>
      <c r="H14" s="22"/>
      <c r="I14" s="22"/>
      <c r="J14" s="22"/>
      <c r="K14" s="22"/>
      <c r="L14" s="22"/>
      <c r="M14" s="22"/>
    </row>
    <row r="15" spans="1:13" x14ac:dyDescent="0.35">
      <c r="A15" s="41"/>
      <c r="B15" s="5" t="s">
        <v>30</v>
      </c>
      <c r="C15" s="5" t="s">
        <v>32</v>
      </c>
      <c r="D15" s="10">
        <v>395000</v>
      </c>
      <c r="E15" s="10">
        <v>120000</v>
      </c>
      <c r="F15" s="15">
        <v>190000</v>
      </c>
      <c r="G15" s="15">
        <v>235000</v>
      </c>
      <c r="H15" s="15">
        <v>268000</v>
      </c>
      <c r="I15" s="15">
        <v>92500</v>
      </c>
      <c r="J15" s="15">
        <v>181000</v>
      </c>
      <c r="K15" s="15">
        <v>154000</v>
      </c>
      <c r="L15" s="15">
        <v>279000</v>
      </c>
      <c r="M15" s="15">
        <v>974500</v>
      </c>
    </row>
    <row r="16" spans="1:13" x14ac:dyDescent="0.35">
      <c r="A16" s="41"/>
      <c r="B16" s="5" t="s">
        <v>31</v>
      </c>
      <c r="C16" s="5" t="s">
        <v>32</v>
      </c>
      <c r="D16" s="15">
        <v>733079</v>
      </c>
      <c r="E16" s="15">
        <v>150256.29000000199</v>
      </c>
      <c r="F16" s="15">
        <v>177593.389999996</v>
      </c>
      <c r="G16" s="15">
        <v>263472.09000000218</v>
      </c>
      <c r="H16" s="15"/>
      <c r="I16" s="15"/>
      <c r="J16" s="15"/>
      <c r="K16" s="15"/>
      <c r="L16" s="15"/>
      <c r="M16" s="15"/>
    </row>
    <row r="17" spans="1:13" ht="15" thickBot="1" x14ac:dyDescent="0.4">
      <c r="A17" s="42"/>
      <c r="B17" s="12" t="s">
        <v>27</v>
      </c>
      <c r="C17" s="12" t="s">
        <v>32</v>
      </c>
      <c r="D17" s="13">
        <f>D16-D15</f>
        <v>338079</v>
      </c>
      <c r="E17" s="13">
        <f>E16-E15</f>
        <v>30256.290000001987</v>
      </c>
      <c r="F17" s="13">
        <f>F16-F15</f>
        <v>-12406.610000004002</v>
      </c>
      <c r="G17" s="13">
        <f>G16-G15</f>
        <v>28472.090000002179</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3" t="s">
        <v>119</v>
      </c>
      <c r="B20" s="7" t="s">
        <v>103</v>
      </c>
      <c r="C20" s="14">
        <v>89721964.439999893</v>
      </c>
      <c r="D20" s="22">
        <f>C20-D24</f>
        <v>88946993.539999887</v>
      </c>
      <c r="E20" s="22">
        <f>D20-E24</f>
        <v>88633023.289999887</v>
      </c>
      <c r="F20" s="22">
        <f>E20-F24</f>
        <v>88287460.129999891</v>
      </c>
      <c r="G20" s="22">
        <f>F20-G24</f>
        <v>87920609.459999889</v>
      </c>
      <c r="H20" s="22"/>
      <c r="I20" s="22"/>
      <c r="J20" s="22"/>
      <c r="K20" s="22"/>
      <c r="L20" s="22"/>
      <c r="M20" s="22"/>
    </row>
    <row r="21" spans="1:13" x14ac:dyDescent="0.35">
      <c r="A21" s="44"/>
      <c r="B21" s="5" t="s">
        <v>30</v>
      </c>
      <c r="C21" s="5" t="s">
        <v>32</v>
      </c>
      <c r="D21" s="15">
        <v>535000</v>
      </c>
      <c r="E21" s="10">
        <v>245000</v>
      </c>
      <c r="F21" s="15">
        <v>240000</v>
      </c>
      <c r="G21" s="15">
        <v>699000</v>
      </c>
      <c r="H21" s="15">
        <v>246000</v>
      </c>
      <c r="I21" s="15">
        <v>407000</v>
      </c>
      <c r="J21" s="15">
        <v>173000</v>
      </c>
      <c r="K21" s="15">
        <v>379000</v>
      </c>
      <c r="L21" s="15">
        <v>20500</v>
      </c>
      <c r="M21" s="15">
        <v>1225500</v>
      </c>
    </row>
    <row r="22" spans="1:13" x14ac:dyDescent="0.35">
      <c r="A22" s="44"/>
      <c r="B22" s="5" t="s">
        <v>92</v>
      </c>
      <c r="C22" s="5" t="s">
        <v>32</v>
      </c>
      <c r="D22" s="16">
        <v>774970.9</v>
      </c>
      <c r="E22" s="16">
        <v>313970.25</v>
      </c>
      <c r="F22" s="16">
        <v>345563.16</v>
      </c>
      <c r="G22" s="16">
        <v>366850.67</v>
      </c>
      <c r="H22" s="16"/>
      <c r="I22" s="16"/>
      <c r="J22" s="16"/>
      <c r="K22" s="16"/>
      <c r="L22" s="16"/>
      <c r="M22" s="16"/>
    </row>
    <row r="23" spans="1:13" x14ac:dyDescent="0.35">
      <c r="A23" s="44"/>
      <c r="B23" s="5" t="s">
        <v>93</v>
      </c>
      <c r="C23" s="5" t="s">
        <v>32</v>
      </c>
      <c r="D23" s="10">
        <v>0</v>
      </c>
      <c r="E23" s="10">
        <v>0</v>
      </c>
      <c r="F23" s="10">
        <v>0</v>
      </c>
      <c r="G23" s="10">
        <v>0</v>
      </c>
      <c r="H23" s="10"/>
      <c r="I23" s="10"/>
      <c r="J23" s="10"/>
      <c r="K23" s="10"/>
      <c r="L23" s="10"/>
      <c r="M23" s="10"/>
    </row>
    <row r="24" spans="1:13" x14ac:dyDescent="0.35">
      <c r="A24" s="44"/>
      <c r="B24" s="5" t="s">
        <v>91</v>
      </c>
      <c r="C24" s="5" t="s">
        <v>32</v>
      </c>
      <c r="D24" s="10">
        <f>SUM(D22:D23)</f>
        <v>774970.9</v>
      </c>
      <c r="E24" s="10">
        <f>SUM(E22:E23)</f>
        <v>313970.25</v>
      </c>
      <c r="F24" s="10">
        <f>SUM(F22:F23)</f>
        <v>345563.16</v>
      </c>
      <c r="G24" s="10">
        <f>SUM(G22:G23)</f>
        <v>366850.67</v>
      </c>
      <c r="H24" s="10"/>
      <c r="I24" s="10"/>
      <c r="J24" s="10"/>
      <c r="K24" s="10"/>
      <c r="L24" s="10"/>
      <c r="M24" s="10"/>
    </row>
    <row r="25" spans="1:13" ht="15" thickBot="1" x14ac:dyDescent="0.4">
      <c r="A25" s="45"/>
      <c r="B25" s="12" t="s">
        <v>27</v>
      </c>
      <c r="C25" s="12" t="s">
        <v>32</v>
      </c>
      <c r="D25" s="13">
        <f>D24-D21</f>
        <v>239970.90000000002</v>
      </c>
      <c r="E25" s="13">
        <f>E24-E21</f>
        <v>68970.25</v>
      </c>
      <c r="F25" s="13">
        <f>F24-F21</f>
        <v>105563.15999999997</v>
      </c>
      <c r="G25" s="13">
        <f>G24-G21</f>
        <v>-332149.33</v>
      </c>
      <c r="H25" s="13"/>
      <c r="I25" s="13"/>
      <c r="J25" s="13"/>
      <c r="K25" s="13"/>
      <c r="L25" s="13"/>
      <c r="M25" s="13"/>
    </row>
    <row r="29" spans="1:13" x14ac:dyDescent="0.35">
      <c r="A29" s="2" t="s">
        <v>19</v>
      </c>
      <c r="E29" s="2"/>
      <c r="F29" s="2"/>
      <c r="G29" s="2"/>
      <c r="H29" s="2"/>
    </row>
    <row r="30" spans="1:13" x14ac:dyDescent="0.35">
      <c r="A30" s="4" t="s">
        <v>104</v>
      </c>
      <c r="E30" s="30"/>
    </row>
  </sheetData>
  <mergeCells count="4">
    <mergeCell ref="A6:A9"/>
    <mergeCell ref="A10:A13"/>
    <mergeCell ref="A14:A17"/>
    <mergeCell ref="A20:A25"/>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A3" sqref="A3"/>
    </sheetView>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9.54296875" style="3" customWidth="1"/>
    <col min="9" max="12" width="16.1796875" style="2" customWidth="1"/>
    <col min="13" max="13" width="32.81640625" style="2" bestFit="1" customWidth="1"/>
    <col min="14" max="16384" width="9.1796875" style="2"/>
  </cols>
  <sheetData>
    <row r="1" spans="1:13" x14ac:dyDescent="0.35">
      <c r="A1" s="2" t="s">
        <v>153</v>
      </c>
      <c r="E1" s="2"/>
      <c r="F1" s="2"/>
      <c r="G1" s="2"/>
      <c r="H1" s="2"/>
    </row>
    <row r="2" spans="1:13" x14ac:dyDescent="0.35">
      <c r="A2" s="1" t="s">
        <v>60</v>
      </c>
      <c r="E2" s="2"/>
      <c r="F2" s="2"/>
      <c r="G2" s="2"/>
      <c r="H2" s="2"/>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x14ac:dyDescent="0.35">
      <c r="A6" s="40" t="s">
        <v>61</v>
      </c>
      <c r="B6" s="7" t="s">
        <v>28</v>
      </c>
      <c r="C6" s="8">
        <v>40906753</v>
      </c>
      <c r="D6" s="21">
        <v>41332444.979999997</v>
      </c>
      <c r="E6" s="21">
        <f>D6-E8</f>
        <v>41552271.800000042</v>
      </c>
      <c r="F6" s="21">
        <f>E6-F8</f>
        <v>40958640.500000045</v>
      </c>
      <c r="G6" s="21">
        <f>F6-G8</f>
        <v>41458965.649999999</v>
      </c>
      <c r="H6" s="21"/>
      <c r="I6" s="21"/>
      <c r="J6" s="21"/>
      <c r="K6" s="21"/>
      <c r="L6" s="21"/>
      <c r="M6" s="21"/>
    </row>
    <row r="7" spans="1:13" x14ac:dyDescent="0.35">
      <c r="A7" s="41"/>
      <c r="B7" s="5" t="s">
        <v>30</v>
      </c>
      <c r="C7" s="5" t="s">
        <v>32</v>
      </c>
      <c r="D7" s="10">
        <v>0</v>
      </c>
      <c r="E7" s="10">
        <v>-355239</v>
      </c>
      <c r="F7" s="10">
        <v>-54418</v>
      </c>
      <c r="G7" s="10">
        <v>-543632</v>
      </c>
      <c r="H7" s="10">
        <v>-154553</v>
      </c>
      <c r="I7" s="10">
        <v>-1128610</v>
      </c>
      <c r="J7" s="10">
        <v>-81781</v>
      </c>
      <c r="K7" s="10">
        <v>163169</v>
      </c>
      <c r="L7" s="10">
        <v>15514</v>
      </c>
      <c r="M7" s="10">
        <v>-1186261</v>
      </c>
    </row>
    <row r="8" spans="1:13" x14ac:dyDescent="0.35">
      <c r="A8" s="41"/>
      <c r="B8" s="5" t="s">
        <v>31</v>
      </c>
      <c r="C8" s="5" t="s">
        <v>32</v>
      </c>
      <c r="D8" s="11">
        <f>C6-D6</f>
        <v>-425691.97999999672</v>
      </c>
      <c r="E8" s="11">
        <v>-219826.820000045</v>
      </c>
      <c r="F8" s="11">
        <v>593631.29999999702</v>
      </c>
      <c r="G8" s="11">
        <v>-500325.14999995381</v>
      </c>
      <c r="H8" s="11"/>
      <c r="I8" s="11"/>
      <c r="J8" s="11"/>
      <c r="K8" s="11"/>
      <c r="L8" s="11"/>
      <c r="M8" s="11"/>
    </row>
    <row r="9" spans="1:13" ht="15" thickBot="1" x14ac:dyDescent="0.4">
      <c r="A9" s="42"/>
      <c r="B9" s="12" t="s">
        <v>27</v>
      </c>
      <c r="C9" s="12" t="s">
        <v>32</v>
      </c>
      <c r="D9" s="13">
        <f>D8-D7</f>
        <v>-425691.97999999672</v>
      </c>
      <c r="E9" s="13">
        <f>E8-E7</f>
        <v>135412.179999955</v>
      </c>
      <c r="F9" s="13">
        <f>F8-F7</f>
        <v>648049.29999999702</v>
      </c>
      <c r="G9" s="13">
        <f>G8-G7</f>
        <v>43306.850000046194</v>
      </c>
      <c r="H9" s="13"/>
      <c r="I9" s="13"/>
      <c r="J9" s="13"/>
      <c r="K9" s="13"/>
      <c r="L9" s="13"/>
      <c r="M9" s="13"/>
    </row>
    <row r="10" spans="1:13" x14ac:dyDescent="0.35">
      <c r="A10" s="40" t="s">
        <v>62</v>
      </c>
      <c r="B10" s="7" t="s">
        <v>28</v>
      </c>
      <c r="C10" s="14">
        <v>6455994</v>
      </c>
      <c r="D10" s="22">
        <v>6551289</v>
      </c>
      <c r="E10" s="22">
        <f>D10-E12</f>
        <v>6353979.7800000003</v>
      </c>
      <c r="F10" s="22">
        <f>E10-F12</f>
        <v>6311614.7000000002</v>
      </c>
      <c r="G10" s="22">
        <f>F10-G12</f>
        <v>6067863.6799999997</v>
      </c>
      <c r="H10" s="22"/>
      <c r="I10" s="22"/>
      <c r="J10" s="22"/>
      <c r="K10" s="22"/>
      <c r="L10" s="22"/>
      <c r="M10" s="22"/>
    </row>
    <row r="11" spans="1:13" x14ac:dyDescent="0.35">
      <c r="A11" s="41"/>
      <c r="B11" s="5" t="s">
        <v>30</v>
      </c>
      <c r="C11" s="5" t="s">
        <v>32</v>
      </c>
      <c r="D11" s="15">
        <v>0</v>
      </c>
      <c r="E11" s="10">
        <v>-141388</v>
      </c>
      <c r="F11" s="10">
        <v>-29903</v>
      </c>
      <c r="G11" s="10">
        <v>-27570</v>
      </c>
      <c r="H11" s="10">
        <v>-23204</v>
      </c>
      <c r="I11" s="10">
        <v>-21495</v>
      </c>
      <c r="J11" s="10">
        <v>0</v>
      </c>
      <c r="K11" s="10">
        <v>-7195</v>
      </c>
      <c r="L11" s="10">
        <v>0</v>
      </c>
      <c r="M11" s="10">
        <v>-51894</v>
      </c>
    </row>
    <row r="12" spans="1:13" x14ac:dyDescent="0.35">
      <c r="A12" s="41"/>
      <c r="B12" s="5" t="s">
        <v>31</v>
      </c>
      <c r="C12" s="5" t="s">
        <v>32</v>
      </c>
      <c r="D12" s="10">
        <f>C10-D10</f>
        <v>-95295</v>
      </c>
      <c r="E12" s="10">
        <v>197309.22</v>
      </c>
      <c r="F12" s="10">
        <v>42365.08</v>
      </c>
      <c r="G12" s="10">
        <v>243751.02000000048</v>
      </c>
      <c r="H12" s="10"/>
      <c r="I12" s="10"/>
      <c r="J12" s="10"/>
      <c r="K12" s="10"/>
      <c r="L12" s="10"/>
      <c r="M12" s="10"/>
    </row>
    <row r="13" spans="1:13" ht="15" thickBot="1" x14ac:dyDescent="0.4">
      <c r="A13" s="42"/>
      <c r="B13" s="12" t="s">
        <v>27</v>
      </c>
      <c r="C13" s="12" t="s">
        <v>32</v>
      </c>
      <c r="D13" s="13">
        <f>D12-D11</f>
        <v>-95295</v>
      </c>
      <c r="E13" s="13">
        <f>E12-E11</f>
        <v>338697.22</v>
      </c>
      <c r="F13" s="13">
        <f>F12-F11</f>
        <v>72268.08</v>
      </c>
      <c r="G13" s="13">
        <f>G12-G11</f>
        <v>271321.02000000048</v>
      </c>
      <c r="H13" s="13"/>
      <c r="I13" s="13"/>
      <c r="J13" s="13"/>
      <c r="K13" s="13"/>
      <c r="L13" s="13"/>
      <c r="M13" s="13"/>
    </row>
    <row r="14" spans="1:13" x14ac:dyDescent="0.35">
      <c r="A14" s="40" t="s">
        <v>63</v>
      </c>
      <c r="B14" s="7" t="s">
        <v>28</v>
      </c>
      <c r="C14" s="14">
        <v>47362747</v>
      </c>
      <c r="D14" s="22">
        <v>47883734</v>
      </c>
      <c r="E14" s="22">
        <f>D14-E16</f>
        <v>47906251.579999998</v>
      </c>
      <c r="F14" s="22">
        <f>E14-F16</f>
        <v>47270255.200000003</v>
      </c>
      <c r="G14" s="22">
        <f>F14-G16</f>
        <v>47526829.329999954</v>
      </c>
      <c r="H14" s="22"/>
      <c r="I14" s="22"/>
      <c r="J14" s="22"/>
      <c r="K14" s="22"/>
      <c r="L14" s="22"/>
      <c r="M14" s="22"/>
    </row>
    <row r="15" spans="1:13" x14ac:dyDescent="0.35">
      <c r="A15" s="41"/>
      <c r="B15" s="5" t="s">
        <v>30</v>
      </c>
      <c r="C15" s="5" t="s">
        <v>32</v>
      </c>
      <c r="D15" s="10">
        <v>0</v>
      </c>
      <c r="E15" s="10">
        <v>-496627</v>
      </c>
      <c r="F15" s="10">
        <v>-84321</v>
      </c>
      <c r="G15" s="10">
        <v>-571202</v>
      </c>
      <c r="H15" s="10">
        <v>-177757</v>
      </c>
      <c r="I15" s="10">
        <v>-1150105</v>
      </c>
      <c r="J15" s="10">
        <v>-81781</v>
      </c>
      <c r="K15" s="10">
        <v>155974</v>
      </c>
      <c r="L15" s="10">
        <v>15514</v>
      </c>
      <c r="M15" s="10">
        <v>-1238155</v>
      </c>
    </row>
    <row r="16" spans="1:13" x14ac:dyDescent="0.35">
      <c r="A16" s="41"/>
      <c r="B16" s="5" t="s">
        <v>31</v>
      </c>
      <c r="C16" s="5" t="s">
        <v>32</v>
      </c>
      <c r="D16" s="10">
        <v>-520987</v>
      </c>
      <c r="E16" s="10">
        <v>-22517.579999998201</v>
      </c>
      <c r="F16" s="15">
        <v>635996.37999999698</v>
      </c>
      <c r="G16" s="11">
        <v>-256574.12999995332</v>
      </c>
      <c r="H16" s="15"/>
      <c r="I16" s="15"/>
      <c r="J16" s="15"/>
      <c r="K16" s="15"/>
      <c r="L16" s="15"/>
      <c r="M16" s="15"/>
    </row>
    <row r="17" spans="1:13" ht="15" thickBot="1" x14ac:dyDescent="0.4">
      <c r="A17" s="42"/>
      <c r="B17" s="12" t="s">
        <v>27</v>
      </c>
      <c r="C17" s="12" t="s">
        <v>32</v>
      </c>
      <c r="D17" s="13">
        <f>D16-D15</f>
        <v>-520987</v>
      </c>
      <c r="E17" s="13">
        <f>E16-E15</f>
        <v>474109.42000000179</v>
      </c>
      <c r="F17" s="13">
        <f>F16-F15</f>
        <v>720317.37999999698</v>
      </c>
      <c r="G17" s="13">
        <f>G16-G15</f>
        <v>314627.87000004668</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3" t="s">
        <v>120</v>
      </c>
      <c r="B20" s="7" t="s">
        <v>103</v>
      </c>
      <c r="C20" s="14">
        <v>68822059</v>
      </c>
      <c r="D20" s="22">
        <f>C20-D24</f>
        <v>68822059</v>
      </c>
      <c r="E20" s="22">
        <f>D20-E24</f>
        <v>68820631</v>
      </c>
      <c r="F20" s="22">
        <f>E20-F24</f>
        <v>68820631</v>
      </c>
      <c r="G20" s="22">
        <f>F20-G24</f>
        <v>68815771</v>
      </c>
      <c r="H20" s="22"/>
      <c r="I20" s="22"/>
      <c r="J20" s="22"/>
      <c r="K20" s="22"/>
      <c r="L20" s="22"/>
      <c r="M20" s="22"/>
    </row>
    <row r="21" spans="1:13" x14ac:dyDescent="0.35">
      <c r="A21" s="44"/>
      <c r="B21" s="5" t="s">
        <v>30</v>
      </c>
      <c r="C21" s="5" t="s">
        <v>32</v>
      </c>
      <c r="D21" s="15">
        <v>0</v>
      </c>
      <c r="E21" s="10">
        <v>0</v>
      </c>
      <c r="F21" s="10">
        <v>0</v>
      </c>
      <c r="G21" s="10">
        <v>0</v>
      </c>
      <c r="H21" s="10">
        <v>0</v>
      </c>
      <c r="I21" s="10">
        <v>0</v>
      </c>
      <c r="J21" s="10">
        <v>0</v>
      </c>
      <c r="K21" s="10">
        <v>0</v>
      </c>
      <c r="L21" s="10">
        <v>0</v>
      </c>
      <c r="M21" s="10">
        <v>0</v>
      </c>
    </row>
    <row r="22" spans="1:13" x14ac:dyDescent="0.35">
      <c r="A22" s="44"/>
      <c r="B22" s="5" t="s">
        <v>92</v>
      </c>
      <c r="C22" s="5" t="s">
        <v>32</v>
      </c>
      <c r="D22" s="16">
        <v>0</v>
      </c>
      <c r="E22" s="16">
        <v>1428</v>
      </c>
      <c r="F22" s="16">
        <v>0</v>
      </c>
      <c r="G22" s="16">
        <v>4860</v>
      </c>
      <c r="H22" s="16"/>
      <c r="I22" s="16"/>
      <c r="J22" s="16"/>
      <c r="K22" s="16"/>
      <c r="L22" s="16"/>
      <c r="M22" s="16"/>
    </row>
    <row r="23" spans="1:13" x14ac:dyDescent="0.35">
      <c r="A23" s="44"/>
      <c r="B23" s="5" t="s">
        <v>93</v>
      </c>
      <c r="C23" s="5" t="s">
        <v>32</v>
      </c>
      <c r="D23" s="10">
        <v>0</v>
      </c>
      <c r="E23" s="10">
        <v>0</v>
      </c>
      <c r="F23" s="10">
        <v>0</v>
      </c>
      <c r="G23" s="10">
        <v>0</v>
      </c>
      <c r="H23" s="10"/>
      <c r="I23" s="10"/>
      <c r="J23" s="10"/>
      <c r="K23" s="10"/>
      <c r="L23" s="10"/>
      <c r="M23" s="10"/>
    </row>
    <row r="24" spans="1:13" x14ac:dyDescent="0.35">
      <c r="A24" s="44"/>
      <c r="B24" s="5" t="s">
        <v>91</v>
      </c>
      <c r="C24" s="5" t="s">
        <v>32</v>
      </c>
      <c r="D24" s="10">
        <f>SUM(D22:D23)</f>
        <v>0</v>
      </c>
      <c r="E24" s="10">
        <f>SUM(E22:E23)</f>
        <v>1428</v>
      </c>
      <c r="F24" s="10">
        <f>SUM(F22:F23)</f>
        <v>0</v>
      </c>
      <c r="G24" s="10">
        <f>SUM(G22:G23)</f>
        <v>4860</v>
      </c>
      <c r="H24" s="10"/>
      <c r="I24" s="10"/>
      <c r="J24" s="10"/>
      <c r="K24" s="10"/>
      <c r="L24" s="10"/>
      <c r="M24" s="10"/>
    </row>
    <row r="25" spans="1:13" ht="15" thickBot="1" x14ac:dyDescent="0.4">
      <c r="A25" s="45"/>
      <c r="B25" s="12" t="s">
        <v>27</v>
      </c>
      <c r="C25" s="12" t="s">
        <v>32</v>
      </c>
      <c r="D25" s="17">
        <v>0</v>
      </c>
      <c r="E25" s="13">
        <f>E24-E21</f>
        <v>1428</v>
      </c>
      <c r="F25" s="13">
        <f>F24-F21</f>
        <v>0</v>
      </c>
      <c r="G25" s="13">
        <f>G24-G21</f>
        <v>4860</v>
      </c>
      <c r="H25" s="13"/>
      <c r="I25" s="13"/>
      <c r="J25" s="13"/>
      <c r="K25" s="13"/>
      <c r="L25" s="13"/>
      <c r="M25" s="13"/>
    </row>
    <row r="29" spans="1:13" x14ac:dyDescent="0.35">
      <c r="A29" s="2" t="s">
        <v>19</v>
      </c>
      <c r="E29" s="2"/>
      <c r="F29" s="2"/>
      <c r="G29" s="2"/>
      <c r="H29" s="2"/>
    </row>
    <row r="30" spans="1:13" x14ac:dyDescent="0.35">
      <c r="A30" s="4" t="s">
        <v>104</v>
      </c>
    </row>
  </sheetData>
  <mergeCells count="4">
    <mergeCell ref="A6:A9"/>
    <mergeCell ref="A10:A13"/>
    <mergeCell ref="A14:A17"/>
    <mergeCell ref="A20:A2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A3" sqref="A3"/>
    </sheetView>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9.54296875" style="3" customWidth="1"/>
    <col min="9" max="12" width="14.816406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9</v>
      </c>
      <c r="E2" s="2"/>
      <c r="F2" s="2"/>
      <c r="G2" s="2"/>
      <c r="H2" s="2"/>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x14ac:dyDescent="0.35">
      <c r="A6" s="40" t="s">
        <v>64</v>
      </c>
      <c r="B6" s="7" t="s">
        <v>28</v>
      </c>
      <c r="C6" s="8">
        <v>5899095</v>
      </c>
      <c r="D6" s="21">
        <v>5943331.3700000001</v>
      </c>
      <c r="E6" s="21">
        <f>D6-E8</f>
        <v>5739804.0900000008</v>
      </c>
      <c r="F6" s="21">
        <f>E6-F8</f>
        <v>5874129.4599999972</v>
      </c>
      <c r="G6" s="21">
        <f>F6-G8</f>
        <v>5838900.410000002</v>
      </c>
      <c r="H6" s="21"/>
      <c r="I6" s="21"/>
      <c r="J6" s="21"/>
      <c r="K6" s="21"/>
      <c r="L6" s="21"/>
      <c r="M6" s="21"/>
    </row>
    <row r="7" spans="1:13" x14ac:dyDescent="0.35">
      <c r="A7" s="41"/>
      <c r="B7" s="5" t="s">
        <v>30</v>
      </c>
      <c r="C7" s="5" t="s">
        <v>32</v>
      </c>
      <c r="D7" s="18">
        <v>-15466</v>
      </c>
      <c r="E7" s="10">
        <v>24302</v>
      </c>
      <c r="F7" s="10">
        <v>22677</v>
      </c>
      <c r="G7" s="10">
        <v>31717</v>
      </c>
      <c r="H7" s="10">
        <v>60000</v>
      </c>
      <c r="I7" s="10">
        <v>126679</v>
      </c>
      <c r="J7" s="10">
        <v>46400</v>
      </c>
      <c r="K7" s="10">
        <v>185985</v>
      </c>
      <c r="L7" s="10">
        <v>21000</v>
      </c>
      <c r="M7" s="10">
        <v>440064</v>
      </c>
    </row>
    <row r="8" spans="1:13" x14ac:dyDescent="0.35">
      <c r="A8" s="41"/>
      <c r="B8" s="5" t="s">
        <v>31</v>
      </c>
      <c r="C8" s="5" t="s">
        <v>32</v>
      </c>
      <c r="D8" s="11">
        <f>C6-D6</f>
        <v>-44236.370000000112</v>
      </c>
      <c r="E8" s="11">
        <v>203527.27999999901</v>
      </c>
      <c r="F8" s="11">
        <v>-134325.36999999601</v>
      </c>
      <c r="G8" s="11">
        <v>35229.049999995157</v>
      </c>
      <c r="H8" s="11"/>
      <c r="I8" s="11"/>
      <c r="J8" s="11"/>
      <c r="K8" s="11"/>
      <c r="L8" s="11"/>
      <c r="M8" s="11"/>
    </row>
    <row r="9" spans="1:13" ht="15" thickBot="1" x14ac:dyDescent="0.4">
      <c r="A9" s="42"/>
      <c r="B9" s="12" t="s">
        <v>27</v>
      </c>
      <c r="C9" s="12" t="s">
        <v>32</v>
      </c>
      <c r="D9" s="13">
        <f>D8-D7</f>
        <v>-28770.370000000112</v>
      </c>
      <c r="E9" s="13">
        <f>E8-E7</f>
        <v>179225.27999999901</v>
      </c>
      <c r="F9" s="13">
        <f>F8-F7</f>
        <v>-157002.36999999601</v>
      </c>
      <c r="G9" s="13">
        <f>G8-G7</f>
        <v>3512.0499999951571</v>
      </c>
      <c r="H9" s="13"/>
      <c r="I9" s="13"/>
      <c r="J9" s="13"/>
      <c r="K9" s="13"/>
      <c r="L9" s="13"/>
      <c r="M9" s="13"/>
    </row>
    <row r="10" spans="1:13" x14ac:dyDescent="0.35">
      <c r="A10" s="40" t="s">
        <v>65</v>
      </c>
      <c r="B10" s="7" t="s">
        <v>28</v>
      </c>
      <c r="C10" s="14">
        <v>1028505</v>
      </c>
      <c r="D10" s="22">
        <v>1032214.34</v>
      </c>
      <c r="E10" s="22">
        <f>D10-E12</f>
        <v>1028274.34</v>
      </c>
      <c r="F10" s="22">
        <f>E10-F12</f>
        <v>1026639.34</v>
      </c>
      <c r="G10" s="22">
        <f>F10-G12</f>
        <v>1003856.34</v>
      </c>
      <c r="H10" s="22"/>
      <c r="I10" s="22"/>
      <c r="J10" s="22"/>
      <c r="K10" s="22"/>
      <c r="L10" s="22"/>
      <c r="M10" s="22"/>
    </row>
    <row r="11" spans="1:13" x14ac:dyDescent="0.35">
      <c r="A11" s="41"/>
      <c r="B11" s="5" t="s">
        <v>30</v>
      </c>
      <c r="C11" s="5" t="s">
        <v>32</v>
      </c>
      <c r="D11" s="15" t="s">
        <v>32</v>
      </c>
      <c r="E11" s="15" t="s">
        <v>32</v>
      </c>
      <c r="F11" s="15" t="s">
        <v>32</v>
      </c>
      <c r="G11" s="15" t="s">
        <v>32</v>
      </c>
      <c r="H11" s="15" t="s">
        <v>32</v>
      </c>
      <c r="I11" s="15" t="s">
        <v>32</v>
      </c>
      <c r="J11" s="15" t="s">
        <v>32</v>
      </c>
      <c r="K11" s="15" t="s">
        <v>32</v>
      </c>
      <c r="L11" s="15" t="s">
        <v>32</v>
      </c>
      <c r="M11" s="15" t="s">
        <v>32</v>
      </c>
    </row>
    <row r="12" spans="1:13" x14ac:dyDescent="0.35">
      <c r="A12" s="41"/>
      <c r="B12" s="5" t="s">
        <v>31</v>
      </c>
      <c r="C12" s="5" t="s">
        <v>32</v>
      </c>
      <c r="D12" s="10">
        <f>C10-D10</f>
        <v>-3709.3399999999674</v>
      </c>
      <c r="E12" s="10">
        <v>3940</v>
      </c>
      <c r="F12" s="10">
        <v>1635</v>
      </c>
      <c r="G12" s="10">
        <v>22783</v>
      </c>
      <c r="H12" s="10"/>
      <c r="I12" s="10"/>
      <c r="J12" s="10"/>
      <c r="K12" s="10"/>
      <c r="L12" s="10"/>
      <c r="M12" s="10"/>
    </row>
    <row r="13" spans="1:13" ht="15" thickBot="1" x14ac:dyDescent="0.4">
      <c r="A13" s="42"/>
      <c r="B13" s="12" t="s">
        <v>27</v>
      </c>
      <c r="C13" s="12" t="s">
        <v>32</v>
      </c>
      <c r="D13" s="13" t="s">
        <v>32</v>
      </c>
      <c r="E13" s="13" t="s">
        <v>32</v>
      </c>
      <c r="F13" s="13" t="s">
        <v>32</v>
      </c>
      <c r="G13" s="13" t="s">
        <v>32</v>
      </c>
      <c r="H13" s="13"/>
      <c r="I13" s="13"/>
      <c r="J13" s="13"/>
      <c r="K13" s="13"/>
      <c r="L13" s="13"/>
      <c r="M13" s="13"/>
    </row>
    <row r="14" spans="1:13" x14ac:dyDescent="0.35">
      <c r="A14" s="40" t="s">
        <v>66</v>
      </c>
      <c r="B14" s="7" t="s">
        <v>28</v>
      </c>
      <c r="C14" s="14">
        <v>6927600</v>
      </c>
      <c r="D14" s="22">
        <v>6975545.71</v>
      </c>
      <c r="E14" s="22">
        <f>D14-E16</f>
        <v>6768078.4299999997</v>
      </c>
      <c r="F14" s="22">
        <f>E14-F16</f>
        <v>6900768.7999999961</v>
      </c>
      <c r="G14" s="22">
        <f>F14-G16</f>
        <v>6842756.7500000009</v>
      </c>
      <c r="H14" s="22"/>
      <c r="I14" s="22"/>
      <c r="J14" s="22"/>
      <c r="K14" s="22"/>
      <c r="L14" s="22"/>
      <c r="M14" s="22"/>
    </row>
    <row r="15" spans="1:13" x14ac:dyDescent="0.35">
      <c r="A15" s="41"/>
      <c r="B15" s="5" t="s">
        <v>30</v>
      </c>
      <c r="C15" s="5" t="s">
        <v>32</v>
      </c>
      <c r="D15" s="18">
        <v>-15466</v>
      </c>
      <c r="E15" s="10">
        <v>24302</v>
      </c>
      <c r="F15" s="10">
        <v>22677</v>
      </c>
      <c r="G15" s="10">
        <v>31717</v>
      </c>
      <c r="H15" s="10">
        <v>60000</v>
      </c>
      <c r="I15" s="10">
        <v>126679</v>
      </c>
      <c r="J15" s="10">
        <v>46400</v>
      </c>
      <c r="K15" s="10">
        <v>185985</v>
      </c>
      <c r="L15" s="10">
        <v>21000</v>
      </c>
      <c r="M15" s="10">
        <v>440064</v>
      </c>
    </row>
    <row r="16" spans="1:13" x14ac:dyDescent="0.35">
      <c r="A16" s="41"/>
      <c r="B16" s="5" t="s">
        <v>31</v>
      </c>
      <c r="C16" s="5" t="s">
        <v>32</v>
      </c>
      <c r="D16" s="18">
        <v>-47945.709999999897</v>
      </c>
      <c r="E16" s="15">
        <v>207467.28</v>
      </c>
      <c r="F16" s="11">
        <v>-132690.36999999601</v>
      </c>
      <c r="G16" s="15">
        <v>58012.049999995157</v>
      </c>
      <c r="H16" s="15"/>
      <c r="I16" s="15"/>
      <c r="J16" s="15"/>
      <c r="K16" s="15"/>
      <c r="L16" s="15"/>
      <c r="M16" s="15"/>
    </row>
    <row r="17" spans="1:13" ht="15" thickBot="1" x14ac:dyDescent="0.4">
      <c r="A17" s="42"/>
      <c r="B17" s="12" t="s">
        <v>27</v>
      </c>
      <c r="C17" s="12" t="s">
        <v>32</v>
      </c>
      <c r="D17" s="13">
        <f>D16-D15</f>
        <v>-32479.709999999897</v>
      </c>
      <c r="E17" s="13">
        <f>E16-E15</f>
        <v>183165.28</v>
      </c>
      <c r="F17" s="13">
        <f>F16-F15</f>
        <v>-155367.36999999601</v>
      </c>
      <c r="G17" s="13">
        <f>G16-G15</f>
        <v>26295.049999995157</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3" t="s">
        <v>121</v>
      </c>
      <c r="B20" s="7" t="s">
        <v>106</v>
      </c>
      <c r="C20" s="14">
        <v>21414905</v>
      </c>
      <c r="D20" s="22">
        <f>C20-D24</f>
        <v>21316575</v>
      </c>
      <c r="E20" s="22">
        <f>D20-E24</f>
        <v>21183826</v>
      </c>
      <c r="F20" s="22">
        <f>E20-F24</f>
        <v>21175064</v>
      </c>
      <c r="G20" s="22">
        <f>F20-G24</f>
        <v>21036948</v>
      </c>
      <c r="H20" s="22"/>
      <c r="I20" s="22"/>
      <c r="J20" s="22"/>
      <c r="K20" s="22"/>
      <c r="L20" s="22"/>
      <c r="M20" s="22"/>
    </row>
    <row r="21" spans="1:13" x14ac:dyDescent="0.35">
      <c r="A21" s="44"/>
      <c r="B21" s="5" t="s">
        <v>30</v>
      </c>
      <c r="C21" s="5" t="s">
        <v>32</v>
      </c>
      <c r="D21" s="15">
        <v>118460</v>
      </c>
      <c r="E21" s="10">
        <v>89636</v>
      </c>
      <c r="F21" s="10">
        <v>19313</v>
      </c>
      <c r="G21" s="10">
        <v>17211</v>
      </c>
      <c r="H21" s="10">
        <v>0</v>
      </c>
      <c r="I21" s="10">
        <v>59756</v>
      </c>
      <c r="J21" s="10">
        <v>0</v>
      </c>
      <c r="K21" s="10">
        <v>42012</v>
      </c>
      <c r="L21" s="10">
        <v>0</v>
      </c>
      <c r="M21" s="10">
        <v>101768</v>
      </c>
    </row>
    <row r="22" spans="1:13" x14ac:dyDescent="0.35">
      <c r="A22" s="44"/>
      <c r="B22" s="5" t="s">
        <v>92</v>
      </c>
      <c r="C22" s="5" t="s">
        <v>32</v>
      </c>
      <c r="D22" s="16">
        <v>98330</v>
      </c>
      <c r="E22" s="16">
        <v>132749</v>
      </c>
      <c r="F22" s="16">
        <v>8762</v>
      </c>
      <c r="G22" s="16">
        <v>133416</v>
      </c>
      <c r="H22" s="16"/>
      <c r="I22" s="16"/>
      <c r="J22" s="16"/>
      <c r="K22" s="16"/>
      <c r="L22" s="16"/>
      <c r="M22" s="16"/>
    </row>
    <row r="23" spans="1:13" x14ac:dyDescent="0.35">
      <c r="A23" s="44"/>
      <c r="B23" s="5" t="s">
        <v>93</v>
      </c>
      <c r="C23" s="5" t="s">
        <v>32</v>
      </c>
      <c r="D23" s="10">
        <v>0</v>
      </c>
      <c r="E23" s="10">
        <v>0</v>
      </c>
      <c r="F23" s="10">
        <v>0</v>
      </c>
      <c r="G23" s="10">
        <v>4700</v>
      </c>
      <c r="H23" s="10"/>
      <c r="I23" s="10"/>
      <c r="J23" s="10"/>
      <c r="K23" s="10"/>
      <c r="L23" s="10"/>
      <c r="M23" s="10"/>
    </row>
    <row r="24" spans="1:13" x14ac:dyDescent="0.35">
      <c r="A24" s="44"/>
      <c r="B24" s="5" t="s">
        <v>91</v>
      </c>
      <c r="C24" s="5" t="s">
        <v>32</v>
      </c>
      <c r="D24" s="10">
        <f>SUM(D22:D23)</f>
        <v>98330</v>
      </c>
      <c r="E24" s="10">
        <f>SUM(E22:E23)</f>
        <v>132749</v>
      </c>
      <c r="F24" s="10">
        <f>SUM(F22:F23)</f>
        <v>8762</v>
      </c>
      <c r="G24" s="10">
        <f>SUM(G22:G23)</f>
        <v>138116</v>
      </c>
      <c r="H24" s="10"/>
      <c r="I24" s="10"/>
      <c r="J24" s="10"/>
      <c r="K24" s="10"/>
      <c r="L24" s="10"/>
      <c r="M24" s="10"/>
    </row>
    <row r="25" spans="1:13" ht="15" thickBot="1" x14ac:dyDescent="0.4">
      <c r="A25" s="45"/>
      <c r="B25" s="12" t="s">
        <v>27</v>
      </c>
      <c r="C25" s="12" t="s">
        <v>32</v>
      </c>
      <c r="D25" s="13">
        <f>D24-D21</f>
        <v>-20130</v>
      </c>
      <c r="E25" s="13">
        <f>E24-E21</f>
        <v>43113</v>
      </c>
      <c r="F25" s="13">
        <f>F24-F21</f>
        <v>-10551</v>
      </c>
      <c r="G25" s="13">
        <f>G24-G21</f>
        <v>120905</v>
      </c>
      <c r="H25" s="13"/>
      <c r="I25" s="13"/>
      <c r="J25" s="13"/>
      <c r="K25" s="13"/>
      <c r="L25" s="13"/>
      <c r="M25" s="13"/>
    </row>
    <row r="29" spans="1:13" x14ac:dyDescent="0.35">
      <c r="A29" s="2" t="s">
        <v>19</v>
      </c>
      <c r="E29" s="2"/>
      <c r="F29" s="2"/>
      <c r="G29" s="2"/>
      <c r="H29" s="2"/>
    </row>
    <row r="30" spans="1:13" x14ac:dyDescent="0.35">
      <c r="A30" s="2" t="s">
        <v>94</v>
      </c>
    </row>
    <row r="31" spans="1:13" x14ac:dyDescent="0.35">
      <c r="A31" s="4" t="s">
        <v>105</v>
      </c>
    </row>
  </sheetData>
  <mergeCells count="4">
    <mergeCell ref="A6:A9"/>
    <mergeCell ref="A10:A13"/>
    <mergeCell ref="A14:A17"/>
    <mergeCell ref="A20:A2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A3" sqref="A3"/>
    </sheetView>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4.81640625" style="3" customWidth="1"/>
    <col min="9" max="12" width="16" style="2" customWidth="1"/>
    <col min="13" max="13" width="32.81640625" style="2" bestFit="1" customWidth="1"/>
    <col min="14" max="16384" width="9.1796875" style="2"/>
  </cols>
  <sheetData>
    <row r="1" spans="1:13" x14ac:dyDescent="0.35">
      <c r="A1" s="2" t="s">
        <v>153</v>
      </c>
      <c r="E1" s="2"/>
      <c r="F1" s="2"/>
      <c r="G1" s="2"/>
      <c r="H1" s="2"/>
    </row>
    <row r="2" spans="1:13" x14ac:dyDescent="0.35">
      <c r="A2" s="1" t="s">
        <v>0</v>
      </c>
      <c r="E2" s="2"/>
      <c r="F2" s="2"/>
      <c r="G2" s="2"/>
      <c r="H2" s="2"/>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x14ac:dyDescent="0.35">
      <c r="A6" s="40" t="s">
        <v>34</v>
      </c>
      <c r="B6" s="7" t="s">
        <v>28</v>
      </c>
      <c r="C6" s="8">
        <v>10997013</v>
      </c>
      <c r="D6" s="21">
        <v>10971362.529999999</v>
      </c>
      <c r="E6" s="21">
        <f>D6-E8</f>
        <v>10908620</v>
      </c>
      <c r="F6" s="21">
        <f>E6-F8</f>
        <v>10805101</v>
      </c>
      <c r="G6" s="21">
        <f>F6-G8</f>
        <v>11163075.77</v>
      </c>
      <c r="H6" s="21"/>
      <c r="I6" s="21"/>
      <c r="J6" s="21"/>
      <c r="K6" s="21"/>
      <c r="L6" s="21"/>
      <c r="M6" s="21"/>
    </row>
    <row r="7" spans="1:13" x14ac:dyDescent="0.35">
      <c r="A7" s="41"/>
      <c r="B7" s="5" t="s">
        <v>30</v>
      </c>
      <c r="C7" s="5" t="s">
        <v>32</v>
      </c>
      <c r="D7" s="10">
        <v>-149992</v>
      </c>
      <c r="E7" s="15">
        <v>415429</v>
      </c>
      <c r="F7" s="10">
        <v>55181</v>
      </c>
      <c r="G7" s="10">
        <v>-332657</v>
      </c>
      <c r="H7" s="10">
        <v>-63942</v>
      </c>
      <c r="I7" s="10">
        <v>579766</v>
      </c>
      <c r="J7" s="10">
        <v>645911</v>
      </c>
      <c r="K7" s="10">
        <v>64745</v>
      </c>
      <c r="L7" s="10">
        <v>51871</v>
      </c>
      <c r="M7" s="10">
        <v>1278351</v>
      </c>
    </row>
    <row r="8" spans="1:13" x14ac:dyDescent="0.35">
      <c r="A8" s="41"/>
      <c r="B8" s="5" t="s">
        <v>31</v>
      </c>
      <c r="C8" s="5" t="s">
        <v>32</v>
      </c>
      <c r="D8" s="11">
        <f>C6-D6</f>
        <v>25650.470000000671</v>
      </c>
      <c r="E8" s="11">
        <v>62742.53</v>
      </c>
      <c r="F8" s="11">
        <v>103519</v>
      </c>
      <c r="G8" s="11">
        <v>-357974.77</v>
      </c>
      <c r="H8" s="11"/>
      <c r="I8" s="11"/>
      <c r="J8" s="11"/>
      <c r="K8" s="11"/>
      <c r="L8" s="11"/>
      <c r="M8" s="11"/>
    </row>
    <row r="9" spans="1:13" ht="15" thickBot="1" x14ac:dyDescent="0.4">
      <c r="A9" s="42"/>
      <c r="B9" s="12" t="s">
        <v>27</v>
      </c>
      <c r="C9" s="12" t="s">
        <v>32</v>
      </c>
      <c r="D9" s="13">
        <f>D8-D7</f>
        <v>175642.47000000067</v>
      </c>
      <c r="E9" s="13">
        <f>E8-E7</f>
        <v>-352686.47</v>
      </c>
      <c r="F9" s="13">
        <f>F8-F7</f>
        <v>48338</v>
      </c>
      <c r="G9" s="13">
        <f>G8-G7</f>
        <v>-25317.770000000019</v>
      </c>
      <c r="H9" s="13"/>
      <c r="I9" s="13"/>
      <c r="J9" s="13"/>
      <c r="K9" s="13"/>
      <c r="L9" s="13"/>
      <c r="M9" s="13"/>
    </row>
    <row r="10" spans="1:13" x14ac:dyDescent="0.35">
      <c r="A10" s="40" t="s">
        <v>35</v>
      </c>
      <c r="B10" s="7" t="s">
        <v>28</v>
      </c>
      <c r="C10" s="14">
        <v>4718606</v>
      </c>
      <c r="D10" s="22">
        <v>4646715</v>
      </c>
      <c r="E10" s="22">
        <f>D10-E12</f>
        <v>4664737</v>
      </c>
      <c r="F10" s="22">
        <f>E10-F12</f>
        <v>4422146</v>
      </c>
      <c r="G10" s="22">
        <f>F10-G12</f>
        <v>4408265</v>
      </c>
      <c r="H10" s="22"/>
      <c r="I10" s="22"/>
      <c r="J10" s="22"/>
      <c r="K10" s="22"/>
      <c r="L10" s="22"/>
      <c r="M10" s="22"/>
    </row>
    <row r="11" spans="1:13" x14ac:dyDescent="0.35">
      <c r="A11" s="41"/>
      <c r="B11" s="5" t="s">
        <v>30</v>
      </c>
      <c r="C11" s="5" t="s">
        <v>32</v>
      </c>
      <c r="D11" s="15">
        <v>31865</v>
      </c>
      <c r="E11" s="10">
        <v>28325</v>
      </c>
      <c r="F11" s="10">
        <v>-158996</v>
      </c>
      <c r="G11" s="10">
        <v>15062</v>
      </c>
      <c r="H11" s="10">
        <v>17187</v>
      </c>
      <c r="I11" s="10">
        <v>696625</v>
      </c>
      <c r="J11" s="10">
        <v>193312</v>
      </c>
      <c r="K11" s="10">
        <v>12035</v>
      </c>
      <c r="L11" s="10">
        <v>-57500</v>
      </c>
      <c r="M11" s="10">
        <v>861659</v>
      </c>
    </row>
    <row r="12" spans="1:13" x14ac:dyDescent="0.35">
      <c r="A12" s="41"/>
      <c r="B12" s="5" t="s">
        <v>31</v>
      </c>
      <c r="C12" s="5" t="s">
        <v>32</v>
      </c>
      <c r="D12" s="10">
        <f>C10-D10</f>
        <v>71891</v>
      </c>
      <c r="E12" s="10">
        <v>-18022</v>
      </c>
      <c r="F12" s="10">
        <v>242591</v>
      </c>
      <c r="G12" s="10">
        <v>13881</v>
      </c>
      <c r="H12" s="10"/>
      <c r="I12" s="10"/>
      <c r="J12" s="10"/>
      <c r="K12" s="10"/>
      <c r="L12" s="10"/>
      <c r="M12" s="10"/>
    </row>
    <row r="13" spans="1:13" ht="15" thickBot="1" x14ac:dyDescent="0.4">
      <c r="A13" s="42"/>
      <c r="B13" s="12" t="s">
        <v>27</v>
      </c>
      <c r="C13" s="12" t="s">
        <v>32</v>
      </c>
      <c r="D13" s="13">
        <f>D12-D11</f>
        <v>40026</v>
      </c>
      <c r="E13" s="13">
        <f>E12-E11</f>
        <v>-46347</v>
      </c>
      <c r="F13" s="13">
        <f>F12-F11</f>
        <v>401587</v>
      </c>
      <c r="G13" s="13">
        <f>G12-G11</f>
        <v>-1181</v>
      </c>
      <c r="H13" s="13"/>
      <c r="I13" s="13"/>
      <c r="J13" s="13"/>
      <c r="K13" s="13"/>
      <c r="L13" s="13"/>
      <c r="M13" s="13"/>
    </row>
    <row r="14" spans="1:13" x14ac:dyDescent="0.35">
      <c r="A14" s="40" t="s">
        <v>36</v>
      </c>
      <c r="B14" s="7" t="s">
        <v>28</v>
      </c>
      <c r="C14" s="14">
        <v>15715619</v>
      </c>
      <c r="D14" s="22">
        <v>15618077.529999999</v>
      </c>
      <c r="E14" s="22">
        <f>D14-E16</f>
        <v>15573357</v>
      </c>
      <c r="F14" s="22">
        <f>E14-F16</f>
        <v>15227247</v>
      </c>
      <c r="G14" s="22">
        <f>F14-G16</f>
        <v>15571340.77</v>
      </c>
      <c r="H14" s="22"/>
      <c r="I14" s="22"/>
      <c r="J14" s="22"/>
      <c r="K14" s="22"/>
      <c r="L14" s="22"/>
      <c r="M14" s="22"/>
    </row>
    <row r="15" spans="1:13" x14ac:dyDescent="0.35">
      <c r="A15" s="41"/>
      <c r="B15" s="5" t="s">
        <v>30</v>
      </c>
      <c r="C15" s="5" t="s">
        <v>32</v>
      </c>
      <c r="D15" s="10">
        <v>-118127</v>
      </c>
      <c r="E15" s="10">
        <v>443754</v>
      </c>
      <c r="F15" s="10">
        <v>-103815</v>
      </c>
      <c r="G15" s="10">
        <v>-317595</v>
      </c>
      <c r="H15" s="10">
        <v>-46755</v>
      </c>
      <c r="I15" s="10">
        <v>1276391</v>
      </c>
      <c r="J15" s="10">
        <v>839223</v>
      </c>
      <c r="K15" s="10">
        <v>76780</v>
      </c>
      <c r="L15" s="10">
        <v>-5629</v>
      </c>
      <c r="M15" s="10">
        <v>2140010</v>
      </c>
    </row>
    <row r="16" spans="1:13" x14ac:dyDescent="0.35">
      <c r="A16" s="41"/>
      <c r="B16" s="5" t="s">
        <v>31</v>
      </c>
      <c r="C16" s="5" t="s">
        <v>32</v>
      </c>
      <c r="D16" s="15">
        <v>97541.4700000007</v>
      </c>
      <c r="E16" s="15">
        <v>44720.53</v>
      </c>
      <c r="F16" s="15">
        <v>346110</v>
      </c>
      <c r="G16" s="11">
        <v>-344093.77</v>
      </c>
      <c r="H16" s="15"/>
      <c r="I16" s="15"/>
      <c r="J16" s="15"/>
      <c r="K16" s="15"/>
      <c r="L16" s="15"/>
      <c r="M16" s="15"/>
    </row>
    <row r="17" spans="1:13" ht="15" thickBot="1" x14ac:dyDescent="0.4">
      <c r="A17" s="42"/>
      <c r="B17" s="12" t="s">
        <v>27</v>
      </c>
      <c r="C17" s="12" t="s">
        <v>32</v>
      </c>
      <c r="D17" s="13">
        <f>D16-D15</f>
        <v>215668.4700000007</v>
      </c>
      <c r="E17" s="13">
        <f>E16-E15</f>
        <v>-399033.47</v>
      </c>
      <c r="F17" s="13">
        <f>F16-F15</f>
        <v>449925</v>
      </c>
      <c r="G17" s="13">
        <f>G16-G15</f>
        <v>-26498.770000000019</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3" t="s">
        <v>128</v>
      </c>
      <c r="B20" s="7" t="s">
        <v>103</v>
      </c>
      <c r="C20" s="14">
        <v>35397248</v>
      </c>
      <c r="D20" s="22">
        <f>C20-D24</f>
        <v>35130252</v>
      </c>
      <c r="E20" s="22">
        <f>D20-E24</f>
        <v>35016180</v>
      </c>
      <c r="F20" s="22">
        <f>E20-F24</f>
        <v>34789881</v>
      </c>
      <c r="G20" s="22">
        <f>F20-G24</f>
        <v>34740198</v>
      </c>
      <c r="H20" s="22"/>
      <c r="I20" s="22"/>
      <c r="J20" s="22"/>
      <c r="K20" s="22"/>
      <c r="L20" s="22"/>
      <c r="M20" s="22"/>
    </row>
    <row r="21" spans="1:13" x14ac:dyDescent="0.35">
      <c r="A21" s="44"/>
      <c r="B21" s="5" t="s">
        <v>30</v>
      </c>
      <c r="C21" s="5" t="s">
        <v>32</v>
      </c>
      <c r="D21" s="15">
        <v>26173</v>
      </c>
      <c r="E21" s="10">
        <v>63522</v>
      </c>
      <c r="F21" s="10">
        <v>145751</v>
      </c>
      <c r="G21" s="10">
        <v>146005</v>
      </c>
      <c r="H21" s="10">
        <v>-76614</v>
      </c>
      <c r="I21" s="10">
        <v>1358687</v>
      </c>
      <c r="J21" s="10">
        <v>1274064</v>
      </c>
      <c r="K21" s="10">
        <v>553259</v>
      </c>
      <c r="L21" s="10">
        <v>92930</v>
      </c>
      <c r="M21" s="10">
        <v>3202326</v>
      </c>
    </row>
    <row r="22" spans="1:13" x14ac:dyDescent="0.35">
      <c r="A22" s="44"/>
      <c r="B22" s="5" t="s">
        <v>92</v>
      </c>
      <c r="C22" s="5" t="s">
        <v>32</v>
      </c>
      <c r="D22" s="16">
        <v>232125</v>
      </c>
      <c r="E22" s="16">
        <v>79201</v>
      </c>
      <c r="F22" s="16">
        <v>209773</v>
      </c>
      <c r="G22" s="16">
        <v>49683</v>
      </c>
      <c r="H22" s="16"/>
      <c r="I22" s="16"/>
      <c r="J22" s="16"/>
      <c r="K22" s="16"/>
      <c r="L22" s="16"/>
      <c r="M22" s="16"/>
    </row>
    <row r="23" spans="1:13" x14ac:dyDescent="0.35">
      <c r="A23" s="44"/>
      <c r="B23" s="5" t="s">
        <v>93</v>
      </c>
      <c r="C23" s="5" t="s">
        <v>32</v>
      </c>
      <c r="D23" s="10">
        <v>34871</v>
      </c>
      <c r="E23" s="10">
        <v>34871</v>
      </c>
      <c r="F23" s="10">
        <v>16526</v>
      </c>
      <c r="G23" s="10">
        <v>0</v>
      </c>
      <c r="H23" s="10"/>
      <c r="I23" s="10"/>
      <c r="J23" s="10"/>
      <c r="K23" s="10"/>
      <c r="L23" s="10"/>
      <c r="M23" s="10"/>
    </row>
    <row r="24" spans="1:13" x14ac:dyDescent="0.35">
      <c r="A24" s="44"/>
      <c r="B24" s="5" t="s">
        <v>91</v>
      </c>
      <c r="C24" s="5" t="s">
        <v>32</v>
      </c>
      <c r="D24" s="10">
        <f>SUM(D22:D23)</f>
        <v>266996</v>
      </c>
      <c r="E24" s="10">
        <f>SUM(E22:E23)</f>
        <v>114072</v>
      </c>
      <c r="F24" s="10">
        <f>SUM(F22:F23)</f>
        <v>226299</v>
      </c>
      <c r="G24" s="10">
        <f>SUM(G22:G23)</f>
        <v>49683</v>
      </c>
      <c r="H24" s="10"/>
      <c r="I24" s="10"/>
      <c r="J24" s="10"/>
      <c r="K24" s="10"/>
      <c r="L24" s="10"/>
      <c r="M24" s="10"/>
    </row>
    <row r="25" spans="1:13" ht="15" thickBot="1" x14ac:dyDescent="0.4">
      <c r="A25" s="45"/>
      <c r="B25" s="12" t="s">
        <v>27</v>
      </c>
      <c r="C25" s="12" t="s">
        <v>32</v>
      </c>
      <c r="D25" s="13">
        <f>D24-D21</f>
        <v>240823</v>
      </c>
      <c r="E25" s="13">
        <f>E24-E21</f>
        <v>50550</v>
      </c>
      <c r="F25" s="13">
        <f>F24-F21</f>
        <v>80548</v>
      </c>
      <c r="G25" s="13">
        <f>G24-G21</f>
        <v>-96322</v>
      </c>
      <c r="H25" s="13"/>
      <c r="I25" s="13"/>
      <c r="J25" s="13"/>
      <c r="K25" s="13"/>
      <c r="L25" s="13"/>
      <c r="M25" s="13"/>
    </row>
    <row r="29" spans="1:13" x14ac:dyDescent="0.35">
      <c r="A29" s="2" t="s">
        <v>19</v>
      </c>
      <c r="E29" s="2"/>
      <c r="F29" s="2"/>
      <c r="G29" s="2"/>
      <c r="H29" s="2"/>
    </row>
    <row r="30" spans="1:13" x14ac:dyDescent="0.35">
      <c r="A30" s="4" t="s">
        <v>104</v>
      </c>
    </row>
  </sheetData>
  <mergeCells count="4">
    <mergeCell ref="A6:A9"/>
    <mergeCell ref="A10:A13"/>
    <mergeCell ref="A14:A17"/>
    <mergeCell ref="A20:A2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A3" sqref="A3"/>
    </sheetView>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4.453125" style="3" customWidth="1"/>
    <col min="9" max="12" width="17.4531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10</v>
      </c>
      <c r="E2" s="2"/>
      <c r="F2" s="2"/>
      <c r="G2" s="2"/>
      <c r="H2" s="2"/>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x14ac:dyDescent="0.35">
      <c r="A6" s="40" t="s">
        <v>67</v>
      </c>
      <c r="B6" s="7" t="s">
        <v>28</v>
      </c>
      <c r="C6" s="8">
        <v>577710</v>
      </c>
      <c r="D6" s="21">
        <v>577710</v>
      </c>
      <c r="E6" s="21">
        <f>D6-E8</f>
        <v>867258.5</v>
      </c>
      <c r="F6" s="21">
        <f>E6-F8</f>
        <v>588833.88</v>
      </c>
      <c r="G6" s="21">
        <f>F6-G8</f>
        <v>588833.88</v>
      </c>
      <c r="H6" s="21"/>
      <c r="I6" s="21"/>
      <c r="J6" s="21"/>
      <c r="K6" s="21"/>
      <c r="L6" s="21"/>
      <c r="M6" s="21"/>
    </row>
    <row r="7" spans="1:13" x14ac:dyDescent="0.35">
      <c r="A7" s="41"/>
      <c r="B7" s="5" t="s">
        <v>30</v>
      </c>
      <c r="C7" s="5" t="s">
        <v>32</v>
      </c>
      <c r="D7" s="10">
        <v>0</v>
      </c>
      <c r="E7" s="10">
        <v>0</v>
      </c>
      <c r="F7" s="10">
        <v>0</v>
      </c>
      <c r="G7" s="10">
        <v>0</v>
      </c>
      <c r="H7" s="10">
        <v>0</v>
      </c>
      <c r="I7" s="10">
        <v>0</v>
      </c>
      <c r="J7" s="10">
        <v>0</v>
      </c>
      <c r="K7" s="10">
        <v>0</v>
      </c>
      <c r="L7" s="10">
        <v>0</v>
      </c>
      <c r="M7" s="10">
        <v>0</v>
      </c>
    </row>
    <row r="8" spans="1:13" x14ac:dyDescent="0.35">
      <c r="A8" s="41"/>
      <c r="B8" s="5" t="s">
        <v>31</v>
      </c>
      <c r="C8" s="5" t="s">
        <v>32</v>
      </c>
      <c r="D8" s="11">
        <v>0</v>
      </c>
      <c r="E8" s="11">
        <v>-289548.5</v>
      </c>
      <c r="F8" s="11">
        <v>278424.62</v>
      </c>
      <c r="G8" s="11">
        <v>0</v>
      </c>
      <c r="H8" s="11"/>
      <c r="I8" s="11"/>
      <c r="J8" s="11"/>
      <c r="K8" s="11"/>
      <c r="L8" s="11"/>
      <c r="M8" s="11"/>
    </row>
    <row r="9" spans="1:13" ht="15" thickBot="1" x14ac:dyDescent="0.4">
      <c r="A9" s="42"/>
      <c r="B9" s="12" t="s">
        <v>27</v>
      </c>
      <c r="C9" s="12" t="s">
        <v>32</v>
      </c>
      <c r="D9" s="13">
        <f>D8-D7</f>
        <v>0</v>
      </c>
      <c r="E9" s="13">
        <f>E8-E7</f>
        <v>-289548.5</v>
      </c>
      <c r="F9" s="13">
        <f>F8-F7</f>
        <v>278424.62</v>
      </c>
      <c r="G9" s="13">
        <v>0</v>
      </c>
      <c r="H9" s="13"/>
      <c r="I9" s="13"/>
      <c r="J9" s="13"/>
      <c r="K9" s="13"/>
      <c r="L9" s="13"/>
      <c r="M9" s="13"/>
    </row>
    <row r="10" spans="1:13" x14ac:dyDescent="0.35">
      <c r="A10" s="40" t="s">
        <v>68</v>
      </c>
      <c r="B10" s="7" t="s">
        <v>28</v>
      </c>
      <c r="C10" s="14">
        <v>19644</v>
      </c>
      <c r="D10" s="22">
        <v>19644</v>
      </c>
      <c r="E10" s="22">
        <v>19644</v>
      </c>
      <c r="F10" s="22">
        <v>19644</v>
      </c>
      <c r="G10" s="22">
        <v>19644</v>
      </c>
      <c r="H10" s="22"/>
      <c r="I10" s="22"/>
      <c r="J10" s="22"/>
      <c r="K10" s="22"/>
      <c r="L10" s="22"/>
      <c r="M10" s="22"/>
    </row>
    <row r="11" spans="1:13" x14ac:dyDescent="0.35">
      <c r="A11" s="41"/>
      <c r="B11" s="5" t="s">
        <v>30</v>
      </c>
      <c r="C11" s="5" t="s">
        <v>32</v>
      </c>
      <c r="D11" s="15">
        <v>0</v>
      </c>
      <c r="E11" s="10">
        <v>0</v>
      </c>
      <c r="F11" s="10">
        <v>0</v>
      </c>
      <c r="G11" s="10">
        <v>0</v>
      </c>
      <c r="H11" s="10">
        <v>0</v>
      </c>
      <c r="I11" s="10">
        <v>0</v>
      </c>
      <c r="J11" s="10">
        <v>0</v>
      </c>
      <c r="K11" s="10">
        <v>0</v>
      </c>
      <c r="L11" s="10">
        <v>0</v>
      </c>
      <c r="M11" s="10">
        <v>0</v>
      </c>
    </row>
    <row r="12" spans="1:13" x14ac:dyDescent="0.35">
      <c r="A12" s="41"/>
      <c r="B12" s="5" t="s">
        <v>31</v>
      </c>
      <c r="C12" s="5" t="s">
        <v>32</v>
      </c>
      <c r="D12" s="10">
        <v>0</v>
      </c>
      <c r="E12" s="10">
        <v>0</v>
      </c>
      <c r="F12" s="10">
        <v>0</v>
      </c>
      <c r="G12" s="10">
        <v>0</v>
      </c>
      <c r="H12" s="10"/>
      <c r="I12" s="10"/>
      <c r="J12" s="10"/>
      <c r="K12" s="10"/>
      <c r="L12" s="10"/>
      <c r="M12" s="10"/>
    </row>
    <row r="13" spans="1:13" ht="15" thickBot="1" x14ac:dyDescent="0.4">
      <c r="A13" s="42"/>
      <c r="B13" s="12" t="s">
        <v>27</v>
      </c>
      <c r="C13" s="12" t="s">
        <v>32</v>
      </c>
      <c r="D13" s="13">
        <f>D12-D11</f>
        <v>0</v>
      </c>
      <c r="E13" s="13">
        <v>0</v>
      </c>
      <c r="F13" s="13">
        <v>0</v>
      </c>
      <c r="G13" s="13">
        <v>0</v>
      </c>
      <c r="H13" s="13"/>
      <c r="I13" s="13"/>
      <c r="J13" s="13"/>
      <c r="K13" s="13"/>
      <c r="L13" s="13"/>
      <c r="M13" s="13"/>
    </row>
    <row r="14" spans="1:13" x14ac:dyDescent="0.35">
      <c r="A14" s="40" t="s">
        <v>69</v>
      </c>
      <c r="B14" s="7" t="s">
        <v>28</v>
      </c>
      <c r="C14" s="14">
        <v>597354</v>
      </c>
      <c r="D14" s="22">
        <v>597354</v>
      </c>
      <c r="E14" s="22">
        <f>D14-E16</f>
        <v>886902.92999999993</v>
      </c>
      <c r="F14" s="22">
        <f>E14-F16</f>
        <v>608478.30999999994</v>
      </c>
      <c r="G14" s="22">
        <f>F14-G16</f>
        <v>608478.30999999994</v>
      </c>
      <c r="H14" s="22"/>
      <c r="I14" s="22"/>
      <c r="J14" s="22"/>
      <c r="K14" s="22"/>
      <c r="L14" s="22"/>
      <c r="M14" s="22"/>
    </row>
    <row r="15" spans="1:13" x14ac:dyDescent="0.35">
      <c r="A15" s="41"/>
      <c r="B15" s="5" t="s">
        <v>30</v>
      </c>
      <c r="C15" s="5" t="s">
        <v>32</v>
      </c>
      <c r="D15" s="10">
        <v>0</v>
      </c>
      <c r="E15" s="10">
        <v>0</v>
      </c>
      <c r="F15" s="10">
        <v>0</v>
      </c>
      <c r="G15" s="10">
        <v>0</v>
      </c>
      <c r="H15" s="10">
        <v>0</v>
      </c>
      <c r="I15" s="10">
        <v>0</v>
      </c>
      <c r="J15" s="10">
        <v>0</v>
      </c>
      <c r="K15" s="10">
        <v>0</v>
      </c>
      <c r="L15" s="10">
        <v>0</v>
      </c>
      <c r="M15" s="10">
        <v>0</v>
      </c>
    </row>
    <row r="16" spans="1:13" x14ac:dyDescent="0.35">
      <c r="A16" s="41"/>
      <c r="B16" s="5" t="s">
        <v>31</v>
      </c>
      <c r="C16" s="5" t="s">
        <v>32</v>
      </c>
      <c r="D16" s="15">
        <v>0</v>
      </c>
      <c r="E16" s="11">
        <v>-289548.93</v>
      </c>
      <c r="F16" s="15">
        <v>278424.62</v>
      </c>
      <c r="G16" s="15">
        <v>0</v>
      </c>
      <c r="H16" s="15"/>
      <c r="I16" s="15"/>
      <c r="J16" s="15"/>
      <c r="K16" s="15"/>
      <c r="L16" s="15"/>
      <c r="M16" s="15"/>
    </row>
    <row r="17" spans="1:13" ht="15" thickBot="1" x14ac:dyDescent="0.4">
      <c r="A17" s="42"/>
      <c r="B17" s="12" t="s">
        <v>27</v>
      </c>
      <c r="C17" s="12" t="s">
        <v>32</v>
      </c>
      <c r="D17" s="13">
        <f>D16-D15</f>
        <v>0</v>
      </c>
      <c r="E17" s="13">
        <f>E16-E15</f>
        <v>-289548.93</v>
      </c>
      <c r="F17" s="13">
        <f>F16-F15</f>
        <v>278424.62</v>
      </c>
      <c r="G17" s="13">
        <v>0</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3" t="s">
        <v>122</v>
      </c>
      <c r="B20" s="7" t="s">
        <v>106</v>
      </c>
      <c r="C20" s="14">
        <v>692768.3</v>
      </c>
      <c r="D20" s="22">
        <f>C20-D24</f>
        <v>692768.3</v>
      </c>
      <c r="E20" s="22">
        <f>D20-E24</f>
        <v>692768.3</v>
      </c>
      <c r="F20" s="22">
        <f>E20-F24</f>
        <v>692768.3</v>
      </c>
      <c r="G20" s="22">
        <f>F20-G24</f>
        <v>692768.3</v>
      </c>
      <c r="H20" s="22"/>
      <c r="I20" s="22"/>
      <c r="J20" s="22"/>
      <c r="K20" s="22"/>
      <c r="L20" s="22"/>
      <c r="M20" s="22"/>
    </row>
    <row r="21" spans="1:13" x14ac:dyDescent="0.35">
      <c r="A21" s="44"/>
      <c r="B21" s="5" t="s">
        <v>30</v>
      </c>
      <c r="C21" s="5" t="s">
        <v>32</v>
      </c>
      <c r="D21" s="15" t="s">
        <v>32</v>
      </c>
      <c r="E21" s="15" t="s">
        <v>32</v>
      </c>
      <c r="F21" s="15" t="s">
        <v>32</v>
      </c>
      <c r="G21" s="15" t="s">
        <v>32</v>
      </c>
      <c r="H21" s="15" t="s">
        <v>32</v>
      </c>
      <c r="I21" s="15" t="s">
        <v>32</v>
      </c>
      <c r="J21" s="15" t="s">
        <v>32</v>
      </c>
      <c r="K21" s="15" t="s">
        <v>32</v>
      </c>
      <c r="L21" s="15" t="s">
        <v>32</v>
      </c>
      <c r="M21" s="15" t="s">
        <v>32</v>
      </c>
    </row>
    <row r="22" spans="1:13" x14ac:dyDescent="0.35">
      <c r="A22" s="44"/>
      <c r="B22" s="5" t="s">
        <v>92</v>
      </c>
      <c r="C22" s="5" t="s">
        <v>32</v>
      </c>
      <c r="D22" s="16">
        <v>0</v>
      </c>
      <c r="E22" s="16">
        <v>0</v>
      </c>
      <c r="F22" s="16">
        <v>0</v>
      </c>
      <c r="G22" s="16">
        <v>0</v>
      </c>
      <c r="H22" s="16"/>
      <c r="I22" s="16"/>
      <c r="J22" s="16"/>
      <c r="K22" s="16"/>
      <c r="L22" s="16"/>
      <c r="M22" s="16"/>
    </row>
    <row r="23" spans="1:13" x14ac:dyDescent="0.35">
      <c r="A23" s="44"/>
      <c r="B23" s="5" t="s">
        <v>93</v>
      </c>
      <c r="C23" s="5" t="s">
        <v>32</v>
      </c>
      <c r="D23" s="10">
        <v>0</v>
      </c>
      <c r="E23" s="10">
        <v>0</v>
      </c>
      <c r="F23" s="10">
        <v>0</v>
      </c>
      <c r="G23" s="10">
        <v>0</v>
      </c>
      <c r="H23" s="10"/>
      <c r="I23" s="10"/>
      <c r="J23" s="10"/>
      <c r="K23" s="10"/>
      <c r="L23" s="10"/>
      <c r="M23" s="10"/>
    </row>
    <row r="24" spans="1:13" x14ac:dyDescent="0.35">
      <c r="A24" s="44"/>
      <c r="B24" s="5" t="s">
        <v>91</v>
      </c>
      <c r="C24" s="5" t="s">
        <v>32</v>
      </c>
      <c r="D24" s="10">
        <f>SUM(D22:D23)</f>
        <v>0</v>
      </c>
      <c r="E24" s="10">
        <f>SUM(E22:E23)</f>
        <v>0</v>
      </c>
      <c r="F24" s="10">
        <v>0</v>
      </c>
      <c r="G24" s="10">
        <v>0</v>
      </c>
      <c r="H24" s="10"/>
      <c r="I24" s="10"/>
      <c r="J24" s="10"/>
      <c r="K24" s="10"/>
      <c r="L24" s="10"/>
      <c r="M24" s="10"/>
    </row>
    <row r="25" spans="1:13" ht="15" thickBot="1" x14ac:dyDescent="0.4">
      <c r="A25" s="45"/>
      <c r="B25" s="12" t="s">
        <v>27</v>
      </c>
      <c r="C25" s="12" t="s">
        <v>32</v>
      </c>
      <c r="D25" s="17" t="s">
        <v>32</v>
      </c>
      <c r="E25" s="17" t="s">
        <v>32</v>
      </c>
      <c r="F25" s="13" t="s">
        <v>32</v>
      </c>
      <c r="G25" s="13" t="s">
        <v>32</v>
      </c>
      <c r="H25" s="13"/>
      <c r="I25" s="13"/>
      <c r="J25" s="13"/>
      <c r="K25" s="13"/>
      <c r="L25" s="13"/>
      <c r="M25" s="13"/>
    </row>
    <row r="29" spans="1:13" x14ac:dyDescent="0.35">
      <c r="A29" s="2" t="s">
        <v>19</v>
      </c>
      <c r="E29" s="2"/>
      <c r="F29" s="2"/>
      <c r="G29" s="2"/>
      <c r="H29" s="2"/>
    </row>
    <row r="30" spans="1:13" x14ac:dyDescent="0.35">
      <c r="A30" s="2" t="s">
        <v>21</v>
      </c>
    </row>
    <row r="31" spans="1:13" x14ac:dyDescent="0.35">
      <c r="A31" s="4" t="s">
        <v>105</v>
      </c>
    </row>
  </sheetData>
  <mergeCells count="4">
    <mergeCell ref="A6:A9"/>
    <mergeCell ref="A10:A13"/>
    <mergeCell ref="A14:A17"/>
    <mergeCell ref="A20:A2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A3" sqref="A3"/>
    </sheetView>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6.7265625" style="3" customWidth="1"/>
    <col min="9" max="12" width="14.269531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11</v>
      </c>
      <c r="E2" s="2"/>
      <c r="F2" s="2"/>
      <c r="G2" s="2"/>
      <c r="H2" s="2"/>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x14ac:dyDescent="0.35">
      <c r="A6" s="40" t="s">
        <v>70</v>
      </c>
      <c r="B6" s="7" t="s">
        <v>28</v>
      </c>
      <c r="C6" s="8">
        <v>1033171</v>
      </c>
      <c r="D6" s="21">
        <v>1033171</v>
      </c>
      <c r="E6" s="21">
        <f>D6-E8</f>
        <v>1033171</v>
      </c>
      <c r="F6" s="21">
        <f>E6-F8</f>
        <v>1033171</v>
      </c>
      <c r="G6" s="21">
        <f>F6-G8</f>
        <v>982569</v>
      </c>
      <c r="H6" s="21"/>
      <c r="I6" s="21"/>
      <c r="J6" s="21"/>
      <c r="K6" s="21"/>
      <c r="L6" s="21"/>
      <c r="M6" s="21"/>
    </row>
    <row r="7" spans="1:13" x14ac:dyDescent="0.35">
      <c r="A7" s="41"/>
      <c r="B7" s="5" t="s">
        <v>30</v>
      </c>
      <c r="C7" s="5" t="s">
        <v>32</v>
      </c>
      <c r="D7" s="10">
        <v>3000</v>
      </c>
      <c r="E7" s="10">
        <v>3000</v>
      </c>
      <c r="F7" s="15">
        <v>33561</v>
      </c>
      <c r="G7" s="15">
        <v>54190</v>
      </c>
      <c r="H7" s="15">
        <v>67000</v>
      </c>
      <c r="I7" s="15">
        <v>51000</v>
      </c>
      <c r="J7" s="15">
        <v>30000</v>
      </c>
      <c r="K7" s="15">
        <v>15000</v>
      </c>
      <c r="L7" s="15">
        <v>0</v>
      </c>
      <c r="M7" s="15">
        <v>163000</v>
      </c>
    </row>
    <row r="8" spans="1:13" x14ac:dyDescent="0.35">
      <c r="A8" s="41"/>
      <c r="B8" s="5" t="s">
        <v>31</v>
      </c>
      <c r="C8" s="5" t="s">
        <v>32</v>
      </c>
      <c r="D8" s="11">
        <v>0</v>
      </c>
      <c r="E8" s="11">
        <v>0</v>
      </c>
      <c r="F8" s="11">
        <v>0</v>
      </c>
      <c r="G8" s="11">
        <v>50602</v>
      </c>
      <c r="H8" s="11"/>
      <c r="I8" s="11"/>
      <c r="J8" s="11"/>
      <c r="K8" s="11"/>
      <c r="L8" s="11"/>
      <c r="M8" s="11"/>
    </row>
    <row r="9" spans="1:13" ht="15" thickBot="1" x14ac:dyDescent="0.4">
      <c r="A9" s="42"/>
      <c r="B9" s="12" t="s">
        <v>27</v>
      </c>
      <c r="C9" s="12" t="s">
        <v>32</v>
      </c>
      <c r="D9" s="13">
        <f>D8-D7</f>
        <v>-3000</v>
      </c>
      <c r="E9" s="13">
        <f>E8-E7</f>
        <v>-3000</v>
      </c>
      <c r="F9" s="13">
        <f>F8-F7</f>
        <v>-33561</v>
      </c>
      <c r="G9" s="13">
        <f>G8-G7</f>
        <v>-3588</v>
      </c>
      <c r="H9" s="13"/>
      <c r="I9" s="13"/>
      <c r="J9" s="13"/>
      <c r="K9" s="13"/>
      <c r="L9" s="13"/>
      <c r="M9" s="13"/>
    </row>
    <row r="10" spans="1:13" x14ac:dyDescent="0.35">
      <c r="A10" s="40" t="s">
        <v>71</v>
      </c>
      <c r="B10" s="7" t="s">
        <v>28</v>
      </c>
      <c r="C10" s="14">
        <v>46372</v>
      </c>
      <c r="D10" s="22">
        <v>46372</v>
      </c>
      <c r="E10" s="22">
        <f>D10-E12</f>
        <v>46372</v>
      </c>
      <c r="F10" s="22">
        <f>E10-F12</f>
        <v>46372</v>
      </c>
      <c r="G10" s="22">
        <f>F10-G12</f>
        <v>46372</v>
      </c>
      <c r="H10" s="22"/>
      <c r="I10" s="22"/>
      <c r="J10" s="22"/>
      <c r="K10" s="22"/>
      <c r="L10" s="22"/>
      <c r="M10" s="22"/>
    </row>
    <row r="11" spans="1:13" x14ac:dyDescent="0.35">
      <c r="A11" s="41"/>
      <c r="B11" s="5" t="s">
        <v>30</v>
      </c>
      <c r="C11" s="5" t="s">
        <v>32</v>
      </c>
      <c r="D11" s="15" t="s">
        <v>32</v>
      </c>
      <c r="E11" s="15" t="s">
        <v>32</v>
      </c>
      <c r="F11" s="15" t="s">
        <v>32</v>
      </c>
      <c r="G11" s="15" t="s">
        <v>32</v>
      </c>
      <c r="H11" s="15">
        <v>20000</v>
      </c>
      <c r="I11" s="15" t="s">
        <v>32</v>
      </c>
      <c r="J11" s="15" t="s">
        <v>32</v>
      </c>
      <c r="K11" s="15" t="s">
        <v>32</v>
      </c>
      <c r="L11" s="15" t="s">
        <v>32</v>
      </c>
      <c r="M11" s="15">
        <v>20000</v>
      </c>
    </row>
    <row r="12" spans="1:13" x14ac:dyDescent="0.35">
      <c r="A12" s="41"/>
      <c r="B12" s="5" t="s">
        <v>31</v>
      </c>
      <c r="C12" s="5" t="s">
        <v>32</v>
      </c>
      <c r="D12" s="10">
        <v>0</v>
      </c>
      <c r="E12" s="10">
        <v>0</v>
      </c>
      <c r="F12" s="10">
        <v>0</v>
      </c>
      <c r="G12" s="10">
        <v>0</v>
      </c>
      <c r="H12" s="10"/>
      <c r="I12" s="10"/>
      <c r="J12" s="10"/>
      <c r="K12" s="10"/>
      <c r="L12" s="10"/>
      <c r="M12" s="10"/>
    </row>
    <row r="13" spans="1:13" ht="15" thickBot="1" x14ac:dyDescent="0.4">
      <c r="A13" s="42"/>
      <c r="B13" s="12" t="s">
        <v>27</v>
      </c>
      <c r="C13" s="12" t="s">
        <v>32</v>
      </c>
      <c r="D13" s="13" t="s">
        <v>32</v>
      </c>
      <c r="E13" s="13" t="s">
        <v>32</v>
      </c>
      <c r="F13" s="13" t="s">
        <v>32</v>
      </c>
      <c r="G13" s="13" t="s">
        <v>32</v>
      </c>
      <c r="H13" s="13"/>
      <c r="I13" s="13"/>
      <c r="J13" s="13"/>
      <c r="K13" s="13"/>
      <c r="L13" s="13"/>
      <c r="M13" s="13"/>
    </row>
    <row r="14" spans="1:13" x14ac:dyDescent="0.35">
      <c r="A14" s="40" t="s">
        <v>72</v>
      </c>
      <c r="B14" s="7" t="s">
        <v>28</v>
      </c>
      <c r="C14" s="14">
        <v>1079543</v>
      </c>
      <c r="D14" s="22">
        <v>1079542.9099999999</v>
      </c>
      <c r="E14" s="22">
        <f>D14-E16</f>
        <v>1079542.9099999999</v>
      </c>
      <c r="F14" s="22">
        <f>E14-F16</f>
        <v>1079542.9099999999</v>
      </c>
      <c r="G14" s="22">
        <f>F14-G16</f>
        <v>1028940.9099999999</v>
      </c>
      <c r="H14" s="22"/>
      <c r="I14" s="22"/>
      <c r="J14" s="22"/>
      <c r="K14" s="22"/>
      <c r="L14" s="22"/>
      <c r="M14" s="22"/>
    </row>
    <row r="15" spans="1:13" x14ac:dyDescent="0.35">
      <c r="A15" s="41"/>
      <c r="B15" s="5" t="s">
        <v>30</v>
      </c>
      <c r="C15" s="5" t="s">
        <v>32</v>
      </c>
      <c r="D15" s="10">
        <v>3000</v>
      </c>
      <c r="E15" s="10">
        <v>3000</v>
      </c>
      <c r="F15" s="15">
        <v>33561</v>
      </c>
      <c r="G15" s="15">
        <v>54190</v>
      </c>
      <c r="H15" s="15">
        <v>87000</v>
      </c>
      <c r="I15" s="15">
        <v>51000</v>
      </c>
      <c r="J15" s="15">
        <v>30000</v>
      </c>
      <c r="K15" s="15">
        <v>15000</v>
      </c>
      <c r="L15" s="15">
        <v>0</v>
      </c>
      <c r="M15" s="15">
        <v>183000</v>
      </c>
    </row>
    <row r="16" spans="1:13" x14ac:dyDescent="0.35">
      <c r="A16" s="41"/>
      <c r="B16" s="5" t="s">
        <v>31</v>
      </c>
      <c r="C16" s="5" t="s">
        <v>32</v>
      </c>
      <c r="D16" s="15">
        <f>D8+D12</f>
        <v>0</v>
      </c>
      <c r="E16" s="15">
        <v>0</v>
      </c>
      <c r="F16" s="15">
        <v>0</v>
      </c>
      <c r="G16" s="15">
        <v>50602</v>
      </c>
      <c r="H16" s="15"/>
      <c r="I16" s="15"/>
      <c r="J16" s="15"/>
      <c r="K16" s="15"/>
      <c r="L16" s="15"/>
      <c r="M16" s="15"/>
    </row>
    <row r="17" spans="1:13" ht="15" thickBot="1" x14ac:dyDescent="0.4">
      <c r="A17" s="42"/>
      <c r="B17" s="12" t="s">
        <v>27</v>
      </c>
      <c r="C17" s="12" t="s">
        <v>32</v>
      </c>
      <c r="D17" s="13">
        <f>D16-D15</f>
        <v>-3000</v>
      </c>
      <c r="E17" s="13">
        <f>E16-E15</f>
        <v>-3000</v>
      </c>
      <c r="F17" s="13">
        <f>F16-F15</f>
        <v>-33561</v>
      </c>
      <c r="G17" s="13">
        <f>G16-G15</f>
        <v>-3588</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3" t="s">
        <v>113</v>
      </c>
      <c r="B20" s="7" t="s">
        <v>107</v>
      </c>
      <c r="C20" s="14" t="s">
        <v>32</v>
      </c>
      <c r="D20" s="9" t="s">
        <v>32</v>
      </c>
      <c r="E20" s="9" t="s">
        <v>32</v>
      </c>
      <c r="F20" s="22" t="s">
        <v>32</v>
      </c>
      <c r="G20" s="22" t="s">
        <v>32</v>
      </c>
      <c r="H20" s="22"/>
      <c r="I20" s="22"/>
      <c r="J20" s="22"/>
      <c r="K20" s="22"/>
      <c r="L20" s="22"/>
      <c r="M20" s="22"/>
    </row>
    <row r="21" spans="1:13" x14ac:dyDescent="0.35">
      <c r="A21" s="44"/>
      <c r="B21" s="5" t="s">
        <v>30</v>
      </c>
      <c r="C21" s="5" t="s">
        <v>32</v>
      </c>
      <c r="D21" s="15" t="s">
        <v>32</v>
      </c>
      <c r="E21" s="15" t="s">
        <v>32</v>
      </c>
      <c r="F21" s="15" t="s">
        <v>32</v>
      </c>
      <c r="G21" s="15" t="s">
        <v>32</v>
      </c>
      <c r="H21" s="15" t="s">
        <v>32</v>
      </c>
      <c r="I21" s="15" t="s">
        <v>32</v>
      </c>
      <c r="J21" s="15" t="s">
        <v>32</v>
      </c>
      <c r="K21" s="15" t="s">
        <v>32</v>
      </c>
      <c r="L21" s="15" t="s">
        <v>32</v>
      </c>
      <c r="M21" s="15" t="s">
        <v>32</v>
      </c>
    </row>
    <row r="22" spans="1:13" x14ac:dyDescent="0.35">
      <c r="A22" s="44"/>
      <c r="B22" s="5" t="s">
        <v>92</v>
      </c>
      <c r="C22" s="5" t="s">
        <v>32</v>
      </c>
      <c r="D22" s="16" t="s">
        <v>32</v>
      </c>
      <c r="E22" s="16" t="s">
        <v>32</v>
      </c>
      <c r="F22" s="16" t="s">
        <v>32</v>
      </c>
      <c r="G22" s="16" t="s">
        <v>32</v>
      </c>
      <c r="H22" s="16"/>
      <c r="I22" s="16"/>
      <c r="J22" s="16"/>
      <c r="K22" s="16"/>
      <c r="L22" s="16"/>
      <c r="M22" s="16"/>
    </row>
    <row r="23" spans="1:13" x14ac:dyDescent="0.35">
      <c r="A23" s="44"/>
      <c r="B23" s="5" t="s">
        <v>93</v>
      </c>
      <c r="C23" s="5" t="s">
        <v>32</v>
      </c>
      <c r="D23" s="10" t="s">
        <v>32</v>
      </c>
      <c r="E23" s="10" t="s">
        <v>32</v>
      </c>
      <c r="F23" s="10" t="s">
        <v>32</v>
      </c>
      <c r="G23" s="10" t="s">
        <v>32</v>
      </c>
      <c r="H23" s="10"/>
      <c r="I23" s="10"/>
      <c r="J23" s="10"/>
      <c r="K23" s="10"/>
      <c r="L23" s="10"/>
      <c r="M23" s="10"/>
    </row>
    <row r="24" spans="1:13" x14ac:dyDescent="0.35">
      <c r="A24" s="44"/>
      <c r="B24" s="5" t="s">
        <v>91</v>
      </c>
      <c r="C24" s="5" t="s">
        <v>32</v>
      </c>
      <c r="D24" s="10" t="s">
        <v>32</v>
      </c>
      <c r="E24" s="10" t="s">
        <v>32</v>
      </c>
      <c r="F24" s="10" t="s">
        <v>32</v>
      </c>
      <c r="G24" s="10" t="s">
        <v>32</v>
      </c>
      <c r="H24" s="10"/>
      <c r="I24" s="10"/>
      <c r="J24" s="10"/>
      <c r="K24" s="10"/>
      <c r="L24" s="10"/>
      <c r="M24" s="10"/>
    </row>
    <row r="25" spans="1:13" ht="15" thickBot="1" x14ac:dyDescent="0.4">
      <c r="A25" s="45"/>
      <c r="B25" s="12" t="s">
        <v>27</v>
      </c>
      <c r="C25" s="12" t="s">
        <v>32</v>
      </c>
      <c r="D25" s="17" t="s">
        <v>32</v>
      </c>
      <c r="E25" s="17" t="s">
        <v>32</v>
      </c>
      <c r="F25" s="13" t="s">
        <v>32</v>
      </c>
      <c r="G25" s="13" t="s">
        <v>32</v>
      </c>
      <c r="H25" s="13"/>
      <c r="I25" s="13"/>
      <c r="J25" s="13"/>
      <c r="K25" s="13"/>
      <c r="L25" s="13"/>
      <c r="M25" s="13"/>
    </row>
    <row r="29" spans="1:13" x14ac:dyDescent="0.35">
      <c r="A29" s="2" t="s">
        <v>19</v>
      </c>
      <c r="E29" s="2"/>
      <c r="F29" s="2"/>
      <c r="G29" s="2"/>
      <c r="H29" s="2"/>
    </row>
    <row r="30" spans="1:13" x14ac:dyDescent="0.35">
      <c r="A30" s="2" t="s">
        <v>156</v>
      </c>
    </row>
    <row r="31" spans="1:13" x14ac:dyDescent="0.35">
      <c r="A31" s="2" t="s">
        <v>22</v>
      </c>
    </row>
    <row r="32" spans="1:13" x14ac:dyDescent="0.35">
      <c r="A32" s="4" t="s">
        <v>108</v>
      </c>
    </row>
  </sheetData>
  <mergeCells count="4">
    <mergeCell ref="A6:A9"/>
    <mergeCell ref="A10:A13"/>
    <mergeCell ref="A14:A17"/>
    <mergeCell ref="A20:A25"/>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workbookViewId="0">
      <selection activeCell="A3" sqref="A3"/>
    </sheetView>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5.26953125" style="3" customWidth="1"/>
    <col min="9" max="12" width="13.4531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157</v>
      </c>
      <c r="E2" s="2"/>
      <c r="F2" s="2"/>
      <c r="G2" s="2"/>
      <c r="H2" s="2"/>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x14ac:dyDescent="0.35">
      <c r="A6" s="40" t="s">
        <v>73</v>
      </c>
      <c r="B6" s="7" t="s">
        <v>28</v>
      </c>
      <c r="C6" s="8">
        <v>1144913</v>
      </c>
      <c r="D6" s="21">
        <v>1112321.8899999999</v>
      </c>
      <c r="E6" s="21">
        <f>D6-E8</f>
        <v>1113866.1399999997</v>
      </c>
      <c r="F6" s="21">
        <f>E6-F8</f>
        <v>1104891.8699999999</v>
      </c>
      <c r="G6" s="21">
        <f>F6-G8</f>
        <v>1104761.3499999999</v>
      </c>
      <c r="H6" s="21"/>
      <c r="I6" s="21"/>
      <c r="J6" s="21"/>
      <c r="K6" s="21"/>
      <c r="L6" s="21"/>
      <c r="M6" s="21"/>
    </row>
    <row r="7" spans="1:13" x14ac:dyDescent="0.35">
      <c r="A7" s="41"/>
      <c r="B7" s="5" t="s">
        <v>30</v>
      </c>
      <c r="C7" s="5" t="s">
        <v>32</v>
      </c>
      <c r="D7" s="10">
        <v>31461</v>
      </c>
      <c r="E7" s="10">
        <v>0</v>
      </c>
      <c r="F7" s="15">
        <v>6267</v>
      </c>
      <c r="G7" s="15">
        <v>285</v>
      </c>
      <c r="H7" s="15">
        <v>5387</v>
      </c>
      <c r="I7" s="15">
        <v>120120</v>
      </c>
      <c r="J7" s="15">
        <v>0</v>
      </c>
      <c r="K7" s="15">
        <v>0</v>
      </c>
      <c r="L7" s="15">
        <v>0</v>
      </c>
      <c r="M7" s="15">
        <v>125507</v>
      </c>
    </row>
    <row r="8" spans="1:13" x14ac:dyDescent="0.35">
      <c r="A8" s="41"/>
      <c r="B8" s="5" t="s">
        <v>31</v>
      </c>
      <c r="C8" s="5" t="s">
        <v>32</v>
      </c>
      <c r="D8" s="11">
        <f>C6-D6</f>
        <v>32591.110000000102</v>
      </c>
      <c r="E8" s="11">
        <v>-1544.2499999997599</v>
      </c>
      <c r="F8" s="11">
        <v>8974.2699999997803</v>
      </c>
      <c r="G8" s="11">
        <v>130.52000000001863</v>
      </c>
      <c r="H8" s="11"/>
      <c r="I8" s="11"/>
      <c r="J8" s="11"/>
      <c r="K8" s="11"/>
      <c r="L8" s="11"/>
      <c r="M8" s="11"/>
    </row>
    <row r="9" spans="1:13" ht="15" thickBot="1" x14ac:dyDescent="0.4">
      <c r="A9" s="42"/>
      <c r="B9" s="12" t="s">
        <v>27</v>
      </c>
      <c r="C9" s="12" t="s">
        <v>32</v>
      </c>
      <c r="D9" s="13">
        <f>D8-D7</f>
        <v>1130.1100000001024</v>
      </c>
      <c r="E9" s="13">
        <f>E8-E7</f>
        <v>-1544.2499999997599</v>
      </c>
      <c r="F9" s="13">
        <f>F8-F7</f>
        <v>2707.2699999997803</v>
      </c>
      <c r="G9" s="13">
        <f>G8-G7</f>
        <v>-154.47999999998137</v>
      </c>
      <c r="H9" s="13"/>
      <c r="I9" s="13"/>
      <c r="J9" s="13"/>
      <c r="K9" s="13"/>
      <c r="L9" s="13"/>
      <c r="M9" s="13"/>
    </row>
    <row r="10" spans="1:13" x14ac:dyDescent="0.35">
      <c r="A10" s="40" t="s">
        <v>159</v>
      </c>
      <c r="B10" s="7" t="s">
        <v>28</v>
      </c>
      <c r="C10" s="14">
        <v>8275</v>
      </c>
      <c r="D10" s="22">
        <v>10275</v>
      </c>
      <c r="E10" s="22">
        <f>D10-E12</f>
        <v>10275</v>
      </c>
      <c r="F10" s="22">
        <f>E10-F12</f>
        <v>12432</v>
      </c>
      <c r="G10" s="22">
        <f>F10-G12</f>
        <v>12432</v>
      </c>
      <c r="H10" s="22"/>
      <c r="I10" s="22"/>
      <c r="J10" s="22"/>
      <c r="K10" s="22"/>
      <c r="L10" s="22"/>
      <c r="M10" s="22"/>
    </row>
    <row r="11" spans="1:13" x14ac:dyDescent="0.35">
      <c r="A11" s="41"/>
      <c r="B11" s="5" t="s">
        <v>30</v>
      </c>
      <c r="C11" s="5" t="s">
        <v>32</v>
      </c>
      <c r="D11" s="15" t="s">
        <v>32</v>
      </c>
      <c r="E11" s="15" t="s">
        <v>32</v>
      </c>
      <c r="F11" s="15" t="s">
        <v>32</v>
      </c>
      <c r="G11" s="15" t="s">
        <v>32</v>
      </c>
      <c r="H11" s="15">
        <v>4640</v>
      </c>
      <c r="I11" s="15" t="s">
        <v>32</v>
      </c>
      <c r="J11" s="15" t="s">
        <v>32</v>
      </c>
      <c r="K11" s="15" t="s">
        <v>32</v>
      </c>
      <c r="L11" s="15" t="s">
        <v>32</v>
      </c>
      <c r="M11" s="15">
        <v>4640</v>
      </c>
    </row>
    <row r="12" spans="1:13" x14ac:dyDescent="0.35">
      <c r="A12" s="41"/>
      <c r="B12" s="5" t="s">
        <v>31</v>
      </c>
      <c r="C12" s="5" t="s">
        <v>32</v>
      </c>
      <c r="D12" s="10">
        <f>C10-D10</f>
        <v>-2000</v>
      </c>
      <c r="E12" s="10">
        <v>0</v>
      </c>
      <c r="F12" s="10">
        <v>-2157</v>
      </c>
      <c r="G12" s="10">
        <v>0</v>
      </c>
      <c r="H12" s="10"/>
      <c r="I12" s="10"/>
      <c r="J12" s="10"/>
      <c r="K12" s="10"/>
      <c r="L12" s="10"/>
      <c r="M12" s="10"/>
    </row>
    <row r="13" spans="1:13" ht="15" thickBot="1" x14ac:dyDescent="0.4">
      <c r="A13" s="42"/>
      <c r="B13" s="12" t="s">
        <v>27</v>
      </c>
      <c r="C13" s="12" t="s">
        <v>32</v>
      </c>
      <c r="D13" s="13" t="s">
        <v>32</v>
      </c>
      <c r="E13" s="13" t="s">
        <v>32</v>
      </c>
      <c r="F13" s="13" t="s">
        <v>32</v>
      </c>
      <c r="G13" s="13" t="s">
        <v>32</v>
      </c>
      <c r="H13" s="13"/>
      <c r="I13" s="13"/>
      <c r="J13" s="13"/>
      <c r="K13" s="13"/>
      <c r="L13" s="13"/>
      <c r="M13" s="13"/>
    </row>
    <row r="14" spans="1:13" x14ac:dyDescent="0.35">
      <c r="A14" s="40" t="s">
        <v>74</v>
      </c>
      <c r="B14" s="7" t="s">
        <v>28</v>
      </c>
      <c r="C14" s="14">
        <v>1153188</v>
      </c>
      <c r="D14" s="22">
        <v>1122596.8899999999</v>
      </c>
      <c r="E14" s="22">
        <f>D14-E16</f>
        <v>1124141.1399999997</v>
      </c>
      <c r="F14" s="22">
        <f>E14-F16</f>
        <v>1117323.8699999999</v>
      </c>
      <c r="G14" s="22">
        <f>F14-G16</f>
        <v>1117193.3499999999</v>
      </c>
      <c r="H14" s="22"/>
      <c r="I14" s="22"/>
      <c r="J14" s="22"/>
      <c r="K14" s="22"/>
      <c r="L14" s="22"/>
      <c r="M14" s="22"/>
    </row>
    <row r="15" spans="1:13" x14ac:dyDescent="0.35">
      <c r="A15" s="41"/>
      <c r="B15" s="5" t="s">
        <v>30</v>
      </c>
      <c r="C15" s="5" t="s">
        <v>32</v>
      </c>
      <c r="D15" s="10">
        <v>31461</v>
      </c>
      <c r="E15" s="10">
        <v>0</v>
      </c>
      <c r="F15" s="15">
        <v>6267</v>
      </c>
      <c r="G15" s="15">
        <v>285</v>
      </c>
      <c r="H15" s="15">
        <v>10027</v>
      </c>
      <c r="I15" s="15">
        <v>120120</v>
      </c>
      <c r="J15" s="15">
        <v>0</v>
      </c>
      <c r="K15" s="15">
        <v>0</v>
      </c>
      <c r="L15" s="15">
        <v>0</v>
      </c>
      <c r="M15" s="15">
        <v>130147</v>
      </c>
    </row>
    <row r="16" spans="1:13" x14ac:dyDescent="0.35">
      <c r="A16" s="41"/>
      <c r="B16" s="5" t="s">
        <v>31</v>
      </c>
      <c r="C16" s="5" t="s">
        <v>32</v>
      </c>
      <c r="D16" s="15">
        <v>30591.110000000099</v>
      </c>
      <c r="E16" s="11">
        <v>-1544.2499999997599</v>
      </c>
      <c r="F16" s="15">
        <v>6817.2699999997803</v>
      </c>
      <c r="G16" s="15">
        <v>130.52000000001863</v>
      </c>
      <c r="H16" s="15"/>
      <c r="I16" s="15"/>
      <c r="J16" s="15"/>
      <c r="K16" s="15"/>
      <c r="L16" s="15"/>
      <c r="M16" s="15"/>
    </row>
    <row r="17" spans="1:13" ht="15" thickBot="1" x14ac:dyDescent="0.4">
      <c r="A17" s="42"/>
      <c r="B17" s="12" t="s">
        <v>27</v>
      </c>
      <c r="C17" s="12" t="s">
        <v>32</v>
      </c>
      <c r="D17" s="13">
        <f>D16-D15</f>
        <v>-869.88999999990119</v>
      </c>
      <c r="E17" s="13">
        <f>E16-E15</f>
        <v>-1544.2499999997599</v>
      </c>
      <c r="F17" s="13">
        <f>F16-F15</f>
        <v>550.26999999978034</v>
      </c>
      <c r="G17" s="13">
        <f>G16-G15</f>
        <v>-154.47999999998137</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3" t="s">
        <v>160</v>
      </c>
      <c r="B20" s="7" t="s">
        <v>161</v>
      </c>
      <c r="C20" s="14" t="s">
        <v>32</v>
      </c>
      <c r="D20" s="9" t="s">
        <v>32</v>
      </c>
      <c r="E20" s="9" t="s">
        <v>32</v>
      </c>
      <c r="F20" s="22" t="s">
        <v>32</v>
      </c>
      <c r="G20" s="22" t="s">
        <v>32</v>
      </c>
      <c r="H20" s="22"/>
      <c r="I20" s="22"/>
      <c r="J20" s="22"/>
      <c r="K20" s="22"/>
      <c r="L20" s="22"/>
      <c r="M20" s="22"/>
    </row>
    <row r="21" spans="1:13" x14ac:dyDescent="0.35">
      <c r="A21" s="44"/>
      <c r="B21" s="5" t="s">
        <v>30</v>
      </c>
      <c r="C21" s="5" t="s">
        <v>32</v>
      </c>
      <c r="D21" s="15" t="s">
        <v>32</v>
      </c>
      <c r="E21" s="15" t="s">
        <v>32</v>
      </c>
      <c r="F21" s="15" t="s">
        <v>32</v>
      </c>
      <c r="G21" s="15" t="s">
        <v>32</v>
      </c>
      <c r="H21" s="15" t="s">
        <v>32</v>
      </c>
      <c r="I21" s="15" t="s">
        <v>32</v>
      </c>
      <c r="J21" s="15" t="s">
        <v>32</v>
      </c>
      <c r="K21" s="15" t="s">
        <v>32</v>
      </c>
      <c r="L21" s="15" t="s">
        <v>32</v>
      </c>
      <c r="M21" s="15" t="s">
        <v>32</v>
      </c>
    </row>
    <row r="22" spans="1:13" x14ac:dyDescent="0.35">
      <c r="A22" s="44"/>
      <c r="B22" s="5" t="s">
        <v>92</v>
      </c>
      <c r="C22" s="5" t="s">
        <v>32</v>
      </c>
      <c r="D22" s="16" t="s">
        <v>32</v>
      </c>
      <c r="E22" s="16" t="s">
        <v>32</v>
      </c>
      <c r="F22" s="16" t="s">
        <v>32</v>
      </c>
      <c r="G22" s="16" t="s">
        <v>32</v>
      </c>
      <c r="H22" s="16"/>
      <c r="I22" s="16"/>
      <c r="J22" s="16"/>
      <c r="K22" s="16"/>
      <c r="L22" s="16"/>
      <c r="M22" s="16"/>
    </row>
    <row r="23" spans="1:13" x14ac:dyDescent="0.35">
      <c r="A23" s="44"/>
      <c r="B23" s="5" t="s">
        <v>93</v>
      </c>
      <c r="C23" s="5" t="s">
        <v>32</v>
      </c>
      <c r="D23" s="10" t="s">
        <v>32</v>
      </c>
      <c r="E23" s="10" t="s">
        <v>32</v>
      </c>
      <c r="F23" s="10" t="s">
        <v>32</v>
      </c>
      <c r="G23" s="10" t="s">
        <v>32</v>
      </c>
      <c r="H23" s="10"/>
      <c r="I23" s="10"/>
      <c r="J23" s="10"/>
      <c r="K23" s="10"/>
      <c r="L23" s="10"/>
      <c r="M23" s="10"/>
    </row>
    <row r="24" spans="1:13" x14ac:dyDescent="0.35">
      <c r="A24" s="44"/>
      <c r="B24" s="5" t="s">
        <v>91</v>
      </c>
      <c r="C24" s="5" t="s">
        <v>32</v>
      </c>
      <c r="D24" s="10" t="s">
        <v>32</v>
      </c>
      <c r="E24" s="10" t="s">
        <v>32</v>
      </c>
      <c r="F24" s="10" t="s">
        <v>32</v>
      </c>
      <c r="G24" s="10" t="s">
        <v>32</v>
      </c>
      <c r="H24" s="10"/>
      <c r="I24" s="10"/>
      <c r="J24" s="10"/>
      <c r="K24" s="10"/>
      <c r="L24" s="10"/>
      <c r="M24" s="10"/>
    </row>
    <row r="25" spans="1:13" ht="15" thickBot="1" x14ac:dyDescent="0.4">
      <c r="A25" s="45"/>
      <c r="B25" s="12" t="s">
        <v>27</v>
      </c>
      <c r="C25" s="12" t="s">
        <v>32</v>
      </c>
      <c r="D25" s="17" t="s">
        <v>32</v>
      </c>
      <c r="E25" s="17" t="s">
        <v>32</v>
      </c>
      <c r="F25" s="13" t="s">
        <v>32</v>
      </c>
      <c r="G25" s="13" t="s">
        <v>32</v>
      </c>
      <c r="H25" s="13"/>
      <c r="I25" s="13"/>
      <c r="J25" s="13"/>
      <c r="K25" s="13"/>
      <c r="L25" s="13"/>
      <c r="M25" s="13"/>
    </row>
    <row r="29" spans="1:13" x14ac:dyDescent="0.35">
      <c r="A29" s="2" t="s">
        <v>19</v>
      </c>
      <c r="E29" s="2"/>
      <c r="F29" s="2"/>
      <c r="G29" s="2"/>
      <c r="H29" s="2"/>
    </row>
    <row r="30" spans="1:13" x14ac:dyDescent="0.35">
      <c r="A30" s="2" t="s">
        <v>164</v>
      </c>
      <c r="E30" s="2"/>
      <c r="F30" s="2"/>
      <c r="G30" s="2"/>
      <c r="H30" s="2"/>
    </row>
    <row r="31" spans="1:13" x14ac:dyDescent="0.35">
      <c r="A31" s="2" t="s">
        <v>158</v>
      </c>
    </row>
    <row r="32" spans="1:13" x14ac:dyDescent="0.35">
      <c r="A32" s="2" t="s">
        <v>162</v>
      </c>
    </row>
    <row r="33" spans="1:1" x14ac:dyDescent="0.35">
      <c r="A33" s="4" t="s">
        <v>163</v>
      </c>
    </row>
  </sheetData>
  <mergeCells count="4">
    <mergeCell ref="A6:A9"/>
    <mergeCell ref="A10:A13"/>
    <mergeCell ref="A14:A17"/>
    <mergeCell ref="A20:A2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A3" sqref="A3"/>
    </sheetView>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6.453125" style="3" customWidth="1"/>
    <col min="9" max="12" width="13.54296875" style="2" customWidth="1"/>
    <col min="13" max="13" width="32.81640625" style="2" bestFit="1" customWidth="1"/>
    <col min="14" max="16384" width="9.1796875" style="2"/>
  </cols>
  <sheetData>
    <row r="1" spans="1:13" x14ac:dyDescent="0.35">
      <c r="A1" s="2" t="s">
        <v>153</v>
      </c>
      <c r="E1" s="2"/>
      <c r="F1" s="2"/>
      <c r="G1" s="2"/>
      <c r="H1" s="2"/>
    </row>
    <row r="2" spans="1:13" x14ac:dyDescent="0.35">
      <c r="A2" s="1" t="s">
        <v>12</v>
      </c>
      <c r="E2" s="2"/>
      <c r="F2" s="2"/>
      <c r="G2" s="2"/>
      <c r="H2" s="2"/>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x14ac:dyDescent="0.35">
      <c r="A6" s="40" t="s">
        <v>75</v>
      </c>
      <c r="B6" s="7" t="s">
        <v>28</v>
      </c>
      <c r="C6" s="8">
        <v>1276754</v>
      </c>
      <c r="D6" s="21">
        <v>1217287.8899999999</v>
      </c>
      <c r="E6" s="21">
        <f>D6-E8</f>
        <v>1227528.1499999999</v>
      </c>
      <c r="F6" s="21">
        <f>E6-F8</f>
        <v>1283475.71</v>
      </c>
      <c r="G6" s="21">
        <f>F6-G8</f>
        <v>1209861.29</v>
      </c>
      <c r="H6" s="21"/>
      <c r="I6" s="21"/>
      <c r="J6" s="21"/>
      <c r="K6" s="21"/>
      <c r="L6" s="21"/>
      <c r="M6" s="21"/>
    </row>
    <row r="7" spans="1:13" x14ac:dyDescent="0.35">
      <c r="A7" s="41"/>
      <c r="B7" s="5" t="s">
        <v>30</v>
      </c>
      <c r="C7" s="5" t="s">
        <v>32</v>
      </c>
      <c r="D7" s="10">
        <v>33780</v>
      </c>
      <c r="E7" s="10">
        <v>13633</v>
      </c>
      <c r="F7" s="15">
        <v>13095</v>
      </c>
      <c r="G7" s="15">
        <v>12477</v>
      </c>
      <c r="H7" s="15">
        <v>13037</v>
      </c>
      <c r="I7" s="15">
        <v>12907</v>
      </c>
      <c r="J7" s="15">
        <v>12778</v>
      </c>
      <c r="K7" s="15">
        <v>12650</v>
      </c>
      <c r="L7" s="15">
        <v>12524</v>
      </c>
      <c r="M7" s="15">
        <v>63896</v>
      </c>
    </row>
    <row r="8" spans="1:13" x14ac:dyDescent="0.35">
      <c r="A8" s="41"/>
      <c r="B8" s="5" t="s">
        <v>31</v>
      </c>
      <c r="C8" s="5" t="s">
        <v>32</v>
      </c>
      <c r="D8" s="11">
        <f>C6-D6</f>
        <v>59466.110000000102</v>
      </c>
      <c r="E8" s="11">
        <v>-10240.26</v>
      </c>
      <c r="F8" s="11">
        <v>-55947.56</v>
      </c>
      <c r="G8" s="11">
        <v>73614.419999999925</v>
      </c>
      <c r="H8" s="11"/>
      <c r="I8" s="11"/>
      <c r="J8" s="11"/>
      <c r="K8" s="11"/>
      <c r="L8" s="11"/>
      <c r="M8" s="11"/>
    </row>
    <row r="9" spans="1:13" ht="15" thickBot="1" x14ac:dyDescent="0.4">
      <c r="A9" s="42"/>
      <c r="B9" s="12" t="s">
        <v>27</v>
      </c>
      <c r="C9" s="12" t="s">
        <v>32</v>
      </c>
      <c r="D9" s="13">
        <f>D8-D7</f>
        <v>25686.110000000102</v>
      </c>
      <c r="E9" s="13">
        <f>E8-E7</f>
        <v>-23873.260000000002</v>
      </c>
      <c r="F9" s="13">
        <f>F8-F7</f>
        <v>-69042.559999999998</v>
      </c>
      <c r="G9" s="13">
        <f>G8-G7</f>
        <v>61137.419999999925</v>
      </c>
      <c r="H9" s="13"/>
      <c r="I9" s="13"/>
      <c r="J9" s="13"/>
      <c r="K9" s="13"/>
      <c r="L9" s="13"/>
      <c r="M9" s="13"/>
    </row>
    <row r="10" spans="1:13" x14ac:dyDescent="0.35">
      <c r="A10" s="40" t="s">
        <v>76</v>
      </c>
      <c r="B10" s="7" t="s">
        <v>28</v>
      </c>
      <c r="C10" s="14">
        <v>21055</v>
      </c>
      <c r="D10" s="22">
        <v>20758</v>
      </c>
      <c r="E10" s="22">
        <f>D10-E12</f>
        <v>20258</v>
      </c>
      <c r="F10" s="22">
        <f>E10-F12</f>
        <v>20258</v>
      </c>
      <c r="G10" s="22">
        <f>F10-G12</f>
        <v>20258</v>
      </c>
      <c r="H10" s="22"/>
      <c r="I10" s="22"/>
      <c r="J10" s="22"/>
      <c r="K10" s="22"/>
      <c r="L10" s="22"/>
      <c r="M10" s="22"/>
    </row>
    <row r="11" spans="1:13" x14ac:dyDescent="0.35">
      <c r="A11" s="41"/>
      <c r="B11" s="5" t="s">
        <v>30</v>
      </c>
      <c r="C11" s="5" t="s">
        <v>32</v>
      </c>
      <c r="D11" s="15" t="s">
        <v>32</v>
      </c>
      <c r="E11" s="15" t="s">
        <v>32</v>
      </c>
      <c r="F11" s="15">
        <v>0</v>
      </c>
      <c r="G11" s="15">
        <v>0</v>
      </c>
      <c r="H11" s="15">
        <v>0</v>
      </c>
      <c r="I11" s="15">
        <v>0</v>
      </c>
      <c r="J11" s="15">
        <v>0</v>
      </c>
      <c r="K11" s="15">
        <v>0</v>
      </c>
      <c r="L11" s="15">
        <v>0</v>
      </c>
      <c r="M11" s="15">
        <v>0</v>
      </c>
    </row>
    <row r="12" spans="1:13" x14ac:dyDescent="0.35">
      <c r="A12" s="41"/>
      <c r="B12" s="5" t="s">
        <v>31</v>
      </c>
      <c r="C12" s="5" t="s">
        <v>32</v>
      </c>
      <c r="D12" s="10">
        <f>C10-D10</f>
        <v>297</v>
      </c>
      <c r="E12" s="10">
        <v>500</v>
      </c>
      <c r="F12" s="10">
        <v>0</v>
      </c>
      <c r="G12" s="10">
        <v>0</v>
      </c>
      <c r="H12" s="10"/>
      <c r="I12" s="10"/>
      <c r="J12" s="10"/>
      <c r="K12" s="10"/>
      <c r="L12" s="10"/>
      <c r="M12" s="10"/>
    </row>
    <row r="13" spans="1:13" ht="15" thickBot="1" x14ac:dyDescent="0.4">
      <c r="A13" s="42"/>
      <c r="B13" s="12" t="s">
        <v>27</v>
      </c>
      <c r="C13" s="12" t="s">
        <v>32</v>
      </c>
      <c r="D13" s="13" t="s">
        <v>32</v>
      </c>
      <c r="E13" s="13" t="s">
        <v>32</v>
      </c>
      <c r="F13" s="13">
        <v>0</v>
      </c>
      <c r="G13" s="13">
        <v>0</v>
      </c>
      <c r="H13" s="13"/>
      <c r="I13" s="13"/>
      <c r="J13" s="13"/>
      <c r="K13" s="13"/>
      <c r="L13" s="13"/>
      <c r="M13" s="13"/>
    </row>
    <row r="14" spans="1:13" x14ac:dyDescent="0.35">
      <c r="A14" s="40" t="s">
        <v>77</v>
      </c>
      <c r="B14" s="7" t="s">
        <v>28</v>
      </c>
      <c r="C14" s="14">
        <v>1297809</v>
      </c>
      <c r="D14" s="22">
        <v>1238045.8899999999</v>
      </c>
      <c r="E14" s="22">
        <f>D14-E16</f>
        <v>1247786.1499999999</v>
      </c>
      <c r="F14" s="22">
        <f>E14-F16</f>
        <v>1303733.71</v>
      </c>
      <c r="G14" s="22">
        <f>F14-G16</f>
        <v>1230119.29</v>
      </c>
      <c r="H14" s="22"/>
      <c r="I14" s="22"/>
      <c r="J14" s="22"/>
      <c r="K14" s="22"/>
      <c r="L14" s="22"/>
      <c r="M14" s="22"/>
    </row>
    <row r="15" spans="1:13" x14ac:dyDescent="0.35">
      <c r="A15" s="41"/>
      <c r="B15" s="5" t="s">
        <v>30</v>
      </c>
      <c r="C15" s="5" t="s">
        <v>32</v>
      </c>
      <c r="D15" s="10">
        <v>33780</v>
      </c>
      <c r="E15" s="10">
        <v>13633</v>
      </c>
      <c r="F15" s="15">
        <v>13095</v>
      </c>
      <c r="G15" s="15">
        <v>12477</v>
      </c>
      <c r="H15" s="15">
        <v>13037</v>
      </c>
      <c r="I15" s="15">
        <v>12907</v>
      </c>
      <c r="J15" s="15">
        <v>12778</v>
      </c>
      <c r="K15" s="15">
        <v>12650</v>
      </c>
      <c r="L15" s="15">
        <v>12524</v>
      </c>
      <c r="M15" s="15">
        <v>63896</v>
      </c>
    </row>
    <row r="16" spans="1:13" x14ac:dyDescent="0.35">
      <c r="A16" s="41"/>
      <c r="B16" s="5" t="s">
        <v>31</v>
      </c>
      <c r="C16" s="5" t="s">
        <v>32</v>
      </c>
      <c r="D16" s="15">
        <v>59763.110000000102</v>
      </c>
      <c r="E16" s="11">
        <v>-9740.26</v>
      </c>
      <c r="F16" s="11">
        <v>-55947.56</v>
      </c>
      <c r="G16" s="15">
        <v>73614.419999999925</v>
      </c>
      <c r="H16" s="15"/>
      <c r="I16" s="15"/>
      <c r="J16" s="15"/>
      <c r="K16" s="15"/>
      <c r="L16" s="15"/>
      <c r="M16" s="15"/>
    </row>
    <row r="17" spans="1:13" ht="15" thickBot="1" x14ac:dyDescent="0.4">
      <c r="A17" s="42"/>
      <c r="B17" s="12" t="s">
        <v>27</v>
      </c>
      <c r="C17" s="12" t="s">
        <v>32</v>
      </c>
      <c r="D17" s="13">
        <f>D16-D15</f>
        <v>25983.110000000102</v>
      </c>
      <c r="E17" s="13">
        <f>E16-E15</f>
        <v>-23373.260000000002</v>
      </c>
      <c r="F17" s="13">
        <f>F16-F15</f>
        <v>-69042.559999999998</v>
      </c>
      <c r="G17" s="13">
        <f>G16-G15</f>
        <v>61137.419999999925</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3" t="s">
        <v>113</v>
      </c>
      <c r="B20" s="7" t="s">
        <v>107</v>
      </c>
      <c r="C20" s="14" t="s">
        <v>32</v>
      </c>
      <c r="D20" s="9" t="s">
        <v>32</v>
      </c>
      <c r="E20" s="9" t="s">
        <v>32</v>
      </c>
      <c r="F20" s="22" t="s">
        <v>32</v>
      </c>
      <c r="G20" s="22" t="s">
        <v>32</v>
      </c>
      <c r="H20" s="22"/>
      <c r="I20" s="22"/>
      <c r="J20" s="22"/>
      <c r="K20" s="22"/>
      <c r="L20" s="22"/>
      <c r="M20" s="22"/>
    </row>
    <row r="21" spans="1:13" x14ac:dyDescent="0.35">
      <c r="A21" s="44"/>
      <c r="B21" s="5" t="s">
        <v>30</v>
      </c>
      <c r="C21" s="5" t="s">
        <v>32</v>
      </c>
      <c r="D21" s="15" t="s">
        <v>32</v>
      </c>
      <c r="E21" s="15" t="s">
        <v>32</v>
      </c>
      <c r="F21" s="15" t="s">
        <v>32</v>
      </c>
      <c r="G21" s="15" t="s">
        <v>32</v>
      </c>
      <c r="H21" s="15" t="s">
        <v>32</v>
      </c>
      <c r="I21" s="15" t="s">
        <v>32</v>
      </c>
      <c r="J21" s="15" t="s">
        <v>32</v>
      </c>
      <c r="K21" s="15" t="s">
        <v>32</v>
      </c>
      <c r="L21" s="15" t="s">
        <v>32</v>
      </c>
      <c r="M21" s="15" t="s">
        <v>32</v>
      </c>
    </row>
    <row r="22" spans="1:13" x14ac:dyDescent="0.35">
      <c r="A22" s="44"/>
      <c r="B22" s="5" t="s">
        <v>92</v>
      </c>
      <c r="C22" s="5" t="s">
        <v>32</v>
      </c>
      <c r="D22" s="16" t="s">
        <v>32</v>
      </c>
      <c r="E22" s="16" t="s">
        <v>32</v>
      </c>
      <c r="F22" s="16" t="s">
        <v>32</v>
      </c>
      <c r="G22" s="16" t="s">
        <v>32</v>
      </c>
      <c r="H22" s="16"/>
      <c r="I22" s="16"/>
      <c r="J22" s="16"/>
      <c r="K22" s="16"/>
      <c r="L22" s="16"/>
      <c r="M22" s="16"/>
    </row>
    <row r="23" spans="1:13" x14ac:dyDescent="0.35">
      <c r="A23" s="44"/>
      <c r="B23" s="5" t="s">
        <v>93</v>
      </c>
      <c r="C23" s="5" t="s">
        <v>32</v>
      </c>
      <c r="D23" s="10" t="s">
        <v>32</v>
      </c>
      <c r="E23" s="10" t="s">
        <v>32</v>
      </c>
      <c r="F23" s="10" t="s">
        <v>32</v>
      </c>
      <c r="G23" s="10" t="s">
        <v>32</v>
      </c>
      <c r="H23" s="10"/>
      <c r="I23" s="10"/>
      <c r="J23" s="10"/>
      <c r="K23" s="10"/>
      <c r="L23" s="10"/>
      <c r="M23" s="10"/>
    </row>
    <row r="24" spans="1:13" x14ac:dyDescent="0.35">
      <c r="A24" s="44"/>
      <c r="B24" s="5" t="s">
        <v>91</v>
      </c>
      <c r="C24" s="5" t="s">
        <v>32</v>
      </c>
      <c r="D24" s="10" t="s">
        <v>32</v>
      </c>
      <c r="E24" s="10" t="s">
        <v>32</v>
      </c>
      <c r="F24" s="10" t="s">
        <v>32</v>
      </c>
      <c r="G24" s="10" t="s">
        <v>32</v>
      </c>
      <c r="H24" s="10"/>
      <c r="I24" s="10"/>
      <c r="J24" s="10"/>
      <c r="K24" s="10"/>
      <c r="L24" s="10"/>
      <c r="M24" s="10"/>
    </row>
    <row r="25" spans="1:13" ht="15" thickBot="1" x14ac:dyDescent="0.4">
      <c r="A25" s="45"/>
      <c r="B25" s="12" t="s">
        <v>27</v>
      </c>
      <c r="C25" s="12" t="s">
        <v>32</v>
      </c>
      <c r="D25" s="17" t="s">
        <v>32</v>
      </c>
      <c r="E25" s="17" t="s">
        <v>32</v>
      </c>
      <c r="F25" s="13" t="s">
        <v>32</v>
      </c>
      <c r="G25" s="13" t="s">
        <v>32</v>
      </c>
      <c r="H25" s="13"/>
      <c r="I25" s="13"/>
      <c r="J25" s="13"/>
      <c r="K25" s="13"/>
      <c r="L25" s="13"/>
      <c r="M25" s="13"/>
    </row>
    <row r="29" spans="1:13" x14ac:dyDescent="0.35">
      <c r="A29" s="2" t="s">
        <v>19</v>
      </c>
      <c r="E29" s="2"/>
      <c r="F29" s="2"/>
      <c r="G29" s="2"/>
      <c r="H29" s="2"/>
    </row>
    <row r="30" spans="1:13" x14ac:dyDescent="0.35">
      <c r="A30" s="2" t="s">
        <v>94</v>
      </c>
    </row>
    <row r="31" spans="1:13" x14ac:dyDescent="0.35">
      <c r="A31" s="2" t="s">
        <v>23</v>
      </c>
    </row>
    <row r="32" spans="1:13" x14ac:dyDescent="0.35">
      <c r="A32" s="4" t="s">
        <v>108</v>
      </c>
    </row>
  </sheetData>
  <mergeCells count="4">
    <mergeCell ref="A6:A9"/>
    <mergeCell ref="A10:A13"/>
    <mergeCell ref="A14:A17"/>
    <mergeCell ref="A20:A2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workbookViewId="0">
      <selection activeCell="A3" sqref="A3"/>
    </sheetView>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4.1796875" style="3" customWidth="1"/>
    <col min="9" max="12" width="14" style="2" customWidth="1"/>
    <col min="13" max="13" width="32.81640625" style="2" bestFit="1" customWidth="1"/>
    <col min="14" max="16384" width="9.1796875" style="2"/>
  </cols>
  <sheetData>
    <row r="1" spans="1:13" x14ac:dyDescent="0.35">
      <c r="A1" s="2" t="s">
        <v>153</v>
      </c>
      <c r="E1" s="2"/>
      <c r="F1" s="2"/>
      <c r="G1" s="2"/>
      <c r="H1" s="2"/>
    </row>
    <row r="2" spans="1:13" x14ac:dyDescent="0.35">
      <c r="A2" s="1" t="s">
        <v>13</v>
      </c>
      <c r="E2" s="2"/>
      <c r="F2" s="2"/>
      <c r="G2" s="2"/>
      <c r="H2" s="2"/>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x14ac:dyDescent="0.35">
      <c r="A6" s="40" t="s">
        <v>78</v>
      </c>
      <c r="B6" s="7" t="s">
        <v>28</v>
      </c>
      <c r="C6" s="8">
        <v>10879591</v>
      </c>
      <c r="D6" s="21">
        <v>10903274.6</v>
      </c>
      <c r="E6" s="21">
        <f>D6-E8</f>
        <v>10830351.819999998</v>
      </c>
      <c r="F6" s="21">
        <f>E6-F8</f>
        <v>10648312.709999999</v>
      </c>
      <c r="G6" s="21">
        <f>F6-G8</f>
        <v>10596577.169999998</v>
      </c>
      <c r="H6" s="21"/>
      <c r="I6" s="21"/>
      <c r="J6" s="21"/>
      <c r="K6" s="21"/>
      <c r="L6" s="21"/>
      <c r="M6" s="21"/>
    </row>
    <row r="7" spans="1:13" x14ac:dyDescent="0.35">
      <c r="A7" s="41"/>
      <c r="B7" s="5" t="s">
        <v>30</v>
      </c>
      <c r="C7" s="5" t="s">
        <v>32</v>
      </c>
      <c r="D7" s="10">
        <v>120000</v>
      </c>
      <c r="E7" s="10">
        <v>15000</v>
      </c>
      <c r="F7" s="15">
        <v>65000</v>
      </c>
      <c r="G7" s="15">
        <v>25000</v>
      </c>
      <c r="H7" s="15">
        <v>55000</v>
      </c>
      <c r="I7" s="10">
        <v>-105000</v>
      </c>
      <c r="J7" s="15">
        <v>155000</v>
      </c>
      <c r="K7" s="15">
        <v>0</v>
      </c>
      <c r="L7" s="15">
        <v>900000</v>
      </c>
      <c r="M7" s="15">
        <v>1005000</v>
      </c>
    </row>
    <row r="8" spans="1:13" x14ac:dyDescent="0.35">
      <c r="A8" s="41"/>
      <c r="B8" s="5" t="s">
        <v>31</v>
      </c>
      <c r="C8" s="5" t="s">
        <v>32</v>
      </c>
      <c r="D8" s="11">
        <f>C6-D6</f>
        <v>-23683.599999999627</v>
      </c>
      <c r="E8" s="11">
        <v>72922.780000001207</v>
      </c>
      <c r="F8" s="11">
        <v>182039.109999999</v>
      </c>
      <c r="G8" s="11">
        <v>51735.540000000969</v>
      </c>
      <c r="H8" s="11"/>
      <c r="I8" s="11"/>
      <c r="J8" s="11"/>
      <c r="K8" s="11"/>
      <c r="L8" s="11"/>
      <c r="M8" s="11"/>
    </row>
    <row r="9" spans="1:13" ht="15" thickBot="1" x14ac:dyDescent="0.4">
      <c r="A9" s="42"/>
      <c r="B9" s="12" t="s">
        <v>27</v>
      </c>
      <c r="C9" s="12" t="s">
        <v>32</v>
      </c>
      <c r="D9" s="13">
        <f>D8-D7</f>
        <v>-143683.59999999963</v>
      </c>
      <c r="E9" s="13">
        <f>E8-E7</f>
        <v>57922.780000001207</v>
      </c>
      <c r="F9" s="13">
        <f>F8-F7</f>
        <v>117039.109999999</v>
      </c>
      <c r="G9" s="13">
        <f>G8-G7</f>
        <v>26735.540000000969</v>
      </c>
      <c r="H9" s="13"/>
      <c r="I9" s="13"/>
      <c r="J9" s="13"/>
      <c r="K9" s="13"/>
      <c r="L9" s="13"/>
      <c r="M9" s="13"/>
    </row>
    <row r="10" spans="1:13" x14ac:dyDescent="0.35">
      <c r="A10" s="40" t="s">
        <v>102</v>
      </c>
      <c r="B10" s="7" t="s">
        <v>28</v>
      </c>
      <c r="C10" s="14">
        <v>822005</v>
      </c>
      <c r="D10" s="22">
        <v>623566.71</v>
      </c>
      <c r="E10" s="22">
        <f>D10-E12</f>
        <v>613113.71</v>
      </c>
      <c r="F10" s="22">
        <f>E10-F12</f>
        <v>613113.71</v>
      </c>
      <c r="G10" s="22">
        <f>F10-G12</f>
        <v>625643.71</v>
      </c>
      <c r="H10" s="22"/>
      <c r="I10" s="22"/>
      <c r="J10" s="22"/>
      <c r="K10" s="22"/>
      <c r="L10" s="22"/>
      <c r="M10" s="22"/>
    </row>
    <row r="11" spans="1:13" x14ac:dyDescent="0.35">
      <c r="A11" s="41"/>
      <c r="B11" s="5" t="s">
        <v>30</v>
      </c>
      <c r="C11" s="5" t="s">
        <v>32</v>
      </c>
      <c r="D11" s="15">
        <v>140000</v>
      </c>
      <c r="E11" s="15" t="s">
        <v>32</v>
      </c>
      <c r="F11" s="15" t="s">
        <v>32</v>
      </c>
      <c r="G11" s="15" t="s">
        <v>32</v>
      </c>
      <c r="H11" s="15" t="s">
        <v>32</v>
      </c>
      <c r="I11" s="15" t="s">
        <v>32</v>
      </c>
      <c r="J11" s="15" t="s">
        <v>32</v>
      </c>
      <c r="K11" s="15" t="s">
        <v>32</v>
      </c>
      <c r="L11" s="15" t="s">
        <v>32</v>
      </c>
      <c r="M11" s="15" t="s">
        <v>32</v>
      </c>
    </row>
    <row r="12" spans="1:13" x14ac:dyDescent="0.35">
      <c r="A12" s="41"/>
      <c r="B12" s="5" t="s">
        <v>31</v>
      </c>
      <c r="C12" s="5" t="s">
        <v>32</v>
      </c>
      <c r="D12" s="10">
        <f>C10-D10</f>
        <v>198438.29000000004</v>
      </c>
      <c r="E12" s="10">
        <v>10453</v>
      </c>
      <c r="F12" s="10">
        <v>0</v>
      </c>
      <c r="G12" s="10">
        <v>-12530</v>
      </c>
      <c r="H12" s="10"/>
      <c r="I12" s="10"/>
      <c r="J12" s="10"/>
      <c r="K12" s="10"/>
      <c r="L12" s="10"/>
      <c r="M12" s="10"/>
    </row>
    <row r="13" spans="1:13" ht="15" thickBot="1" x14ac:dyDescent="0.4">
      <c r="A13" s="42"/>
      <c r="B13" s="12" t="s">
        <v>27</v>
      </c>
      <c r="C13" s="12" t="s">
        <v>32</v>
      </c>
      <c r="D13" s="13">
        <f>D12-D11</f>
        <v>58438.290000000037</v>
      </c>
      <c r="E13" s="13" t="s">
        <v>32</v>
      </c>
      <c r="F13" s="13" t="s">
        <v>32</v>
      </c>
      <c r="G13" s="13" t="s">
        <v>32</v>
      </c>
      <c r="H13" s="13"/>
      <c r="I13" s="13"/>
      <c r="J13" s="13"/>
      <c r="K13" s="13"/>
      <c r="L13" s="13"/>
      <c r="M13" s="13"/>
    </row>
    <row r="14" spans="1:13" x14ac:dyDescent="0.35">
      <c r="A14" s="40" t="s">
        <v>79</v>
      </c>
      <c r="B14" s="7" t="s">
        <v>28</v>
      </c>
      <c r="C14" s="14">
        <v>11701596</v>
      </c>
      <c r="D14" s="22">
        <v>11526841.310000001</v>
      </c>
      <c r="E14" s="22">
        <f>D14-E16</f>
        <v>11443465.529999999</v>
      </c>
      <c r="F14" s="22">
        <f>E14-F16</f>
        <v>11261426.42</v>
      </c>
      <c r="G14" s="22">
        <f>F14-G16</f>
        <v>11222220.879999999</v>
      </c>
      <c r="H14" s="22"/>
      <c r="I14" s="22"/>
      <c r="J14" s="22"/>
      <c r="K14" s="22"/>
      <c r="L14" s="22"/>
      <c r="M14" s="22"/>
    </row>
    <row r="15" spans="1:13" x14ac:dyDescent="0.35">
      <c r="A15" s="41"/>
      <c r="B15" s="5" t="s">
        <v>30</v>
      </c>
      <c r="C15" s="5" t="s">
        <v>32</v>
      </c>
      <c r="D15" s="10">
        <v>260000</v>
      </c>
      <c r="E15" s="10">
        <v>15000</v>
      </c>
      <c r="F15" s="15">
        <v>65000</v>
      </c>
      <c r="G15" s="15">
        <v>25000</v>
      </c>
      <c r="H15" s="15">
        <v>55000</v>
      </c>
      <c r="I15" s="10">
        <v>-105000</v>
      </c>
      <c r="J15" s="15">
        <v>155000</v>
      </c>
      <c r="K15" s="15">
        <v>0</v>
      </c>
      <c r="L15" s="15">
        <v>900000</v>
      </c>
      <c r="M15" s="15">
        <v>1005000</v>
      </c>
    </row>
    <row r="16" spans="1:13" x14ac:dyDescent="0.35">
      <c r="A16" s="41"/>
      <c r="B16" s="5" t="s">
        <v>31</v>
      </c>
      <c r="C16" s="5" t="s">
        <v>32</v>
      </c>
      <c r="D16" s="15">
        <v>174754.68999999901</v>
      </c>
      <c r="E16" s="15">
        <v>83375.780000001207</v>
      </c>
      <c r="F16" s="15">
        <v>182039.109999999</v>
      </c>
      <c r="G16" s="15">
        <v>39205.540000000969</v>
      </c>
      <c r="H16" s="15"/>
      <c r="I16" s="15"/>
      <c r="J16" s="15"/>
      <c r="K16" s="15"/>
      <c r="L16" s="15"/>
      <c r="M16" s="15"/>
    </row>
    <row r="17" spans="1:13" ht="15" thickBot="1" x14ac:dyDescent="0.4">
      <c r="A17" s="42"/>
      <c r="B17" s="12" t="s">
        <v>27</v>
      </c>
      <c r="C17" s="12" t="s">
        <v>32</v>
      </c>
      <c r="D17" s="13">
        <f>D16-D15</f>
        <v>-85245.310000000987</v>
      </c>
      <c r="E17" s="13">
        <f>E16-E15</f>
        <v>68375.780000001207</v>
      </c>
      <c r="F17" s="13">
        <f>F16-F15</f>
        <v>117039.109999999</v>
      </c>
      <c r="G17" s="13">
        <f>G16-G15</f>
        <v>14205.540000000969</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3" t="s">
        <v>113</v>
      </c>
      <c r="B20" s="7" t="s">
        <v>107</v>
      </c>
      <c r="C20" s="14" t="s">
        <v>32</v>
      </c>
      <c r="D20" s="9" t="s">
        <v>32</v>
      </c>
      <c r="E20" s="9" t="s">
        <v>32</v>
      </c>
      <c r="F20" s="22" t="s">
        <v>32</v>
      </c>
      <c r="G20" s="22" t="s">
        <v>32</v>
      </c>
      <c r="H20" s="22"/>
      <c r="I20" s="22"/>
      <c r="J20" s="22"/>
      <c r="K20" s="22"/>
      <c r="L20" s="22"/>
      <c r="M20" s="22"/>
    </row>
    <row r="21" spans="1:13" x14ac:dyDescent="0.35">
      <c r="A21" s="44"/>
      <c r="B21" s="5" t="s">
        <v>30</v>
      </c>
      <c r="C21" s="5" t="s">
        <v>32</v>
      </c>
      <c r="D21" s="15" t="s">
        <v>32</v>
      </c>
      <c r="E21" s="15" t="s">
        <v>32</v>
      </c>
      <c r="F21" s="15" t="s">
        <v>32</v>
      </c>
      <c r="G21" s="15" t="s">
        <v>32</v>
      </c>
      <c r="H21" s="15" t="s">
        <v>32</v>
      </c>
      <c r="I21" s="15" t="s">
        <v>32</v>
      </c>
      <c r="J21" s="15" t="s">
        <v>32</v>
      </c>
      <c r="K21" s="15" t="s">
        <v>32</v>
      </c>
      <c r="L21" s="15" t="s">
        <v>32</v>
      </c>
      <c r="M21" s="15" t="s">
        <v>32</v>
      </c>
    </row>
    <row r="22" spans="1:13" x14ac:dyDescent="0.35">
      <c r="A22" s="44"/>
      <c r="B22" s="5" t="s">
        <v>92</v>
      </c>
      <c r="C22" s="5" t="s">
        <v>32</v>
      </c>
      <c r="D22" s="16" t="s">
        <v>32</v>
      </c>
      <c r="E22" s="16" t="s">
        <v>32</v>
      </c>
      <c r="F22" s="16" t="s">
        <v>32</v>
      </c>
      <c r="G22" s="16" t="s">
        <v>32</v>
      </c>
      <c r="H22" s="16"/>
      <c r="I22" s="16"/>
      <c r="J22" s="16"/>
      <c r="K22" s="16"/>
      <c r="L22" s="16"/>
      <c r="M22" s="16"/>
    </row>
    <row r="23" spans="1:13" x14ac:dyDescent="0.35">
      <c r="A23" s="44"/>
      <c r="B23" s="5" t="s">
        <v>93</v>
      </c>
      <c r="C23" s="5" t="s">
        <v>32</v>
      </c>
      <c r="D23" s="10" t="s">
        <v>32</v>
      </c>
      <c r="E23" s="10" t="s">
        <v>32</v>
      </c>
      <c r="F23" s="10" t="s">
        <v>32</v>
      </c>
      <c r="G23" s="10" t="s">
        <v>32</v>
      </c>
      <c r="H23" s="10"/>
      <c r="I23" s="10"/>
      <c r="J23" s="10"/>
      <c r="K23" s="10"/>
      <c r="L23" s="10"/>
      <c r="M23" s="10"/>
    </row>
    <row r="24" spans="1:13" x14ac:dyDescent="0.35">
      <c r="A24" s="44"/>
      <c r="B24" s="5" t="s">
        <v>91</v>
      </c>
      <c r="C24" s="5" t="s">
        <v>32</v>
      </c>
      <c r="D24" s="10" t="s">
        <v>32</v>
      </c>
      <c r="E24" s="10" t="s">
        <v>32</v>
      </c>
      <c r="F24" s="10" t="s">
        <v>32</v>
      </c>
      <c r="G24" s="10" t="s">
        <v>32</v>
      </c>
      <c r="H24" s="10"/>
      <c r="I24" s="10"/>
      <c r="J24" s="10"/>
      <c r="K24" s="10"/>
      <c r="L24" s="10"/>
      <c r="M24" s="10"/>
    </row>
    <row r="25" spans="1:13" ht="15" thickBot="1" x14ac:dyDescent="0.4">
      <c r="A25" s="45"/>
      <c r="B25" s="12" t="s">
        <v>27</v>
      </c>
      <c r="C25" s="12" t="s">
        <v>32</v>
      </c>
      <c r="D25" s="17" t="s">
        <v>32</v>
      </c>
      <c r="E25" s="17" t="s">
        <v>32</v>
      </c>
      <c r="F25" s="13" t="s">
        <v>32</v>
      </c>
      <c r="G25" s="13" t="s">
        <v>32</v>
      </c>
      <c r="H25" s="13"/>
      <c r="I25" s="13"/>
      <c r="J25" s="13"/>
      <c r="K25" s="13"/>
      <c r="L25" s="13"/>
      <c r="M25" s="13"/>
    </row>
    <row r="29" spans="1:13" x14ac:dyDescent="0.35">
      <c r="A29" s="2" t="s">
        <v>19</v>
      </c>
      <c r="E29" s="2"/>
      <c r="F29" s="2"/>
      <c r="G29" s="2"/>
      <c r="H29" s="2"/>
    </row>
    <row r="30" spans="1:13" x14ac:dyDescent="0.35">
      <c r="A30" s="2" t="s">
        <v>100</v>
      </c>
      <c r="E30" s="2"/>
      <c r="F30" s="2"/>
      <c r="G30" s="2"/>
      <c r="H30" s="2"/>
    </row>
    <row r="31" spans="1:13" x14ac:dyDescent="0.35">
      <c r="A31" s="2" t="s">
        <v>101</v>
      </c>
    </row>
    <row r="32" spans="1:13" x14ac:dyDescent="0.35">
      <c r="A32" s="4" t="s">
        <v>108</v>
      </c>
    </row>
    <row r="35" spans="1:1" x14ac:dyDescent="0.35">
      <c r="A35" s="2"/>
    </row>
  </sheetData>
  <mergeCells count="4">
    <mergeCell ref="A6:A9"/>
    <mergeCell ref="A10:A13"/>
    <mergeCell ref="A14:A17"/>
    <mergeCell ref="A20:A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selection activeCell="A3" sqref="A3"/>
    </sheetView>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9.54296875" style="3" customWidth="1"/>
    <col min="9" max="12" width="17" style="2" customWidth="1"/>
    <col min="13" max="13" width="32.81640625" style="2" bestFit="1" customWidth="1"/>
    <col min="14" max="16384" width="9.1796875" style="2"/>
  </cols>
  <sheetData>
    <row r="1" spans="1:14" x14ac:dyDescent="0.35">
      <c r="A1" s="2" t="s">
        <v>153</v>
      </c>
      <c r="E1" s="2"/>
      <c r="F1" s="2"/>
      <c r="G1" s="2"/>
      <c r="H1" s="2"/>
    </row>
    <row r="2" spans="1:14" x14ac:dyDescent="0.35">
      <c r="A2" s="1" t="s">
        <v>167</v>
      </c>
      <c r="E2" s="2"/>
      <c r="F2" s="2"/>
      <c r="G2" s="2"/>
      <c r="H2" s="2"/>
    </row>
    <row r="5" spans="1:14" ht="15" thickBot="1" x14ac:dyDescent="0.4">
      <c r="C5" s="6" t="s">
        <v>29</v>
      </c>
      <c r="D5" s="6" t="s">
        <v>1</v>
      </c>
      <c r="E5" s="6" t="s">
        <v>95</v>
      </c>
      <c r="F5" s="6" t="s">
        <v>96</v>
      </c>
      <c r="G5" s="6" t="s">
        <v>166</v>
      </c>
      <c r="H5" s="6" t="s">
        <v>98</v>
      </c>
      <c r="I5" s="6" t="s">
        <v>99</v>
      </c>
      <c r="J5" s="6" t="s">
        <v>127</v>
      </c>
      <c r="K5" s="6" t="s">
        <v>152</v>
      </c>
      <c r="L5" s="6" t="s">
        <v>154</v>
      </c>
      <c r="M5" s="6" t="s">
        <v>155</v>
      </c>
    </row>
    <row r="6" spans="1:14" x14ac:dyDescent="0.35">
      <c r="A6" s="40" t="s">
        <v>37</v>
      </c>
      <c r="B6" s="7" t="s">
        <v>28</v>
      </c>
      <c r="C6" s="8">
        <v>10179890</v>
      </c>
      <c r="D6" s="21">
        <v>10014575.35</v>
      </c>
      <c r="E6" s="21">
        <f>D6-E8</f>
        <v>10024141.049999997</v>
      </c>
      <c r="F6" s="21">
        <f>E6-F8</f>
        <v>10099245.579999998</v>
      </c>
      <c r="G6" s="21">
        <f>F6-G8</f>
        <v>11770188.889999997</v>
      </c>
      <c r="H6" s="21"/>
      <c r="I6" s="21"/>
      <c r="J6" s="21"/>
      <c r="K6" s="21"/>
      <c r="L6" s="21"/>
      <c r="M6" s="21"/>
    </row>
    <row r="7" spans="1:14" x14ac:dyDescent="0.35">
      <c r="A7" s="41"/>
      <c r="B7" s="5" t="s">
        <v>30</v>
      </c>
      <c r="C7" s="5" t="s">
        <v>32</v>
      </c>
      <c r="D7" s="10">
        <v>130000</v>
      </c>
      <c r="E7" s="15">
        <v>40000</v>
      </c>
      <c r="F7" s="15">
        <v>80000</v>
      </c>
      <c r="G7" s="15">
        <v>80000</v>
      </c>
      <c r="H7" s="15">
        <v>1628738</v>
      </c>
      <c r="I7" s="15">
        <v>267233</v>
      </c>
      <c r="J7" s="15">
        <v>5000</v>
      </c>
      <c r="K7" s="15">
        <v>5000</v>
      </c>
      <c r="L7" s="15">
        <v>5000</v>
      </c>
      <c r="M7" s="15">
        <v>1910971</v>
      </c>
      <c r="N7" s="19"/>
    </row>
    <row r="8" spans="1:14" x14ac:dyDescent="0.35">
      <c r="A8" s="41"/>
      <c r="B8" s="5" t="s">
        <v>31</v>
      </c>
      <c r="C8" s="5" t="s">
        <v>32</v>
      </c>
      <c r="D8" s="11">
        <f>C6-D6</f>
        <v>165314.65000000037</v>
      </c>
      <c r="E8" s="11">
        <v>-9565.69999999832</v>
      </c>
      <c r="F8" s="11">
        <v>-75104.530000000304</v>
      </c>
      <c r="G8" s="11">
        <v>-1670943.3099999977</v>
      </c>
      <c r="H8" s="11"/>
      <c r="I8" s="11"/>
      <c r="J8" s="11"/>
      <c r="K8" s="11"/>
      <c r="L8" s="11"/>
      <c r="M8" s="11"/>
    </row>
    <row r="9" spans="1:14" ht="15" thickBot="1" x14ac:dyDescent="0.4">
      <c r="A9" s="42"/>
      <c r="B9" s="12" t="s">
        <v>27</v>
      </c>
      <c r="C9" s="12" t="s">
        <v>32</v>
      </c>
      <c r="D9" s="13">
        <f>D8-D7</f>
        <v>35314.650000000373</v>
      </c>
      <c r="E9" s="13">
        <f>E8-E7</f>
        <v>-49565.699999998324</v>
      </c>
      <c r="F9" s="13">
        <f>F8-F7</f>
        <v>-155104.53000000032</v>
      </c>
      <c r="G9" s="13">
        <f>G8-G7</f>
        <v>-1750943.3099999977</v>
      </c>
      <c r="H9" s="13"/>
      <c r="I9" s="13"/>
      <c r="J9" s="13"/>
      <c r="K9" s="13"/>
      <c r="L9" s="13"/>
      <c r="M9" s="13"/>
    </row>
    <row r="10" spans="1:14" x14ac:dyDescent="0.35">
      <c r="A10" s="40" t="s">
        <v>168</v>
      </c>
      <c r="B10" s="7" t="s">
        <v>28</v>
      </c>
      <c r="C10" s="14">
        <v>1944191</v>
      </c>
      <c r="D10" s="22">
        <v>1890184.31</v>
      </c>
      <c r="E10" s="22">
        <f>D10-E12</f>
        <v>2186053.7000000002</v>
      </c>
      <c r="F10" s="22">
        <f>E10-F12</f>
        <v>2129133.7000000007</v>
      </c>
      <c r="G10" s="22">
        <f>F10-G12</f>
        <v>1970187.6000000006</v>
      </c>
      <c r="H10" s="22"/>
      <c r="I10" s="22"/>
      <c r="J10" s="22"/>
      <c r="K10" s="22"/>
      <c r="L10" s="22"/>
      <c r="M10" s="22"/>
    </row>
    <row r="11" spans="1:14" x14ac:dyDescent="0.35">
      <c r="A11" s="41"/>
      <c r="B11" s="5" t="s">
        <v>30</v>
      </c>
      <c r="C11" s="5" t="s">
        <v>32</v>
      </c>
      <c r="D11" s="15" t="s">
        <v>32</v>
      </c>
      <c r="E11" s="15" t="s">
        <v>32</v>
      </c>
      <c r="F11" s="15" t="s">
        <v>32</v>
      </c>
      <c r="G11" s="15" t="s">
        <v>32</v>
      </c>
      <c r="H11" s="15">
        <v>1000</v>
      </c>
      <c r="I11" s="15">
        <v>421952</v>
      </c>
      <c r="J11" s="15">
        <v>25009</v>
      </c>
      <c r="K11" s="11">
        <v>-17000</v>
      </c>
      <c r="L11" s="15">
        <v>0</v>
      </c>
      <c r="M11" s="15">
        <v>430961</v>
      </c>
    </row>
    <row r="12" spans="1:14" x14ac:dyDescent="0.35">
      <c r="A12" s="41"/>
      <c r="B12" s="5" t="s">
        <v>31</v>
      </c>
      <c r="C12" s="5" t="s">
        <v>32</v>
      </c>
      <c r="D12" s="10">
        <f>C10-D10</f>
        <v>54006.689999999944</v>
      </c>
      <c r="E12" s="10">
        <v>-295869.39</v>
      </c>
      <c r="F12" s="10">
        <v>56919.999999999702</v>
      </c>
      <c r="G12" s="10">
        <v>158946.10000000009</v>
      </c>
      <c r="H12" s="10"/>
      <c r="I12" s="10"/>
      <c r="J12" s="10"/>
      <c r="K12" s="10"/>
      <c r="L12" s="10"/>
      <c r="M12" s="10"/>
    </row>
    <row r="13" spans="1:14" ht="15" thickBot="1" x14ac:dyDescent="0.4">
      <c r="A13" s="42"/>
      <c r="B13" s="12" t="s">
        <v>27</v>
      </c>
      <c r="C13" s="12" t="s">
        <v>32</v>
      </c>
      <c r="D13" s="13" t="s">
        <v>32</v>
      </c>
      <c r="E13" s="13" t="s">
        <v>32</v>
      </c>
      <c r="F13" s="13" t="s">
        <v>32</v>
      </c>
      <c r="G13" s="13" t="s">
        <v>32</v>
      </c>
      <c r="H13" s="13"/>
      <c r="I13" s="13"/>
      <c r="J13" s="13"/>
      <c r="K13" s="13"/>
      <c r="L13" s="13"/>
      <c r="M13" s="13"/>
    </row>
    <row r="14" spans="1:14" x14ac:dyDescent="0.35">
      <c r="A14" s="40" t="s">
        <v>38</v>
      </c>
      <c r="B14" s="7" t="s">
        <v>28</v>
      </c>
      <c r="C14" s="14">
        <v>12124081</v>
      </c>
      <c r="D14" s="22">
        <v>11904759.66</v>
      </c>
      <c r="E14" s="22">
        <f>D14-E16</f>
        <v>12210194.749999998</v>
      </c>
      <c r="F14" s="22">
        <f>E14-F16</f>
        <v>12228379.279999999</v>
      </c>
      <c r="G14" s="22">
        <f>F14-G16</f>
        <v>13740376.489999996</v>
      </c>
      <c r="H14" s="22"/>
      <c r="I14" s="22"/>
      <c r="J14" s="22"/>
      <c r="K14" s="22"/>
      <c r="L14" s="22"/>
      <c r="M14" s="22"/>
    </row>
    <row r="15" spans="1:14" x14ac:dyDescent="0.35">
      <c r="A15" s="41"/>
      <c r="B15" s="5" t="s">
        <v>30</v>
      </c>
      <c r="C15" s="5" t="s">
        <v>32</v>
      </c>
      <c r="D15" s="10">
        <v>130000</v>
      </c>
      <c r="E15" s="15">
        <v>40000</v>
      </c>
      <c r="F15" s="15">
        <v>80000</v>
      </c>
      <c r="G15" s="15">
        <v>80000</v>
      </c>
      <c r="H15" s="15">
        <v>1629738</v>
      </c>
      <c r="I15" s="15">
        <v>689185</v>
      </c>
      <c r="J15" s="15">
        <v>30009</v>
      </c>
      <c r="K15" s="11">
        <v>-12000</v>
      </c>
      <c r="L15" s="15">
        <v>5000</v>
      </c>
      <c r="M15" s="15">
        <v>2341932</v>
      </c>
    </row>
    <row r="16" spans="1:14" x14ac:dyDescent="0.35">
      <c r="A16" s="41"/>
      <c r="B16" s="5" t="s">
        <v>31</v>
      </c>
      <c r="C16" s="5" t="s">
        <v>32</v>
      </c>
      <c r="D16" s="15">
        <v>219321.34</v>
      </c>
      <c r="E16" s="11">
        <v>-305435.08999999799</v>
      </c>
      <c r="F16" s="11">
        <v>-18184.530000000399</v>
      </c>
      <c r="G16" s="11">
        <v>-1511997.2099999976</v>
      </c>
      <c r="H16" s="15"/>
      <c r="I16" s="15"/>
      <c r="J16" s="15"/>
      <c r="K16" s="15"/>
      <c r="L16" s="15"/>
      <c r="M16" s="15"/>
    </row>
    <row r="17" spans="1:14" ht="15" thickBot="1" x14ac:dyDescent="0.4">
      <c r="A17" s="42"/>
      <c r="B17" s="12" t="s">
        <v>27</v>
      </c>
      <c r="C17" s="12" t="s">
        <v>32</v>
      </c>
      <c r="D17" s="13">
        <f>D16-D15</f>
        <v>89321.34</v>
      </c>
      <c r="E17" s="13">
        <f>E16-E15</f>
        <v>-345435.08999999799</v>
      </c>
      <c r="F17" s="13">
        <f>F16-F15</f>
        <v>-98184.530000000406</v>
      </c>
      <c r="G17" s="13">
        <f>G16-G15</f>
        <v>-1591997.2099999976</v>
      </c>
      <c r="H17" s="13"/>
      <c r="I17" s="13"/>
      <c r="J17" s="13"/>
      <c r="K17" s="13"/>
      <c r="L17" s="13"/>
      <c r="M17" s="13"/>
    </row>
    <row r="18" spans="1:14" x14ac:dyDescent="0.35">
      <c r="I18" s="3"/>
      <c r="J18" s="3"/>
      <c r="K18" s="3"/>
      <c r="L18" s="3"/>
      <c r="M18" s="3"/>
    </row>
    <row r="19" spans="1:14" ht="15" thickBot="1" x14ac:dyDescent="0.4">
      <c r="C19" s="6" t="s">
        <v>29</v>
      </c>
      <c r="D19" s="6" t="s">
        <v>1</v>
      </c>
      <c r="E19" s="6" t="s">
        <v>95</v>
      </c>
      <c r="F19" s="6" t="s">
        <v>96</v>
      </c>
      <c r="G19" s="6" t="s">
        <v>97</v>
      </c>
      <c r="H19" s="6" t="s">
        <v>98</v>
      </c>
      <c r="I19" s="6" t="s">
        <v>99</v>
      </c>
      <c r="J19" s="6" t="s">
        <v>127</v>
      </c>
      <c r="K19" s="6" t="s">
        <v>152</v>
      </c>
      <c r="L19" s="6" t="s">
        <v>154</v>
      </c>
      <c r="M19" s="6" t="s">
        <v>155</v>
      </c>
    </row>
    <row r="20" spans="1:14" ht="15" customHeight="1" x14ac:dyDescent="0.35">
      <c r="A20" s="43" t="s">
        <v>112</v>
      </c>
      <c r="B20" s="7" t="s">
        <v>107</v>
      </c>
      <c r="C20" s="14">
        <v>5727050</v>
      </c>
      <c r="D20" s="22">
        <f>C20-D24</f>
        <v>5703975</v>
      </c>
      <c r="E20" s="22">
        <f>D20-E24</f>
        <v>5659717</v>
      </c>
      <c r="F20" s="22">
        <f>E20-F24</f>
        <v>5611112</v>
      </c>
      <c r="G20" s="22">
        <f>F20-G24</f>
        <v>5609725</v>
      </c>
      <c r="H20" s="22"/>
      <c r="I20" s="22"/>
      <c r="J20" s="22"/>
      <c r="K20" s="22"/>
      <c r="L20" s="22"/>
      <c r="M20" s="22"/>
    </row>
    <row r="21" spans="1:14" x14ac:dyDescent="0.35">
      <c r="A21" s="44"/>
      <c r="B21" s="5" t="s">
        <v>30</v>
      </c>
      <c r="C21" s="5" t="s">
        <v>32</v>
      </c>
      <c r="D21" s="15">
        <v>29935</v>
      </c>
      <c r="E21" s="29">
        <v>37181</v>
      </c>
      <c r="F21" s="35">
        <v>17300</v>
      </c>
      <c r="G21" s="15">
        <v>17300</v>
      </c>
      <c r="H21" s="15">
        <v>59343</v>
      </c>
      <c r="I21" s="15">
        <v>11167</v>
      </c>
      <c r="J21" s="15">
        <v>0</v>
      </c>
      <c r="K21" s="15">
        <v>0</v>
      </c>
      <c r="L21" s="15">
        <v>0</v>
      </c>
      <c r="M21" s="15">
        <v>70510</v>
      </c>
      <c r="N21" s="19"/>
    </row>
    <row r="22" spans="1:14" x14ac:dyDescent="0.35">
      <c r="A22" s="44"/>
      <c r="B22" s="5" t="s">
        <v>92</v>
      </c>
      <c r="C22" s="5" t="s">
        <v>32</v>
      </c>
      <c r="D22" s="16">
        <v>12283</v>
      </c>
      <c r="E22" s="16">
        <v>0</v>
      </c>
      <c r="F22" s="16">
        <v>16752</v>
      </c>
      <c r="G22" s="16">
        <v>0</v>
      </c>
      <c r="H22" s="16"/>
      <c r="I22" s="16"/>
      <c r="J22" s="16"/>
      <c r="K22" s="16"/>
      <c r="L22" s="16"/>
      <c r="M22" s="16"/>
    </row>
    <row r="23" spans="1:14" x14ac:dyDescent="0.35">
      <c r="A23" s="44"/>
      <c r="B23" s="5" t="s">
        <v>93</v>
      </c>
      <c r="C23" s="5" t="s">
        <v>32</v>
      </c>
      <c r="D23" s="10">
        <v>10792</v>
      </c>
      <c r="E23" s="10">
        <v>44258</v>
      </c>
      <c r="F23" s="10">
        <v>31853</v>
      </c>
      <c r="G23" s="10">
        <v>1387</v>
      </c>
      <c r="H23" s="10"/>
      <c r="I23" s="10"/>
      <c r="J23" s="10"/>
      <c r="K23" s="10"/>
      <c r="L23" s="10"/>
      <c r="M23" s="10"/>
    </row>
    <row r="24" spans="1:14" x14ac:dyDescent="0.35">
      <c r="A24" s="44"/>
      <c r="B24" s="5" t="s">
        <v>91</v>
      </c>
      <c r="C24" s="5" t="s">
        <v>32</v>
      </c>
      <c r="D24" s="10">
        <f>SUM(D22:D23)</f>
        <v>23075</v>
      </c>
      <c r="E24" s="10">
        <f>SUM(E22:E23)</f>
        <v>44258</v>
      </c>
      <c r="F24" s="10">
        <f>SUM(F22:F23)</f>
        <v>48605</v>
      </c>
      <c r="G24" s="10">
        <f>SUM(G22:G23)</f>
        <v>1387</v>
      </c>
      <c r="H24" s="10"/>
      <c r="I24" s="10"/>
      <c r="J24" s="10"/>
      <c r="K24" s="10"/>
      <c r="L24" s="10"/>
      <c r="M24" s="10"/>
    </row>
    <row r="25" spans="1:14" ht="15" thickBot="1" x14ac:dyDescent="0.4">
      <c r="A25" s="45"/>
      <c r="B25" s="12" t="s">
        <v>27</v>
      </c>
      <c r="C25" s="12" t="s">
        <v>32</v>
      </c>
      <c r="D25" s="13">
        <f>D24-D21</f>
        <v>-6860</v>
      </c>
      <c r="E25" s="13">
        <f>E24-E21</f>
        <v>7077</v>
      </c>
      <c r="F25" s="13">
        <f>F24-F21</f>
        <v>31305</v>
      </c>
      <c r="G25" s="13">
        <f>G24-G21</f>
        <v>-15913</v>
      </c>
      <c r="H25" s="13"/>
      <c r="I25" s="13"/>
      <c r="J25" s="13"/>
      <c r="K25" s="13"/>
      <c r="L25" s="13"/>
      <c r="M25" s="13"/>
    </row>
    <row r="29" spans="1:14" x14ac:dyDescent="0.35">
      <c r="A29" s="2" t="s">
        <v>19</v>
      </c>
      <c r="E29" s="2"/>
      <c r="F29" s="2"/>
      <c r="G29" s="2"/>
      <c r="H29" s="2"/>
    </row>
    <row r="30" spans="1:14" x14ac:dyDescent="0.35">
      <c r="A30" s="4" t="s">
        <v>170</v>
      </c>
      <c r="E30" s="2"/>
      <c r="F30" s="2"/>
      <c r="G30" s="2"/>
      <c r="H30" s="2"/>
    </row>
    <row r="31" spans="1:14" x14ac:dyDescent="0.35">
      <c r="A31" s="2" t="s">
        <v>158</v>
      </c>
    </row>
    <row r="32" spans="1:14" x14ac:dyDescent="0.35">
      <c r="A32" s="4" t="s">
        <v>108</v>
      </c>
    </row>
    <row r="34" spans="1:1" x14ac:dyDescent="0.35">
      <c r="A34" s="2"/>
    </row>
  </sheetData>
  <mergeCells count="4">
    <mergeCell ref="A6:A9"/>
    <mergeCell ref="A10:A13"/>
    <mergeCell ref="A14:A17"/>
    <mergeCell ref="A20:A2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A3" sqref="A3"/>
    </sheetView>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4.81640625" style="3" customWidth="1"/>
    <col min="9" max="12" width="13" style="2" customWidth="1"/>
    <col min="13" max="13" width="32.81640625" style="2" bestFit="1" customWidth="1"/>
    <col min="14" max="16384" width="9.1796875" style="2"/>
  </cols>
  <sheetData>
    <row r="1" spans="1:13" x14ac:dyDescent="0.35">
      <c r="A1" s="2" t="s">
        <v>153</v>
      </c>
      <c r="E1" s="2"/>
      <c r="F1" s="2"/>
      <c r="G1" s="2"/>
      <c r="H1" s="2"/>
    </row>
    <row r="2" spans="1:13" x14ac:dyDescent="0.35">
      <c r="A2" s="1" t="s">
        <v>14</v>
      </c>
      <c r="E2" s="2"/>
      <c r="F2" s="2"/>
      <c r="G2" s="2"/>
      <c r="H2" s="2"/>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x14ac:dyDescent="0.35">
      <c r="A6" s="40" t="s">
        <v>80</v>
      </c>
      <c r="B6" s="7" t="s">
        <v>28</v>
      </c>
      <c r="C6" s="8">
        <v>6098397</v>
      </c>
      <c r="D6" s="21">
        <v>6154458.8700000001</v>
      </c>
      <c r="E6" s="21">
        <f>D6-E8</f>
        <v>6174585.4299999988</v>
      </c>
      <c r="F6" s="21">
        <f>E6-F8</f>
        <v>6270896.6430000002</v>
      </c>
      <c r="G6" s="21">
        <f>F6-G8</f>
        <v>6278858.7729999991</v>
      </c>
      <c r="H6" s="21"/>
      <c r="I6" s="21"/>
      <c r="J6" s="21"/>
      <c r="K6" s="21"/>
      <c r="L6" s="21"/>
      <c r="M6" s="21"/>
    </row>
    <row r="7" spans="1:13" x14ac:dyDescent="0.35">
      <c r="A7" s="41"/>
      <c r="B7" s="5" t="s">
        <v>30</v>
      </c>
      <c r="C7" s="5" t="s">
        <v>32</v>
      </c>
      <c r="D7" s="10">
        <v>0</v>
      </c>
      <c r="E7" s="10">
        <v>0</v>
      </c>
      <c r="F7" s="10">
        <v>-82000</v>
      </c>
      <c r="G7" s="10">
        <v>-288000</v>
      </c>
      <c r="H7" s="15">
        <v>0</v>
      </c>
      <c r="I7" s="15">
        <v>40054</v>
      </c>
      <c r="J7" s="15">
        <v>0</v>
      </c>
      <c r="K7" s="15">
        <v>160000</v>
      </c>
      <c r="L7" s="15">
        <v>71272</v>
      </c>
      <c r="M7" s="10">
        <v>271326</v>
      </c>
    </row>
    <row r="8" spans="1:13" x14ac:dyDescent="0.35">
      <c r="A8" s="41"/>
      <c r="B8" s="5" t="s">
        <v>31</v>
      </c>
      <c r="C8" s="5" t="s">
        <v>32</v>
      </c>
      <c r="D8" s="11">
        <f>C6-D6</f>
        <v>-56061.870000000112</v>
      </c>
      <c r="E8" s="11">
        <v>-20126.559999998601</v>
      </c>
      <c r="F8" s="11">
        <v>-96311.213000001706</v>
      </c>
      <c r="G8" s="11">
        <v>-7962.1299999989569</v>
      </c>
      <c r="H8" s="11"/>
      <c r="I8" s="11"/>
      <c r="J8" s="11"/>
      <c r="K8" s="11"/>
      <c r="L8" s="11"/>
      <c r="M8" s="11"/>
    </row>
    <row r="9" spans="1:13" ht="15" thickBot="1" x14ac:dyDescent="0.4">
      <c r="A9" s="42"/>
      <c r="B9" s="12" t="s">
        <v>27</v>
      </c>
      <c r="C9" s="12" t="s">
        <v>32</v>
      </c>
      <c r="D9" s="13">
        <f>D8-D7</f>
        <v>-56061.870000000112</v>
      </c>
      <c r="E9" s="13">
        <f>E8-E7</f>
        <v>-20126.559999998601</v>
      </c>
      <c r="F9" s="13">
        <f>F8-F7</f>
        <v>-14311.213000001706</v>
      </c>
      <c r="G9" s="13">
        <f>G8-G7</f>
        <v>280037.87000000104</v>
      </c>
      <c r="H9" s="13"/>
      <c r="I9" s="13"/>
      <c r="J9" s="13"/>
      <c r="K9" s="13"/>
      <c r="L9" s="13"/>
      <c r="M9" s="13"/>
    </row>
    <row r="10" spans="1:13" x14ac:dyDescent="0.35">
      <c r="A10" s="40" t="s">
        <v>81</v>
      </c>
      <c r="B10" s="7" t="s">
        <v>28</v>
      </c>
      <c r="C10" s="14">
        <v>912516</v>
      </c>
      <c r="D10" s="22">
        <v>912515.9</v>
      </c>
      <c r="E10" s="22">
        <f>D10-E12</f>
        <v>925594.25</v>
      </c>
      <c r="F10" s="22">
        <f>E10-F12</f>
        <v>926100.25</v>
      </c>
      <c r="G10" s="22">
        <f>F10-G12</f>
        <v>953032.25</v>
      </c>
      <c r="H10" s="22"/>
      <c r="I10" s="22"/>
      <c r="J10" s="22"/>
      <c r="K10" s="22"/>
      <c r="L10" s="22"/>
      <c r="M10" s="22"/>
    </row>
    <row r="11" spans="1:13" x14ac:dyDescent="0.35">
      <c r="A11" s="41"/>
      <c r="B11" s="5" t="s">
        <v>30</v>
      </c>
      <c r="C11" s="5" t="s">
        <v>32</v>
      </c>
      <c r="D11" s="15">
        <v>0</v>
      </c>
      <c r="E11" s="15" t="s">
        <v>32</v>
      </c>
      <c r="F11" s="15" t="s">
        <v>32</v>
      </c>
      <c r="G11" s="15">
        <v>0</v>
      </c>
      <c r="H11" s="15">
        <v>7878</v>
      </c>
      <c r="I11" s="15">
        <v>0</v>
      </c>
      <c r="J11" s="15">
        <v>0</v>
      </c>
      <c r="K11" s="15">
        <v>0</v>
      </c>
      <c r="L11" s="10">
        <v>-13578</v>
      </c>
      <c r="M11" s="10">
        <v>-5700</v>
      </c>
    </row>
    <row r="12" spans="1:13" x14ac:dyDescent="0.35">
      <c r="A12" s="41"/>
      <c r="B12" s="5" t="s">
        <v>31</v>
      </c>
      <c r="C12" s="5" t="s">
        <v>32</v>
      </c>
      <c r="D12" s="10">
        <f>C10-D10</f>
        <v>9.9999999976716936E-2</v>
      </c>
      <c r="E12" s="10">
        <v>-13078.35</v>
      </c>
      <c r="F12" s="10">
        <v>-506</v>
      </c>
      <c r="G12" s="10">
        <v>-26932</v>
      </c>
      <c r="H12" s="10"/>
      <c r="I12" s="10"/>
      <c r="J12" s="10"/>
      <c r="K12" s="10"/>
      <c r="L12" s="10"/>
      <c r="M12" s="10"/>
    </row>
    <row r="13" spans="1:13" ht="15" thickBot="1" x14ac:dyDescent="0.4">
      <c r="A13" s="42"/>
      <c r="B13" s="12" t="s">
        <v>27</v>
      </c>
      <c r="C13" s="12" t="s">
        <v>32</v>
      </c>
      <c r="D13" s="13" t="s">
        <v>32</v>
      </c>
      <c r="E13" s="13" t="s">
        <v>32</v>
      </c>
      <c r="F13" s="13" t="s">
        <v>32</v>
      </c>
      <c r="G13" s="13">
        <f>G12-G11</f>
        <v>-26932</v>
      </c>
      <c r="H13" s="13"/>
      <c r="I13" s="13"/>
      <c r="J13" s="13"/>
      <c r="K13" s="13"/>
      <c r="L13" s="13"/>
      <c r="M13" s="13"/>
    </row>
    <row r="14" spans="1:13" x14ac:dyDescent="0.35">
      <c r="A14" s="40" t="s">
        <v>82</v>
      </c>
      <c r="B14" s="7" t="s">
        <v>28</v>
      </c>
      <c r="C14" s="14">
        <v>7010913</v>
      </c>
      <c r="D14" s="22">
        <v>7066974.7699999996</v>
      </c>
      <c r="E14" s="22">
        <f>D14-E16</f>
        <v>7100179.6800000006</v>
      </c>
      <c r="F14" s="22">
        <f>E14-F16</f>
        <v>7196996.893000002</v>
      </c>
      <c r="G14" s="22"/>
      <c r="H14" s="22"/>
      <c r="I14" s="22"/>
      <c r="J14" s="22"/>
      <c r="K14" s="22"/>
      <c r="L14" s="22"/>
      <c r="M14" s="22"/>
    </row>
    <row r="15" spans="1:13" x14ac:dyDescent="0.35">
      <c r="A15" s="41"/>
      <c r="B15" s="5" t="s">
        <v>30</v>
      </c>
      <c r="C15" s="5" t="s">
        <v>32</v>
      </c>
      <c r="D15" s="10">
        <v>0</v>
      </c>
      <c r="E15" s="10">
        <v>0</v>
      </c>
      <c r="F15" s="10">
        <v>-82000</v>
      </c>
      <c r="G15" s="10">
        <v>-288000</v>
      </c>
      <c r="H15" s="15">
        <v>7878</v>
      </c>
      <c r="I15" s="15">
        <v>40054</v>
      </c>
      <c r="J15" s="15">
        <v>0</v>
      </c>
      <c r="K15" s="15">
        <v>160000</v>
      </c>
      <c r="L15" s="15">
        <v>57694</v>
      </c>
      <c r="M15" s="10">
        <v>265626</v>
      </c>
    </row>
    <row r="16" spans="1:13" x14ac:dyDescent="0.35">
      <c r="A16" s="41"/>
      <c r="B16" s="5" t="s">
        <v>31</v>
      </c>
      <c r="C16" s="5" t="s">
        <v>32</v>
      </c>
      <c r="D16" s="11">
        <v>-56061.769999999502</v>
      </c>
      <c r="E16" s="10">
        <v>-33204.910000001</v>
      </c>
      <c r="F16" s="11">
        <v>-96817.213000001706</v>
      </c>
      <c r="G16" s="11">
        <v>-34894.129999998957</v>
      </c>
      <c r="H16" s="15"/>
      <c r="I16" s="15"/>
      <c r="J16" s="15"/>
      <c r="K16" s="15"/>
      <c r="L16" s="15"/>
      <c r="M16" s="15"/>
    </row>
    <row r="17" spans="1:13" ht="15" thickBot="1" x14ac:dyDescent="0.4">
      <c r="A17" s="42"/>
      <c r="B17" s="12" t="s">
        <v>27</v>
      </c>
      <c r="C17" s="12" t="s">
        <v>32</v>
      </c>
      <c r="D17" s="13">
        <f>D16-D15</f>
        <v>-56061.769999999502</v>
      </c>
      <c r="E17" s="13">
        <f>E16-E15</f>
        <v>-33204.910000001</v>
      </c>
      <c r="F17" s="13">
        <f>F16-F15</f>
        <v>-14817.213000001706</v>
      </c>
      <c r="G17" s="13">
        <f>G16-G15</f>
        <v>253105.87000000104</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165</v>
      </c>
    </row>
    <row r="20" spans="1:13" ht="15" customHeight="1" x14ac:dyDescent="0.35">
      <c r="A20" s="43" t="s">
        <v>123</v>
      </c>
      <c r="B20" s="7" t="s">
        <v>106</v>
      </c>
      <c r="C20" s="14">
        <v>579280.29500000004</v>
      </c>
      <c r="D20" s="22">
        <f>C20-D24</f>
        <v>579280.29500000004</v>
      </c>
      <c r="E20" s="22">
        <f>D20-E24</f>
        <v>579280.29500000004</v>
      </c>
      <c r="F20" s="22">
        <f>E20-F24</f>
        <v>579280.29500000004</v>
      </c>
      <c r="G20" s="22">
        <f>F20-G24</f>
        <v>577138.29500000004</v>
      </c>
      <c r="H20" s="22"/>
      <c r="I20" s="22"/>
      <c r="J20" s="22"/>
      <c r="K20" s="22"/>
      <c r="L20" s="22"/>
      <c r="M20" s="22"/>
    </row>
    <row r="21" spans="1:13" x14ac:dyDescent="0.35">
      <c r="A21" s="44"/>
      <c r="B21" s="5" t="s">
        <v>30</v>
      </c>
      <c r="C21" s="5" t="s">
        <v>32</v>
      </c>
      <c r="D21" s="26">
        <v>0</v>
      </c>
      <c r="E21" s="10">
        <v>0</v>
      </c>
      <c r="F21" s="10">
        <v>0</v>
      </c>
      <c r="G21" s="10">
        <v>0</v>
      </c>
      <c r="H21" s="10">
        <v>0</v>
      </c>
      <c r="I21" s="10">
        <v>0</v>
      </c>
      <c r="J21" s="10">
        <v>0</v>
      </c>
      <c r="K21" s="10">
        <v>0</v>
      </c>
      <c r="L21" s="10">
        <v>0</v>
      </c>
      <c r="M21" s="15">
        <v>0</v>
      </c>
    </row>
    <row r="22" spans="1:13" x14ac:dyDescent="0.35">
      <c r="A22" s="44"/>
      <c r="B22" s="5" t="s">
        <v>92</v>
      </c>
      <c r="C22" s="5" t="s">
        <v>32</v>
      </c>
      <c r="D22" s="16">
        <v>0</v>
      </c>
      <c r="E22" s="16">
        <v>0</v>
      </c>
      <c r="F22" s="16">
        <v>0</v>
      </c>
      <c r="G22" s="16">
        <v>2142</v>
      </c>
      <c r="H22" s="16"/>
      <c r="I22" s="16"/>
      <c r="J22" s="16"/>
      <c r="K22" s="16"/>
      <c r="L22" s="16"/>
      <c r="M22" s="16"/>
    </row>
    <row r="23" spans="1:13" x14ac:dyDescent="0.35">
      <c r="A23" s="44"/>
      <c r="B23" s="5" t="s">
        <v>93</v>
      </c>
      <c r="C23" s="5" t="s">
        <v>32</v>
      </c>
      <c r="D23" s="10">
        <v>0</v>
      </c>
      <c r="E23" s="10">
        <v>0</v>
      </c>
      <c r="F23" s="10">
        <v>0</v>
      </c>
      <c r="G23" s="10">
        <v>0</v>
      </c>
      <c r="H23" s="10"/>
      <c r="I23" s="10"/>
      <c r="J23" s="10"/>
      <c r="K23" s="10"/>
      <c r="L23" s="10"/>
      <c r="M23" s="10"/>
    </row>
    <row r="24" spans="1:13" x14ac:dyDescent="0.35">
      <c r="A24" s="44"/>
      <c r="B24" s="5" t="s">
        <v>91</v>
      </c>
      <c r="C24" s="5" t="s">
        <v>32</v>
      </c>
      <c r="D24" s="10">
        <f>SUM(D22:D23)</f>
        <v>0</v>
      </c>
      <c r="E24" s="10">
        <f t="shared" ref="E24:G24" si="0">SUM(E22:E23)</f>
        <v>0</v>
      </c>
      <c r="F24" s="10">
        <f t="shared" si="0"/>
        <v>0</v>
      </c>
      <c r="G24" s="10">
        <f t="shared" si="0"/>
        <v>2142</v>
      </c>
      <c r="H24" s="10"/>
      <c r="I24" s="10"/>
      <c r="J24" s="10"/>
      <c r="K24" s="10"/>
      <c r="L24" s="10"/>
      <c r="M24" s="10"/>
    </row>
    <row r="25" spans="1:13" ht="15" thickBot="1" x14ac:dyDescent="0.4">
      <c r="A25" s="45"/>
      <c r="B25" s="12" t="s">
        <v>27</v>
      </c>
      <c r="C25" s="12" t="s">
        <v>32</v>
      </c>
      <c r="D25" s="17">
        <v>0</v>
      </c>
      <c r="E25" s="13">
        <v>0</v>
      </c>
      <c r="F25" s="13">
        <v>0</v>
      </c>
      <c r="G25" s="13">
        <f>G24-G21</f>
        <v>2142</v>
      </c>
      <c r="H25" s="13"/>
      <c r="I25" s="13"/>
      <c r="J25" s="13"/>
      <c r="K25" s="13"/>
      <c r="L25" s="13"/>
      <c r="M25" s="13"/>
    </row>
    <row r="29" spans="1:13" x14ac:dyDescent="0.35">
      <c r="A29" s="2" t="s">
        <v>19</v>
      </c>
      <c r="E29" s="2"/>
      <c r="F29" s="2"/>
      <c r="G29" s="2"/>
      <c r="H29" s="2"/>
    </row>
    <row r="30" spans="1:13" x14ac:dyDescent="0.35">
      <c r="A30" s="2" t="s">
        <v>94</v>
      </c>
    </row>
    <row r="31" spans="1:13" x14ac:dyDescent="0.35">
      <c r="A31" s="4" t="s">
        <v>105</v>
      </c>
    </row>
  </sheetData>
  <mergeCells count="4">
    <mergeCell ref="A6:A9"/>
    <mergeCell ref="A10:A13"/>
    <mergeCell ref="A14:A17"/>
    <mergeCell ref="A20:A2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A3" sqref="A3"/>
    </sheetView>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5.26953125" style="3" customWidth="1"/>
    <col min="9" max="12" width="13.72656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15</v>
      </c>
      <c r="E2" s="2"/>
      <c r="F2" s="2"/>
      <c r="G2" s="2"/>
      <c r="H2" s="2"/>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x14ac:dyDescent="0.35">
      <c r="A6" s="40" t="s">
        <v>129</v>
      </c>
      <c r="B6" s="7" t="s">
        <v>28</v>
      </c>
      <c r="C6" s="8">
        <v>895017</v>
      </c>
      <c r="D6" s="21">
        <v>895017</v>
      </c>
      <c r="E6" s="21">
        <f>D6-E8</f>
        <v>895017</v>
      </c>
      <c r="F6" s="21">
        <f>E6-F8</f>
        <v>877417.15</v>
      </c>
      <c r="G6" s="21">
        <f>F6-G8</f>
        <v>862644.71000000008</v>
      </c>
      <c r="H6" s="21"/>
      <c r="I6" s="21"/>
      <c r="J6" s="21"/>
      <c r="K6" s="21"/>
      <c r="L6" s="21"/>
      <c r="M6" s="21"/>
    </row>
    <row r="7" spans="1:13" x14ac:dyDescent="0.35">
      <c r="A7" s="41"/>
      <c r="B7" s="5" t="s">
        <v>30</v>
      </c>
      <c r="C7" s="5" t="s">
        <v>32</v>
      </c>
      <c r="D7" s="10">
        <v>0</v>
      </c>
      <c r="E7" s="10">
        <v>0</v>
      </c>
      <c r="F7" s="15">
        <v>0</v>
      </c>
      <c r="G7" s="10">
        <v>-32000</v>
      </c>
      <c r="H7" s="15">
        <v>16479</v>
      </c>
      <c r="I7" s="10">
        <v>-28745</v>
      </c>
      <c r="J7" s="15">
        <v>41255</v>
      </c>
      <c r="K7" s="15">
        <v>15310</v>
      </c>
      <c r="L7" s="15">
        <v>7</v>
      </c>
      <c r="M7" s="15">
        <v>44306</v>
      </c>
    </row>
    <row r="8" spans="1:13" x14ac:dyDescent="0.35">
      <c r="A8" s="41"/>
      <c r="B8" s="5" t="s">
        <v>31</v>
      </c>
      <c r="C8" s="5" t="s">
        <v>32</v>
      </c>
      <c r="D8" s="11">
        <v>0</v>
      </c>
      <c r="E8" s="11">
        <v>0</v>
      </c>
      <c r="F8" s="11">
        <v>17599.849999999999</v>
      </c>
      <c r="G8" s="11">
        <v>14772.439999999944</v>
      </c>
      <c r="H8" s="11"/>
      <c r="I8" s="11"/>
      <c r="J8" s="11"/>
      <c r="K8" s="11"/>
      <c r="L8" s="11"/>
      <c r="M8" s="11"/>
    </row>
    <row r="9" spans="1:13" ht="15" thickBot="1" x14ac:dyDescent="0.4">
      <c r="A9" s="42"/>
      <c r="B9" s="12" t="s">
        <v>27</v>
      </c>
      <c r="C9" s="12" t="s">
        <v>32</v>
      </c>
      <c r="D9" s="13">
        <f>D8-D7</f>
        <v>0</v>
      </c>
      <c r="E9" s="13">
        <v>0</v>
      </c>
      <c r="F9" s="13">
        <f>F8-F7</f>
        <v>17599.849999999999</v>
      </c>
      <c r="G9" s="13">
        <f>G8-G7</f>
        <v>46772.439999999944</v>
      </c>
      <c r="H9" s="13"/>
      <c r="I9" s="13"/>
      <c r="J9" s="13"/>
      <c r="K9" s="13"/>
      <c r="L9" s="13"/>
      <c r="M9" s="13"/>
    </row>
    <row r="10" spans="1:13" x14ac:dyDescent="0.35">
      <c r="A10" s="40" t="s">
        <v>83</v>
      </c>
      <c r="B10" s="7" t="s">
        <v>28</v>
      </c>
      <c r="C10" s="14">
        <v>13984</v>
      </c>
      <c r="D10" s="22">
        <v>13984</v>
      </c>
      <c r="E10" s="22">
        <f>D10-E12</f>
        <v>13984</v>
      </c>
      <c r="F10" s="22">
        <f>E10-F12</f>
        <v>13984</v>
      </c>
      <c r="G10" s="22">
        <f>F10-G12</f>
        <v>13984</v>
      </c>
      <c r="H10" s="22"/>
      <c r="I10" s="22"/>
      <c r="J10" s="22"/>
      <c r="K10" s="22"/>
      <c r="L10" s="22"/>
      <c r="M10" s="22"/>
    </row>
    <row r="11" spans="1:13" x14ac:dyDescent="0.35">
      <c r="A11" s="41"/>
      <c r="B11" s="5" t="s">
        <v>30</v>
      </c>
      <c r="C11" s="5" t="s">
        <v>32</v>
      </c>
      <c r="D11" s="15">
        <v>0</v>
      </c>
      <c r="E11" s="15" t="s">
        <v>32</v>
      </c>
      <c r="F11" s="15">
        <v>0</v>
      </c>
      <c r="G11" s="15" t="s">
        <v>32</v>
      </c>
      <c r="H11" s="15" t="s">
        <v>32</v>
      </c>
      <c r="I11" s="15" t="s">
        <v>32</v>
      </c>
      <c r="J11" s="15" t="s">
        <v>32</v>
      </c>
      <c r="K11" s="15" t="s">
        <v>32</v>
      </c>
      <c r="L11" s="15" t="s">
        <v>32</v>
      </c>
      <c r="M11" s="15" t="s">
        <v>32</v>
      </c>
    </row>
    <row r="12" spans="1:13" x14ac:dyDescent="0.35">
      <c r="A12" s="41"/>
      <c r="B12" s="5" t="s">
        <v>31</v>
      </c>
      <c r="C12" s="5" t="s">
        <v>32</v>
      </c>
      <c r="D12" s="10">
        <v>0</v>
      </c>
      <c r="E12" s="10">
        <v>0</v>
      </c>
      <c r="F12" s="10">
        <v>0</v>
      </c>
      <c r="G12" s="10">
        <v>0</v>
      </c>
      <c r="H12" s="10"/>
      <c r="I12" s="10"/>
      <c r="J12" s="10"/>
      <c r="K12" s="10"/>
      <c r="L12" s="10"/>
      <c r="M12" s="10"/>
    </row>
    <row r="13" spans="1:13" ht="15" thickBot="1" x14ac:dyDescent="0.4">
      <c r="A13" s="42"/>
      <c r="B13" s="12" t="s">
        <v>27</v>
      </c>
      <c r="C13" s="12" t="s">
        <v>32</v>
      </c>
      <c r="D13" s="13" t="s">
        <v>32</v>
      </c>
      <c r="E13" s="13" t="s">
        <v>32</v>
      </c>
      <c r="F13" s="13" t="s">
        <v>32</v>
      </c>
      <c r="G13" s="13" t="s">
        <v>32</v>
      </c>
      <c r="H13" s="13"/>
      <c r="I13" s="13"/>
      <c r="J13" s="13"/>
      <c r="K13" s="13"/>
      <c r="L13" s="13"/>
      <c r="M13" s="13"/>
    </row>
    <row r="14" spans="1:13" x14ac:dyDescent="0.35">
      <c r="A14" s="40" t="s">
        <v>130</v>
      </c>
      <c r="B14" s="7" t="s">
        <v>28</v>
      </c>
      <c r="C14" s="14">
        <v>909001</v>
      </c>
      <c r="D14" s="22">
        <v>909001</v>
      </c>
      <c r="E14" s="22">
        <f>D14-E16</f>
        <v>909001</v>
      </c>
      <c r="F14" s="22">
        <f>E14-F16</f>
        <v>891401.15</v>
      </c>
      <c r="G14" s="22">
        <f>F14-G16</f>
        <v>876628.71000000008</v>
      </c>
      <c r="H14" s="22"/>
      <c r="I14" s="22"/>
      <c r="J14" s="22"/>
      <c r="K14" s="22"/>
      <c r="L14" s="22"/>
      <c r="M14" s="22"/>
    </row>
    <row r="15" spans="1:13" x14ac:dyDescent="0.35">
      <c r="A15" s="41"/>
      <c r="B15" s="5" t="s">
        <v>30</v>
      </c>
      <c r="C15" s="5" t="s">
        <v>32</v>
      </c>
      <c r="D15" s="10">
        <v>0</v>
      </c>
      <c r="E15" s="10">
        <v>0</v>
      </c>
      <c r="F15" s="15">
        <v>0</v>
      </c>
      <c r="G15" s="10">
        <v>-32000</v>
      </c>
      <c r="H15" s="15">
        <v>16479</v>
      </c>
      <c r="I15" s="10">
        <v>-28745</v>
      </c>
      <c r="J15" s="15">
        <v>41255</v>
      </c>
      <c r="K15" s="15">
        <v>15310</v>
      </c>
      <c r="L15" s="15">
        <v>7</v>
      </c>
      <c r="M15" s="15">
        <v>44306</v>
      </c>
    </row>
    <row r="16" spans="1:13" x14ac:dyDescent="0.35">
      <c r="A16" s="41"/>
      <c r="B16" s="5" t="s">
        <v>31</v>
      </c>
      <c r="C16" s="5" t="s">
        <v>32</v>
      </c>
      <c r="D16" s="15">
        <f>D8+D12</f>
        <v>0</v>
      </c>
      <c r="E16" s="15">
        <v>0</v>
      </c>
      <c r="F16" s="15">
        <v>17599.849999999999</v>
      </c>
      <c r="G16" s="15">
        <v>14772.439999999944</v>
      </c>
      <c r="H16" s="15"/>
      <c r="I16" s="15"/>
      <c r="J16" s="15"/>
      <c r="K16" s="15"/>
      <c r="L16" s="15"/>
      <c r="M16" s="15"/>
    </row>
    <row r="17" spans="1:13" ht="15" thickBot="1" x14ac:dyDescent="0.4">
      <c r="A17" s="42"/>
      <c r="B17" s="12" t="s">
        <v>27</v>
      </c>
      <c r="C17" s="12" t="s">
        <v>32</v>
      </c>
      <c r="D17" s="13">
        <f>D16-D15</f>
        <v>0</v>
      </c>
      <c r="E17" s="13">
        <v>0</v>
      </c>
      <c r="F17" s="13">
        <f>F16-F15</f>
        <v>17599.849999999999</v>
      </c>
      <c r="G17" s="13">
        <f>G16-G15</f>
        <v>46772.439999999944</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3" t="s">
        <v>113</v>
      </c>
      <c r="B20" s="7" t="s">
        <v>107</v>
      </c>
      <c r="C20" s="14" t="s">
        <v>32</v>
      </c>
      <c r="D20" s="9" t="s">
        <v>32</v>
      </c>
      <c r="E20" s="9" t="s">
        <v>32</v>
      </c>
      <c r="F20" s="22" t="s">
        <v>32</v>
      </c>
      <c r="G20" s="22" t="s">
        <v>32</v>
      </c>
      <c r="H20" s="22"/>
      <c r="I20" s="22"/>
      <c r="J20" s="22"/>
      <c r="K20" s="22"/>
      <c r="L20" s="22"/>
      <c r="M20" s="22"/>
    </row>
    <row r="21" spans="1:13" x14ac:dyDescent="0.35">
      <c r="A21" s="44"/>
      <c r="B21" s="5" t="s">
        <v>30</v>
      </c>
      <c r="C21" s="5" t="s">
        <v>32</v>
      </c>
      <c r="D21" s="15" t="s">
        <v>32</v>
      </c>
      <c r="E21" s="15" t="s">
        <v>32</v>
      </c>
      <c r="F21" s="15" t="s">
        <v>32</v>
      </c>
      <c r="G21" s="15" t="s">
        <v>32</v>
      </c>
      <c r="H21" s="15" t="s">
        <v>32</v>
      </c>
      <c r="I21" s="15" t="s">
        <v>32</v>
      </c>
      <c r="J21" s="15" t="s">
        <v>32</v>
      </c>
      <c r="K21" s="15" t="s">
        <v>32</v>
      </c>
      <c r="L21" s="15" t="s">
        <v>32</v>
      </c>
      <c r="M21" s="15" t="s">
        <v>32</v>
      </c>
    </row>
    <row r="22" spans="1:13" x14ac:dyDescent="0.35">
      <c r="A22" s="44"/>
      <c r="B22" s="5" t="s">
        <v>92</v>
      </c>
      <c r="C22" s="5" t="s">
        <v>32</v>
      </c>
      <c r="D22" s="16" t="s">
        <v>32</v>
      </c>
      <c r="E22" s="16" t="s">
        <v>32</v>
      </c>
      <c r="F22" s="16" t="s">
        <v>32</v>
      </c>
      <c r="G22" s="16" t="s">
        <v>32</v>
      </c>
      <c r="H22" s="16"/>
      <c r="I22" s="16"/>
      <c r="J22" s="16"/>
      <c r="K22" s="16"/>
      <c r="L22" s="16"/>
      <c r="M22" s="16"/>
    </row>
    <row r="23" spans="1:13" x14ac:dyDescent="0.35">
      <c r="A23" s="44"/>
      <c r="B23" s="5" t="s">
        <v>93</v>
      </c>
      <c r="C23" s="5" t="s">
        <v>32</v>
      </c>
      <c r="D23" s="10" t="s">
        <v>32</v>
      </c>
      <c r="E23" s="10" t="s">
        <v>32</v>
      </c>
      <c r="F23" s="10" t="s">
        <v>32</v>
      </c>
      <c r="G23" s="10" t="s">
        <v>32</v>
      </c>
      <c r="H23" s="10"/>
      <c r="I23" s="10"/>
      <c r="J23" s="10"/>
      <c r="K23" s="10"/>
      <c r="L23" s="10"/>
      <c r="M23" s="10"/>
    </row>
    <row r="24" spans="1:13" x14ac:dyDescent="0.35">
      <c r="A24" s="44"/>
      <c r="B24" s="5" t="s">
        <v>91</v>
      </c>
      <c r="C24" s="5" t="s">
        <v>32</v>
      </c>
      <c r="D24" s="10" t="s">
        <v>32</v>
      </c>
      <c r="E24" s="10" t="s">
        <v>32</v>
      </c>
      <c r="F24" s="10" t="s">
        <v>32</v>
      </c>
      <c r="G24" s="10" t="s">
        <v>32</v>
      </c>
      <c r="H24" s="10"/>
      <c r="I24" s="10"/>
      <c r="J24" s="10"/>
      <c r="K24" s="10"/>
      <c r="L24" s="10"/>
      <c r="M24" s="10"/>
    </row>
    <row r="25" spans="1:13" ht="15" thickBot="1" x14ac:dyDescent="0.4">
      <c r="A25" s="45"/>
      <c r="B25" s="12" t="s">
        <v>27</v>
      </c>
      <c r="C25" s="12" t="s">
        <v>32</v>
      </c>
      <c r="D25" s="17" t="s">
        <v>32</v>
      </c>
      <c r="E25" s="17" t="s">
        <v>32</v>
      </c>
      <c r="F25" s="13" t="s">
        <v>32</v>
      </c>
      <c r="G25" s="13" t="s">
        <v>32</v>
      </c>
      <c r="H25" s="13"/>
      <c r="I25" s="13"/>
      <c r="J25" s="13"/>
      <c r="K25" s="13"/>
      <c r="L25" s="13"/>
      <c r="M25" s="13"/>
    </row>
    <row r="29" spans="1:13" x14ac:dyDescent="0.35">
      <c r="A29" s="2" t="s">
        <v>19</v>
      </c>
      <c r="E29" s="2"/>
      <c r="F29" s="2"/>
      <c r="G29" s="2"/>
      <c r="H29" s="2"/>
    </row>
    <row r="30" spans="1:13" x14ac:dyDescent="0.35">
      <c r="A30" s="2" t="s">
        <v>94</v>
      </c>
    </row>
    <row r="31" spans="1:13" x14ac:dyDescent="0.35">
      <c r="A31" s="2" t="s">
        <v>24</v>
      </c>
    </row>
    <row r="32" spans="1:13" x14ac:dyDescent="0.35">
      <c r="A32" s="4" t="s">
        <v>108</v>
      </c>
    </row>
  </sheetData>
  <mergeCells count="4">
    <mergeCell ref="A6:A9"/>
    <mergeCell ref="A10:A13"/>
    <mergeCell ref="A14:A17"/>
    <mergeCell ref="A20:A2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A3" sqref="A3"/>
    </sheetView>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4.54296875" style="3" customWidth="1"/>
    <col min="9" max="12" width="13.269531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16</v>
      </c>
      <c r="E2" s="2"/>
      <c r="F2" s="2"/>
      <c r="G2" s="2"/>
      <c r="H2" s="2"/>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x14ac:dyDescent="0.35">
      <c r="A6" s="40" t="s">
        <v>140</v>
      </c>
      <c r="B6" s="7" t="s">
        <v>28</v>
      </c>
      <c r="C6" s="8">
        <v>10098758</v>
      </c>
      <c r="D6" s="21">
        <f>C6-D8</f>
        <v>9499368.4600000009</v>
      </c>
      <c r="E6" s="21">
        <f>D6-E8</f>
        <v>9536732.7000000011</v>
      </c>
      <c r="F6" s="21">
        <f>E6-F8</f>
        <v>9190614.4200000018</v>
      </c>
      <c r="G6" s="21">
        <f>F6-G8</f>
        <v>9324004.25</v>
      </c>
      <c r="H6" s="21"/>
      <c r="I6" s="21"/>
      <c r="J6" s="21"/>
      <c r="K6" s="21"/>
      <c r="L6" s="21"/>
      <c r="M6" s="21"/>
    </row>
    <row r="7" spans="1:13" x14ac:dyDescent="0.35">
      <c r="A7" s="41"/>
      <c r="B7" s="5" t="s">
        <v>30</v>
      </c>
      <c r="C7" s="5" t="s">
        <v>32</v>
      </c>
      <c r="D7" s="10">
        <v>255071</v>
      </c>
      <c r="E7" s="10">
        <v>41326</v>
      </c>
      <c r="F7" s="15">
        <v>59624</v>
      </c>
      <c r="G7" s="15">
        <v>45000</v>
      </c>
      <c r="H7" s="15">
        <v>52419</v>
      </c>
      <c r="I7" s="15">
        <v>9590</v>
      </c>
      <c r="J7" s="15">
        <v>10000</v>
      </c>
      <c r="K7" s="15">
        <v>66388</v>
      </c>
      <c r="L7" s="15">
        <v>34257</v>
      </c>
      <c r="M7" s="15">
        <v>172654</v>
      </c>
    </row>
    <row r="8" spans="1:13" x14ac:dyDescent="0.35">
      <c r="A8" s="41"/>
      <c r="B8" s="5" t="s">
        <v>31</v>
      </c>
      <c r="C8" s="5" t="s">
        <v>32</v>
      </c>
      <c r="D8" s="11">
        <v>599389.53999999911</v>
      </c>
      <c r="E8" s="11">
        <v>-37364.240000000202</v>
      </c>
      <c r="F8" s="11">
        <v>346118.27999999898</v>
      </c>
      <c r="G8" s="11">
        <v>-133389.82999999914</v>
      </c>
      <c r="H8" s="11"/>
      <c r="I8" s="11"/>
      <c r="J8" s="11"/>
      <c r="K8" s="11"/>
      <c r="L8" s="11"/>
      <c r="M8" s="11"/>
    </row>
    <row r="9" spans="1:13" ht="15" thickBot="1" x14ac:dyDescent="0.4">
      <c r="A9" s="42"/>
      <c r="B9" s="12" t="s">
        <v>27</v>
      </c>
      <c r="C9" s="12" t="s">
        <v>32</v>
      </c>
      <c r="D9" s="13">
        <f>D8-D7</f>
        <v>344318.53999999911</v>
      </c>
      <c r="E9" s="13">
        <f>E8-E7</f>
        <v>-78690.240000000194</v>
      </c>
      <c r="F9" s="13">
        <f>F8-F7</f>
        <v>286494.27999999898</v>
      </c>
      <c r="G9" s="13">
        <f>G8-G7</f>
        <v>-178389.82999999914</v>
      </c>
      <c r="H9" s="13"/>
      <c r="I9" s="13"/>
      <c r="J9" s="13"/>
      <c r="K9" s="13"/>
      <c r="L9" s="13"/>
      <c r="M9" s="13"/>
    </row>
    <row r="10" spans="1:13" x14ac:dyDescent="0.35">
      <c r="A10" s="40" t="s">
        <v>84</v>
      </c>
      <c r="B10" s="7" t="s">
        <v>28</v>
      </c>
      <c r="C10" s="14">
        <v>2791336</v>
      </c>
      <c r="D10" s="22">
        <f>C10-D12</f>
        <v>2683958.58</v>
      </c>
      <c r="E10" s="22">
        <f>D10-E12</f>
        <v>2716164</v>
      </c>
      <c r="F10" s="22">
        <f>E10-F12</f>
        <v>2704782</v>
      </c>
      <c r="G10" s="22">
        <f>F10-G12</f>
        <v>2700700</v>
      </c>
      <c r="H10" s="22"/>
      <c r="I10" s="22"/>
      <c r="J10" s="22"/>
      <c r="K10" s="22"/>
      <c r="L10" s="22"/>
      <c r="M10" s="22"/>
    </row>
    <row r="11" spans="1:13" x14ac:dyDescent="0.35">
      <c r="A11" s="41"/>
      <c r="B11" s="5" t="s">
        <v>30</v>
      </c>
      <c r="C11" s="5" t="s">
        <v>32</v>
      </c>
      <c r="D11" s="15">
        <v>3980</v>
      </c>
      <c r="E11" s="10">
        <v>80</v>
      </c>
      <c r="F11" s="15">
        <v>0</v>
      </c>
      <c r="G11" s="15">
        <v>2100</v>
      </c>
      <c r="H11" s="15">
        <v>0</v>
      </c>
      <c r="I11" s="15">
        <v>1800</v>
      </c>
      <c r="J11" s="15">
        <v>5000</v>
      </c>
      <c r="K11" s="15">
        <v>5000</v>
      </c>
      <c r="L11" s="15">
        <v>5000</v>
      </c>
      <c r="M11" s="15">
        <v>16800</v>
      </c>
    </row>
    <row r="12" spans="1:13" x14ac:dyDescent="0.35">
      <c r="A12" s="41"/>
      <c r="B12" s="5" t="s">
        <v>31</v>
      </c>
      <c r="C12" s="5" t="s">
        <v>32</v>
      </c>
      <c r="D12" s="10">
        <v>107377.41999999993</v>
      </c>
      <c r="E12" s="10">
        <v>-32205.42</v>
      </c>
      <c r="F12" s="10">
        <v>11382</v>
      </c>
      <c r="G12" s="10">
        <v>4082</v>
      </c>
      <c r="H12" s="10"/>
      <c r="I12" s="10"/>
      <c r="J12" s="10"/>
      <c r="K12" s="10"/>
      <c r="L12" s="10"/>
      <c r="M12" s="10"/>
    </row>
    <row r="13" spans="1:13" ht="15" thickBot="1" x14ac:dyDescent="0.4">
      <c r="A13" s="42"/>
      <c r="B13" s="12" t="s">
        <v>27</v>
      </c>
      <c r="C13" s="12" t="s">
        <v>32</v>
      </c>
      <c r="D13" s="13">
        <f>D12-D11</f>
        <v>103397.41999999993</v>
      </c>
      <c r="E13" s="13">
        <f>E12-E11</f>
        <v>-32285.42</v>
      </c>
      <c r="F13" s="13">
        <f>F12-F11</f>
        <v>11382</v>
      </c>
      <c r="G13" s="13">
        <f>G12-G11</f>
        <v>1982</v>
      </c>
      <c r="H13" s="13"/>
      <c r="I13" s="13"/>
      <c r="J13" s="13"/>
      <c r="K13" s="13"/>
      <c r="L13" s="13"/>
      <c r="M13" s="13"/>
    </row>
    <row r="14" spans="1:13" x14ac:dyDescent="0.35">
      <c r="A14" s="40" t="s">
        <v>139</v>
      </c>
      <c r="B14" s="7" t="s">
        <v>28</v>
      </c>
      <c r="C14" s="14">
        <v>12890094</v>
      </c>
      <c r="D14" s="22">
        <v>12183327.039999999</v>
      </c>
      <c r="E14" s="22">
        <f>D14-E16</f>
        <v>12252896.699999999</v>
      </c>
      <c r="F14" s="22">
        <f>E14-F16</f>
        <v>11895396.42</v>
      </c>
      <c r="G14" s="22">
        <f>F14-G16</f>
        <v>12024704.25</v>
      </c>
      <c r="H14" s="22"/>
      <c r="I14" s="22"/>
      <c r="J14" s="22"/>
      <c r="K14" s="22"/>
      <c r="L14" s="22"/>
      <c r="M14" s="22"/>
    </row>
    <row r="15" spans="1:13" x14ac:dyDescent="0.35">
      <c r="A15" s="41"/>
      <c r="B15" s="5" t="s">
        <v>30</v>
      </c>
      <c r="C15" s="5" t="s">
        <v>32</v>
      </c>
      <c r="D15" s="10">
        <v>259051</v>
      </c>
      <c r="E15" s="10">
        <v>41406</v>
      </c>
      <c r="F15" s="15">
        <v>59624</v>
      </c>
      <c r="G15" s="15">
        <v>47100</v>
      </c>
      <c r="H15" s="15">
        <v>52419</v>
      </c>
      <c r="I15" s="15">
        <v>11390</v>
      </c>
      <c r="J15" s="15">
        <v>15000</v>
      </c>
      <c r="K15" s="15">
        <v>71388</v>
      </c>
      <c r="L15" s="15">
        <v>39257</v>
      </c>
      <c r="M15" s="15">
        <v>189454</v>
      </c>
    </row>
    <row r="16" spans="1:13" x14ac:dyDescent="0.35">
      <c r="A16" s="41"/>
      <c r="B16" s="5" t="s">
        <v>31</v>
      </c>
      <c r="C16" s="5" t="s">
        <v>32</v>
      </c>
      <c r="D16" s="15">
        <v>706767</v>
      </c>
      <c r="E16" s="10">
        <v>-69569.660000000105</v>
      </c>
      <c r="F16" s="15">
        <v>357500.27999999898</v>
      </c>
      <c r="G16" s="11">
        <v>-129307.82999999914</v>
      </c>
      <c r="H16" s="15"/>
      <c r="I16" s="15"/>
      <c r="J16" s="15"/>
      <c r="K16" s="15"/>
      <c r="L16" s="15"/>
      <c r="M16" s="15"/>
    </row>
    <row r="17" spans="1:13" ht="15" thickBot="1" x14ac:dyDescent="0.4">
      <c r="A17" s="42"/>
      <c r="B17" s="12" t="s">
        <v>27</v>
      </c>
      <c r="C17" s="12" t="s">
        <v>32</v>
      </c>
      <c r="D17" s="13">
        <f>D16-D15</f>
        <v>447716</v>
      </c>
      <c r="E17" s="13">
        <f>E16-E15</f>
        <v>-110975.66000000011</v>
      </c>
      <c r="F17" s="13">
        <f>F16-F15</f>
        <v>297876.27999999898</v>
      </c>
      <c r="G17" s="13">
        <f>G16-G15</f>
        <v>-176407.82999999914</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3" t="s">
        <v>124</v>
      </c>
      <c r="B20" s="7" t="s">
        <v>103</v>
      </c>
      <c r="C20" s="14">
        <v>17721980.949999999</v>
      </c>
      <c r="D20" s="22">
        <f>C20-D24</f>
        <v>17635895.949999999</v>
      </c>
      <c r="E20" s="22">
        <f>D20-E24</f>
        <v>17590665.949999999</v>
      </c>
      <c r="F20" s="22">
        <f>E20-F24</f>
        <v>17517762.949999999</v>
      </c>
      <c r="G20" s="22">
        <f>F20-G24</f>
        <v>17484333.949999999</v>
      </c>
      <c r="H20" s="22"/>
      <c r="I20" s="22"/>
      <c r="J20" s="22"/>
      <c r="K20" s="22"/>
      <c r="L20" s="22"/>
      <c r="M20" s="22"/>
    </row>
    <row r="21" spans="1:13" x14ac:dyDescent="0.35">
      <c r="A21" s="44"/>
      <c r="B21" s="5" t="s">
        <v>30</v>
      </c>
      <c r="C21" s="5" t="s">
        <v>32</v>
      </c>
      <c r="D21" s="18">
        <v>-5999</v>
      </c>
      <c r="E21" s="10">
        <v>22456</v>
      </c>
      <c r="F21" s="15">
        <v>24693</v>
      </c>
      <c r="G21" s="15">
        <v>19000</v>
      </c>
      <c r="H21" s="15">
        <v>17000</v>
      </c>
      <c r="I21" s="15">
        <v>5000</v>
      </c>
      <c r="J21" s="15">
        <v>3500</v>
      </c>
      <c r="K21" s="15">
        <v>1000</v>
      </c>
      <c r="L21" s="15">
        <v>1000</v>
      </c>
      <c r="M21" s="15">
        <v>27500</v>
      </c>
    </row>
    <row r="22" spans="1:13" x14ac:dyDescent="0.35">
      <c r="A22" s="44"/>
      <c r="B22" s="5" t="s">
        <v>92</v>
      </c>
      <c r="C22" s="5" t="s">
        <v>32</v>
      </c>
      <c r="D22" s="16">
        <v>86085</v>
      </c>
      <c r="E22" s="16">
        <v>45156</v>
      </c>
      <c r="F22" s="16">
        <v>72783</v>
      </c>
      <c r="G22" s="16">
        <v>33429</v>
      </c>
      <c r="H22" s="16"/>
      <c r="I22" s="16"/>
      <c r="J22" s="16"/>
      <c r="K22" s="16"/>
      <c r="L22" s="16"/>
      <c r="M22" s="16"/>
    </row>
    <row r="23" spans="1:13" x14ac:dyDescent="0.35">
      <c r="A23" s="44"/>
      <c r="B23" s="5" t="s">
        <v>93</v>
      </c>
      <c r="C23" s="5" t="s">
        <v>32</v>
      </c>
      <c r="D23" s="10">
        <v>0</v>
      </c>
      <c r="E23" s="10">
        <v>74</v>
      </c>
      <c r="F23" s="10">
        <v>120</v>
      </c>
      <c r="G23" s="10">
        <v>0</v>
      </c>
      <c r="H23" s="10"/>
      <c r="I23" s="10"/>
      <c r="J23" s="10"/>
      <c r="K23" s="10"/>
      <c r="L23" s="10"/>
      <c r="M23" s="10"/>
    </row>
    <row r="24" spans="1:13" x14ac:dyDescent="0.35">
      <c r="A24" s="44"/>
      <c r="B24" s="5" t="s">
        <v>91</v>
      </c>
      <c r="C24" s="5" t="s">
        <v>32</v>
      </c>
      <c r="D24" s="10">
        <f>SUM(D22:D23)</f>
        <v>86085</v>
      </c>
      <c r="E24" s="10">
        <f>SUM(E22:E23)</f>
        <v>45230</v>
      </c>
      <c r="F24" s="10">
        <f>SUM(F22:F23)</f>
        <v>72903</v>
      </c>
      <c r="G24" s="10">
        <f>SUM(G22:G23)</f>
        <v>33429</v>
      </c>
      <c r="H24" s="10"/>
      <c r="I24" s="10"/>
      <c r="J24" s="10"/>
      <c r="K24" s="10"/>
      <c r="L24" s="10"/>
      <c r="M24" s="10"/>
    </row>
    <row r="25" spans="1:13" ht="15" thickBot="1" x14ac:dyDescent="0.4">
      <c r="A25" s="45"/>
      <c r="B25" s="12" t="s">
        <v>27</v>
      </c>
      <c r="C25" s="12" t="s">
        <v>32</v>
      </c>
      <c r="D25" s="13">
        <f>D24-D21</f>
        <v>92084</v>
      </c>
      <c r="E25" s="13">
        <f>E24-E21</f>
        <v>22774</v>
      </c>
      <c r="F25" s="13">
        <f>F24-F21</f>
        <v>48210</v>
      </c>
      <c r="G25" s="13">
        <f>G24-G21</f>
        <v>14429</v>
      </c>
      <c r="H25" s="13"/>
      <c r="I25" s="13"/>
      <c r="J25" s="13"/>
      <c r="K25" s="13"/>
      <c r="L25" s="13"/>
      <c r="M25" s="13"/>
    </row>
    <row r="29" spans="1:13" x14ac:dyDescent="0.35">
      <c r="A29" s="2" t="s">
        <v>19</v>
      </c>
      <c r="E29" s="2"/>
      <c r="F29" s="2"/>
      <c r="G29" s="2"/>
      <c r="H29" s="2"/>
    </row>
    <row r="30" spans="1:13" x14ac:dyDescent="0.35">
      <c r="A30" s="4" t="s">
        <v>104</v>
      </c>
      <c r="E30" s="30"/>
    </row>
  </sheetData>
  <mergeCells count="4">
    <mergeCell ref="A6:A9"/>
    <mergeCell ref="A10:A13"/>
    <mergeCell ref="A14:A17"/>
    <mergeCell ref="A20:A25"/>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A3" sqref="A3"/>
    </sheetView>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3.81640625" style="3" customWidth="1"/>
    <col min="9" max="12" width="13.72656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17</v>
      </c>
      <c r="E2" s="2"/>
      <c r="F2" s="2"/>
      <c r="G2" s="2"/>
      <c r="H2" s="2"/>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x14ac:dyDescent="0.35">
      <c r="A6" s="40" t="s">
        <v>85</v>
      </c>
      <c r="B6" s="7" t="s">
        <v>28</v>
      </c>
      <c r="C6" s="8">
        <v>25339881</v>
      </c>
      <c r="D6" s="21">
        <v>24858795.940000001</v>
      </c>
      <c r="E6" s="21">
        <f>D6-E8</f>
        <v>24153774.73</v>
      </c>
      <c r="F6" s="21">
        <f>E6-F8</f>
        <v>23563554.52</v>
      </c>
      <c r="G6" s="21">
        <f>F6-G8</f>
        <v>23462094.420000009</v>
      </c>
      <c r="H6" s="21"/>
      <c r="I6" s="21"/>
      <c r="J6" s="21"/>
      <c r="K6" s="21"/>
      <c r="L6" s="21"/>
      <c r="M6" s="21"/>
    </row>
    <row r="7" spans="1:13" x14ac:dyDescent="0.35">
      <c r="A7" s="41"/>
      <c r="B7" s="5" t="s">
        <v>30</v>
      </c>
      <c r="C7" s="5" t="s">
        <v>32</v>
      </c>
      <c r="D7" s="10">
        <v>621097</v>
      </c>
      <c r="E7" s="15">
        <v>1001954</v>
      </c>
      <c r="F7" s="15">
        <v>539430</v>
      </c>
      <c r="G7" s="15">
        <v>409914</v>
      </c>
      <c r="H7" s="15">
        <v>469995</v>
      </c>
      <c r="I7" s="15">
        <v>301552</v>
      </c>
      <c r="J7" s="15">
        <v>677540</v>
      </c>
      <c r="K7" s="15">
        <v>255859</v>
      </c>
      <c r="L7" s="15">
        <v>778</v>
      </c>
      <c r="M7" s="15">
        <v>1705724</v>
      </c>
    </row>
    <row r="8" spans="1:13" x14ac:dyDescent="0.35">
      <c r="A8" s="41"/>
      <c r="B8" s="5" t="s">
        <v>31</v>
      </c>
      <c r="C8" s="5" t="s">
        <v>32</v>
      </c>
      <c r="D8" s="11">
        <f>C6-D6</f>
        <v>481085.05999999866</v>
      </c>
      <c r="E8" s="11">
        <v>705021.21000000101</v>
      </c>
      <c r="F8" s="11">
        <v>590220.21000000101</v>
      </c>
      <c r="G8" s="11">
        <v>101460.09999999031</v>
      </c>
      <c r="H8" s="11"/>
      <c r="I8" s="11"/>
      <c r="J8" s="11"/>
      <c r="K8" s="11"/>
      <c r="L8" s="11"/>
      <c r="M8" s="11"/>
    </row>
    <row r="9" spans="1:13" ht="15" thickBot="1" x14ac:dyDescent="0.4">
      <c r="A9" s="42"/>
      <c r="B9" s="12" t="s">
        <v>27</v>
      </c>
      <c r="C9" s="12" t="s">
        <v>32</v>
      </c>
      <c r="D9" s="13">
        <f>D8-D7</f>
        <v>-140011.94000000134</v>
      </c>
      <c r="E9" s="13">
        <f>E8-E7</f>
        <v>-296932.78999999899</v>
      </c>
      <c r="F9" s="13">
        <f>F8-F7</f>
        <v>50790.21000000101</v>
      </c>
      <c r="G9" s="13">
        <f>G8-G7</f>
        <v>-308453.90000000969</v>
      </c>
      <c r="H9" s="13"/>
      <c r="I9" s="13"/>
      <c r="J9" s="13"/>
      <c r="K9" s="13"/>
      <c r="L9" s="13"/>
      <c r="M9" s="13"/>
    </row>
    <row r="10" spans="1:13" x14ac:dyDescent="0.35">
      <c r="A10" s="40" t="s">
        <v>86</v>
      </c>
      <c r="B10" s="7" t="s">
        <v>28</v>
      </c>
      <c r="C10" s="14">
        <v>1552958</v>
      </c>
      <c r="D10" s="22">
        <v>1549852</v>
      </c>
      <c r="E10" s="22">
        <f>D10-E12</f>
        <v>1593659.4</v>
      </c>
      <c r="F10" s="22">
        <f>E10-F12</f>
        <v>1593659.4</v>
      </c>
      <c r="G10" s="22">
        <f>F10-G12</f>
        <v>1493659.4</v>
      </c>
      <c r="H10" s="22"/>
      <c r="I10" s="22"/>
      <c r="J10" s="22"/>
      <c r="K10" s="22"/>
      <c r="L10" s="22"/>
      <c r="M10" s="22"/>
    </row>
    <row r="11" spans="1:13" x14ac:dyDescent="0.35">
      <c r="A11" s="41"/>
      <c r="B11" s="5" t="s">
        <v>30</v>
      </c>
      <c r="C11" s="5" t="s">
        <v>32</v>
      </c>
      <c r="D11" s="15" t="s">
        <v>32</v>
      </c>
      <c r="E11" s="15" t="s">
        <v>32</v>
      </c>
      <c r="F11" s="15" t="s">
        <v>32</v>
      </c>
      <c r="G11" s="15" t="s">
        <v>32</v>
      </c>
      <c r="H11" s="15" t="s">
        <v>32</v>
      </c>
      <c r="I11" s="15" t="s">
        <v>32</v>
      </c>
      <c r="J11" s="15" t="s">
        <v>32</v>
      </c>
      <c r="K11" s="15" t="s">
        <v>32</v>
      </c>
      <c r="L11" s="15">
        <v>63450</v>
      </c>
      <c r="M11" s="15">
        <v>63450</v>
      </c>
    </row>
    <row r="12" spans="1:13" x14ac:dyDescent="0.35">
      <c r="A12" s="41"/>
      <c r="B12" s="5" t="s">
        <v>31</v>
      </c>
      <c r="C12" s="5" t="s">
        <v>32</v>
      </c>
      <c r="D12" s="10">
        <f>C10-D10</f>
        <v>3106</v>
      </c>
      <c r="E12" s="10">
        <v>-43807.3999999999</v>
      </c>
      <c r="F12" s="10">
        <v>0</v>
      </c>
      <c r="G12" s="10">
        <v>100000</v>
      </c>
      <c r="H12" s="10"/>
      <c r="I12" s="10"/>
      <c r="J12" s="10"/>
      <c r="K12" s="10"/>
      <c r="L12" s="10"/>
      <c r="M12" s="10"/>
    </row>
    <row r="13" spans="1:13" ht="15" thickBot="1" x14ac:dyDescent="0.4">
      <c r="A13" s="42"/>
      <c r="B13" s="12" t="s">
        <v>27</v>
      </c>
      <c r="C13" s="12" t="s">
        <v>32</v>
      </c>
      <c r="D13" s="13" t="s">
        <v>32</v>
      </c>
      <c r="E13" s="13" t="s">
        <v>32</v>
      </c>
      <c r="F13" s="13" t="s">
        <v>32</v>
      </c>
      <c r="G13" s="13" t="s">
        <v>32</v>
      </c>
      <c r="H13" s="13"/>
      <c r="I13" s="13"/>
      <c r="J13" s="13"/>
      <c r="K13" s="13"/>
      <c r="L13" s="13"/>
      <c r="M13" s="13"/>
    </row>
    <row r="14" spans="1:13" x14ac:dyDescent="0.35">
      <c r="A14" s="40" t="s">
        <v>87</v>
      </c>
      <c r="B14" s="7" t="s">
        <v>28</v>
      </c>
      <c r="C14" s="14">
        <v>26892839</v>
      </c>
      <c r="D14" s="22">
        <v>26408647.940000001</v>
      </c>
      <c r="E14" s="22">
        <f>D14-E16</f>
        <v>25747434.130000003</v>
      </c>
      <c r="F14" s="22">
        <f>E14-F16</f>
        <v>25157213.920000002</v>
      </c>
      <c r="G14" s="22">
        <f>F14-G16</f>
        <v>24955753.820000011</v>
      </c>
      <c r="H14" s="22"/>
      <c r="I14" s="22"/>
      <c r="J14" s="22"/>
      <c r="K14" s="22"/>
      <c r="L14" s="22"/>
      <c r="M14" s="22"/>
    </row>
    <row r="15" spans="1:13" x14ac:dyDescent="0.35">
      <c r="A15" s="41"/>
      <c r="B15" s="5" t="s">
        <v>30</v>
      </c>
      <c r="C15" s="5" t="s">
        <v>32</v>
      </c>
      <c r="D15" s="10">
        <v>621097</v>
      </c>
      <c r="E15" s="10">
        <v>1001954</v>
      </c>
      <c r="F15" s="15">
        <v>539430</v>
      </c>
      <c r="G15" s="15">
        <v>409914</v>
      </c>
      <c r="H15" s="15">
        <v>469995</v>
      </c>
      <c r="I15" s="15">
        <v>301552</v>
      </c>
      <c r="J15" s="15">
        <v>677540</v>
      </c>
      <c r="K15" s="15">
        <v>255859</v>
      </c>
      <c r="L15" s="15">
        <v>64228</v>
      </c>
      <c r="M15" s="15">
        <v>1769174</v>
      </c>
    </row>
    <row r="16" spans="1:13" x14ac:dyDescent="0.35">
      <c r="A16" s="41"/>
      <c r="B16" s="5" t="s">
        <v>31</v>
      </c>
      <c r="C16" s="5" t="s">
        <v>32</v>
      </c>
      <c r="D16" s="15">
        <v>484191.05999999901</v>
      </c>
      <c r="E16" s="15">
        <v>661213.80999999901</v>
      </c>
      <c r="F16" s="15">
        <v>590220.21000000101</v>
      </c>
      <c r="G16" s="15">
        <v>201460.09999999031</v>
      </c>
      <c r="H16" s="15"/>
      <c r="I16" s="15"/>
      <c r="J16" s="15"/>
      <c r="K16" s="15"/>
      <c r="L16" s="15"/>
      <c r="M16" s="15"/>
    </row>
    <row r="17" spans="1:13" ht="15" thickBot="1" x14ac:dyDescent="0.4">
      <c r="A17" s="42"/>
      <c r="B17" s="12" t="s">
        <v>27</v>
      </c>
      <c r="C17" s="12" t="s">
        <v>32</v>
      </c>
      <c r="D17" s="13">
        <f>D16-D15</f>
        <v>-136905.94000000099</v>
      </c>
      <c r="E17" s="13">
        <f>E16-E15</f>
        <v>-340740.19000000099</v>
      </c>
      <c r="F17" s="13">
        <f>F16-F15</f>
        <v>50790.21000000101</v>
      </c>
      <c r="G17" s="13">
        <f>G16-G15</f>
        <v>-208453.90000000969</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3" t="s">
        <v>125</v>
      </c>
      <c r="B20" s="7" t="s">
        <v>106</v>
      </c>
      <c r="C20" s="14">
        <v>3169302</v>
      </c>
      <c r="D20" s="22">
        <f>C20-D24</f>
        <v>3169302</v>
      </c>
      <c r="E20" s="22">
        <f>D20-E24</f>
        <v>3169302</v>
      </c>
      <c r="F20" s="22">
        <f>E20-F24</f>
        <v>3169302</v>
      </c>
      <c r="G20" s="22">
        <f>F20-G24</f>
        <v>3169302</v>
      </c>
      <c r="H20" s="22"/>
      <c r="I20" s="22"/>
      <c r="J20" s="22"/>
      <c r="K20" s="22"/>
      <c r="L20" s="22"/>
      <c r="M20" s="22"/>
    </row>
    <row r="21" spans="1:13" x14ac:dyDescent="0.35">
      <c r="A21" s="44"/>
      <c r="B21" s="5" t="s">
        <v>30</v>
      </c>
      <c r="C21" s="5" t="s">
        <v>32</v>
      </c>
      <c r="D21" s="15">
        <v>0</v>
      </c>
      <c r="E21" s="15">
        <v>0</v>
      </c>
      <c r="F21" s="15">
        <v>0</v>
      </c>
      <c r="G21" s="15">
        <v>0</v>
      </c>
      <c r="H21" s="15">
        <v>0</v>
      </c>
      <c r="I21" s="15">
        <v>0</v>
      </c>
      <c r="J21" s="15">
        <v>0</v>
      </c>
      <c r="K21" s="15">
        <v>0</v>
      </c>
      <c r="L21" s="15">
        <v>0</v>
      </c>
      <c r="M21" s="15">
        <v>0</v>
      </c>
    </row>
    <row r="22" spans="1:13" x14ac:dyDescent="0.35">
      <c r="A22" s="44"/>
      <c r="B22" s="5" t="s">
        <v>92</v>
      </c>
      <c r="C22" s="5" t="s">
        <v>32</v>
      </c>
      <c r="D22" s="16">
        <v>0</v>
      </c>
      <c r="E22" s="16">
        <v>0</v>
      </c>
      <c r="F22" s="16">
        <v>0</v>
      </c>
      <c r="G22" s="16">
        <v>0</v>
      </c>
      <c r="H22" s="16"/>
      <c r="I22" s="16"/>
      <c r="J22" s="16"/>
      <c r="K22" s="16"/>
      <c r="L22" s="16"/>
      <c r="M22" s="16"/>
    </row>
    <row r="23" spans="1:13" x14ac:dyDescent="0.35">
      <c r="A23" s="44"/>
      <c r="B23" s="5" t="s">
        <v>93</v>
      </c>
      <c r="C23" s="5" t="s">
        <v>32</v>
      </c>
      <c r="D23" s="10">
        <v>0</v>
      </c>
      <c r="E23" s="10">
        <v>0</v>
      </c>
      <c r="F23" s="10">
        <v>0</v>
      </c>
      <c r="G23" s="10">
        <v>0</v>
      </c>
      <c r="H23" s="10"/>
      <c r="I23" s="10"/>
      <c r="J23" s="10"/>
      <c r="K23" s="10"/>
      <c r="L23" s="10"/>
      <c r="M23" s="10"/>
    </row>
    <row r="24" spans="1:13" x14ac:dyDescent="0.35">
      <c r="A24" s="44"/>
      <c r="B24" s="5" t="s">
        <v>91</v>
      </c>
      <c r="C24" s="5" t="s">
        <v>32</v>
      </c>
      <c r="D24" s="10">
        <f>SUM(D22:D23)</f>
        <v>0</v>
      </c>
      <c r="E24" s="10">
        <v>0</v>
      </c>
      <c r="F24" s="10">
        <v>0</v>
      </c>
      <c r="G24" s="10">
        <v>0</v>
      </c>
      <c r="H24" s="10"/>
      <c r="I24" s="10"/>
      <c r="J24" s="10"/>
      <c r="K24" s="10"/>
      <c r="L24" s="10"/>
      <c r="M24" s="10"/>
    </row>
    <row r="25" spans="1:13" ht="15" thickBot="1" x14ac:dyDescent="0.4">
      <c r="A25" s="45"/>
      <c r="B25" s="12" t="s">
        <v>27</v>
      </c>
      <c r="C25" s="12" t="s">
        <v>32</v>
      </c>
      <c r="D25" s="17">
        <v>0</v>
      </c>
      <c r="E25" s="17">
        <v>0</v>
      </c>
      <c r="F25" s="13">
        <v>0</v>
      </c>
      <c r="G25" s="13">
        <v>0</v>
      </c>
      <c r="H25" s="13"/>
      <c r="I25" s="13"/>
      <c r="J25" s="13"/>
      <c r="K25" s="13"/>
      <c r="L25" s="13"/>
      <c r="M25" s="13"/>
    </row>
    <row r="29" spans="1:13" x14ac:dyDescent="0.35">
      <c r="A29" s="2" t="s">
        <v>19</v>
      </c>
      <c r="E29" s="2"/>
      <c r="F29" s="2"/>
      <c r="G29" s="2"/>
      <c r="H29" s="2"/>
    </row>
    <row r="30" spans="1:13" x14ac:dyDescent="0.35">
      <c r="A30" s="2" t="s">
        <v>94</v>
      </c>
    </row>
    <row r="31" spans="1:13" x14ac:dyDescent="0.35">
      <c r="A31" s="4" t="s">
        <v>105</v>
      </c>
    </row>
  </sheetData>
  <mergeCells count="4">
    <mergeCell ref="A6:A9"/>
    <mergeCell ref="A10:A13"/>
    <mergeCell ref="A14:A17"/>
    <mergeCell ref="A20:A25"/>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A3" sqref="A3"/>
    </sheetView>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4" style="3" customWidth="1"/>
    <col min="9" max="12" width="14.4531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18</v>
      </c>
      <c r="E2" s="2"/>
      <c r="F2" s="2"/>
      <c r="G2" s="2"/>
      <c r="H2" s="2"/>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x14ac:dyDescent="0.35">
      <c r="A6" s="40" t="s">
        <v>88</v>
      </c>
      <c r="B6" s="7" t="s">
        <v>28</v>
      </c>
      <c r="C6" s="8">
        <v>21497559</v>
      </c>
      <c r="D6" s="21">
        <v>21447023.82</v>
      </c>
      <c r="E6" s="21">
        <f>D6-E8</f>
        <v>21306859.789999999</v>
      </c>
      <c r="F6" s="21">
        <f>E6-F8</f>
        <v>20779461.869999997</v>
      </c>
      <c r="G6" s="21">
        <f>F6-G8</f>
        <v>20782649.979999997</v>
      </c>
      <c r="H6" s="21"/>
      <c r="I6" s="21"/>
      <c r="J6" s="21"/>
      <c r="K6" s="21"/>
      <c r="L6" s="21"/>
      <c r="M6" s="21"/>
    </row>
    <row r="7" spans="1:13" x14ac:dyDescent="0.35">
      <c r="A7" s="41"/>
      <c r="B7" s="5" t="s">
        <v>30</v>
      </c>
      <c r="C7" s="5" t="s">
        <v>32</v>
      </c>
      <c r="D7" s="10">
        <v>89730</v>
      </c>
      <c r="E7" s="10">
        <v>310995</v>
      </c>
      <c r="F7" s="10">
        <v>-26245</v>
      </c>
      <c r="G7" s="10">
        <v>117906</v>
      </c>
      <c r="H7" s="10">
        <v>-32751</v>
      </c>
      <c r="I7" s="10">
        <v>134702</v>
      </c>
      <c r="J7" s="10">
        <v>46905</v>
      </c>
      <c r="K7" s="10">
        <v>141992</v>
      </c>
      <c r="L7" s="10">
        <v>-5666</v>
      </c>
      <c r="M7" s="10">
        <v>285182</v>
      </c>
    </row>
    <row r="8" spans="1:13" x14ac:dyDescent="0.35">
      <c r="A8" s="41"/>
      <c r="B8" s="5" t="s">
        <v>31</v>
      </c>
      <c r="C8" s="5" t="s">
        <v>32</v>
      </c>
      <c r="D8" s="11">
        <f>C6-D6</f>
        <v>50535.179999999702</v>
      </c>
      <c r="E8" s="11">
        <v>140164.03</v>
      </c>
      <c r="F8" s="11">
        <v>527397.92000000004</v>
      </c>
      <c r="G8" s="11">
        <v>-3188.109999999404</v>
      </c>
      <c r="H8" s="11"/>
      <c r="I8" s="11"/>
      <c r="J8" s="11"/>
      <c r="K8" s="11"/>
      <c r="L8" s="11"/>
      <c r="M8" s="11"/>
    </row>
    <row r="9" spans="1:13" ht="15" thickBot="1" x14ac:dyDescent="0.4">
      <c r="A9" s="42"/>
      <c r="B9" s="12" t="s">
        <v>27</v>
      </c>
      <c r="C9" s="12" t="s">
        <v>32</v>
      </c>
      <c r="D9" s="13">
        <f>D8-D7</f>
        <v>-39194.820000000298</v>
      </c>
      <c r="E9" s="13">
        <f>E8-E7</f>
        <v>-170830.97</v>
      </c>
      <c r="F9" s="13">
        <f>F8-F7</f>
        <v>553642.92000000004</v>
      </c>
      <c r="G9" s="13">
        <f>G8-G7</f>
        <v>-121094.1099999994</v>
      </c>
      <c r="H9" s="13"/>
      <c r="I9" s="13"/>
      <c r="J9" s="13"/>
      <c r="K9" s="13"/>
      <c r="L9" s="13"/>
      <c r="M9" s="13"/>
    </row>
    <row r="10" spans="1:13" x14ac:dyDescent="0.35">
      <c r="A10" s="40" t="s">
        <v>89</v>
      </c>
      <c r="B10" s="7" t="s">
        <v>28</v>
      </c>
      <c r="C10" s="14">
        <v>6743431</v>
      </c>
      <c r="D10" s="22">
        <v>6727558.3200000003</v>
      </c>
      <c r="E10" s="22">
        <f>D10-E12</f>
        <v>6446105.2600000007</v>
      </c>
      <c r="F10" s="22">
        <f>E10-F12</f>
        <v>6343919.8400000008</v>
      </c>
      <c r="G10" s="22">
        <f>F10-G12</f>
        <v>6115138.9500000011</v>
      </c>
      <c r="H10" s="22"/>
      <c r="I10" s="22"/>
      <c r="J10" s="22"/>
      <c r="K10" s="22"/>
      <c r="L10" s="22"/>
      <c r="M10" s="22"/>
    </row>
    <row r="11" spans="1:13" x14ac:dyDescent="0.35">
      <c r="A11" s="41"/>
      <c r="B11" s="5" t="s">
        <v>30</v>
      </c>
      <c r="C11" s="5" t="s">
        <v>32</v>
      </c>
      <c r="D11" s="15">
        <v>0</v>
      </c>
      <c r="E11" s="10">
        <v>41289</v>
      </c>
      <c r="F11" s="10">
        <v>-22497</v>
      </c>
      <c r="G11" s="10">
        <v>89301</v>
      </c>
      <c r="H11" s="10">
        <v>-86354</v>
      </c>
      <c r="I11" s="10">
        <v>25841</v>
      </c>
      <c r="J11" s="10">
        <v>98676</v>
      </c>
      <c r="K11" s="10">
        <v>-18645</v>
      </c>
      <c r="L11" s="10">
        <v>7932</v>
      </c>
      <c r="M11" s="10">
        <v>27450</v>
      </c>
    </row>
    <row r="12" spans="1:13" x14ac:dyDescent="0.35">
      <c r="A12" s="41"/>
      <c r="B12" s="5" t="s">
        <v>31</v>
      </c>
      <c r="C12" s="5" t="s">
        <v>32</v>
      </c>
      <c r="D12" s="10">
        <f>C10-D10</f>
        <v>15872.679999999702</v>
      </c>
      <c r="E12" s="10">
        <v>281453.06</v>
      </c>
      <c r="F12" s="10">
        <v>102185.42</v>
      </c>
      <c r="G12" s="10">
        <v>228780.88999999996</v>
      </c>
      <c r="H12" s="10"/>
      <c r="I12" s="10"/>
      <c r="J12" s="10"/>
      <c r="K12" s="10"/>
      <c r="L12" s="10"/>
      <c r="M12" s="10"/>
    </row>
    <row r="13" spans="1:13" ht="15" thickBot="1" x14ac:dyDescent="0.4">
      <c r="A13" s="42"/>
      <c r="B13" s="12" t="s">
        <v>27</v>
      </c>
      <c r="C13" s="12" t="s">
        <v>32</v>
      </c>
      <c r="D13" s="13">
        <f>D12-D11</f>
        <v>15872.679999999702</v>
      </c>
      <c r="E13" s="13">
        <f>E12-E11</f>
        <v>240164.06</v>
      </c>
      <c r="F13" s="13">
        <f>F12-F11</f>
        <v>124682.42</v>
      </c>
      <c r="G13" s="13">
        <f>G12-G11</f>
        <v>139479.88999999996</v>
      </c>
      <c r="H13" s="13"/>
      <c r="I13" s="13"/>
      <c r="J13" s="13"/>
      <c r="K13" s="13"/>
      <c r="L13" s="13"/>
      <c r="M13" s="13"/>
    </row>
    <row r="14" spans="1:13" x14ac:dyDescent="0.35">
      <c r="A14" s="40" t="s">
        <v>90</v>
      </c>
      <c r="B14" s="7" t="s">
        <v>28</v>
      </c>
      <c r="C14" s="14">
        <v>28240990</v>
      </c>
      <c r="D14" s="22">
        <v>28174582.140000001</v>
      </c>
      <c r="E14" s="22">
        <f>D14-E16</f>
        <v>27752965.050000001</v>
      </c>
      <c r="F14" s="22">
        <f>E14-F16</f>
        <v>27123381.710000001</v>
      </c>
      <c r="G14" s="22">
        <f>F14-G16</f>
        <v>26897788.93</v>
      </c>
      <c r="H14" s="22"/>
      <c r="I14" s="22"/>
      <c r="J14" s="22"/>
      <c r="K14" s="22"/>
      <c r="L14" s="22"/>
      <c r="M14" s="22"/>
    </row>
    <row r="15" spans="1:13" x14ac:dyDescent="0.35">
      <c r="A15" s="41"/>
      <c r="B15" s="5" t="s">
        <v>30</v>
      </c>
      <c r="C15" s="5" t="s">
        <v>32</v>
      </c>
      <c r="D15" s="10">
        <v>89730</v>
      </c>
      <c r="E15" s="10">
        <v>352284</v>
      </c>
      <c r="F15" s="10">
        <v>-48742</v>
      </c>
      <c r="G15" s="10">
        <v>207207</v>
      </c>
      <c r="H15" s="10">
        <v>-119105</v>
      </c>
      <c r="I15" s="10">
        <v>160543</v>
      </c>
      <c r="J15" s="10">
        <v>145581</v>
      </c>
      <c r="K15" s="10">
        <v>123347</v>
      </c>
      <c r="L15" s="10">
        <v>2266</v>
      </c>
      <c r="M15" s="10">
        <v>312632</v>
      </c>
    </row>
    <row r="16" spans="1:13" x14ac:dyDescent="0.35">
      <c r="A16" s="41"/>
      <c r="B16" s="5" t="s">
        <v>31</v>
      </c>
      <c r="C16" s="5" t="s">
        <v>32</v>
      </c>
      <c r="D16" s="15">
        <v>66407.859999999404</v>
      </c>
      <c r="E16" s="15">
        <v>421617.09</v>
      </c>
      <c r="F16" s="15">
        <v>629583.34</v>
      </c>
      <c r="G16" s="15">
        <v>225592.78000000055</v>
      </c>
      <c r="H16" s="15"/>
      <c r="I16" s="15"/>
      <c r="J16" s="15"/>
      <c r="K16" s="15"/>
      <c r="L16" s="15"/>
      <c r="M16" s="15"/>
    </row>
    <row r="17" spans="1:13" ht="15" thickBot="1" x14ac:dyDescent="0.4">
      <c r="A17" s="42"/>
      <c r="B17" s="12" t="s">
        <v>27</v>
      </c>
      <c r="C17" s="12" t="s">
        <v>32</v>
      </c>
      <c r="D17" s="13">
        <f>D16-D15</f>
        <v>-23322.140000000596</v>
      </c>
      <c r="E17" s="13">
        <f>E16-E15</f>
        <v>69333.090000000026</v>
      </c>
      <c r="F17" s="13">
        <f>F16-F15</f>
        <v>678325.34</v>
      </c>
      <c r="G17" s="13">
        <f>G16-G15</f>
        <v>18385.780000000552</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3" t="s">
        <v>126</v>
      </c>
      <c r="B20" s="7" t="s">
        <v>103</v>
      </c>
      <c r="C20" s="14">
        <v>142100967</v>
      </c>
      <c r="D20" s="22">
        <f>C20-D24</f>
        <v>141834688</v>
      </c>
      <c r="E20" s="22">
        <f>D20-E24</f>
        <v>139657456</v>
      </c>
      <c r="F20" s="22">
        <f>E20-F24</f>
        <v>137600797</v>
      </c>
      <c r="G20" s="22">
        <f>F20-G24</f>
        <v>136986794</v>
      </c>
      <c r="H20" s="22"/>
      <c r="I20" s="22"/>
      <c r="J20" s="22"/>
      <c r="K20" s="22"/>
      <c r="L20" s="22"/>
      <c r="M20" s="22"/>
    </row>
    <row r="21" spans="1:13" x14ac:dyDescent="0.35">
      <c r="A21" s="44"/>
      <c r="B21" s="5" t="s">
        <v>30</v>
      </c>
      <c r="C21" s="5" t="s">
        <v>32</v>
      </c>
      <c r="D21" s="15">
        <v>102224</v>
      </c>
      <c r="E21" s="10">
        <v>856423</v>
      </c>
      <c r="F21" s="10">
        <v>1933709</v>
      </c>
      <c r="G21" s="10">
        <v>642198</v>
      </c>
      <c r="H21" s="10">
        <v>699462</v>
      </c>
      <c r="I21" s="10">
        <v>342378</v>
      </c>
      <c r="J21" s="10">
        <v>517122</v>
      </c>
      <c r="K21" s="10">
        <v>612899</v>
      </c>
      <c r="L21" s="10">
        <v>342949</v>
      </c>
      <c r="M21" s="10">
        <v>2514810</v>
      </c>
    </row>
    <row r="22" spans="1:13" x14ac:dyDescent="0.35">
      <c r="A22" s="44"/>
      <c r="B22" s="5" t="s">
        <v>92</v>
      </c>
      <c r="C22" s="5" t="s">
        <v>32</v>
      </c>
      <c r="D22" s="16">
        <v>266279</v>
      </c>
      <c r="E22" s="16">
        <v>1619208</v>
      </c>
      <c r="F22" s="16">
        <v>745250</v>
      </c>
      <c r="G22" s="16">
        <v>399474</v>
      </c>
      <c r="H22" s="16"/>
      <c r="I22" s="16"/>
      <c r="J22" s="16"/>
      <c r="K22" s="16"/>
      <c r="L22" s="16"/>
      <c r="M22" s="16"/>
    </row>
    <row r="23" spans="1:13" x14ac:dyDescent="0.35">
      <c r="A23" s="44"/>
      <c r="B23" s="5" t="s">
        <v>93</v>
      </c>
      <c r="C23" s="5" t="s">
        <v>32</v>
      </c>
      <c r="D23" s="10">
        <v>0</v>
      </c>
      <c r="E23" s="10">
        <v>558024</v>
      </c>
      <c r="F23" s="10">
        <v>1311409</v>
      </c>
      <c r="G23" s="10">
        <v>214529</v>
      </c>
      <c r="H23" s="10"/>
      <c r="I23" s="10"/>
      <c r="J23" s="10"/>
      <c r="K23" s="10"/>
      <c r="L23" s="10"/>
      <c r="M23" s="10"/>
    </row>
    <row r="24" spans="1:13" x14ac:dyDescent="0.35">
      <c r="A24" s="44"/>
      <c r="B24" s="5" t="s">
        <v>91</v>
      </c>
      <c r="C24" s="5" t="s">
        <v>32</v>
      </c>
      <c r="D24" s="10">
        <f>SUM(D22:D23)</f>
        <v>266279</v>
      </c>
      <c r="E24" s="10">
        <f>SUM(E22:E23)</f>
        <v>2177232</v>
      </c>
      <c r="F24" s="10">
        <f>SUM(F22:F23)</f>
        <v>2056659</v>
      </c>
      <c r="G24" s="10">
        <f>SUM(G22:G23)</f>
        <v>614003</v>
      </c>
      <c r="H24" s="10"/>
      <c r="I24" s="10"/>
      <c r="J24" s="10"/>
      <c r="K24" s="10"/>
      <c r="L24" s="10"/>
      <c r="M24" s="10"/>
    </row>
    <row r="25" spans="1:13" ht="15" thickBot="1" x14ac:dyDescent="0.4">
      <c r="A25" s="45"/>
      <c r="B25" s="12" t="s">
        <v>27</v>
      </c>
      <c r="C25" s="12" t="s">
        <v>32</v>
      </c>
      <c r="D25" s="13">
        <f>D24-D21</f>
        <v>164055</v>
      </c>
      <c r="E25" s="13">
        <f>E24-E21</f>
        <v>1320809</v>
      </c>
      <c r="F25" s="13">
        <f>F24-F21</f>
        <v>122950</v>
      </c>
      <c r="G25" s="13">
        <f>G24-G21</f>
        <v>-28195</v>
      </c>
      <c r="H25" s="13"/>
      <c r="I25" s="13"/>
      <c r="J25" s="13"/>
      <c r="K25" s="13"/>
      <c r="L25" s="13"/>
      <c r="M25" s="13"/>
    </row>
    <row r="29" spans="1:13" x14ac:dyDescent="0.35">
      <c r="A29" s="2" t="s">
        <v>19</v>
      </c>
      <c r="E29" s="2"/>
      <c r="F29" s="2"/>
      <c r="G29" s="2"/>
      <c r="H29" s="2"/>
    </row>
    <row r="30" spans="1:13" x14ac:dyDescent="0.35">
      <c r="A30" s="4" t="s">
        <v>104</v>
      </c>
    </row>
  </sheetData>
  <mergeCells count="4">
    <mergeCell ref="A6:A9"/>
    <mergeCell ref="A10:A13"/>
    <mergeCell ref="A14:A17"/>
    <mergeCell ref="A20:A25"/>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tabSelected="1" workbookViewId="0">
      <selection activeCell="A3" sqref="A3"/>
    </sheetView>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22.36328125" style="3" bestFit="1" customWidth="1"/>
    <col min="9" max="9" width="14.7265625" style="3" customWidth="1"/>
    <col min="10" max="13" width="16" style="2" customWidth="1"/>
    <col min="14" max="14" width="35.453125" style="2" bestFit="1" customWidth="1"/>
    <col min="15" max="16384" width="9.1796875" style="2"/>
  </cols>
  <sheetData>
    <row r="1" spans="1:14" x14ac:dyDescent="0.35">
      <c r="A1" s="2" t="s">
        <v>153</v>
      </c>
      <c r="E1" s="2"/>
      <c r="F1" s="2"/>
      <c r="G1" s="2"/>
      <c r="H1" s="2"/>
      <c r="I1" s="2"/>
    </row>
    <row r="2" spans="1:14" x14ac:dyDescent="0.35">
      <c r="A2" s="1" t="s">
        <v>143</v>
      </c>
      <c r="D2" s="31"/>
      <c r="E2" s="32"/>
      <c r="F2" s="32"/>
      <c r="G2" s="2"/>
      <c r="H2" s="2"/>
      <c r="I2" s="2"/>
    </row>
    <row r="3" spans="1:14" x14ac:dyDescent="0.35">
      <c r="E3" s="30"/>
      <c r="F3" s="30"/>
      <c r="G3" s="30"/>
      <c r="H3" s="30"/>
      <c r="I3" s="30"/>
      <c r="J3" s="33"/>
      <c r="K3" s="33"/>
      <c r="L3" s="33"/>
      <c r="M3" s="33"/>
    </row>
    <row r="5" spans="1:14" ht="15" thickBot="1" x14ac:dyDescent="0.4">
      <c r="C5" s="6" t="s">
        <v>29</v>
      </c>
      <c r="D5" s="6" t="s">
        <v>1</v>
      </c>
      <c r="E5" s="6" t="s">
        <v>149</v>
      </c>
      <c r="F5" s="6" t="s">
        <v>150</v>
      </c>
      <c r="G5" s="6" t="s">
        <v>166</v>
      </c>
      <c r="H5" s="6" t="s">
        <v>173</v>
      </c>
      <c r="I5" s="6" t="s">
        <v>98</v>
      </c>
      <c r="J5" s="6" t="s">
        <v>99</v>
      </c>
      <c r="K5" s="6" t="s">
        <v>127</v>
      </c>
      <c r="L5" s="6" t="s">
        <v>152</v>
      </c>
      <c r="M5" s="6" t="s">
        <v>154</v>
      </c>
      <c r="N5" s="6" t="s">
        <v>155</v>
      </c>
    </row>
    <row r="6" spans="1:14" x14ac:dyDescent="0.35">
      <c r="A6" s="40" t="s">
        <v>131</v>
      </c>
      <c r="B6" s="7" t="s">
        <v>28</v>
      </c>
      <c r="C6" s="8">
        <v>529006000</v>
      </c>
      <c r="D6" s="21">
        <f>C6-D8</f>
        <v>523165422.088</v>
      </c>
      <c r="E6" s="21">
        <f>D6-E8</f>
        <v>521929235.65799999</v>
      </c>
      <c r="F6" s="21">
        <f>E6-F8</f>
        <v>518882539.07099998</v>
      </c>
      <c r="G6" s="21">
        <f>F6-G8</f>
        <v>520260366.51099992</v>
      </c>
      <c r="H6" s="21">
        <f>F6-H8</f>
        <v>518769013.08099991</v>
      </c>
      <c r="I6" s="21"/>
      <c r="J6" s="21"/>
      <c r="K6" s="21"/>
      <c r="L6" s="21"/>
      <c r="M6" s="21"/>
      <c r="N6" s="21"/>
    </row>
    <row r="7" spans="1:14" x14ac:dyDescent="0.35">
      <c r="A7" s="41"/>
      <c r="B7" s="5" t="s">
        <v>30</v>
      </c>
      <c r="C7" s="5" t="s">
        <v>32</v>
      </c>
      <c r="D7" s="10">
        <v>3759199</v>
      </c>
      <c r="E7" s="10">
        <v>4518236</v>
      </c>
      <c r="F7" s="10">
        <v>2937107</v>
      </c>
      <c r="G7" s="10">
        <v>396024</v>
      </c>
      <c r="H7" s="10">
        <v>396024</v>
      </c>
      <c r="I7" s="10">
        <v>14534465</v>
      </c>
      <c r="J7" s="10">
        <v>3339007</v>
      </c>
      <c r="K7" s="10">
        <v>5112329</v>
      </c>
      <c r="L7" s="10">
        <v>4820420</v>
      </c>
      <c r="M7" s="10">
        <v>5059464</v>
      </c>
      <c r="N7" s="10">
        <v>32865685</v>
      </c>
    </row>
    <row r="8" spans="1:14" x14ac:dyDescent="0.35">
      <c r="A8" s="41"/>
      <c r="B8" s="5" t="s">
        <v>31</v>
      </c>
      <c r="C8" s="5" t="s">
        <v>32</v>
      </c>
      <c r="D8" s="36">
        <v>5840577.9120000098</v>
      </c>
      <c r="E8" s="11">
        <v>1236186.43</v>
      </c>
      <c r="F8" s="10">
        <v>3046696.5869999928</v>
      </c>
      <c r="G8" s="11">
        <v>-1377827.439999938</v>
      </c>
      <c r="H8" s="11">
        <v>113525.99000004097</v>
      </c>
      <c r="I8" s="11"/>
      <c r="J8" s="11"/>
      <c r="K8" s="11"/>
      <c r="L8" s="11"/>
      <c r="M8" s="11"/>
      <c r="N8" s="11"/>
    </row>
    <row r="9" spans="1:14" ht="15" thickBot="1" x14ac:dyDescent="0.4">
      <c r="A9" s="42"/>
      <c r="B9" s="12" t="s">
        <v>27</v>
      </c>
      <c r="C9" s="12" t="s">
        <v>32</v>
      </c>
      <c r="D9" s="13">
        <f>D8-D7</f>
        <v>2081378.9120000098</v>
      </c>
      <c r="E9" s="13">
        <f>E8-E7</f>
        <v>-3282049.5700000003</v>
      </c>
      <c r="F9" s="13">
        <f>F8-F7</f>
        <v>109589.58699999284</v>
      </c>
      <c r="G9" s="13">
        <f>G8-G7</f>
        <v>-1773851.439999938</v>
      </c>
      <c r="H9" s="13">
        <f>H8-H7</f>
        <v>-282498.00999995903</v>
      </c>
      <c r="I9" s="13"/>
      <c r="J9" s="13"/>
      <c r="K9" s="13"/>
      <c r="L9" s="13"/>
      <c r="M9" s="13"/>
      <c r="N9" s="13"/>
    </row>
    <row r="10" spans="1:14" x14ac:dyDescent="0.35">
      <c r="A10" s="40" t="s">
        <v>141</v>
      </c>
      <c r="B10" s="7" t="s">
        <v>28</v>
      </c>
      <c r="C10" s="14">
        <v>139582765</v>
      </c>
      <c r="D10" s="22">
        <f>C10-D12</f>
        <v>134185330.53</v>
      </c>
      <c r="E10" s="22">
        <f>D10-E12</f>
        <v>134210996.02</v>
      </c>
      <c r="F10" s="22">
        <f>E10-F12</f>
        <v>133324857.73999999</v>
      </c>
      <c r="G10" s="22">
        <f>F10-G12</f>
        <v>132872294.63999997</v>
      </c>
      <c r="H10" s="22">
        <f>F10-H12</f>
        <v>132872294.63999997</v>
      </c>
      <c r="I10" s="22"/>
      <c r="J10" s="22"/>
      <c r="K10" s="22"/>
      <c r="L10" s="22"/>
      <c r="M10" s="22"/>
      <c r="N10" s="22"/>
    </row>
    <row r="11" spans="1:14" x14ac:dyDescent="0.35">
      <c r="A11" s="41"/>
      <c r="B11" s="5" t="s">
        <v>30</v>
      </c>
      <c r="C11" s="5" t="s">
        <v>32</v>
      </c>
      <c r="D11" s="15">
        <v>635588</v>
      </c>
      <c r="E11" s="10">
        <v>223314</v>
      </c>
      <c r="F11" s="10">
        <v>300786</v>
      </c>
      <c r="G11" s="10">
        <v>236503</v>
      </c>
      <c r="H11" s="10">
        <v>236503</v>
      </c>
      <c r="I11" s="10">
        <v>3410962</v>
      </c>
      <c r="J11" s="10">
        <v>4027574</v>
      </c>
      <c r="K11" s="10">
        <v>3326857</v>
      </c>
      <c r="L11" s="10">
        <v>2857001</v>
      </c>
      <c r="M11" s="10">
        <v>2975472</v>
      </c>
      <c r="N11" s="10">
        <v>16597866</v>
      </c>
    </row>
    <row r="12" spans="1:14" x14ac:dyDescent="0.35">
      <c r="A12" s="41"/>
      <c r="B12" s="5" t="s">
        <v>31</v>
      </c>
      <c r="C12" s="5" t="s">
        <v>32</v>
      </c>
      <c r="D12" s="10">
        <v>5397434.4699999988</v>
      </c>
      <c r="E12" s="10">
        <v>-25665.4899999999</v>
      </c>
      <c r="F12" s="10">
        <v>886138.27999999805</v>
      </c>
      <c r="G12" s="10">
        <v>452563.10000002384</v>
      </c>
      <c r="H12" s="10">
        <v>452563.10000002384</v>
      </c>
      <c r="I12" s="10"/>
      <c r="J12" s="10"/>
      <c r="K12" s="10"/>
      <c r="L12" s="10"/>
      <c r="M12" s="10"/>
      <c r="N12" s="10"/>
    </row>
    <row r="13" spans="1:14" ht="15" thickBot="1" x14ac:dyDescent="0.4">
      <c r="A13" s="42"/>
      <c r="B13" s="12" t="s">
        <v>27</v>
      </c>
      <c r="C13" s="12" t="s">
        <v>32</v>
      </c>
      <c r="D13" s="13">
        <f>D12-D11</f>
        <v>4761846.4699999988</v>
      </c>
      <c r="E13" s="13">
        <f>E12-E11</f>
        <v>-248979.4899999999</v>
      </c>
      <c r="F13" s="13">
        <f>F12-F11</f>
        <v>585352.27999999805</v>
      </c>
      <c r="G13" s="13">
        <f>G12-G11</f>
        <v>216060.10000002384</v>
      </c>
      <c r="H13" s="13">
        <f>H12-H11</f>
        <v>216060.10000002384</v>
      </c>
      <c r="I13" s="13"/>
      <c r="J13" s="13"/>
      <c r="K13" s="13"/>
      <c r="L13" s="13"/>
      <c r="M13" s="13"/>
      <c r="N13" s="13"/>
    </row>
    <row r="14" spans="1:14" x14ac:dyDescent="0.35">
      <c r="A14" s="40" t="s">
        <v>142</v>
      </c>
      <c r="B14" s="7" t="s">
        <v>28</v>
      </c>
      <c r="C14" s="14">
        <v>668588765</v>
      </c>
      <c r="D14" s="22">
        <f>C14-D16</f>
        <v>657350753</v>
      </c>
      <c r="E14" s="22">
        <f>D14-E16</f>
        <v>656140232.05999994</v>
      </c>
      <c r="F14" s="22">
        <f>E14-F16</f>
        <v>652207397.19299996</v>
      </c>
      <c r="G14" s="22">
        <f>F14-G16</f>
        <v>653132661.53299987</v>
      </c>
      <c r="H14" s="22">
        <f>F14-H16</f>
        <v>651641308.10299993</v>
      </c>
      <c r="I14" s="22"/>
      <c r="J14" s="22"/>
      <c r="K14" s="22"/>
      <c r="L14" s="22"/>
      <c r="M14" s="22"/>
      <c r="N14" s="22"/>
    </row>
    <row r="15" spans="1:14" x14ac:dyDescent="0.35">
      <c r="A15" s="41"/>
      <c r="B15" s="5" t="s">
        <v>30</v>
      </c>
      <c r="C15" s="5" t="s">
        <v>32</v>
      </c>
      <c r="D15" s="10">
        <v>4394787</v>
      </c>
      <c r="E15" s="10">
        <v>4741550</v>
      </c>
      <c r="F15" s="10">
        <v>3237893</v>
      </c>
      <c r="G15" s="10">
        <v>632527</v>
      </c>
      <c r="H15" s="10">
        <v>632527</v>
      </c>
      <c r="I15" s="10">
        <v>17945427</v>
      </c>
      <c r="J15" s="10">
        <v>7366581</v>
      </c>
      <c r="K15" s="10">
        <v>8439186</v>
      </c>
      <c r="L15" s="10">
        <v>7677421</v>
      </c>
      <c r="M15" s="10">
        <v>8034936</v>
      </c>
      <c r="N15" s="10">
        <v>49463551</v>
      </c>
    </row>
    <row r="16" spans="1:14" x14ac:dyDescent="0.35">
      <c r="A16" s="41"/>
      <c r="B16" s="5" t="s">
        <v>31</v>
      </c>
      <c r="C16" s="5" t="s">
        <v>32</v>
      </c>
      <c r="D16" s="15">
        <v>11238012</v>
      </c>
      <c r="E16" s="15">
        <v>1210520.94000001</v>
      </c>
      <c r="F16" s="15">
        <v>3932834.8669999898</v>
      </c>
      <c r="G16" s="11">
        <v>-925264.33999991417</v>
      </c>
      <c r="H16" s="11">
        <v>566089.09000004292</v>
      </c>
      <c r="I16" s="15"/>
      <c r="J16" s="15"/>
      <c r="K16" s="15"/>
      <c r="L16" s="15"/>
      <c r="M16" s="15"/>
      <c r="N16" s="15"/>
    </row>
    <row r="17" spans="1:14" ht="15" thickBot="1" x14ac:dyDescent="0.4">
      <c r="A17" s="42"/>
      <c r="B17" s="12" t="s">
        <v>27</v>
      </c>
      <c r="C17" s="12" t="s">
        <v>32</v>
      </c>
      <c r="D17" s="13">
        <f>D16-D15</f>
        <v>6843225</v>
      </c>
      <c r="E17" s="13">
        <f>E16-E15</f>
        <v>-3531029.0599999903</v>
      </c>
      <c r="F17" s="13">
        <f>F16-F15</f>
        <v>694941.86699998984</v>
      </c>
      <c r="G17" s="13">
        <f>G16-G15</f>
        <v>-1557791.3399999142</v>
      </c>
      <c r="H17" s="13">
        <f>H16-H15</f>
        <v>-66437.909999957075</v>
      </c>
      <c r="I17" s="13"/>
      <c r="J17" s="13"/>
      <c r="K17" s="13"/>
      <c r="L17" s="13"/>
      <c r="M17" s="13"/>
      <c r="N17" s="13"/>
    </row>
    <row r="18" spans="1:14" x14ac:dyDescent="0.35">
      <c r="J18" s="3"/>
      <c r="K18" s="3"/>
      <c r="L18" s="3"/>
      <c r="M18" s="3"/>
      <c r="N18" s="3"/>
    </row>
    <row r="19" spans="1:14" ht="15" thickBot="1" x14ac:dyDescent="0.4">
      <c r="C19" s="6" t="s">
        <v>29</v>
      </c>
      <c r="D19" s="6" t="s">
        <v>1</v>
      </c>
      <c r="E19" s="6" t="s">
        <v>149</v>
      </c>
      <c r="F19" s="6" t="s">
        <v>150</v>
      </c>
      <c r="G19" s="6" t="s">
        <v>166</v>
      </c>
      <c r="H19" s="6" t="s">
        <v>173</v>
      </c>
      <c r="I19" s="6" t="s">
        <v>98</v>
      </c>
      <c r="J19" s="6" t="s">
        <v>99</v>
      </c>
      <c r="K19" s="6" t="s">
        <v>127</v>
      </c>
      <c r="L19" s="6" t="s">
        <v>152</v>
      </c>
      <c r="M19" s="6" t="s">
        <v>154</v>
      </c>
      <c r="N19" s="6" t="s">
        <v>155</v>
      </c>
    </row>
    <row r="20" spans="1:14" ht="15" customHeight="1" x14ac:dyDescent="0.35">
      <c r="A20" s="43" t="s">
        <v>132</v>
      </c>
      <c r="B20" s="7" t="s">
        <v>107</v>
      </c>
      <c r="C20" s="14">
        <v>1894856250</v>
      </c>
      <c r="D20" s="22">
        <f>C20-D24</f>
        <v>1872742758.0999999</v>
      </c>
      <c r="E20" s="22">
        <f>D20-E24</f>
        <v>1866578861.3699999</v>
      </c>
      <c r="F20" s="22">
        <f>E20-F24</f>
        <v>1858348010.1199999</v>
      </c>
      <c r="G20" s="22">
        <f>F20-G24</f>
        <v>1854044726.76</v>
      </c>
      <c r="H20" s="22">
        <v>1854044726.76</v>
      </c>
      <c r="I20" s="22"/>
      <c r="J20" s="22"/>
      <c r="K20" s="22"/>
      <c r="L20" s="22"/>
      <c r="M20" s="22"/>
      <c r="N20" s="22"/>
    </row>
    <row r="21" spans="1:14" x14ac:dyDescent="0.35">
      <c r="A21" s="44"/>
      <c r="B21" s="5" t="s">
        <v>30</v>
      </c>
      <c r="C21" s="5" t="s">
        <v>32</v>
      </c>
      <c r="D21" s="15">
        <v>4243429</v>
      </c>
      <c r="E21" s="10">
        <v>11810504</v>
      </c>
      <c r="F21" s="10">
        <v>9947155</v>
      </c>
      <c r="G21" s="10">
        <v>2379089</v>
      </c>
      <c r="H21" s="10">
        <v>2379089</v>
      </c>
      <c r="I21" s="10">
        <v>14753964</v>
      </c>
      <c r="J21" s="10">
        <v>15020169</v>
      </c>
      <c r="K21" s="10">
        <v>17055794</v>
      </c>
      <c r="L21" s="10">
        <v>15346738</v>
      </c>
      <c r="M21" s="10">
        <v>15969540</v>
      </c>
      <c r="N21" s="10">
        <v>78146205</v>
      </c>
    </row>
    <row r="22" spans="1:14" x14ac:dyDescent="0.35">
      <c r="A22" s="44"/>
      <c r="B22" s="5" t="s">
        <v>92</v>
      </c>
      <c r="C22" s="5" t="s">
        <v>32</v>
      </c>
      <c r="D22" s="16">
        <v>19941239.640000001</v>
      </c>
      <c r="E22" s="16">
        <v>3242499.15</v>
      </c>
      <c r="F22" s="16">
        <v>4701427.17</v>
      </c>
      <c r="G22" s="16">
        <v>2151881.5599999996</v>
      </c>
      <c r="H22" s="16">
        <v>2151881.5599999996</v>
      </c>
      <c r="I22" s="16"/>
      <c r="J22" s="16"/>
      <c r="K22" s="16"/>
      <c r="L22" s="16"/>
      <c r="M22" s="16"/>
      <c r="N22" s="16"/>
    </row>
    <row r="23" spans="1:14" x14ac:dyDescent="0.35">
      <c r="A23" s="44"/>
      <c r="B23" s="5" t="s">
        <v>93</v>
      </c>
      <c r="C23" s="5" t="s">
        <v>32</v>
      </c>
      <c r="D23" s="10">
        <v>2172252.2599999998</v>
      </c>
      <c r="E23" s="10">
        <v>2921397.58</v>
      </c>
      <c r="F23" s="10">
        <v>3529424.08</v>
      </c>
      <c r="G23" s="10">
        <v>2151401.7999999998</v>
      </c>
      <c r="H23" s="10">
        <v>2151401.7999999998</v>
      </c>
      <c r="I23" s="10"/>
      <c r="J23" s="10"/>
      <c r="K23" s="10"/>
      <c r="L23" s="10"/>
      <c r="M23" s="10"/>
      <c r="N23" s="10"/>
    </row>
    <row r="24" spans="1:14" x14ac:dyDescent="0.35">
      <c r="A24" s="44"/>
      <c r="B24" s="5" t="s">
        <v>91</v>
      </c>
      <c r="C24" s="5" t="s">
        <v>32</v>
      </c>
      <c r="D24" s="10">
        <f>SUM(D22:D23)</f>
        <v>22113491.899999999</v>
      </c>
      <c r="E24" s="10">
        <f>SUM(E22:E23)</f>
        <v>6163896.7300000004</v>
      </c>
      <c r="F24" s="10">
        <f>SUM(F22:F23)</f>
        <v>8230851.25</v>
      </c>
      <c r="G24" s="10">
        <f>SUM(G22:G23)</f>
        <v>4303283.3599999994</v>
      </c>
      <c r="H24" s="10">
        <v>4303283.3599999994</v>
      </c>
      <c r="I24" s="10"/>
      <c r="J24" s="10"/>
      <c r="K24" s="10"/>
      <c r="L24" s="10"/>
      <c r="M24" s="10"/>
      <c r="N24" s="10"/>
    </row>
    <row r="25" spans="1:14" ht="15" thickBot="1" x14ac:dyDescent="0.4">
      <c r="A25" s="45"/>
      <c r="B25" s="12" t="s">
        <v>27</v>
      </c>
      <c r="C25" s="12" t="s">
        <v>32</v>
      </c>
      <c r="D25" s="13">
        <f>D24-D21</f>
        <v>17870062.899999999</v>
      </c>
      <c r="E25" s="13">
        <f>E24-E21</f>
        <v>-5646607.2699999996</v>
      </c>
      <c r="F25" s="13">
        <f>F24-F21</f>
        <v>-1716303.75</v>
      </c>
      <c r="G25" s="13">
        <f>G24-G21</f>
        <v>1924194.3599999994</v>
      </c>
      <c r="H25" s="13">
        <v>1924194.3599999994</v>
      </c>
      <c r="I25" s="13"/>
      <c r="J25" s="13"/>
      <c r="K25" s="13"/>
      <c r="L25" s="13"/>
      <c r="M25" s="13"/>
      <c r="N25" s="13"/>
    </row>
    <row r="29" spans="1:14" x14ac:dyDescent="0.35">
      <c r="A29" s="2" t="s">
        <v>19</v>
      </c>
      <c r="E29" s="2"/>
      <c r="F29" s="2"/>
      <c r="G29" s="2"/>
      <c r="H29" s="2"/>
      <c r="I29" s="2"/>
    </row>
    <row r="30" spans="1:14" ht="44.5" customHeight="1" x14ac:dyDescent="0.35">
      <c r="A30" s="46" t="s">
        <v>172</v>
      </c>
      <c r="B30" s="46"/>
      <c r="C30" s="46"/>
      <c r="D30" s="46"/>
      <c r="E30" s="46"/>
      <c r="F30" s="2"/>
      <c r="G30" s="2"/>
      <c r="H30" s="2"/>
      <c r="I30" s="2"/>
    </row>
    <row r="31" spans="1:14" ht="30.5" customHeight="1" x14ac:dyDescent="0.35">
      <c r="A31" s="46" t="s">
        <v>174</v>
      </c>
      <c r="B31" s="46"/>
      <c r="C31" s="46"/>
      <c r="D31" s="46"/>
      <c r="E31" s="46"/>
      <c r="F31" s="2"/>
      <c r="G31" s="2"/>
      <c r="H31" s="2"/>
      <c r="I31" s="2"/>
    </row>
    <row r="32" spans="1:14" x14ac:dyDescent="0.35">
      <c r="A32" s="4" t="s">
        <v>108</v>
      </c>
      <c r="E32" s="30"/>
    </row>
    <row r="34" spans="6:6" x14ac:dyDescent="0.35">
      <c r="F34" s="30"/>
    </row>
  </sheetData>
  <mergeCells count="6">
    <mergeCell ref="A31:E31"/>
    <mergeCell ref="A6:A9"/>
    <mergeCell ref="A10:A13"/>
    <mergeCell ref="A14:A17"/>
    <mergeCell ref="A20:A25"/>
    <mergeCell ref="A30:E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workbookViewId="0">
      <selection activeCell="A32" sqref="A32"/>
    </sheetView>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9.54296875" style="3" customWidth="1"/>
    <col min="9" max="12" width="20" style="2" customWidth="1"/>
    <col min="13" max="13" width="32.81640625" style="2" bestFit="1" customWidth="1"/>
    <col min="14" max="16384" width="9.1796875" style="2"/>
  </cols>
  <sheetData>
    <row r="1" spans="1:14" x14ac:dyDescent="0.35">
      <c r="A1" s="2" t="s">
        <v>153</v>
      </c>
      <c r="E1" s="2"/>
      <c r="F1" s="2"/>
      <c r="G1" s="2"/>
      <c r="H1" s="2"/>
    </row>
    <row r="2" spans="1:14" x14ac:dyDescent="0.35">
      <c r="A2" s="1" t="s">
        <v>144</v>
      </c>
      <c r="E2" s="2"/>
      <c r="F2" s="2"/>
      <c r="G2" s="2"/>
      <c r="H2" s="2"/>
    </row>
    <row r="5" spans="1:14" ht="15" thickBot="1" x14ac:dyDescent="0.4">
      <c r="C5" s="6" t="s">
        <v>29</v>
      </c>
      <c r="D5" s="6" t="s">
        <v>1</v>
      </c>
      <c r="E5" s="6" t="s">
        <v>149</v>
      </c>
      <c r="F5" s="6" t="s">
        <v>150</v>
      </c>
      <c r="G5" s="6" t="s">
        <v>169</v>
      </c>
      <c r="H5" s="6" t="s">
        <v>98</v>
      </c>
      <c r="I5" s="6" t="s">
        <v>99</v>
      </c>
      <c r="J5" s="6" t="s">
        <v>127</v>
      </c>
      <c r="K5" s="6" t="s">
        <v>152</v>
      </c>
      <c r="L5" s="6" t="s">
        <v>154</v>
      </c>
      <c r="M5" s="6" t="s">
        <v>155</v>
      </c>
    </row>
    <row r="6" spans="1:14" x14ac:dyDescent="0.35">
      <c r="A6" s="40" t="s">
        <v>145</v>
      </c>
      <c r="B6" s="7" t="s">
        <v>28</v>
      </c>
      <c r="C6" s="8">
        <v>250347617</v>
      </c>
      <c r="D6" s="21">
        <f>C6-D8</f>
        <v>246229545.89999998</v>
      </c>
      <c r="E6" s="21" t="s">
        <v>32</v>
      </c>
      <c r="F6" s="21" t="s">
        <v>32</v>
      </c>
      <c r="G6" s="21" t="s">
        <v>32</v>
      </c>
      <c r="H6" s="21"/>
      <c r="I6" s="21"/>
      <c r="J6" s="21"/>
      <c r="K6" s="21"/>
      <c r="L6" s="21"/>
      <c r="M6" s="21"/>
    </row>
    <row r="7" spans="1:14" x14ac:dyDescent="0.35">
      <c r="A7" s="41"/>
      <c r="B7" s="5" t="s">
        <v>30</v>
      </c>
      <c r="C7" s="5" t="s">
        <v>32</v>
      </c>
      <c r="D7" s="10">
        <v>127095</v>
      </c>
      <c r="E7" s="29">
        <v>1452939</v>
      </c>
      <c r="F7" s="37">
        <v>531431</v>
      </c>
      <c r="G7" s="10" t="s">
        <v>32</v>
      </c>
      <c r="H7" s="10">
        <v>11079431</v>
      </c>
      <c r="I7" s="10">
        <v>2469844</v>
      </c>
      <c r="J7" s="10">
        <v>2632048</v>
      </c>
      <c r="K7" s="10">
        <v>3497391</v>
      </c>
      <c r="L7" s="10">
        <v>3491080</v>
      </c>
      <c r="M7" s="10">
        <v>23169794</v>
      </c>
      <c r="N7" s="19"/>
    </row>
    <row r="8" spans="1:14" x14ac:dyDescent="0.35">
      <c r="A8" s="41"/>
      <c r="B8" s="5" t="s">
        <v>31</v>
      </c>
      <c r="C8" s="5" t="s">
        <v>32</v>
      </c>
      <c r="D8" s="11">
        <v>4118071.1000000299</v>
      </c>
      <c r="E8" s="11" t="s">
        <v>32</v>
      </c>
      <c r="F8" s="11" t="s">
        <v>32</v>
      </c>
      <c r="G8" s="11">
        <v>-255102085.12299997</v>
      </c>
      <c r="H8" s="11"/>
      <c r="I8" s="11"/>
      <c r="J8" s="11"/>
      <c r="K8" s="11"/>
      <c r="L8" s="11"/>
      <c r="M8" s="11"/>
    </row>
    <row r="9" spans="1:14" ht="15" thickBot="1" x14ac:dyDescent="0.4">
      <c r="A9" s="42"/>
      <c r="B9" s="12" t="s">
        <v>27</v>
      </c>
      <c r="C9" s="12" t="s">
        <v>32</v>
      </c>
      <c r="D9" s="13">
        <f>D8-D7</f>
        <v>3990976.1000000299</v>
      </c>
      <c r="E9" s="13" t="s">
        <v>32</v>
      </c>
      <c r="F9" s="13" t="s">
        <v>32</v>
      </c>
      <c r="G9" s="13" t="s">
        <v>32</v>
      </c>
      <c r="H9" s="13"/>
      <c r="I9" s="13"/>
      <c r="J9" s="13"/>
      <c r="K9" s="13"/>
      <c r="L9" s="13"/>
      <c r="M9" s="13"/>
    </row>
    <row r="10" spans="1:14" x14ac:dyDescent="0.35">
      <c r="A10" s="40" t="s">
        <v>146</v>
      </c>
      <c r="B10" s="7" t="s">
        <v>28</v>
      </c>
      <c r="C10" s="14">
        <v>70924338</v>
      </c>
      <c r="D10" s="22">
        <f>C10-D12</f>
        <v>67752554.810000002</v>
      </c>
      <c r="E10" s="22" t="s">
        <v>32</v>
      </c>
      <c r="F10" s="22" t="s">
        <v>32</v>
      </c>
      <c r="G10" s="22" t="s">
        <v>32</v>
      </c>
      <c r="H10" s="22"/>
      <c r="I10" s="22"/>
      <c r="J10" s="22"/>
      <c r="K10" s="22"/>
      <c r="L10" s="22"/>
      <c r="M10" s="22"/>
    </row>
    <row r="11" spans="1:14" x14ac:dyDescent="0.35">
      <c r="A11" s="41"/>
      <c r="B11" s="5" t="s">
        <v>30</v>
      </c>
      <c r="C11" s="5" t="s">
        <v>32</v>
      </c>
      <c r="D11" s="15">
        <v>0</v>
      </c>
      <c r="E11" s="28">
        <v>152415</v>
      </c>
      <c r="F11" s="27">
        <v>354287</v>
      </c>
      <c r="G11" s="37" t="s">
        <v>32</v>
      </c>
      <c r="H11" s="37">
        <v>3295826</v>
      </c>
      <c r="I11" s="37">
        <v>2837223</v>
      </c>
      <c r="J11" s="37">
        <v>2412859</v>
      </c>
      <c r="K11" s="37">
        <v>2803350</v>
      </c>
      <c r="L11" s="37">
        <v>2696723</v>
      </c>
      <c r="M11" s="37">
        <v>14045981</v>
      </c>
      <c r="N11" s="19"/>
    </row>
    <row r="12" spans="1:14" x14ac:dyDescent="0.35">
      <c r="A12" s="41"/>
      <c r="B12" s="5" t="s">
        <v>31</v>
      </c>
      <c r="C12" s="5" t="s">
        <v>32</v>
      </c>
      <c r="D12" s="10">
        <v>3171783.19</v>
      </c>
      <c r="E12" s="10" t="s">
        <v>32</v>
      </c>
      <c r="F12" s="10" t="s">
        <v>32</v>
      </c>
      <c r="G12" s="10">
        <v>-139380684.75</v>
      </c>
      <c r="H12" s="10"/>
      <c r="I12" s="10"/>
      <c r="J12" s="10"/>
      <c r="K12" s="10"/>
      <c r="L12" s="10"/>
      <c r="M12" s="10"/>
    </row>
    <row r="13" spans="1:14" ht="15" thickBot="1" x14ac:dyDescent="0.4">
      <c r="A13" s="42"/>
      <c r="B13" s="12" t="s">
        <v>27</v>
      </c>
      <c r="C13" s="12" t="s">
        <v>32</v>
      </c>
      <c r="D13" s="13">
        <f>D12-D11</f>
        <v>3171783.19</v>
      </c>
      <c r="E13" s="13" t="s">
        <v>32</v>
      </c>
      <c r="F13" s="13" t="s">
        <v>32</v>
      </c>
      <c r="G13" s="13" t="s">
        <v>32</v>
      </c>
      <c r="H13" s="13"/>
      <c r="I13" s="13"/>
      <c r="J13" s="13"/>
      <c r="K13" s="13"/>
      <c r="L13" s="13"/>
      <c r="M13" s="13"/>
    </row>
    <row r="14" spans="1:14" x14ac:dyDescent="0.35">
      <c r="A14" s="40" t="s">
        <v>147</v>
      </c>
      <c r="B14" s="7" t="s">
        <v>28</v>
      </c>
      <c r="C14" s="14">
        <v>321271955</v>
      </c>
      <c r="D14" s="22">
        <f>C14-D16</f>
        <v>313982100.70999998</v>
      </c>
      <c r="E14" s="22" t="s">
        <v>32</v>
      </c>
      <c r="F14" s="10" t="s">
        <v>32</v>
      </c>
      <c r="G14" s="10" t="s">
        <v>32</v>
      </c>
      <c r="H14" s="10"/>
      <c r="I14" s="10"/>
      <c r="J14" s="10"/>
      <c r="K14" s="10"/>
      <c r="L14" s="10"/>
      <c r="M14" s="10"/>
    </row>
    <row r="15" spans="1:14" x14ac:dyDescent="0.35">
      <c r="A15" s="41"/>
      <c r="B15" s="5" t="s">
        <v>30</v>
      </c>
      <c r="C15" s="5" t="s">
        <v>32</v>
      </c>
      <c r="D15" s="10">
        <v>127095</v>
      </c>
      <c r="E15" s="15">
        <v>1605354</v>
      </c>
      <c r="F15" s="10">
        <v>885718</v>
      </c>
      <c r="G15" s="10" t="s">
        <v>32</v>
      </c>
      <c r="H15" s="10">
        <v>14375257</v>
      </c>
      <c r="I15" s="10">
        <v>5307067</v>
      </c>
      <c r="J15" s="10">
        <v>5044907</v>
      </c>
      <c r="K15" s="10">
        <v>6300741</v>
      </c>
      <c r="L15" s="10">
        <v>6187803</v>
      </c>
      <c r="M15" s="10">
        <v>37215775</v>
      </c>
    </row>
    <row r="16" spans="1:14" x14ac:dyDescent="0.35">
      <c r="A16" s="41"/>
      <c r="B16" s="5" t="s">
        <v>31</v>
      </c>
      <c r="C16" s="5" t="s">
        <v>32</v>
      </c>
      <c r="D16" s="15">
        <f>D12+D8</f>
        <v>7289854.2900000298</v>
      </c>
      <c r="E16" s="15" t="s">
        <v>32</v>
      </c>
      <c r="F16" s="15" t="s">
        <v>32</v>
      </c>
      <c r="G16" s="10">
        <v>-394482769.87299997</v>
      </c>
      <c r="H16" s="15"/>
      <c r="I16" s="15"/>
      <c r="J16" s="15"/>
      <c r="K16" s="15"/>
      <c r="L16" s="15"/>
      <c r="M16" s="15"/>
    </row>
    <row r="17" spans="1:13" ht="15" thickBot="1" x14ac:dyDescent="0.4">
      <c r="A17" s="42"/>
      <c r="B17" s="12" t="s">
        <v>27</v>
      </c>
      <c r="C17" s="12" t="s">
        <v>32</v>
      </c>
      <c r="D17" s="13">
        <f>D16-D15</f>
        <v>7162759.2900000298</v>
      </c>
      <c r="E17" s="13" t="s">
        <v>32</v>
      </c>
      <c r="F17" s="13" t="s">
        <v>32</v>
      </c>
      <c r="G17" s="13" t="s">
        <v>32</v>
      </c>
      <c r="H17" s="13"/>
      <c r="I17" s="13"/>
      <c r="J17" s="13"/>
      <c r="K17" s="13"/>
      <c r="L17" s="13"/>
      <c r="M17" s="13"/>
    </row>
    <row r="18" spans="1:13" x14ac:dyDescent="0.35">
      <c r="I18" s="3"/>
      <c r="J18" s="3"/>
      <c r="K18" s="3"/>
      <c r="L18" s="3"/>
      <c r="M18" s="3"/>
    </row>
    <row r="19" spans="1:13" ht="15" thickBot="1" x14ac:dyDescent="0.4">
      <c r="C19" s="6" t="s">
        <v>29</v>
      </c>
      <c r="D19" s="6" t="s">
        <v>1</v>
      </c>
      <c r="E19" s="6" t="s">
        <v>149</v>
      </c>
      <c r="F19" s="6" t="s">
        <v>150</v>
      </c>
      <c r="G19" s="6" t="s">
        <v>97</v>
      </c>
      <c r="H19" s="6" t="s">
        <v>98</v>
      </c>
      <c r="I19" s="6" t="s">
        <v>99</v>
      </c>
      <c r="J19" s="6" t="s">
        <v>127</v>
      </c>
      <c r="K19" s="6" t="s">
        <v>152</v>
      </c>
      <c r="L19" s="6" t="s">
        <v>154</v>
      </c>
      <c r="M19" s="6" t="s">
        <v>155</v>
      </c>
    </row>
    <row r="20" spans="1:13" ht="15" customHeight="1" x14ac:dyDescent="0.35">
      <c r="A20" s="43" t="s">
        <v>148</v>
      </c>
      <c r="B20" s="7" t="s">
        <v>106</v>
      </c>
      <c r="C20" s="14">
        <v>1284982806.813</v>
      </c>
      <c r="D20" s="22">
        <f>C20-D24</f>
        <v>1268490852.9029999</v>
      </c>
      <c r="E20" s="22" t="s">
        <v>32</v>
      </c>
      <c r="F20" s="22" t="s">
        <v>32</v>
      </c>
      <c r="G20" s="22" t="s">
        <v>32</v>
      </c>
      <c r="H20" s="22"/>
      <c r="I20" s="22"/>
      <c r="J20" s="22"/>
      <c r="K20" s="22"/>
      <c r="L20" s="22"/>
      <c r="M20" s="22"/>
    </row>
    <row r="21" spans="1:13" x14ac:dyDescent="0.35">
      <c r="A21" s="44"/>
      <c r="B21" s="5" t="s">
        <v>30</v>
      </c>
      <c r="C21" s="5" t="s">
        <v>32</v>
      </c>
      <c r="D21" s="15">
        <v>798651</v>
      </c>
      <c r="E21" s="15">
        <v>4320046</v>
      </c>
      <c r="F21" s="10">
        <v>5033343</v>
      </c>
      <c r="G21" s="10" t="s">
        <v>32</v>
      </c>
      <c r="H21" s="10">
        <v>12613130</v>
      </c>
      <c r="I21" s="10">
        <v>12309834</v>
      </c>
      <c r="J21" s="10">
        <v>12356837</v>
      </c>
      <c r="K21" s="10">
        <v>13556753</v>
      </c>
      <c r="L21" s="10">
        <v>13239788</v>
      </c>
      <c r="M21" s="10">
        <v>64076342</v>
      </c>
    </row>
    <row r="22" spans="1:13" x14ac:dyDescent="0.35">
      <c r="A22" s="44"/>
      <c r="B22" s="5" t="s">
        <v>92</v>
      </c>
      <c r="C22" s="5" t="s">
        <v>32</v>
      </c>
      <c r="D22" s="16">
        <v>16479081.91</v>
      </c>
      <c r="E22" s="15" t="s">
        <v>32</v>
      </c>
      <c r="F22" s="16" t="s">
        <v>32</v>
      </c>
      <c r="G22" s="16">
        <v>2423115.5300000003</v>
      </c>
      <c r="H22" s="16"/>
      <c r="I22" s="16"/>
      <c r="J22" s="16"/>
      <c r="K22" s="16"/>
      <c r="L22" s="16"/>
      <c r="M22" s="16"/>
    </row>
    <row r="23" spans="1:13" x14ac:dyDescent="0.35">
      <c r="A23" s="44"/>
      <c r="B23" s="5" t="s">
        <v>93</v>
      </c>
      <c r="C23" s="5" t="s">
        <v>32</v>
      </c>
      <c r="D23" s="10">
        <v>12872</v>
      </c>
      <c r="E23" s="10" t="s">
        <v>32</v>
      </c>
      <c r="F23" s="10" t="s">
        <v>32</v>
      </c>
      <c r="G23" s="10">
        <v>1040662</v>
      </c>
      <c r="H23" s="10"/>
      <c r="I23" s="10"/>
      <c r="J23" s="10"/>
      <c r="K23" s="10"/>
      <c r="L23" s="10"/>
      <c r="M23" s="10"/>
    </row>
    <row r="24" spans="1:13" x14ac:dyDescent="0.35">
      <c r="A24" s="44"/>
      <c r="B24" s="5" t="s">
        <v>91</v>
      </c>
      <c r="C24" s="5" t="s">
        <v>32</v>
      </c>
      <c r="D24" s="10">
        <f>SUM(D22:D23)</f>
        <v>16491953.91</v>
      </c>
      <c r="E24" s="10" t="s">
        <v>32</v>
      </c>
      <c r="F24" s="10" t="s">
        <v>32</v>
      </c>
      <c r="G24" s="10">
        <f>SUM(G22:G23)</f>
        <v>3463777.5300000003</v>
      </c>
      <c r="H24" s="10"/>
      <c r="I24" s="10"/>
      <c r="J24" s="10"/>
      <c r="K24" s="10"/>
      <c r="L24" s="10"/>
      <c r="M24" s="10"/>
    </row>
    <row r="25" spans="1:13" ht="15" thickBot="1" x14ac:dyDescent="0.4">
      <c r="A25" s="45"/>
      <c r="B25" s="12" t="s">
        <v>27</v>
      </c>
      <c r="C25" s="12" t="s">
        <v>32</v>
      </c>
      <c r="D25" s="13">
        <f>D24-D21</f>
        <v>15693302.91</v>
      </c>
      <c r="E25" s="13" t="s">
        <v>32</v>
      </c>
      <c r="F25" s="13" t="s">
        <v>32</v>
      </c>
      <c r="G25" s="13" t="s">
        <v>32</v>
      </c>
      <c r="H25" s="13"/>
      <c r="I25" s="13"/>
      <c r="J25" s="13"/>
      <c r="K25" s="13"/>
      <c r="L25" s="13"/>
      <c r="M25" s="13"/>
    </row>
    <row r="29" spans="1:13" x14ac:dyDescent="0.35">
      <c r="A29" s="2" t="s">
        <v>19</v>
      </c>
      <c r="E29" s="2"/>
      <c r="F29" s="2"/>
      <c r="G29" s="2"/>
      <c r="H29" s="2"/>
    </row>
    <row r="30" spans="1:13" x14ac:dyDescent="0.35">
      <c r="A30" s="4" t="s">
        <v>151</v>
      </c>
      <c r="G30" s="34"/>
      <c r="H30" s="34"/>
      <c r="I30" s="34"/>
      <c r="J30" s="34"/>
      <c r="K30" s="34"/>
      <c r="L30" s="34"/>
    </row>
    <row r="31" spans="1:13" x14ac:dyDescent="0.35">
      <c r="A31" s="4" t="s">
        <v>171</v>
      </c>
      <c r="G31" s="34"/>
      <c r="H31" s="34"/>
      <c r="I31" s="34"/>
      <c r="J31" s="34"/>
      <c r="K31" s="34"/>
      <c r="L31" s="34"/>
    </row>
    <row r="32" spans="1:13" x14ac:dyDescent="0.35">
      <c r="A32" s="4" t="s">
        <v>108</v>
      </c>
      <c r="E32" s="30"/>
      <c r="F32" s="30"/>
      <c r="G32" s="34"/>
      <c r="H32" s="34"/>
      <c r="I32" s="38"/>
      <c r="J32" s="34"/>
      <c r="K32" s="34"/>
      <c r="L32" s="34"/>
    </row>
    <row r="33" spans="5:13" x14ac:dyDescent="0.35">
      <c r="E33" s="30"/>
      <c r="G33" s="34"/>
      <c r="H33" s="34"/>
      <c r="I33" s="38"/>
      <c r="J33" s="34"/>
      <c r="K33" s="34"/>
      <c r="L33" s="34"/>
    </row>
    <row r="34" spans="5:13" x14ac:dyDescent="0.35">
      <c r="G34" s="34"/>
      <c r="H34" s="34"/>
      <c r="I34" s="34"/>
      <c r="J34" s="34"/>
      <c r="K34" s="34"/>
      <c r="L34" s="34"/>
    </row>
    <row r="35" spans="5:13" x14ac:dyDescent="0.35">
      <c r="G35" s="34"/>
      <c r="H35" s="34"/>
      <c r="I35" s="34"/>
      <c r="J35" s="34"/>
      <c r="K35" s="34"/>
      <c r="L35" s="34"/>
      <c r="M35" s="39"/>
    </row>
    <row r="36" spans="5:13" x14ac:dyDescent="0.35">
      <c r="G36" s="34"/>
      <c r="H36" s="34"/>
      <c r="I36" s="38"/>
      <c r="J36" s="38"/>
      <c r="K36" s="38"/>
      <c r="L36" s="38"/>
    </row>
    <row r="37" spans="5:13" x14ac:dyDescent="0.35">
      <c r="G37" s="34"/>
      <c r="H37" s="34"/>
      <c r="I37" s="38"/>
      <c r="J37" s="38"/>
      <c r="K37" s="38"/>
      <c r="L37" s="38"/>
    </row>
    <row r="38" spans="5:13" x14ac:dyDescent="0.35">
      <c r="G38" s="34"/>
      <c r="H38" s="34"/>
      <c r="I38" s="38"/>
      <c r="J38" s="38"/>
      <c r="K38" s="38"/>
      <c r="L38" s="38"/>
    </row>
    <row r="39" spans="5:13" x14ac:dyDescent="0.35">
      <c r="G39" s="34"/>
      <c r="H39" s="34"/>
      <c r="I39" s="38"/>
      <c r="J39" s="38"/>
      <c r="K39" s="38"/>
      <c r="L39" s="38"/>
    </row>
    <row r="40" spans="5:13" x14ac:dyDescent="0.35">
      <c r="G40" s="34"/>
      <c r="H40" s="34"/>
      <c r="I40" s="38"/>
      <c r="J40" s="38"/>
      <c r="K40" s="38"/>
      <c r="L40" s="38"/>
    </row>
    <row r="41" spans="5:13" x14ac:dyDescent="0.35">
      <c r="G41" s="34"/>
      <c r="H41" s="34"/>
      <c r="I41" s="38"/>
      <c r="J41" s="38"/>
      <c r="K41" s="38"/>
      <c r="L41" s="38"/>
    </row>
    <row r="42" spans="5:13" x14ac:dyDescent="0.35">
      <c r="G42" s="34"/>
      <c r="H42" s="34"/>
      <c r="I42" s="38"/>
      <c r="J42" s="38"/>
      <c r="K42" s="38"/>
      <c r="L42" s="38"/>
    </row>
    <row r="43" spans="5:13" x14ac:dyDescent="0.35">
      <c r="G43" s="34"/>
      <c r="H43" s="34"/>
      <c r="I43" s="38"/>
      <c r="J43" s="38"/>
      <c r="K43" s="38"/>
      <c r="L43" s="38"/>
    </row>
    <row r="44" spans="5:13" x14ac:dyDescent="0.35">
      <c r="G44" s="34"/>
      <c r="H44" s="34"/>
      <c r="I44" s="38"/>
      <c r="J44" s="38"/>
      <c r="K44" s="38"/>
      <c r="L44" s="38"/>
    </row>
    <row r="45" spans="5:13" x14ac:dyDescent="0.35">
      <c r="G45" s="34"/>
      <c r="H45" s="34"/>
      <c r="I45" s="34"/>
      <c r="J45" s="34"/>
      <c r="K45" s="34"/>
      <c r="L45" s="34"/>
    </row>
    <row r="46" spans="5:13" x14ac:dyDescent="0.35">
      <c r="G46" s="34"/>
      <c r="H46" s="34"/>
      <c r="I46" s="38"/>
      <c r="J46" s="34"/>
      <c r="K46" s="34"/>
      <c r="L46" s="34"/>
    </row>
    <row r="47" spans="5:13" x14ac:dyDescent="0.35">
      <c r="G47" s="34"/>
      <c r="H47" s="34"/>
      <c r="I47" s="38"/>
      <c r="J47" s="34"/>
      <c r="K47" s="34"/>
      <c r="L47" s="34"/>
    </row>
    <row r="48" spans="5:13" x14ac:dyDescent="0.35">
      <c r="G48" s="34"/>
      <c r="H48" s="34"/>
      <c r="I48" s="34"/>
      <c r="J48" s="34"/>
      <c r="K48" s="34"/>
      <c r="L48" s="34"/>
    </row>
    <row r="49" spans="7:13" x14ac:dyDescent="0.35">
      <c r="G49" s="34"/>
      <c r="H49" s="34"/>
      <c r="I49" s="34"/>
      <c r="J49" s="34"/>
      <c r="K49" s="34"/>
      <c r="L49" s="34"/>
      <c r="M49" s="39"/>
    </row>
    <row r="50" spans="7:13" x14ac:dyDescent="0.35">
      <c r="G50" s="34"/>
      <c r="H50" s="34"/>
      <c r="I50" s="38"/>
      <c r="J50" s="38"/>
      <c r="K50" s="38"/>
      <c r="L50" s="38"/>
    </row>
    <row r="51" spans="7:13" x14ac:dyDescent="0.35">
      <c r="G51" s="34"/>
      <c r="H51" s="34"/>
      <c r="I51" s="38"/>
      <c r="J51" s="38"/>
      <c r="K51" s="38"/>
      <c r="L51" s="38"/>
    </row>
    <row r="52" spans="7:13" x14ac:dyDescent="0.35">
      <c r="G52" s="34"/>
      <c r="H52" s="34"/>
      <c r="I52" s="38"/>
      <c r="J52" s="38"/>
      <c r="K52" s="38"/>
      <c r="L52" s="38"/>
    </row>
    <row r="53" spans="7:13" x14ac:dyDescent="0.35">
      <c r="G53" s="34"/>
      <c r="H53" s="34"/>
      <c r="I53" s="38"/>
      <c r="J53" s="38"/>
      <c r="K53" s="38"/>
      <c r="L53" s="38"/>
    </row>
    <row r="54" spans="7:13" x14ac:dyDescent="0.35">
      <c r="G54" s="34"/>
      <c r="H54" s="34"/>
      <c r="I54" s="38"/>
      <c r="J54" s="38"/>
      <c r="K54" s="38"/>
      <c r="L54" s="38"/>
    </row>
    <row r="55" spans="7:13" x14ac:dyDescent="0.35">
      <c r="G55" s="34"/>
      <c r="H55" s="34"/>
      <c r="I55" s="38"/>
      <c r="J55" s="38"/>
      <c r="K55" s="38"/>
      <c r="L55" s="38"/>
    </row>
    <row r="56" spans="7:13" x14ac:dyDescent="0.35">
      <c r="G56" s="34"/>
      <c r="H56" s="34"/>
      <c r="I56" s="34"/>
      <c r="J56" s="34"/>
      <c r="K56" s="34"/>
      <c r="L56" s="34"/>
      <c r="M56" s="39"/>
    </row>
    <row r="57" spans="7:13" x14ac:dyDescent="0.35">
      <c r="G57" s="34"/>
      <c r="H57" s="34"/>
      <c r="I57" s="38"/>
      <c r="J57" s="38"/>
      <c r="K57" s="38"/>
      <c r="L57" s="38"/>
    </row>
    <row r="58" spans="7:13" x14ac:dyDescent="0.35">
      <c r="G58" s="34"/>
      <c r="H58" s="34"/>
      <c r="I58" s="38"/>
      <c r="J58" s="38"/>
      <c r="K58" s="38"/>
      <c r="L58" s="38"/>
    </row>
    <row r="59" spans="7:13" x14ac:dyDescent="0.35">
      <c r="G59" s="34"/>
      <c r="H59" s="34"/>
      <c r="I59" s="38"/>
      <c r="J59" s="38"/>
      <c r="K59" s="38"/>
      <c r="L59" s="38"/>
    </row>
    <row r="60" spans="7:13" x14ac:dyDescent="0.35">
      <c r="G60" s="34"/>
      <c r="H60" s="34"/>
      <c r="I60" s="38"/>
      <c r="J60" s="38"/>
      <c r="K60" s="38"/>
      <c r="L60" s="38"/>
    </row>
    <row r="61" spans="7:13" x14ac:dyDescent="0.35">
      <c r="G61" s="34"/>
      <c r="H61" s="34"/>
      <c r="I61" s="34"/>
      <c r="J61" s="34"/>
      <c r="K61" s="34"/>
      <c r="L61" s="34"/>
    </row>
    <row r="62" spans="7:13" x14ac:dyDescent="0.35">
      <c r="G62" s="34"/>
      <c r="H62" s="34"/>
      <c r="I62" s="38"/>
      <c r="J62" s="34"/>
      <c r="K62" s="34"/>
      <c r="L62" s="34"/>
    </row>
    <row r="63" spans="7:13" x14ac:dyDescent="0.35">
      <c r="G63" s="34"/>
      <c r="H63" s="34"/>
      <c r="I63" s="38"/>
      <c r="J63" s="34"/>
      <c r="K63" s="34"/>
      <c r="L63" s="34"/>
    </row>
    <row r="64" spans="7:13" x14ac:dyDescent="0.35">
      <c r="G64" s="34"/>
      <c r="H64" s="34"/>
      <c r="I64" s="34"/>
      <c r="J64" s="34"/>
      <c r="K64" s="34"/>
      <c r="L64" s="34"/>
    </row>
    <row r="65" spans="7:13" x14ac:dyDescent="0.35">
      <c r="G65" s="34"/>
      <c r="H65" s="34"/>
      <c r="I65" s="34"/>
      <c r="J65" s="34"/>
      <c r="K65" s="34"/>
      <c r="L65" s="34"/>
      <c r="M65" s="39"/>
    </row>
  </sheetData>
  <mergeCells count="4">
    <mergeCell ref="A6:A9"/>
    <mergeCell ref="A10:A13"/>
    <mergeCell ref="A14:A17"/>
    <mergeCell ref="A20:A2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A3" sqref="A3"/>
    </sheetView>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9.54296875" style="3" customWidth="1"/>
    <col min="9" max="12" width="16.816406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3</v>
      </c>
      <c r="E2" s="2"/>
      <c r="F2" s="2"/>
      <c r="G2" s="2"/>
      <c r="H2" s="2"/>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x14ac:dyDescent="0.35">
      <c r="A6" s="40" t="s">
        <v>39</v>
      </c>
      <c r="B6" s="7" t="s">
        <v>28</v>
      </c>
      <c r="C6" s="8">
        <v>1528210</v>
      </c>
      <c r="D6" s="21">
        <v>1364275.46</v>
      </c>
      <c r="E6" s="21">
        <f>D6-E8</f>
        <v>1365053</v>
      </c>
      <c r="F6" s="21">
        <f>E6-F8</f>
        <v>1365053</v>
      </c>
      <c r="G6" s="21">
        <f>F6-G8</f>
        <v>1272448.1300000001</v>
      </c>
      <c r="H6" s="21"/>
      <c r="I6" s="21"/>
      <c r="J6" s="21"/>
      <c r="K6" s="21"/>
      <c r="L6" s="21"/>
      <c r="M6" s="21"/>
    </row>
    <row r="7" spans="1:13" x14ac:dyDescent="0.35">
      <c r="A7" s="41"/>
      <c r="B7" s="5" t="s">
        <v>30</v>
      </c>
      <c r="C7" s="5" t="s">
        <v>32</v>
      </c>
      <c r="D7" s="10">
        <v>28962</v>
      </c>
      <c r="E7" s="15">
        <v>0</v>
      </c>
      <c r="F7" s="15">
        <v>0</v>
      </c>
      <c r="G7" s="15">
        <v>41636</v>
      </c>
      <c r="H7" s="15">
        <v>81181</v>
      </c>
      <c r="I7" s="15">
        <v>0</v>
      </c>
      <c r="J7" s="15">
        <v>0</v>
      </c>
      <c r="K7" s="15">
        <v>63836</v>
      </c>
      <c r="L7" s="15">
        <v>0</v>
      </c>
      <c r="M7" s="15">
        <v>145017</v>
      </c>
    </row>
    <row r="8" spans="1:13" x14ac:dyDescent="0.35">
      <c r="A8" s="41"/>
      <c r="B8" s="5" t="s">
        <v>31</v>
      </c>
      <c r="C8" s="5" t="s">
        <v>32</v>
      </c>
      <c r="D8" s="11">
        <f>C6-D6</f>
        <v>163934.54000000004</v>
      </c>
      <c r="E8" s="11">
        <v>-777.54000000003703</v>
      </c>
      <c r="F8" s="11">
        <v>0</v>
      </c>
      <c r="G8" s="11">
        <v>92604.869999999879</v>
      </c>
      <c r="H8" s="11"/>
      <c r="I8" s="11"/>
      <c r="J8" s="11"/>
      <c r="K8" s="11"/>
      <c r="L8" s="11"/>
      <c r="M8" s="11"/>
    </row>
    <row r="9" spans="1:13" ht="15" thickBot="1" x14ac:dyDescent="0.4">
      <c r="A9" s="42"/>
      <c r="B9" s="12" t="s">
        <v>27</v>
      </c>
      <c r="C9" s="12" t="s">
        <v>32</v>
      </c>
      <c r="D9" s="13">
        <f>D8-D7</f>
        <v>134972.54000000004</v>
      </c>
      <c r="E9" s="13">
        <f>E8-E7</f>
        <v>-777.54000000003703</v>
      </c>
      <c r="F9" s="13">
        <f>F8-F7</f>
        <v>0</v>
      </c>
      <c r="G9" s="13">
        <f>G8-G7</f>
        <v>50968.869999999879</v>
      </c>
      <c r="H9" s="13"/>
      <c r="I9" s="13"/>
      <c r="J9" s="13"/>
      <c r="K9" s="13"/>
      <c r="L9" s="13"/>
      <c r="M9" s="13"/>
    </row>
    <row r="10" spans="1:13" x14ac:dyDescent="0.35">
      <c r="A10" s="40" t="s">
        <v>41</v>
      </c>
      <c r="B10" s="7" t="s">
        <v>28</v>
      </c>
      <c r="C10" s="14">
        <v>17500</v>
      </c>
      <c r="D10" s="22">
        <v>17500</v>
      </c>
      <c r="E10" s="22">
        <v>17500</v>
      </c>
      <c r="F10" s="22">
        <v>17500</v>
      </c>
      <c r="G10" s="22">
        <v>17500</v>
      </c>
      <c r="H10" s="22"/>
      <c r="I10" s="22"/>
      <c r="J10" s="22"/>
      <c r="K10" s="22"/>
      <c r="L10" s="22"/>
      <c r="M10" s="22"/>
    </row>
    <row r="11" spans="1:13" x14ac:dyDescent="0.35">
      <c r="A11" s="41"/>
      <c r="B11" s="5" t="s">
        <v>30</v>
      </c>
      <c r="C11" s="5" t="s">
        <v>32</v>
      </c>
      <c r="D11" s="15" t="s">
        <v>32</v>
      </c>
      <c r="E11" s="15" t="s">
        <v>32</v>
      </c>
      <c r="F11" s="15" t="s">
        <v>32</v>
      </c>
      <c r="G11" s="15" t="s">
        <v>32</v>
      </c>
      <c r="H11" s="15" t="s">
        <v>32</v>
      </c>
      <c r="I11" s="15" t="s">
        <v>32</v>
      </c>
      <c r="J11" s="15" t="s">
        <v>32</v>
      </c>
      <c r="K11" s="15" t="s">
        <v>32</v>
      </c>
      <c r="L11" s="15" t="s">
        <v>32</v>
      </c>
      <c r="M11" s="15" t="s">
        <v>32</v>
      </c>
    </row>
    <row r="12" spans="1:13" x14ac:dyDescent="0.35">
      <c r="A12" s="41"/>
      <c r="B12" s="5" t="s">
        <v>31</v>
      </c>
      <c r="C12" s="5" t="s">
        <v>32</v>
      </c>
      <c r="D12" s="10">
        <f>C10-D10</f>
        <v>0</v>
      </c>
      <c r="E12" s="10">
        <v>0</v>
      </c>
      <c r="F12" s="10">
        <v>0</v>
      </c>
      <c r="G12" s="10">
        <v>0</v>
      </c>
      <c r="H12" s="10"/>
      <c r="I12" s="10"/>
      <c r="J12" s="10"/>
      <c r="K12" s="10"/>
      <c r="L12" s="10"/>
      <c r="M12" s="10"/>
    </row>
    <row r="13" spans="1:13" ht="15" thickBot="1" x14ac:dyDescent="0.4">
      <c r="A13" s="42"/>
      <c r="B13" s="12" t="s">
        <v>27</v>
      </c>
      <c r="C13" s="12" t="s">
        <v>32</v>
      </c>
      <c r="D13" s="13" t="s">
        <v>32</v>
      </c>
      <c r="E13" s="13" t="s">
        <v>32</v>
      </c>
      <c r="F13" s="13" t="s">
        <v>32</v>
      </c>
      <c r="G13" s="13" t="s">
        <v>32</v>
      </c>
      <c r="H13" s="13"/>
      <c r="I13" s="13"/>
      <c r="J13" s="13"/>
      <c r="K13" s="13"/>
      <c r="L13" s="13"/>
      <c r="M13" s="13"/>
    </row>
    <row r="14" spans="1:13" x14ac:dyDescent="0.35">
      <c r="A14" s="40" t="s">
        <v>40</v>
      </c>
      <c r="B14" s="7" t="s">
        <v>28</v>
      </c>
      <c r="C14" s="14">
        <v>1545710</v>
      </c>
      <c r="D14" s="22">
        <v>1381775.46</v>
      </c>
      <c r="E14" s="22">
        <f>D14-E16</f>
        <v>1382553</v>
      </c>
      <c r="F14" s="22">
        <f>E14-F16</f>
        <v>1382553</v>
      </c>
      <c r="G14" s="22">
        <f>F14-G16</f>
        <v>1289948.1300000001</v>
      </c>
      <c r="H14" s="22"/>
      <c r="I14" s="22"/>
      <c r="J14" s="22"/>
      <c r="K14" s="22"/>
      <c r="L14" s="22"/>
      <c r="M14" s="22"/>
    </row>
    <row r="15" spans="1:13" x14ac:dyDescent="0.35">
      <c r="A15" s="41"/>
      <c r="B15" s="5" t="s">
        <v>30</v>
      </c>
      <c r="C15" s="5" t="s">
        <v>32</v>
      </c>
      <c r="D15" s="10">
        <v>28962</v>
      </c>
      <c r="E15" s="15">
        <v>0</v>
      </c>
      <c r="F15" s="15">
        <v>0</v>
      </c>
      <c r="G15" s="15">
        <v>41636</v>
      </c>
      <c r="H15" s="15">
        <v>81181</v>
      </c>
      <c r="I15" s="15">
        <v>0</v>
      </c>
      <c r="J15" s="15">
        <v>0</v>
      </c>
      <c r="K15" s="15">
        <v>63836</v>
      </c>
      <c r="L15" s="15">
        <v>0</v>
      </c>
      <c r="M15" s="15">
        <v>145017</v>
      </c>
    </row>
    <row r="16" spans="1:13" x14ac:dyDescent="0.35">
      <c r="A16" s="41"/>
      <c r="B16" s="5" t="s">
        <v>31</v>
      </c>
      <c r="C16" s="5" t="s">
        <v>32</v>
      </c>
      <c r="D16" s="15">
        <v>163934.54</v>
      </c>
      <c r="E16" s="11">
        <v>-777.54000000003703</v>
      </c>
      <c r="F16" s="15">
        <v>0</v>
      </c>
      <c r="G16" s="15">
        <v>92604.869999999879</v>
      </c>
      <c r="H16" s="15"/>
      <c r="I16" s="15"/>
      <c r="J16" s="15"/>
      <c r="K16" s="15"/>
      <c r="L16" s="15"/>
      <c r="M16" s="15"/>
    </row>
    <row r="17" spans="1:13" ht="15" thickBot="1" x14ac:dyDescent="0.4">
      <c r="A17" s="42"/>
      <c r="B17" s="12" t="s">
        <v>27</v>
      </c>
      <c r="C17" s="12" t="s">
        <v>32</v>
      </c>
      <c r="D17" s="13">
        <f>D16-D15</f>
        <v>134972.54</v>
      </c>
      <c r="E17" s="13">
        <f>E16-E15</f>
        <v>-777.54000000003703</v>
      </c>
      <c r="F17" s="13">
        <f>F16-F15</f>
        <v>0</v>
      </c>
      <c r="G17" s="13">
        <f>G16-G15</f>
        <v>50968.869999999879</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3" t="s">
        <v>113</v>
      </c>
      <c r="B20" s="7" t="s">
        <v>107</v>
      </c>
      <c r="C20" s="14" t="s">
        <v>32</v>
      </c>
      <c r="D20" s="9" t="s">
        <v>32</v>
      </c>
      <c r="E20" s="9" t="s">
        <v>32</v>
      </c>
      <c r="F20" s="22" t="s">
        <v>32</v>
      </c>
      <c r="G20" s="22" t="s">
        <v>32</v>
      </c>
      <c r="H20" s="22"/>
      <c r="I20" s="22"/>
      <c r="J20" s="22"/>
      <c r="K20" s="22"/>
      <c r="L20" s="22"/>
      <c r="M20" s="22"/>
    </row>
    <row r="21" spans="1:13" x14ac:dyDescent="0.35">
      <c r="A21" s="44"/>
      <c r="B21" s="5" t="s">
        <v>30</v>
      </c>
      <c r="C21" s="5" t="s">
        <v>32</v>
      </c>
      <c r="D21" s="15" t="s">
        <v>32</v>
      </c>
      <c r="E21" s="15" t="s">
        <v>32</v>
      </c>
      <c r="F21" s="15" t="s">
        <v>32</v>
      </c>
      <c r="G21" s="15" t="s">
        <v>32</v>
      </c>
      <c r="H21" s="15" t="s">
        <v>32</v>
      </c>
      <c r="I21" s="15" t="s">
        <v>32</v>
      </c>
      <c r="J21" s="15" t="s">
        <v>32</v>
      </c>
      <c r="K21" s="15" t="s">
        <v>32</v>
      </c>
      <c r="L21" s="15" t="s">
        <v>32</v>
      </c>
      <c r="M21" s="15" t="s">
        <v>32</v>
      </c>
    </row>
    <row r="22" spans="1:13" x14ac:dyDescent="0.35">
      <c r="A22" s="44"/>
      <c r="B22" s="5" t="s">
        <v>92</v>
      </c>
      <c r="C22" s="5" t="s">
        <v>32</v>
      </c>
      <c r="D22" s="16" t="s">
        <v>32</v>
      </c>
      <c r="E22" s="16" t="s">
        <v>32</v>
      </c>
      <c r="F22" s="16" t="s">
        <v>32</v>
      </c>
      <c r="G22" s="16" t="s">
        <v>32</v>
      </c>
      <c r="H22" s="16"/>
      <c r="I22" s="16"/>
      <c r="J22" s="16"/>
      <c r="K22" s="16"/>
      <c r="L22" s="16"/>
      <c r="M22" s="16"/>
    </row>
    <row r="23" spans="1:13" x14ac:dyDescent="0.35">
      <c r="A23" s="44"/>
      <c r="B23" s="5" t="s">
        <v>93</v>
      </c>
      <c r="C23" s="5" t="s">
        <v>32</v>
      </c>
      <c r="D23" s="10" t="s">
        <v>32</v>
      </c>
      <c r="E23" s="10" t="s">
        <v>32</v>
      </c>
      <c r="F23" s="10" t="s">
        <v>32</v>
      </c>
      <c r="G23" s="10" t="s">
        <v>32</v>
      </c>
      <c r="H23" s="10"/>
      <c r="I23" s="10"/>
      <c r="J23" s="10"/>
      <c r="K23" s="10"/>
      <c r="L23" s="10"/>
      <c r="M23" s="10"/>
    </row>
    <row r="24" spans="1:13" x14ac:dyDescent="0.35">
      <c r="A24" s="44"/>
      <c r="B24" s="5" t="s">
        <v>91</v>
      </c>
      <c r="C24" s="5" t="s">
        <v>32</v>
      </c>
      <c r="D24" s="10" t="s">
        <v>32</v>
      </c>
      <c r="E24" s="10" t="s">
        <v>32</v>
      </c>
      <c r="F24" s="10" t="s">
        <v>32</v>
      </c>
      <c r="G24" s="10" t="s">
        <v>32</v>
      </c>
      <c r="H24" s="10"/>
      <c r="I24" s="10"/>
      <c r="J24" s="10"/>
      <c r="K24" s="10"/>
      <c r="L24" s="10"/>
      <c r="M24" s="10"/>
    </row>
    <row r="25" spans="1:13" ht="15" thickBot="1" x14ac:dyDescent="0.4">
      <c r="A25" s="45"/>
      <c r="B25" s="12" t="s">
        <v>27</v>
      </c>
      <c r="C25" s="12" t="s">
        <v>32</v>
      </c>
      <c r="D25" s="17" t="s">
        <v>32</v>
      </c>
      <c r="E25" s="17" t="s">
        <v>32</v>
      </c>
      <c r="F25" s="13" t="s">
        <v>32</v>
      </c>
      <c r="G25" s="13" t="s">
        <v>32</v>
      </c>
      <c r="H25" s="13"/>
      <c r="I25" s="13"/>
      <c r="J25" s="13"/>
      <c r="K25" s="13"/>
      <c r="L25" s="13"/>
      <c r="M25" s="13"/>
    </row>
    <row r="29" spans="1:13" x14ac:dyDescent="0.35">
      <c r="A29" s="2" t="s">
        <v>19</v>
      </c>
      <c r="E29" s="2"/>
      <c r="F29" s="2"/>
      <c r="G29" s="2"/>
      <c r="H29" s="2"/>
    </row>
    <row r="30" spans="1:13" x14ac:dyDescent="0.35">
      <c r="A30" s="2" t="s">
        <v>94</v>
      </c>
    </row>
    <row r="31" spans="1:13" x14ac:dyDescent="0.35">
      <c r="A31" s="2" t="s">
        <v>20</v>
      </c>
    </row>
    <row r="32" spans="1:13" x14ac:dyDescent="0.35">
      <c r="A32" s="4" t="s">
        <v>108</v>
      </c>
    </row>
  </sheetData>
  <mergeCells count="4">
    <mergeCell ref="A6:A9"/>
    <mergeCell ref="A10:A13"/>
    <mergeCell ref="A14:A17"/>
    <mergeCell ref="A20:A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A3" sqref="A3"/>
    </sheetView>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9.54296875" style="3" customWidth="1"/>
    <col min="9" max="12" width="13.72656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4</v>
      </c>
      <c r="D2" s="30"/>
      <c r="E2" s="2"/>
      <c r="F2" s="2"/>
      <c r="G2" s="2"/>
      <c r="H2" s="2"/>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x14ac:dyDescent="0.35">
      <c r="A6" s="40" t="s">
        <v>135</v>
      </c>
      <c r="B6" s="7" t="s">
        <v>28</v>
      </c>
      <c r="C6" s="8">
        <v>25045666</v>
      </c>
      <c r="D6" s="21">
        <f>C6-D8</f>
        <v>24858602.699999999</v>
      </c>
      <c r="E6" s="21">
        <f>D6-E8</f>
        <v>24712987.239999998</v>
      </c>
      <c r="F6" s="21">
        <f>E6-F8</f>
        <v>24437307.27</v>
      </c>
      <c r="G6" s="21">
        <f>F6-G8</f>
        <v>24478278.27</v>
      </c>
      <c r="H6" s="21"/>
      <c r="I6" s="21"/>
      <c r="J6" s="21"/>
      <c r="K6" s="21"/>
      <c r="L6" s="21"/>
      <c r="M6" s="21"/>
    </row>
    <row r="7" spans="1:13" x14ac:dyDescent="0.35">
      <c r="A7" s="41"/>
      <c r="B7" s="5" t="s">
        <v>30</v>
      </c>
      <c r="C7" s="5" t="s">
        <v>32</v>
      </c>
      <c r="D7" s="10">
        <v>30000</v>
      </c>
      <c r="E7" s="15">
        <v>489000</v>
      </c>
      <c r="F7" s="15">
        <v>76500</v>
      </c>
      <c r="G7" s="15">
        <v>2900</v>
      </c>
      <c r="H7" s="10">
        <v>102400</v>
      </c>
      <c r="I7" s="10">
        <v>-286300</v>
      </c>
      <c r="J7" s="10">
        <v>238900</v>
      </c>
      <c r="K7" s="10">
        <v>-26100</v>
      </c>
      <c r="L7" s="10">
        <v>81300</v>
      </c>
      <c r="M7" s="10">
        <v>110200</v>
      </c>
    </row>
    <row r="8" spans="1:13" x14ac:dyDescent="0.35">
      <c r="A8" s="41"/>
      <c r="B8" s="5" t="s">
        <v>31</v>
      </c>
      <c r="C8" s="5" t="s">
        <v>32</v>
      </c>
      <c r="D8" s="11">
        <v>187063.30000000075</v>
      </c>
      <c r="E8" s="11">
        <v>145615.46</v>
      </c>
      <c r="F8" s="11">
        <v>275679.96999999997</v>
      </c>
      <c r="G8" s="11">
        <v>-40971.000000000931</v>
      </c>
      <c r="H8" s="11"/>
      <c r="I8" s="11"/>
      <c r="J8" s="11"/>
      <c r="K8" s="11"/>
      <c r="L8" s="11"/>
      <c r="M8" s="11"/>
    </row>
    <row r="9" spans="1:13" ht="15" thickBot="1" x14ac:dyDescent="0.4">
      <c r="A9" s="42"/>
      <c r="B9" s="12" t="s">
        <v>27</v>
      </c>
      <c r="C9" s="12" t="s">
        <v>32</v>
      </c>
      <c r="D9" s="13">
        <f>D8-D7</f>
        <v>157063.30000000075</v>
      </c>
      <c r="E9" s="13">
        <f>E8-E7</f>
        <v>-343384.54000000004</v>
      </c>
      <c r="F9" s="13">
        <f>F8-F7</f>
        <v>199179.96999999997</v>
      </c>
      <c r="G9" s="13">
        <f>G8-G7</f>
        <v>-43871.000000000931</v>
      </c>
      <c r="H9" s="13"/>
      <c r="I9" s="13"/>
      <c r="J9" s="13"/>
      <c r="K9" s="13"/>
      <c r="L9" s="13"/>
      <c r="M9" s="13"/>
    </row>
    <row r="10" spans="1:13" x14ac:dyDescent="0.35">
      <c r="A10" s="40" t="s">
        <v>42</v>
      </c>
      <c r="B10" s="7" t="s">
        <v>28</v>
      </c>
      <c r="C10" s="14">
        <v>11619896</v>
      </c>
      <c r="D10" s="22">
        <v>11514818.449999999</v>
      </c>
      <c r="E10" s="22">
        <f>D10-E12</f>
        <v>11946996.199999999</v>
      </c>
      <c r="F10" s="22">
        <f>E10-F12</f>
        <v>11892172.459999999</v>
      </c>
      <c r="G10" s="22">
        <f>F10-G12</f>
        <v>11944881.459999999</v>
      </c>
      <c r="H10" s="22"/>
      <c r="I10" s="22"/>
      <c r="J10" s="22"/>
      <c r="K10" s="22"/>
      <c r="L10" s="22"/>
      <c r="M10" s="22"/>
    </row>
    <row r="11" spans="1:13" x14ac:dyDescent="0.35">
      <c r="A11" s="41"/>
      <c r="B11" s="5" t="s">
        <v>30</v>
      </c>
      <c r="C11" s="5" t="s">
        <v>32</v>
      </c>
      <c r="D11" s="15">
        <v>63000</v>
      </c>
      <c r="E11" s="15">
        <v>27000</v>
      </c>
      <c r="F11" s="15">
        <v>98900</v>
      </c>
      <c r="G11" s="15">
        <v>36400</v>
      </c>
      <c r="H11" s="15">
        <v>17500</v>
      </c>
      <c r="I11" s="15">
        <v>31500</v>
      </c>
      <c r="J11" s="15">
        <v>507600</v>
      </c>
      <c r="K11" s="15">
        <v>72200</v>
      </c>
      <c r="L11" s="15">
        <v>13600</v>
      </c>
      <c r="M11" s="15">
        <v>642400</v>
      </c>
    </row>
    <row r="12" spans="1:13" x14ac:dyDescent="0.35">
      <c r="A12" s="41"/>
      <c r="B12" s="5" t="s">
        <v>31</v>
      </c>
      <c r="C12" s="5" t="s">
        <v>32</v>
      </c>
      <c r="D12" s="10">
        <v>105077.55000000075</v>
      </c>
      <c r="E12" s="10">
        <v>-432177.75</v>
      </c>
      <c r="F12" s="10">
        <v>54823.739999999903</v>
      </c>
      <c r="G12" s="10">
        <v>-52709</v>
      </c>
      <c r="H12" s="10"/>
      <c r="I12" s="10"/>
      <c r="J12" s="10"/>
      <c r="K12" s="10"/>
      <c r="L12" s="10"/>
      <c r="M12" s="10"/>
    </row>
    <row r="13" spans="1:13" ht="15" thickBot="1" x14ac:dyDescent="0.4">
      <c r="A13" s="42"/>
      <c r="B13" s="12" t="s">
        <v>27</v>
      </c>
      <c r="C13" s="12" t="s">
        <v>32</v>
      </c>
      <c r="D13" s="13">
        <f>D12-D11</f>
        <v>42077.550000000745</v>
      </c>
      <c r="E13" s="13">
        <f>E12-E11</f>
        <v>-459177.75</v>
      </c>
      <c r="F13" s="13">
        <f>F12-F11</f>
        <v>-44076.260000000097</v>
      </c>
      <c r="G13" s="13">
        <f>G12-G11</f>
        <v>-89109</v>
      </c>
      <c r="H13" s="13"/>
      <c r="I13" s="13"/>
      <c r="J13" s="13"/>
      <c r="K13" s="13"/>
      <c r="L13" s="13"/>
      <c r="M13" s="13"/>
    </row>
    <row r="14" spans="1:13" x14ac:dyDescent="0.35">
      <c r="A14" s="40" t="s">
        <v>136</v>
      </c>
      <c r="B14" s="7" t="s">
        <v>28</v>
      </c>
      <c r="C14" s="14">
        <v>36665562</v>
      </c>
      <c r="D14" s="22">
        <v>36373421.149999999</v>
      </c>
      <c r="E14" s="22">
        <f>D14-E16</f>
        <v>36659983.439999998</v>
      </c>
      <c r="F14" s="22">
        <f>E14-F16</f>
        <v>36329479.729999997</v>
      </c>
      <c r="G14" s="22">
        <f>F14-G16</f>
        <v>36423159.729999997</v>
      </c>
      <c r="H14" s="22"/>
      <c r="I14" s="22"/>
      <c r="J14" s="22"/>
      <c r="K14" s="22"/>
      <c r="L14" s="22"/>
      <c r="M14" s="22"/>
    </row>
    <row r="15" spans="1:13" x14ac:dyDescent="0.35">
      <c r="A15" s="41"/>
      <c r="B15" s="5" t="s">
        <v>30</v>
      </c>
      <c r="C15" s="5" t="s">
        <v>32</v>
      </c>
      <c r="D15" s="10">
        <v>93000</v>
      </c>
      <c r="E15" s="15">
        <v>516000</v>
      </c>
      <c r="F15" s="10">
        <v>175400</v>
      </c>
      <c r="G15" s="10">
        <v>39300</v>
      </c>
      <c r="H15" s="10">
        <v>119900</v>
      </c>
      <c r="I15" s="10">
        <v>-254800</v>
      </c>
      <c r="J15" s="10">
        <v>746500</v>
      </c>
      <c r="K15" s="10">
        <v>46100</v>
      </c>
      <c r="L15" s="10">
        <v>94900</v>
      </c>
      <c r="M15" s="10">
        <v>752600</v>
      </c>
    </row>
    <row r="16" spans="1:13" x14ac:dyDescent="0.35">
      <c r="A16" s="41"/>
      <c r="B16" s="5" t="s">
        <v>31</v>
      </c>
      <c r="C16" s="5" t="s">
        <v>32</v>
      </c>
      <c r="D16" s="10">
        <v>292141</v>
      </c>
      <c r="E16" s="10">
        <v>-286562.28999999899</v>
      </c>
      <c r="F16" s="15">
        <v>330503.71000000002</v>
      </c>
      <c r="G16" s="10">
        <v>-93680.000000000931</v>
      </c>
      <c r="H16" s="15"/>
      <c r="I16" s="15"/>
      <c r="J16" s="15"/>
      <c r="K16" s="15"/>
      <c r="L16" s="15"/>
      <c r="M16" s="15"/>
    </row>
    <row r="17" spans="1:13" ht="15" thickBot="1" x14ac:dyDescent="0.4">
      <c r="A17" s="42"/>
      <c r="B17" s="12" t="s">
        <v>27</v>
      </c>
      <c r="C17" s="12" t="s">
        <v>32</v>
      </c>
      <c r="D17" s="13">
        <f>D16-D15</f>
        <v>199141</v>
      </c>
      <c r="E17" s="13">
        <f>E16-E15</f>
        <v>-802562.28999999899</v>
      </c>
      <c r="F17" s="13">
        <f>F16-F15</f>
        <v>155103.71000000002</v>
      </c>
      <c r="G17" s="13">
        <f>G16-G15</f>
        <v>-132980.00000000093</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3" t="s">
        <v>114</v>
      </c>
      <c r="B20" s="7" t="s">
        <v>103</v>
      </c>
      <c r="C20" s="14">
        <v>93653936</v>
      </c>
      <c r="D20" s="22">
        <f>C20-D24</f>
        <v>90589369</v>
      </c>
      <c r="E20" s="22">
        <f>D20-E24</f>
        <v>88348793</v>
      </c>
      <c r="F20" s="22">
        <f>E20-F24</f>
        <v>83344510</v>
      </c>
      <c r="G20" s="22">
        <f>F20-G24</f>
        <v>82465499</v>
      </c>
      <c r="H20" s="22"/>
      <c r="I20" s="22"/>
      <c r="J20" s="22"/>
      <c r="K20" s="22"/>
      <c r="L20" s="22"/>
      <c r="M20" s="22"/>
    </row>
    <row r="21" spans="1:13" x14ac:dyDescent="0.35">
      <c r="A21" s="44"/>
      <c r="B21" s="5" t="s">
        <v>30</v>
      </c>
      <c r="C21" s="5" t="s">
        <v>32</v>
      </c>
      <c r="D21" s="15">
        <v>423000</v>
      </c>
      <c r="E21" s="15">
        <v>3009300</v>
      </c>
      <c r="F21" s="10">
        <v>-202400</v>
      </c>
      <c r="G21" s="10">
        <v>65600</v>
      </c>
      <c r="H21" s="10">
        <v>307400</v>
      </c>
      <c r="I21" s="10">
        <v>74100</v>
      </c>
      <c r="J21" s="10">
        <v>2522700</v>
      </c>
      <c r="K21" s="10">
        <v>-268400</v>
      </c>
      <c r="L21" s="10">
        <v>41600</v>
      </c>
      <c r="M21" s="10">
        <v>2677400</v>
      </c>
    </row>
    <row r="22" spans="1:13" x14ac:dyDescent="0.35">
      <c r="A22" s="44"/>
      <c r="B22" s="5" t="s">
        <v>92</v>
      </c>
      <c r="C22" s="5" t="s">
        <v>32</v>
      </c>
      <c r="D22" s="16">
        <v>1192472</v>
      </c>
      <c r="E22" s="16">
        <v>159464</v>
      </c>
      <c r="F22" s="16">
        <v>2973797</v>
      </c>
      <c r="G22" s="16">
        <v>620015</v>
      </c>
      <c r="H22" s="16"/>
      <c r="I22" s="16"/>
      <c r="J22" s="16"/>
      <c r="K22" s="16"/>
      <c r="L22" s="16"/>
      <c r="M22" s="16"/>
    </row>
    <row r="23" spans="1:13" x14ac:dyDescent="0.35">
      <c r="A23" s="44"/>
      <c r="B23" s="5" t="s">
        <v>93</v>
      </c>
      <c r="C23" s="5" t="s">
        <v>32</v>
      </c>
      <c r="D23" s="10">
        <v>1872095</v>
      </c>
      <c r="E23" s="10">
        <v>2081112</v>
      </c>
      <c r="F23" s="10">
        <v>2030486</v>
      </c>
      <c r="G23" s="10">
        <v>258996</v>
      </c>
      <c r="H23" s="10"/>
      <c r="I23" s="10"/>
      <c r="J23" s="10"/>
      <c r="K23" s="10"/>
      <c r="L23" s="10"/>
      <c r="M23" s="10"/>
    </row>
    <row r="24" spans="1:13" x14ac:dyDescent="0.35">
      <c r="A24" s="44"/>
      <c r="B24" s="5" t="s">
        <v>91</v>
      </c>
      <c r="C24" s="5" t="s">
        <v>32</v>
      </c>
      <c r="D24" s="10">
        <f>SUM(D22:D23)</f>
        <v>3064567</v>
      </c>
      <c r="E24" s="10">
        <f>SUM(E22:E23)</f>
        <v>2240576</v>
      </c>
      <c r="F24" s="10">
        <f>SUM(F22:F23)</f>
        <v>5004283</v>
      </c>
      <c r="G24" s="10">
        <f>SUM(G22:G23)</f>
        <v>879011</v>
      </c>
      <c r="H24" s="10"/>
      <c r="I24" s="10"/>
      <c r="J24" s="10"/>
      <c r="K24" s="10"/>
      <c r="L24" s="10"/>
      <c r="M24" s="10"/>
    </row>
    <row r="25" spans="1:13" ht="15" thickBot="1" x14ac:dyDescent="0.4">
      <c r="A25" s="45"/>
      <c r="B25" s="12" t="s">
        <v>27</v>
      </c>
      <c r="C25" s="12" t="s">
        <v>32</v>
      </c>
      <c r="D25" s="13">
        <f>D24-D21</f>
        <v>2641567</v>
      </c>
      <c r="E25" s="13">
        <f>E24-E21</f>
        <v>-768724</v>
      </c>
      <c r="F25" s="13">
        <f>F24-F21</f>
        <v>5206683</v>
      </c>
      <c r="G25" s="13">
        <f>G24-G21</f>
        <v>813411</v>
      </c>
      <c r="H25" s="13"/>
      <c r="I25" s="13"/>
      <c r="J25" s="13"/>
      <c r="K25" s="13"/>
      <c r="L25" s="13"/>
      <c r="M25" s="13"/>
    </row>
    <row r="29" spans="1:13" x14ac:dyDescent="0.35">
      <c r="A29" s="2" t="s">
        <v>19</v>
      </c>
      <c r="E29" s="33"/>
      <c r="F29" s="2"/>
      <c r="G29" s="2"/>
      <c r="H29" s="2"/>
    </row>
    <row r="30" spans="1:13" x14ac:dyDescent="0.35">
      <c r="A30" s="4" t="s">
        <v>104</v>
      </c>
    </row>
    <row r="34" spans="4:4" x14ac:dyDescent="0.35">
      <c r="D34" s="30"/>
    </row>
  </sheetData>
  <mergeCells count="4">
    <mergeCell ref="A6:A9"/>
    <mergeCell ref="A10:A13"/>
    <mergeCell ref="A14:A17"/>
    <mergeCell ref="A20:A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A3" sqref="A3"/>
    </sheetView>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9.54296875" style="3" customWidth="1"/>
    <col min="9" max="12" width="16.816406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6</v>
      </c>
      <c r="E2" s="2"/>
      <c r="F2" s="2"/>
      <c r="G2" s="2"/>
      <c r="H2" s="2"/>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x14ac:dyDescent="0.35">
      <c r="A6" s="40" t="s">
        <v>43</v>
      </c>
      <c r="B6" s="7" t="s">
        <v>28</v>
      </c>
      <c r="C6" s="8">
        <v>4901788</v>
      </c>
      <c r="D6" s="21">
        <v>4722395.3600000003</v>
      </c>
      <c r="E6" s="21">
        <f>D6-E8</f>
        <v>4687695.5399999991</v>
      </c>
      <c r="F6" s="21">
        <f>E6-F8</f>
        <v>4620721.34</v>
      </c>
      <c r="G6" s="21">
        <f>F6-G8</f>
        <v>4464130.1999999993</v>
      </c>
      <c r="H6" s="21"/>
      <c r="I6" s="21"/>
      <c r="J6" s="21"/>
      <c r="K6" s="21"/>
      <c r="L6" s="21"/>
      <c r="M6" s="21"/>
    </row>
    <row r="7" spans="1:13" x14ac:dyDescent="0.35">
      <c r="A7" s="41"/>
      <c r="B7" s="5" t="s">
        <v>30</v>
      </c>
      <c r="C7" s="5" t="s">
        <v>32</v>
      </c>
      <c r="D7" s="10">
        <v>329102</v>
      </c>
      <c r="E7" s="10">
        <v>232888</v>
      </c>
      <c r="F7" s="10">
        <v>162053</v>
      </c>
      <c r="G7" s="10">
        <v>181925</v>
      </c>
      <c r="H7" s="10">
        <v>156272</v>
      </c>
      <c r="I7" s="10">
        <v>217775</v>
      </c>
      <c r="J7" s="10">
        <v>0</v>
      </c>
      <c r="K7" s="10">
        <v>0</v>
      </c>
      <c r="L7" s="10">
        <v>0</v>
      </c>
      <c r="M7" s="10">
        <v>374047</v>
      </c>
    </row>
    <row r="8" spans="1:13" x14ac:dyDescent="0.35">
      <c r="A8" s="41"/>
      <c r="B8" s="5" t="s">
        <v>31</v>
      </c>
      <c r="C8" s="5" t="s">
        <v>32</v>
      </c>
      <c r="D8" s="11">
        <f>C6-D6</f>
        <v>179392.63999999966</v>
      </c>
      <c r="E8" s="11">
        <v>34699.8200000012</v>
      </c>
      <c r="F8" s="11">
        <v>66974.199999999299</v>
      </c>
      <c r="G8" s="11">
        <v>156591.1400000006</v>
      </c>
      <c r="H8" s="11"/>
      <c r="I8" s="11"/>
      <c r="J8" s="11"/>
      <c r="K8" s="11"/>
      <c r="L8" s="11"/>
      <c r="M8" s="11"/>
    </row>
    <row r="9" spans="1:13" ht="15" thickBot="1" x14ac:dyDescent="0.4">
      <c r="A9" s="42"/>
      <c r="B9" s="12" t="s">
        <v>27</v>
      </c>
      <c r="C9" s="12" t="s">
        <v>32</v>
      </c>
      <c r="D9" s="13">
        <f>D8-D7</f>
        <v>-149709.36000000034</v>
      </c>
      <c r="E9" s="13">
        <f>E8-E7</f>
        <v>-198188.1799999988</v>
      </c>
      <c r="F9" s="13">
        <f>F8-F7</f>
        <v>-95078.800000000701</v>
      </c>
      <c r="G9" s="13">
        <f>G8-G7</f>
        <v>-25333.859999999404</v>
      </c>
      <c r="H9" s="13"/>
      <c r="I9" s="13"/>
      <c r="J9" s="13"/>
      <c r="K9" s="13"/>
      <c r="L9" s="13"/>
      <c r="M9" s="13"/>
    </row>
    <row r="10" spans="1:13" x14ac:dyDescent="0.35">
      <c r="A10" s="40" t="s">
        <v>44</v>
      </c>
      <c r="B10" s="7" t="s">
        <v>28</v>
      </c>
      <c r="C10" s="14">
        <v>462707</v>
      </c>
      <c r="D10" s="22">
        <v>468096.21</v>
      </c>
      <c r="E10" s="22">
        <f>D10-E12</f>
        <v>411985.42000000004</v>
      </c>
      <c r="F10" s="22">
        <f>E10-F12</f>
        <v>411985.42000000004</v>
      </c>
      <c r="G10" s="22">
        <f>F10-G12</f>
        <v>409411.75000000006</v>
      </c>
      <c r="H10" s="22"/>
      <c r="I10" s="22"/>
      <c r="J10" s="22"/>
      <c r="K10" s="22"/>
      <c r="L10" s="22"/>
      <c r="M10" s="22"/>
    </row>
    <row r="11" spans="1:13" x14ac:dyDescent="0.35">
      <c r="A11" s="41"/>
      <c r="B11" s="5" t="s">
        <v>30</v>
      </c>
      <c r="C11" s="5" t="s">
        <v>32</v>
      </c>
      <c r="D11" s="15">
        <v>59542</v>
      </c>
      <c r="E11" s="10">
        <v>2700</v>
      </c>
      <c r="F11" s="10">
        <v>2168</v>
      </c>
      <c r="G11" s="10">
        <v>13700</v>
      </c>
      <c r="H11" s="10">
        <v>13576</v>
      </c>
      <c r="I11" s="10">
        <v>723</v>
      </c>
      <c r="J11" s="10">
        <v>0</v>
      </c>
      <c r="K11" s="10">
        <v>0</v>
      </c>
      <c r="L11" s="10">
        <v>25000</v>
      </c>
      <c r="M11" s="10">
        <v>39299</v>
      </c>
    </row>
    <row r="12" spans="1:13" x14ac:dyDescent="0.35">
      <c r="A12" s="41"/>
      <c r="B12" s="5" t="s">
        <v>31</v>
      </c>
      <c r="C12" s="5" t="s">
        <v>32</v>
      </c>
      <c r="D12" s="10">
        <f>C10-D10</f>
        <v>-5389.210000000021</v>
      </c>
      <c r="E12" s="10">
        <v>56110.79</v>
      </c>
      <c r="F12" s="10">
        <v>0</v>
      </c>
      <c r="G12" s="10">
        <v>2573.6699999999837</v>
      </c>
      <c r="H12" s="10"/>
      <c r="I12" s="10"/>
      <c r="J12" s="10"/>
      <c r="K12" s="10"/>
      <c r="L12" s="10"/>
      <c r="M12" s="10"/>
    </row>
    <row r="13" spans="1:13" ht="15" thickBot="1" x14ac:dyDescent="0.4">
      <c r="A13" s="42"/>
      <c r="B13" s="12" t="s">
        <v>27</v>
      </c>
      <c r="C13" s="12" t="s">
        <v>32</v>
      </c>
      <c r="D13" s="13">
        <f>D12-D11</f>
        <v>-64931.210000000021</v>
      </c>
      <c r="E13" s="13">
        <f>E12-E11</f>
        <v>53410.79</v>
      </c>
      <c r="F13" s="13">
        <f>F12-F11</f>
        <v>-2168</v>
      </c>
      <c r="G13" s="13">
        <f>G12-G11</f>
        <v>-11126.330000000016</v>
      </c>
      <c r="H13" s="13"/>
      <c r="I13" s="13"/>
      <c r="J13" s="13"/>
      <c r="K13" s="13"/>
      <c r="L13" s="13"/>
      <c r="M13" s="13"/>
    </row>
    <row r="14" spans="1:13" x14ac:dyDescent="0.35">
      <c r="A14" s="40" t="s">
        <v>45</v>
      </c>
      <c r="B14" s="7" t="s">
        <v>28</v>
      </c>
      <c r="C14" s="14">
        <v>5364495</v>
      </c>
      <c r="D14" s="22">
        <v>5190492</v>
      </c>
      <c r="E14" s="22">
        <f>D14-E16</f>
        <v>5099680.959999999</v>
      </c>
      <c r="F14" s="22">
        <f>E14-F16</f>
        <v>5032706.76</v>
      </c>
      <c r="G14" s="22">
        <f>F14-G16</f>
        <v>4873541.9499999993</v>
      </c>
      <c r="H14" s="22"/>
      <c r="I14" s="22"/>
      <c r="J14" s="22"/>
      <c r="K14" s="22"/>
      <c r="L14" s="22"/>
      <c r="M14" s="22"/>
    </row>
    <row r="15" spans="1:13" x14ac:dyDescent="0.35">
      <c r="A15" s="41"/>
      <c r="B15" s="5" t="s">
        <v>30</v>
      </c>
      <c r="C15" s="5" t="s">
        <v>32</v>
      </c>
      <c r="D15" s="10">
        <v>388644</v>
      </c>
      <c r="E15" s="10">
        <v>235588</v>
      </c>
      <c r="F15" s="10">
        <v>164221</v>
      </c>
      <c r="G15" s="10">
        <v>195625</v>
      </c>
      <c r="H15" s="10">
        <v>169848</v>
      </c>
      <c r="I15" s="10">
        <v>218498</v>
      </c>
      <c r="J15" s="10">
        <v>0</v>
      </c>
      <c r="K15" s="10">
        <v>0</v>
      </c>
      <c r="L15" s="10">
        <v>25000</v>
      </c>
      <c r="M15" s="10">
        <v>413346</v>
      </c>
    </row>
    <row r="16" spans="1:13" x14ac:dyDescent="0.35">
      <c r="A16" s="41"/>
      <c r="B16" s="5" t="s">
        <v>31</v>
      </c>
      <c r="C16" s="5" t="s">
        <v>32</v>
      </c>
      <c r="D16" s="15">
        <v>174003</v>
      </c>
      <c r="E16" s="15">
        <v>90811.040000000998</v>
      </c>
      <c r="F16" s="15">
        <v>66974.199999999299</v>
      </c>
      <c r="G16" s="15">
        <v>159164.81000000058</v>
      </c>
      <c r="H16" s="15"/>
      <c r="I16" s="15"/>
      <c r="J16" s="15"/>
      <c r="K16" s="15"/>
      <c r="L16" s="15"/>
      <c r="M16" s="15"/>
    </row>
    <row r="17" spans="1:13" ht="15" thickBot="1" x14ac:dyDescent="0.4">
      <c r="A17" s="42"/>
      <c r="B17" s="12" t="s">
        <v>27</v>
      </c>
      <c r="C17" s="12" t="s">
        <v>32</v>
      </c>
      <c r="D17" s="13">
        <f>D16-D15</f>
        <v>-214641</v>
      </c>
      <c r="E17" s="13">
        <f>E16-E15</f>
        <v>-144776.959999999</v>
      </c>
      <c r="F17" s="13">
        <f>F16-F15</f>
        <v>-97246.800000000701</v>
      </c>
      <c r="G17" s="13">
        <f>G16-G15</f>
        <v>-36460.18999999942</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3" t="s">
        <v>115</v>
      </c>
      <c r="B20" s="7" t="s">
        <v>103</v>
      </c>
      <c r="C20" s="14">
        <v>3023751</v>
      </c>
      <c r="D20" s="23">
        <v>3023751</v>
      </c>
      <c r="E20" s="22">
        <f>D20-E24</f>
        <v>3023751</v>
      </c>
      <c r="F20" s="22">
        <f>E20-F24</f>
        <v>3023751</v>
      </c>
      <c r="G20" s="22">
        <f>F20-G24</f>
        <v>3021051</v>
      </c>
      <c r="H20" s="22"/>
      <c r="I20" s="22"/>
      <c r="J20" s="22"/>
      <c r="K20" s="22"/>
      <c r="L20" s="22"/>
      <c r="M20" s="22"/>
    </row>
    <row r="21" spans="1:13" x14ac:dyDescent="0.35">
      <c r="A21" s="44"/>
      <c r="B21" s="5" t="s">
        <v>30</v>
      </c>
      <c r="C21" s="5" t="s">
        <v>32</v>
      </c>
      <c r="D21" s="24">
        <v>0</v>
      </c>
      <c r="E21" s="10">
        <v>29847</v>
      </c>
      <c r="F21" s="10">
        <v>32847</v>
      </c>
      <c r="G21" s="10">
        <v>32847</v>
      </c>
      <c r="H21" s="10">
        <v>0</v>
      </c>
      <c r="I21" s="10">
        <v>17963</v>
      </c>
      <c r="J21" s="10">
        <v>0</v>
      </c>
      <c r="K21" s="10">
        <v>0</v>
      </c>
      <c r="L21" s="10">
        <v>0</v>
      </c>
      <c r="M21" s="10">
        <v>17963</v>
      </c>
    </row>
    <row r="22" spans="1:13" x14ac:dyDescent="0.35">
      <c r="A22" s="44"/>
      <c r="B22" s="5" t="s">
        <v>92</v>
      </c>
      <c r="C22" s="5" t="s">
        <v>32</v>
      </c>
      <c r="D22" s="24">
        <v>0</v>
      </c>
      <c r="E22" s="16">
        <v>0</v>
      </c>
      <c r="F22" s="16">
        <v>0</v>
      </c>
      <c r="G22" s="16">
        <v>0</v>
      </c>
      <c r="H22" s="16"/>
      <c r="I22" s="16"/>
      <c r="J22" s="16"/>
      <c r="K22" s="16"/>
      <c r="L22" s="16"/>
      <c r="M22" s="16"/>
    </row>
    <row r="23" spans="1:13" x14ac:dyDescent="0.35">
      <c r="A23" s="44"/>
      <c r="B23" s="5" t="s">
        <v>93</v>
      </c>
      <c r="C23" s="5" t="s">
        <v>32</v>
      </c>
      <c r="D23" s="24">
        <v>0</v>
      </c>
      <c r="E23" s="10">
        <v>0</v>
      </c>
      <c r="F23" s="10">
        <v>0</v>
      </c>
      <c r="G23" s="10">
        <v>2700</v>
      </c>
      <c r="H23" s="10"/>
      <c r="I23" s="10"/>
      <c r="J23" s="10"/>
      <c r="K23" s="10"/>
      <c r="L23" s="10"/>
      <c r="M23" s="10"/>
    </row>
    <row r="24" spans="1:13" x14ac:dyDescent="0.35">
      <c r="A24" s="44"/>
      <c r="B24" s="5" t="s">
        <v>91</v>
      </c>
      <c r="C24" s="5" t="s">
        <v>32</v>
      </c>
      <c r="D24" s="24">
        <f>SUM(D22:D23)</f>
        <v>0</v>
      </c>
      <c r="E24" s="24">
        <f>SUM(E22:E23)</f>
        <v>0</v>
      </c>
      <c r="F24" s="24">
        <f>SUM(F22:F23)</f>
        <v>0</v>
      </c>
      <c r="G24" s="24">
        <f>SUM(G22:G23)</f>
        <v>2700</v>
      </c>
      <c r="H24" s="10"/>
      <c r="I24" s="10"/>
      <c r="J24" s="10"/>
      <c r="K24" s="10"/>
      <c r="L24" s="10"/>
      <c r="M24" s="10"/>
    </row>
    <row r="25" spans="1:13" ht="15" thickBot="1" x14ac:dyDescent="0.4">
      <c r="A25" s="45"/>
      <c r="B25" s="12" t="s">
        <v>27</v>
      </c>
      <c r="C25" s="12" t="s">
        <v>32</v>
      </c>
      <c r="D25" s="25">
        <v>0</v>
      </c>
      <c r="E25" s="25">
        <f>E24-E21</f>
        <v>-29847</v>
      </c>
      <c r="F25" s="25">
        <f>F24-F21</f>
        <v>-32847</v>
      </c>
      <c r="G25" s="25">
        <f>G24-G21</f>
        <v>-30147</v>
      </c>
      <c r="H25" s="13"/>
      <c r="I25" s="13"/>
      <c r="J25" s="13"/>
      <c r="K25" s="13"/>
      <c r="L25" s="13"/>
      <c r="M25" s="13"/>
    </row>
    <row r="29" spans="1:13" x14ac:dyDescent="0.35">
      <c r="A29" s="2" t="s">
        <v>19</v>
      </c>
      <c r="E29" s="2"/>
      <c r="F29" s="2"/>
      <c r="G29" s="2"/>
      <c r="H29" s="2"/>
    </row>
    <row r="30" spans="1:13" x14ac:dyDescent="0.35">
      <c r="A30" s="4" t="s">
        <v>104</v>
      </c>
    </row>
  </sheetData>
  <mergeCells count="4">
    <mergeCell ref="A6:A9"/>
    <mergeCell ref="A10:A13"/>
    <mergeCell ref="A14:A17"/>
    <mergeCell ref="A20:A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A3" sqref="A3"/>
    </sheetView>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9.54296875" style="3" customWidth="1"/>
    <col min="9" max="12" width="15.269531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5</v>
      </c>
      <c r="E2" s="2"/>
      <c r="F2" s="2"/>
      <c r="G2" s="2"/>
      <c r="H2" s="2"/>
    </row>
    <row r="3" spans="1:13" x14ac:dyDescent="0.35">
      <c r="E3" s="31"/>
      <c r="F3" s="31"/>
      <c r="G3" s="31"/>
      <c r="H3" s="31"/>
      <c r="I3" s="32"/>
      <c r="J3" s="32"/>
      <c r="K3" s="32"/>
      <c r="L3" s="32"/>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x14ac:dyDescent="0.35">
      <c r="A6" s="40" t="s">
        <v>46</v>
      </c>
      <c r="B6" s="7" t="s">
        <v>28</v>
      </c>
      <c r="C6" s="8">
        <v>3551692</v>
      </c>
      <c r="D6" s="21">
        <v>3332584.02</v>
      </c>
      <c r="E6" s="21">
        <f>D6-E8</f>
        <v>3016620.4599999981</v>
      </c>
      <c r="F6" s="21">
        <f>E6-F8</f>
        <v>2974666.9600000028</v>
      </c>
      <c r="G6" s="21">
        <f>F6-G8</f>
        <v>2939336.8600000022</v>
      </c>
      <c r="H6" s="21"/>
      <c r="I6" s="21"/>
      <c r="J6" s="21"/>
      <c r="K6" s="21"/>
      <c r="L6" s="21"/>
      <c r="M6" s="21"/>
    </row>
    <row r="7" spans="1:13" x14ac:dyDescent="0.35">
      <c r="A7" s="41"/>
      <c r="B7" s="5" t="s">
        <v>30</v>
      </c>
      <c r="C7" s="5" t="s">
        <v>32</v>
      </c>
      <c r="D7" s="10">
        <v>344917</v>
      </c>
      <c r="E7" s="15">
        <v>86000</v>
      </c>
      <c r="F7" s="15">
        <v>31000</v>
      </c>
      <c r="G7" s="15">
        <v>16950</v>
      </c>
      <c r="H7" s="15">
        <v>250000</v>
      </c>
      <c r="I7" s="15">
        <v>6500</v>
      </c>
      <c r="J7" s="15">
        <v>3000</v>
      </c>
      <c r="K7" s="15">
        <v>3000</v>
      </c>
      <c r="L7" s="15">
        <v>3000</v>
      </c>
      <c r="M7" s="15">
        <v>265500</v>
      </c>
    </row>
    <row r="8" spans="1:13" x14ac:dyDescent="0.35">
      <c r="A8" s="41"/>
      <c r="B8" s="5" t="s">
        <v>31</v>
      </c>
      <c r="C8" s="5" t="s">
        <v>32</v>
      </c>
      <c r="D8" s="11">
        <f>C6-D6</f>
        <v>219107.97999999998</v>
      </c>
      <c r="E8" s="11">
        <v>315963.56000000198</v>
      </c>
      <c r="F8" s="11">
        <v>41953.4999999953</v>
      </c>
      <c r="G8" s="11">
        <v>35330.100000000559</v>
      </c>
      <c r="H8" s="11"/>
      <c r="I8" s="11"/>
      <c r="J8" s="11"/>
      <c r="K8" s="11"/>
      <c r="L8" s="11"/>
      <c r="M8" s="11"/>
    </row>
    <row r="9" spans="1:13" ht="15" thickBot="1" x14ac:dyDescent="0.4">
      <c r="A9" s="42"/>
      <c r="B9" s="12" t="s">
        <v>27</v>
      </c>
      <c r="C9" s="12" t="s">
        <v>32</v>
      </c>
      <c r="D9" s="13">
        <f>D8-D7</f>
        <v>-125809.02000000002</v>
      </c>
      <c r="E9" s="13">
        <f>E8-E7</f>
        <v>229963.56000000198</v>
      </c>
      <c r="F9" s="13">
        <f>F8-F7</f>
        <v>10953.4999999953</v>
      </c>
      <c r="G9" s="13">
        <f>G8-G7</f>
        <v>18380.100000000559</v>
      </c>
      <c r="H9" s="13"/>
      <c r="I9" s="13"/>
      <c r="J9" s="13"/>
      <c r="K9" s="13"/>
      <c r="L9" s="13"/>
      <c r="M9" s="13"/>
    </row>
    <row r="10" spans="1:13" x14ac:dyDescent="0.35">
      <c r="A10" s="40" t="s">
        <v>47</v>
      </c>
      <c r="B10" s="7" t="s">
        <v>28</v>
      </c>
      <c r="C10" s="14">
        <v>1631564</v>
      </c>
      <c r="D10" s="22">
        <v>808337.9</v>
      </c>
      <c r="E10" s="22">
        <f>D10-E12</f>
        <v>779605.7200000002</v>
      </c>
      <c r="F10" s="22">
        <f>E10-F12</f>
        <v>548335.61000000022</v>
      </c>
      <c r="G10" s="22">
        <f>F10-G12</f>
        <v>533572.93000000028</v>
      </c>
      <c r="H10" s="22"/>
      <c r="I10" s="22"/>
      <c r="J10" s="22"/>
      <c r="K10" s="22"/>
      <c r="L10" s="22"/>
      <c r="M10" s="22"/>
    </row>
    <row r="11" spans="1:13" x14ac:dyDescent="0.35">
      <c r="A11" s="41"/>
      <c r="B11" s="5" t="s">
        <v>30</v>
      </c>
      <c r="C11" s="5" t="s">
        <v>32</v>
      </c>
      <c r="D11" s="15" t="s">
        <v>32</v>
      </c>
      <c r="E11" s="10" t="s">
        <v>32</v>
      </c>
      <c r="F11" s="10" t="s">
        <v>32</v>
      </c>
      <c r="G11" s="10" t="s">
        <v>32</v>
      </c>
      <c r="H11" s="10" t="s">
        <v>32</v>
      </c>
      <c r="I11" s="10" t="s">
        <v>32</v>
      </c>
      <c r="J11" s="10" t="s">
        <v>32</v>
      </c>
      <c r="K11" s="10" t="s">
        <v>32</v>
      </c>
      <c r="L11" s="10" t="s">
        <v>32</v>
      </c>
      <c r="M11" s="10" t="s">
        <v>32</v>
      </c>
    </row>
    <row r="12" spans="1:13" x14ac:dyDescent="0.35">
      <c r="A12" s="41"/>
      <c r="B12" s="5" t="s">
        <v>31</v>
      </c>
      <c r="C12" s="5" t="s">
        <v>32</v>
      </c>
      <c r="D12" s="10">
        <f>C10-D10</f>
        <v>823226.1</v>
      </c>
      <c r="E12" s="10">
        <v>28732.1799999998</v>
      </c>
      <c r="F12" s="10">
        <v>231270.11</v>
      </c>
      <c r="G12" s="10">
        <v>14762.679999999935</v>
      </c>
      <c r="H12" s="10"/>
      <c r="I12" s="10"/>
      <c r="J12" s="10"/>
      <c r="K12" s="10"/>
      <c r="L12" s="10"/>
      <c r="M12" s="10"/>
    </row>
    <row r="13" spans="1:13" ht="15" thickBot="1" x14ac:dyDescent="0.4">
      <c r="A13" s="42"/>
      <c r="B13" s="12" t="s">
        <v>27</v>
      </c>
      <c r="C13" s="12" t="s">
        <v>32</v>
      </c>
      <c r="D13" s="13" t="s">
        <v>32</v>
      </c>
      <c r="E13" s="13" t="s">
        <v>32</v>
      </c>
      <c r="F13" s="13" t="s">
        <v>32</v>
      </c>
      <c r="G13" s="13" t="s">
        <v>32</v>
      </c>
      <c r="H13" s="13"/>
      <c r="I13" s="13"/>
      <c r="J13" s="13"/>
      <c r="K13" s="13"/>
      <c r="L13" s="13"/>
      <c r="M13" s="13"/>
    </row>
    <row r="14" spans="1:13" x14ac:dyDescent="0.35">
      <c r="A14" s="40" t="s">
        <v>48</v>
      </c>
      <c r="B14" s="7" t="s">
        <v>28</v>
      </c>
      <c r="C14" s="14">
        <v>5183256</v>
      </c>
      <c r="D14" s="22">
        <v>4140921.92</v>
      </c>
      <c r="E14" s="22">
        <f>D14-E16</f>
        <v>3796226.1799999978</v>
      </c>
      <c r="F14" s="22">
        <f>E14-F16</f>
        <v>3523002.5700000031</v>
      </c>
      <c r="G14" s="22">
        <f>F14-G16</f>
        <v>3472909.7900000028</v>
      </c>
      <c r="H14" s="22"/>
      <c r="I14" s="22"/>
      <c r="J14" s="22"/>
      <c r="K14" s="22"/>
      <c r="L14" s="22"/>
      <c r="M14" s="22"/>
    </row>
    <row r="15" spans="1:13" x14ac:dyDescent="0.35">
      <c r="A15" s="41"/>
      <c r="B15" s="5" t="s">
        <v>30</v>
      </c>
      <c r="C15" s="5" t="s">
        <v>32</v>
      </c>
      <c r="D15" s="10">
        <v>344917</v>
      </c>
      <c r="E15" s="15">
        <v>86000</v>
      </c>
      <c r="F15" s="15">
        <v>31000</v>
      </c>
      <c r="G15" s="15">
        <v>16950</v>
      </c>
      <c r="H15" s="15">
        <v>250000</v>
      </c>
      <c r="I15" s="15">
        <v>6500</v>
      </c>
      <c r="J15" s="15">
        <v>3000</v>
      </c>
      <c r="K15" s="15">
        <v>3000</v>
      </c>
      <c r="L15" s="15">
        <v>3000</v>
      </c>
      <c r="M15" s="15">
        <v>265500</v>
      </c>
    </row>
    <row r="16" spans="1:13" x14ac:dyDescent="0.35">
      <c r="A16" s="41"/>
      <c r="B16" s="5" t="s">
        <v>31</v>
      </c>
      <c r="C16" s="5" t="s">
        <v>32</v>
      </c>
      <c r="D16" s="15">
        <v>1042334.08</v>
      </c>
      <c r="E16" s="15">
        <v>344695.74000000203</v>
      </c>
      <c r="F16" s="15">
        <v>273223.60999999498</v>
      </c>
      <c r="G16" s="15">
        <v>50092.780000000494</v>
      </c>
      <c r="H16" s="15"/>
      <c r="I16" s="15"/>
      <c r="J16" s="15"/>
      <c r="K16" s="15"/>
      <c r="L16" s="15"/>
      <c r="M16" s="15"/>
    </row>
    <row r="17" spans="1:13" ht="15" thickBot="1" x14ac:dyDescent="0.4">
      <c r="A17" s="42"/>
      <c r="B17" s="12" t="s">
        <v>27</v>
      </c>
      <c r="C17" s="12" t="s">
        <v>32</v>
      </c>
      <c r="D17" s="13">
        <f>D16-D15</f>
        <v>697417.08</v>
      </c>
      <c r="E17" s="13">
        <f>E16-E15</f>
        <v>258695.74000000203</v>
      </c>
      <c r="F17" s="13">
        <f>F16-F15</f>
        <v>242223.60999999498</v>
      </c>
      <c r="G17" s="13">
        <f>G16-G15</f>
        <v>33142.780000000494</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3" t="s">
        <v>116</v>
      </c>
      <c r="B20" s="7" t="s">
        <v>106</v>
      </c>
      <c r="C20" s="14">
        <v>25995587.219999999</v>
      </c>
      <c r="D20" s="22">
        <f>C20-D24</f>
        <v>25915711.959999997</v>
      </c>
      <c r="E20" s="22">
        <f>D20-E24</f>
        <v>25763798.549999997</v>
      </c>
      <c r="F20" s="22">
        <f>E20-F24</f>
        <v>25671780.459999997</v>
      </c>
      <c r="G20" s="22">
        <f>F20-G24</f>
        <v>23985391.659999996</v>
      </c>
      <c r="H20" s="22"/>
      <c r="I20" s="22"/>
      <c r="J20" s="22"/>
      <c r="K20" s="22"/>
      <c r="L20" s="22"/>
      <c r="M20" s="22"/>
    </row>
    <row r="21" spans="1:13" x14ac:dyDescent="0.35">
      <c r="A21" s="44"/>
      <c r="B21" s="5" t="s">
        <v>109</v>
      </c>
      <c r="C21" s="5" t="s">
        <v>32</v>
      </c>
      <c r="D21" s="15">
        <v>1562000</v>
      </c>
      <c r="E21" s="15">
        <v>2617300</v>
      </c>
      <c r="F21" s="15">
        <v>2193000</v>
      </c>
      <c r="G21" s="15">
        <v>383894</v>
      </c>
      <c r="H21" s="15">
        <v>581320</v>
      </c>
      <c r="I21" s="15">
        <v>0</v>
      </c>
      <c r="J21" s="15">
        <v>173592</v>
      </c>
      <c r="K21" s="15">
        <v>251179</v>
      </c>
      <c r="L21" s="15">
        <v>2229300</v>
      </c>
      <c r="M21" s="15">
        <v>3235391</v>
      </c>
    </row>
    <row r="22" spans="1:13" x14ac:dyDescent="0.35">
      <c r="A22" s="44"/>
      <c r="B22" s="5" t="s">
        <v>92</v>
      </c>
      <c r="C22" s="5" t="s">
        <v>32</v>
      </c>
      <c r="D22" s="16">
        <v>16108</v>
      </c>
      <c r="E22" s="16">
        <v>65225.83</v>
      </c>
      <c r="F22" s="16">
        <v>21479.01</v>
      </c>
      <c r="G22" s="16">
        <v>22483</v>
      </c>
      <c r="H22" s="16"/>
      <c r="I22" s="16"/>
      <c r="J22" s="16"/>
      <c r="K22" s="16"/>
      <c r="L22" s="16"/>
      <c r="M22" s="16"/>
    </row>
    <row r="23" spans="1:13" x14ac:dyDescent="0.35">
      <c r="A23" s="44"/>
      <c r="B23" s="5" t="s">
        <v>93</v>
      </c>
      <c r="C23" s="5" t="s">
        <v>32</v>
      </c>
      <c r="D23" s="10">
        <v>63767.26</v>
      </c>
      <c r="E23" s="10">
        <v>86687.58</v>
      </c>
      <c r="F23" s="10">
        <v>70539.08</v>
      </c>
      <c r="G23" s="10">
        <v>1663905.8</v>
      </c>
      <c r="H23" s="10"/>
      <c r="I23" s="10"/>
      <c r="J23" s="10"/>
      <c r="K23" s="10"/>
      <c r="L23" s="10"/>
      <c r="M23" s="10"/>
    </row>
    <row r="24" spans="1:13" x14ac:dyDescent="0.35">
      <c r="A24" s="44"/>
      <c r="B24" s="5" t="s">
        <v>91</v>
      </c>
      <c r="C24" s="5" t="s">
        <v>32</v>
      </c>
      <c r="D24" s="10">
        <f>SUM(D22:D23)</f>
        <v>79875.260000000009</v>
      </c>
      <c r="E24" s="10">
        <f>SUM(E22:E23)</f>
        <v>151913.41</v>
      </c>
      <c r="F24" s="10">
        <f>SUM(F22:F23)</f>
        <v>92018.09</v>
      </c>
      <c r="G24" s="10">
        <f>SUM(G22:G23)</f>
        <v>1686388.8</v>
      </c>
      <c r="H24" s="10"/>
      <c r="I24" s="10"/>
      <c r="J24" s="10"/>
      <c r="K24" s="10"/>
      <c r="L24" s="10"/>
      <c r="M24" s="10"/>
    </row>
    <row r="25" spans="1:13" ht="15" thickBot="1" x14ac:dyDescent="0.4">
      <c r="A25" s="45"/>
      <c r="B25" s="12" t="s">
        <v>27</v>
      </c>
      <c r="C25" s="12" t="s">
        <v>32</v>
      </c>
      <c r="D25" s="13">
        <f>D24-D21</f>
        <v>-1482124.74</v>
      </c>
      <c r="E25" s="13">
        <f>E24-E21</f>
        <v>-2465386.59</v>
      </c>
      <c r="F25" s="13">
        <f>F24-F21</f>
        <v>-2100981.91</v>
      </c>
      <c r="G25" s="13">
        <f>G24-G21</f>
        <v>1302494.8</v>
      </c>
      <c r="H25" s="13"/>
      <c r="I25" s="13"/>
      <c r="J25" s="13"/>
      <c r="K25" s="13"/>
      <c r="L25" s="13"/>
      <c r="M25" s="13"/>
    </row>
    <row r="29" spans="1:13" x14ac:dyDescent="0.35">
      <c r="A29" s="2" t="s">
        <v>19</v>
      </c>
      <c r="E29" s="2"/>
      <c r="F29" s="2"/>
      <c r="G29" s="2"/>
      <c r="H29" s="2"/>
    </row>
    <row r="30" spans="1:13" x14ac:dyDescent="0.35">
      <c r="A30" s="2" t="s">
        <v>94</v>
      </c>
    </row>
    <row r="31" spans="1:13" x14ac:dyDescent="0.35">
      <c r="A31" s="4" t="s">
        <v>105</v>
      </c>
    </row>
    <row r="32" spans="1:13" x14ac:dyDescent="0.35">
      <c r="A32" s="2" t="s">
        <v>110</v>
      </c>
    </row>
    <row r="34" spans="5:12" x14ac:dyDescent="0.35">
      <c r="E34" s="30"/>
      <c r="F34" s="30"/>
      <c r="G34" s="30"/>
      <c r="H34" s="30"/>
      <c r="I34" s="33"/>
      <c r="J34" s="33"/>
      <c r="K34" s="33"/>
      <c r="L34" s="33"/>
    </row>
  </sheetData>
  <mergeCells count="4">
    <mergeCell ref="A6:A9"/>
    <mergeCell ref="A10:A13"/>
    <mergeCell ref="A14:A17"/>
    <mergeCell ref="A20:A2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A3" sqref="A3"/>
    </sheetView>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9.54296875" style="3" customWidth="1"/>
    <col min="9" max="12" width="14.453125" style="2" customWidth="1"/>
    <col min="13" max="13" width="32.81640625" style="2" bestFit="1" customWidth="1"/>
    <col min="14" max="16384" width="9.1796875" style="2"/>
  </cols>
  <sheetData>
    <row r="1" spans="1:13" x14ac:dyDescent="0.35">
      <c r="A1" s="2" t="s">
        <v>153</v>
      </c>
      <c r="E1" s="2"/>
      <c r="F1" s="2"/>
      <c r="G1" s="2"/>
      <c r="H1" s="2"/>
    </row>
    <row r="2" spans="1:13" x14ac:dyDescent="0.35">
      <c r="A2" s="1" t="s">
        <v>7</v>
      </c>
      <c r="E2" s="2"/>
      <c r="F2" s="2"/>
      <c r="G2" s="2"/>
      <c r="H2" s="2"/>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x14ac:dyDescent="0.35">
      <c r="A6" s="40" t="s">
        <v>49</v>
      </c>
      <c r="B6" s="7" t="s">
        <v>28</v>
      </c>
      <c r="C6" s="8">
        <v>17461200</v>
      </c>
      <c r="D6" s="21">
        <v>17919420.59</v>
      </c>
      <c r="E6" s="21">
        <f>D6-E8</f>
        <v>17750626.109999996</v>
      </c>
      <c r="F6" s="21">
        <f>E6-F8</f>
        <v>17512120.879999999</v>
      </c>
      <c r="G6" s="21">
        <f>F6-G8</f>
        <v>16796513.000000004</v>
      </c>
      <c r="H6" s="21"/>
      <c r="I6" s="21"/>
      <c r="J6" s="21"/>
      <c r="K6" s="21"/>
      <c r="L6" s="21"/>
      <c r="M6" s="21"/>
    </row>
    <row r="7" spans="1:13" x14ac:dyDescent="0.35">
      <c r="A7" s="41"/>
      <c r="B7" s="5" t="s">
        <v>30</v>
      </c>
      <c r="C7" s="5" t="s">
        <v>32</v>
      </c>
      <c r="D7" s="10">
        <v>526003</v>
      </c>
      <c r="E7" s="10">
        <v>77314</v>
      </c>
      <c r="F7" s="15">
        <v>877792</v>
      </c>
      <c r="G7" s="11">
        <v>-101295</v>
      </c>
      <c r="H7" s="15">
        <v>393176</v>
      </c>
      <c r="I7" s="15">
        <v>46520</v>
      </c>
      <c r="J7" s="15">
        <v>282169</v>
      </c>
      <c r="K7" s="11">
        <v>16195</v>
      </c>
      <c r="L7" s="11">
        <v>0</v>
      </c>
      <c r="M7" s="15">
        <v>738060</v>
      </c>
    </row>
    <row r="8" spans="1:13" x14ac:dyDescent="0.35">
      <c r="A8" s="41"/>
      <c r="B8" s="5" t="s">
        <v>31</v>
      </c>
      <c r="C8" s="5" t="s">
        <v>32</v>
      </c>
      <c r="D8" s="11">
        <f>C6-D6</f>
        <v>-458220.58999999985</v>
      </c>
      <c r="E8" s="11">
        <v>168794.48000000601</v>
      </c>
      <c r="F8" s="11">
        <v>238505.22999999701</v>
      </c>
      <c r="G8" s="11">
        <v>715607.87999999616</v>
      </c>
      <c r="H8" s="11"/>
      <c r="I8" s="11"/>
      <c r="J8" s="11"/>
      <c r="K8" s="11"/>
      <c r="L8" s="11"/>
      <c r="M8" s="11"/>
    </row>
    <row r="9" spans="1:13" ht="15" thickBot="1" x14ac:dyDescent="0.4">
      <c r="A9" s="42"/>
      <c r="B9" s="12" t="s">
        <v>27</v>
      </c>
      <c r="C9" s="12" t="s">
        <v>32</v>
      </c>
      <c r="D9" s="13">
        <f>D8-D7</f>
        <v>-984223.58999999985</v>
      </c>
      <c r="E9" s="13">
        <f>E8-E7</f>
        <v>91480.480000006006</v>
      </c>
      <c r="F9" s="13">
        <f>F8-F7</f>
        <v>-639286.77000000305</v>
      </c>
      <c r="G9" s="13">
        <f>G8-G7</f>
        <v>816902.87999999616</v>
      </c>
      <c r="H9" s="13"/>
      <c r="I9" s="13"/>
      <c r="J9" s="13"/>
      <c r="K9" s="13"/>
      <c r="L9" s="13"/>
      <c r="M9" s="13"/>
    </row>
    <row r="10" spans="1:13" x14ac:dyDescent="0.35">
      <c r="A10" s="40" t="s">
        <v>50</v>
      </c>
      <c r="B10" s="7" t="s">
        <v>28</v>
      </c>
      <c r="C10" s="14">
        <v>1826300</v>
      </c>
      <c r="D10" s="22">
        <v>1538225.94</v>
      </c>
      <c r="E10" s="22">
        <f>D10-E12</f>
        <v>1529312.39</v>
      </c>
      <c r="F10" s="22">
        <f>E10-F12</f>
        <v>1528349.33</v>
      </c>
      <c r="G10" s="22">
        <f>F10-G12</f>
        <v>1639522.04</v>
      </c>
      <c r="H10" s="22"/>
      <c r="I10" s="22"/>
      <c r="J10" s="22"/>
      <c r="K10" s="22"/>
      <c r="L10" s="22"/>
      <c r="M10" s="22"/>
    </row>
    <row r="11" spans="1:13" x14ac:dyDescent="0.35">
      <c r="A11" s="41"/>
      <c r="B11" s="5" t="s">
        <v>30</v>
      </c>
      <c r="C11" s="5" t="s">
        <v>32</v>
      </c>
      <c r="D11" s="15">
        <v>101352</v>
      </c>
      <c r="E11" s="10">
        <v>36402</v>
      </c>
      <c r="F11" s="15">
        <v>0</v>
      </c>
      <c r="G11" s="15">
        <v>10004</v>
      </c>
      <c r="H11" s="15">
        <v>0</v>
      </c>
      <c r="I11" s="15">
        <v>650</v>
      </c>
      <c r="J11" s="11">
        <v>-5143</v>
      </c>
      <c r="K11" s="15">
        <v>0</v>
      </c>
      <c r="L11" s="15">
        <v>0</v>
      </c>
      <c r="M11" s="10">
        <v>-4493</v>
      </c>
    </row>
    <row r="12" spans="1:13" x14ac:dyDescent="0.35">
      <c r="A12" s="41"/>
      <c r="B12" s="5" t="s">
        <v>31</v>
      </c>
      <c r="C12" s="5" t="s">
        <v>32</v>
      </c>
      <c r="D12" s="10">
        <f>C10-D10</f>
        <v>288074.06000000006</v>
      </c>
      <c r="E12" s="10">
        <v>8913.5500000001593</v>
      </c>
      <c r="F12" s="10">
        <v>963.05999999993901</v>
      </c>
      <c r="G12" s="10">
        <v>-111172.70999999996</v>
      </c>
      <c r="H12" s="10"/>
      <c r="I12" s="10"/>
      <c r="J12" s="10"/>
      <c r="K12" s="10"/>
      <c r="L12" s="10"/>
      <c r="M12" s="10"/>
    </row>
    <row r="13" spans="1:13" ht="15" thickBot="1" x14ac:dyDescent="0.4">
      <c r="A13" s="42"/>
      <c r="B13" s="12" t="s">
        <v>27</v>
      </c>
      <c r="C13" s="12" t="s">
        <v>32</v>
      </c>
      <c r="D13" s="13">
        <f>D12-D11</f>
        <v>186722.06000000006</v>
      </c>
      <c r="E13" s="13">
        <f>E12-E11</f>
        <v>-27488.449999999841</v>
      </c>
      <c r="F13" s="13">
        <f>F12-F11</f>
        <v>963.05999999993901</v>
      </c>
      <c r="G13" s="13">
        <f>G12-G11</f>
        <v>-121176.70999999996</v>
      </c>
      <c r="H13" s="13"/>
      <c r="I13" s="13"/>
      <c r="J13" s="13"/>
      <c r="K13" s="13"/>
      <c r="L13" s="13"/>
      <c r="M13" s="13"/>
    </row>
    <row r="14" spans="1:13" x14ac:dyDescent="0.35">
      <c r="A14" s="40" t="s">
        <v>51</v>
      </c>
      <c r="B14" s="7" t="s">
        <v>28</v>
      </c>
      <c r="C14" s="14">
        <v>19287500</v>
      </c>
      <c r="D14" s="22">
        <v>19457646.530000001</v>
      </c>
      <c r="E14" s="22">
        <f>D14-E16</f>
        <v>19279938.5</v>
      </c>
      <c r="F14" s="22">
        <f>E14-F16</f>
        <v>19040470.210000005</v>
      </c>
      <c r="G14" s="22">
        <f>F14-G16</f>
        <v>18436035.040000007</v>
      </c>
      <c r="H14" s="22"/>
      <c r="I14" s="22"/>
      <c r="J14" s="22"/>
      <c r="K14" s="22"/>
      <c r="L14" s="22"/>
      <c r="M14" s="22"/>
    </row>
    <row r="15" spans="1:13" x14ac:dyDescent="0.35">
      <c r="A15" s="41"/>
      <c r="B15" s="5" t="s">
        <v>30</v>
      </c>
      <c r="C15" s="5" t="s">
        <v>32</v>
      </c>
      <c r="D15" s="10">
        <v>627355</v>
      </c>
      <c r="E15" s="15">
        <v>113716</v>
      </c>
      <c r="F15" s="15">
        <v>877792</v>
      </c>
      <c r="G15" s="11">
        <v>-91291</v>
      </c>
      <c r="H15" s="15">
        <v>393176</v>
      </c>
      <c r="I15" s="15">
        <v>47170</v>
      </c>
      <c r="J15" s="15">
        <v>277026</v>
      </c>
      <c r="K15" s="11">
        <v>16195</v>
      </c>
      <c r="L15" s="11">
        <v>0</v>
      </c>
      <c r="M15" s="15">
        <v>733567</v>
      </c>
    </row>
    <row r="16" spans="1:13" x14ac:dyDescent="0.35">
      <c r="A16" s="41"/>
      <c r="B16" s="5" t="s">
        <v>31</v>
      </c>
      <c r="C16" s="5" t="s">
        <v>32</v>
      </c>
      <c r="D16" s="10">
        <v>-170147</v>
      </c>
      <c r="E16" s="15">
        <v>177708.03000000099</v>
      </c>
      <c r="F16" s="15">
        <v>239468.28999999701</v>
      </c>
      <c r="G16" s="15">
        <v>604435.1699999962</v>
      </c>
      <c r="H16" s="15"/>
      <c r="I16" s="15"/>
      <c r="J16" s="15"/>
      <c r="K16" s="15"/>
      <c r="L16" s="15"/>
      <c r="M16" s="15"/>
    </row>
    <row r="17" spans="1:13" ht="15" thickBot="1" x14ac:dyDescent="0.4">
      <c r="A17" s="42"/>
      <c r="B17" s="12" t="s">
        <v>27</v>
      </c>
      <c r="C17" s="12" t="s">
        <v>32</v>
      </c>
      <c r="D17" s="13">
        <f>D16-D15</f>
        <v>-797502</v>
      </c>
      <c r="E17" s="13">
        <f>E16-E15</f>
        <v>63992.030000000988</v>
      </c>
      <c r="F17" s="13">
        <f>F16-F15</f>
        <v>-638323.71000000299</v>
      </c>
      <c r="G17" s="13">
        <f>G16-G15</f>
        <v>695726.1699999962</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3" t="s">
        <v>117</v>
      </c>
      <c r="B20" s="7" t="s">
        <v>103</v>
      </c>
      <c r="C20" s="14">
        <v>28271861.469999999</v>
      </c>
      <c r="D20" s="22">
        <f>C20-D24</f>
        <v>27934516.640000001</v>
      </c>
      <c r="E20" s="22">
        <f>D20-E24</f>
        <v>27597704.57</v>
      </c>
      <c r="F20" s="22">
        <f>E20-F24</f>
        <v>27581834.57</v>
      </c>
      <c r="G20" s="22">
        <f>F20-G24</f>
        <v>27581352.57</v>
      </c>
      <c r="H20" s="22"/>
      <c r="I20" s="22"/>
      <c r="J20" s="22"/>
      <c r="K20" s="22"/>
      <c r="L20" s="22"/>
      <c r="M20" s="22"/>
    </row>
    <row r="21" spans="1:13" x14ac:dyDescent="0.35">
      <c r="A21" s="44"/>
      <c r="B21" s="5" t="s">
        <v>30</v>
      </c>
      <c r="C21" s="5" t="s">
        <v>32</v>
      </c>
      <c r="D21" s="15">
        <v>221327</v>
      </c>
      <c r="E21" s="15">
        <v>16868</v>
      </c>
      <c r="F21" s="15">
        <v>213978</v>
      </c>
      <c r="G21" s="15">
        <v>109576</v>
      </c>
      <c r="H21" s="15">
        <v>626</v>
      </c>
      <c r="I21" s="15">
        <v>28976</v>
      </c>
      <c r="J21" s="15">
        <v>0</v>
      </c>
      <c r="K21" s="15">
        <v>95927</v>
      </c>
      <c r="L21" s="15">
        <v>0</v>
      </c>
      <c r="M21" s="15">
        <v>125529</v>
      </c>
    </row>
    <row r="22" spans="1:13" x14ac:dyDescent="0.35">
      <c r="A22" s="44"/>
      <c r="B22" s="5" t="s">
        <v>92</v>
      </c>
      <c r="C22" s="5" t="s">
        <v>32</v>
      </c>
      <c r="D22" s="16">
        <v>314433.83</v>
      </c>
      <c r="E22" s="16">
        <v>299951.07</v>
      </c>
      <c r="F22" s="16">
        <v>0</v>
      </c>
      <c r="G22" s="16">
        <v>482</v>
      </c>
      <c r="H22" s="16"/>
      <c r="I22" s="16"/>
      <c r="J22" s="16"/>
      <c r="K22" s="16"/>
      <c r="L22" s="16"/>
      <c r="M22" s="16"/>
    </row>
    <row r="23" spans="1:13" x14ac:dyDescent="0.35">
      <c r="A23" s="44"/>
      <c r="B23" s="5" t="s">
        <v>93</v>
      </c>
      <c r="C23" s="5" t="s">
        <v>32</v>
      </c>
      <c r="D23" s="10">
        <v>22911</v>
      </c>
      <c r="E23" s="10">
        <v>36861</v>
      </c>
      <c r="F23" s="10">
        <v>15870</v>
      </c>
      <c r="G23" s="10">
        <v>0</v>
      </c>
      <c r="H23" s="10"/>
      <c r="I23" s="10"/>
      <c r="J23" s="10"/>
      <c r="K23" s="10"/>
      <c r="L23" s="10"/>
      <c r="M23" s="10"/>
    </row>
    <row r="24" spans="1:13" x14ac:dyDescent="0.35">
      <c r="A24" s="44"/>
      <c r="B24" s="5" t="s">
        <v>91</v>
      </c>
      <c r="C24" s="5" t="s">
        <v>32</v>
      </c>
      <c r="D24" s="10">
        <f>SUM(D22:D23)</f>
        <v>337344.83</v>
      </c>
      <c r="E24" s="10">
        <f>SUM(E22:E23)</f>
        <v>336812.07</v>
      </c>
      <c r="F24" s="10">
        <f>SUM(F22:F23)</f>
        <v>15870</v>
      </c>
      <c r="G24" s="10">
        <f>SUM(G22:G23)</f>
        <v>482</v>
      </c>
      <c r="H24" s="10"/>
      <c r="I24" s="10"/>
      <c r="J24" s="10"/>
      <c r="K24" s="10"/>
      <c r="L24" s="10"/>
      <c r="M24" s="10"/>
    </row>
    <row r="25" spans="1:13" ht="15" thickBot="1" x14ac:dyDescent="0.4">
      <c r="A25" s="45"/>
      <c r="B25" s="12" t="s">
        <v>27</v>
      </c>
      <c r="C25" s="12" t="s">
        <v>32</v>
      </c>
      <c r="D25" s="13">
        <f>D24-D21</f>
        <v>116017.83000000002</v>
      </c>
      <c r="E25" s="13">
        <f>E24-E21</f>
        <v>319944.07</v>
      </c>
      <c r="F25" s="13">
        <f>F24-F21</f>
        <v>-198108</v>
      </c>
      <c r="G25" s="13">
        <f>G24-G21</f>
        <v>-109094</v>
      </c>
      <c r="H25" s="13"/>
      <c r="I25" s="13"/>
      <c r="J25" s="13"/>
      <c r="K25" s="13"/>
      <c r="L25" s="13"/>
      <c r="M25" s="13"/>
    </row>
    <row r="29" spans="1:13" x14ac:dyDescent="0.35">
      <c r="A29" s="2" t="s">
        <v>19</v>
      </c>
      <c r="E29" s="2"/>
      <c r="F29" s="2"/>
      <c r="G29" s="2"/>
      <c r="H29" s="2"/>
    </row>
    <row r="30" spans="1:13" x14ac:dyDescent="0.35">
      <c r="A30" s="4" t="s">
        <v>104</v>
      </c>
      <c r="E30" s="30"/>
    </row>
  </sheetData>
  <mergeCells count="4">
    <mergeCell ref="A6:A9"/>
    <mergeCell ref="A10:A13"/>
    <mergeCell ref="A14:A17"/>
    <mergeCell ref="A20:A2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A3" sqref="A3"/>
    </sheetView>
  </sheetViews>
  <sheetFormatPr defaultColWidth="9.1796875" defaultRowHeight="14.5" x14ac:dyDescent="0.35"/>
  <cols>
    <col min="1" max="1" width="31" style="4" customWidth="1"/>
    <col min="2" max="2" width="31.54296875" style="3" customWidth="1"/>
    <col min="3" max="3" width="20.7265625" style="3" customWidth="1"/>
    <col min="4" max="4" width="22.54296875" style="3" customWidth="1"/>
    <col min="5" max="5" width="19" style="3" customWidth="1"/>
    <col min="6" max="6" width="13.7265625" style="3" customWidth="1"/>
    <col min="7" max="7" width="14.81640625" style="3" bestFit="1" customWidth="1"/>
    <col min="8" max="8" width="19.54296875" style="3" customWidth="1"/>
    <col min="9" max="12" width="18.1796875" style="2" customWidth="1"/>
    <col min="13" max="13" width="32.81640625" style="2" bestFit="1" customWidth="1"/>
    <col min="14" max="16384" width="9.1796875" style="2"/>
  </cols>
  <sheetData>
    <row r="1" spans="1:13" x14ac:dyDescent="0.35">
      <c r="A1" s="2" t="s">
        <v>153</v>
      </c>
      <c r="E1" s="2"/>
      <c r="F1" s="2"/>
      <c r="G1" s="2"/>
      <c r="H1" s="2"/>
    </row>
    <row r="2" spans="1:13" x14ac:dyDescent="0.35">
      <c r="A2" s="1" t="s">
        <v>8</v>
      </c>
      <c r="E2" s="2"/>
      <c r="F2" s="2"/>
      <c r="G2" s="2"/>
      <c r="H2" s="2"/>
    </row>
    <row r="5" spans="1:13" ht="15" thickBot="1" x14ac:dyDescent="0.4">
      <c r="C5" s="6" t="s">
        <v>29</v>
      </c>
      <c r="D5" s="6" t="s">
        <v>1</v>
      </c>
      <c r="E5" s="6" t="s">
        <v>95</v>
      </c>
      <c r="F5" s="6" t="s">
        <v>96</v>
      </c>
      <c r="G5" s="6" t="s">
        <v>97</v>
      </c>
      <c r="H5" s="6" t="s">
        <v>98</v>
      </c>
      <c r="I5" s="6" t="s">
        <v>99</v>
      </c>
      <c r="J5" s="6" t="s">
        <v>127</v>
      </c>
      <c r="K5" s="6" t="s">
        <v>152</v>
      </c>
      <c r="L5" s="6" t="s">
        <v>154</v>
      </c>
      <c r="M5" s="6" t="s">
        <v>155</v>
      </c>
    </row>
    <row r="6" spans="1:13" x14ac:dyDescent="0.35">
      <c r="A6" s="40" t="s">
        <v>52</v>
      </c>
      <c r="B6" s="7" t="s">
        <v>28</v>
      </c>
      <c r="C6" s="8">
        <v>25443572</v>
      </c>
      <c r="D6" s="21">
        <v>25409181.850000001</v>
      </c>
      <c r="E6" s="21">
        <f>D6-E8</f>
        <v>25811121.910000011</v>
      </c>
      <c r="F6" s="21">
        <f>E6-F8</f>
        <v>25939318.830000013</v>
      </c>
      <c r="G6" s="21">
        <f>F6-G8</f>
        <v>26257598.040000007</v>
      </c>
      <c r="H6" s="21"/>
      <c r="I6" s="21"/>
      <c r="J6" s="21"/>
      <c r="K6" s="21"/>
      <c r="L6" s="21"/>
      <c r="M6" s="21"/>
    </row>
    <row r="7" spans="1:13" x14ac:dyDescent="0.35">
      <c r="A7" s="41"/>
      <c r="B7" s="5" t="s">
        <v>30</v>
      </c>
      <c r="C7" s="5" t="s">
        <v>32</v>
      </c>
      <c r="D7" s="10">
        <v>640775</v>
      </c>
      <c r="E7" s="10">
        <v>32674</v>
      </c>
      <c r="F7" s="10">
        <v>40968</v>
      </c>
      <c r="G7" s="10">
        <v>272628</v>
      </c>
      <c r="H7" s="10">
        <v>-183165</v>
      </c>
      <c r="I7" s="10">
        <v>22485</v>
      </c>
      <c r="J7" s="10">
        <v>159246</v>
      </c>
      <c r="K7" s="10">
        <v>22750</v>
      </c>
      <c r="L7" s="10">
        <v>47931</v>
      </c>
      <c r="M7" s="10">
        <v>69247</v>
      </c>
    </row>
    <row r="8" spans="1:13" x14ac:dyDescent="0.35">
      <c r="A8" s="41"/>
      <c r="B8" s="5" t="s">
        <v>31</v>
      </c>
      <c r="C8" s="5" t="s">
        <v>32</v>
      </c>
      <c r="D8" s="11">
        <f>C6-D6</f>
        <v>34390.14999999851</v>
      </c>
      <c r="E8" s="11">
        <v>-401940.060000011</v>
      </c>
      <c r="F8" s="11">
        <v>-128196.92</v>
      </c>
      <c r="G8" s="11">
        <v>-318279.20999999158</v>
      </c>
      <c r="H8" s="11"/>
      <c r="I8" s="11"/>
      <c r="J8" s="11"/>
      <c r="K8" s="11"/>
      <c r="L8" s="11"/>
      <c r="M8" s="11"/>
    </row>
    <row r="9" spans="1:13" ht="15" thickBot="1" x14ac:dyDescent="0.4">
      <c r="A9" s="42"/>
      <c r="B9" s="12" t="s">
        <v>27</v>
      </c>
      <c r="C9" s="12" t="s">
        <v>32</v>
      </c>
      <c r="D9" s="13">
        <f>D8-D7</f>
        <v>-606384.85000000149</v>
      </c>
      <c r="E9" s="13">
        <f>E8-E7</f>
        <v>-434614.060000011</v>
      </c>
      <c r="F9" s="13">
        <f>F8-F7</f>
        <v>-169164.91999999998</v>
      </c>
      <c r="G9" s="13">
        <f>G8-G7</f>
        <v>-590907.20999999158</v>
      </c>
      <c r="H9" s="13"/>
      <c r="I9" s="13"/>
      <c r="J9" s="13"/>
      <c r="K9" s="13"/>
      <c r="L9" s="13"/>
      <c r="M9" s="13"/>
    </row>
    <row r="10" spans="1:13" x14ac:dyDescent="0.35">
      <c r="A10" s="40" t="s">
        <v>53</v>
      </c>
      <c r="B10" s="7" t="s">
        <v>28</v>
      </c>
      <c r="C10" s="14">
        <v>5692391</v>
      </c>
      <c r="D10" s="22">
        <v>5704688.8799999999</v>
      </c>
      <c r="E10" s="22">
        <f>D10-E12</f>
        <v>5634037.6999999993</v>
      </c>
      <c r="F10" s="22">
        <f>E10-F12</f>
        <v>5617856.5799999991</v>
      </c>
      <c r="G10" s="22">
        <f>F10-G12</f>
        <v>5951016.0899999999</v>
      </c>
      <c r="H10" s="22"/>
      <c r="I10" s="22"/>
      <c r="J10" s="22"/>
      <c r="K10" s="22"/>
      <c r="L10" s="22"/>
      <c r="M10" s="22"/>
    </row>
    <row r="11" spans="1:13" x14ac:dyDescent="0.35">
      <c r="A11" s="41"/>
      <c r="B11" s="5" t="s">
        <v>30</v>
      </c>
      <c r="C11" s="5" t="s">
        <v>32</v>
      </c>
      <c r="D11" s="15">
        <v>29180</v>
      </c>
      <c r="E11" s="10">
        <v>3475</v>
      </c>
      <c r="F11" s="10">
        <v>5611</v>
      </c>
      <c r="G11" s="10">
        <v>14084</v>
      </c>
      <c r="H11" s="10">
        <v>8774</v>
      </c>
      <c r="I11" s="10">
        <v>755</v>
      </c>
      <c r="J11" s="10">
        <v>3044</v>
      </c>
      <c r="K11" s="10">
        <v>1256</v>
      </c>
      <c r="L11" s="10">
        <v>4845</v>
      </c>
      <c r="M11" s="10">
        <v>18674</v>
      </c>
    </row>
    <row r="12" spans="1:13" x14ac:dyDescent="0.35">
      <c r="A12" s="41"/>
      <c r="B12" s="5" t="s">
        <v>31</v>
      </c>
      <c r="C12" s="5" t="s">
        <v>32</v>
      </c>
      <c r="D12" s="10">
        <f>C10-D10</f>
        <v>-12297.879999999888</v>
      </c>
      <c r="E12" s="10">
        <v>70651.180000000197</v>
      </c>
      <c r="F12" s="10">
        <v>16181.120000000499</v>
      </c>
      <c r="G12" s="10">
        <v>-333159.51000000071</v>
      </c>
      <c r="H12" s="10"/>
      <c r="I12" s="10"/>
      <c r="J12" s="10"/>
      <c r="K12" s="10"/>
      <c r="L12" s="10"/>
      <c r="M12" s="10"/>
    </row>
    <row r="13" spans="1:13" ht="15" thickBot="1" x14ac:dyDescent="0.4">
      <c r="A13" s="42"/>
      <c r="B13" s="12" t="s">
        <v>27</v>
      </c>
      <c r="C13" s="12" t="s">
        <v>32</v>
      </c>
      <c r="D13" s="13">
        <f>D12-D11</f>
        <v>-41477.879999999888</v>
      </c>
      <c r="E13" s="13">
        <f>E12-E11</f>
        <v>67176.180000000197</v>
      </c>
      <c r="F13" s="13">
        <f>F12-F11</f>
        <v>10570.120000000499</v>
      </c>
      <c r="G13" s="13">
        <f>G12-G11</f>
        <v>-347243.51000000071</v>
      </c>
      <c r="H13" s="13"/>
      <c r="I13" s="13"/>
      <c r="J13" s="13"/>
      <c r="K13" s="13"/>
      <c r="L13" s="13"/>
      <c r="M13" s="13"/>
    </row>
    <row r="14" spans="1:13" x14ac:dyDescent="0.35">
      <c r="A14" s="40" t="s">
        <v>54</v>
      </c>
      <c r="B14" s="7" t="s">
        <v>28</v>
      </c>
      <c r="C14" s="14">
        <v>31135963</v>
      </c>
      <c r="D14" s="22">
        <v>31113871.370000001</v>
      </c>
      <c r="E14" s="22">
        <f>D14-E16</f>
        <v>31445160.370000001</v>
      </c>
      <c r="F14" s="22">
        <f>E14-F16</f>
        <v>31557176.170000002</v>
      </c>
      <c r="G14" s="22">
        <f>F14-G16</f>
        <v>32208614.889999993</v>
      </c>
      <c r="H14" s="22"/>
      <c r="I14" s="22"/>
      <c r="J14" s="22"/>
      <c r="K14" s="22"/>
      <c r="L14" s="22"/>
      <c r="M14" s="22"/>
    </row>
    <row r="15" spans="1:13" x14ac:dyDescent="0.35">
      <c r="A15" s="41"/>
      <c r="B15" s="5" t="s">
        <v>30</v>
      </c>
      <c r="C15" s="5" t="s">
        <v>32</v>
      </c>
      <c r="D15" s="10">
        <v>669955</v>
      </c>
      <c r="E15" s="15">
        <v>36149</v>
      </c>
      <c r="F15" s="10">
        <v>46579</v>
      </c>
      <c r="G15" s="10">
        <v>286712</v>
      </c>
      <c r="H15" s="10">
        <v>-174391</v>
      </c>
      <c r="I15" s="10">
        <v>23240</v>
      </c>
      <c r="J15" s="10">
        <v>162290</v>
      </c>
      <c r="K15" s="10">
        <v>24006</v>
      </c>
      <c r="L15" s="10">
        <v>52776</v>
      </c>
      <c r="M15" s="10">
        <v>87921</v>
      </c>
    </row>
    <row r="16" spans="1:13" x14ac:dyDescent="0.35">
      <c r="A16" s="41"/>
      <c r="B16" s="5" t="s">
        <v>31</v>
      </c>
      <c r="C16" s="5" t="s">
        <v>32</v>
      </c>
      <c r="D16" s="15">
        <v>22092.0000000037</v>
      </c>
      <c r="E16" s="11">
        <v>-331289</v>
      </c>
      <c r="F16" s="11">
        <v>-112015.799999999</v>
      </c>
      <c r="G16" s="10">
        <v>-651438.71999999229</v>
      </c>
      <c r="H16" s="15"/>
      <c r="I16" s="15"/>
      <c r="J16" s="15"/>
      <c r="K16" s="15"/>
      <c r="L16" s="15"/>
      <c r="M16" s="15"/>
    </row>
    <row r="17" spans="1:13" ht="15" thickBot="1" x14ac:dyDescent="0.4">
      <c r="A17" s="42"/>
      <c r="B17" s="12" t="s">
        <v>27</v>
      </c>
      <c r="C17" s="12" t="s">
        <v>32</v>
      </c>
      <c r="D17" s="13">
        <f>D16-D15</f>
        <v>-647862.99999999627</v>
      </c>
      <c r="E17" s="13">
        <f>E16-E15</f>
        <v>-367438</v>
      </c>
      <c r="F17" s="13">
        <f>F16-F15</f>
        <v>-158594.799999999</v>
      </c>
      <c r="G17" s="13">
        <f>G16-G15</f>
        <v>-938150.71999999229</v>
      </c>
      <c r="H17" s="13"/>
      <c r="I17" s="13"/>
      <c r="J17" s="13"/>
      <c r="K17" s="13"/>
      <c r="L17" s="13"/>
      <c r="M17" s="13"/>
    </row>
    <row r="18" spans="1:13" x14ac:dyDescent="0.35">
      <c r="I18" s="3"/>
      <c r="J18" s="3"/>
      <c r="K18" s="3"/>
      <c r="L18" s="3"/>
      <c r="M18" s="3"/>
    </row>
    <row r="19" spans="1:13" ht="15" thickBot="1" x14ac:dyDescent="0.4">
      <c r="C19" s="6" t="s">
        <v>29</v>
      </c>
      <c r="D19" s="6" t="s">
        <v>1</v>
      </c>
      <c r="E19" s="6" t="s">
        <v>95</v>
      </c>
      <c r="F19" s="6" t="s">
        <v>96</v>
      </c>
      <c r="G19" s="6" t="s">
        <v>97</v>
      </c>
      <c r="H19" s="6" t="s">
        <v>98</v>
      </c>
      <c r="I19" s="6" t="s">
        <v>99</v>
      </c>
      <c r="J19" s="6" t="s">
        <v>127</v>
      </c>
      <c r="K19" s="6" t="s">
        <v>152</v>
      </c>
      <c r="L19" s="6" t="s">
        <v>154</v>
      </c>
      <c r="M19" s="6" t="s">
        <v>155</v>
      </c>
    </row>
    <row r="20" spans="1:13" ht="15" customHeight="1" x14ac:dyDescent="0.35">
      <c r="A20" s="43" t="s">
        <v>118</v>
      </c>
      <c r="B20" s="7" t="s">
        <v>103</v>
      </c>
      <c r="C20" s="14">
        <v>38600239.82</v>
      </c>
      <c r="D20" s="22">
        <f>C20-D24</f>
        <v>38428339.82</v>
      </c>
      <c r="E20" s="22">
        <f>D20-E24</f>
        <v>38188588.82</v>
      </c>
      <c r="F20" s="22">
        <f>E20-F24</f>
        <v>38087919.82</v>
      </c>
      <c r="G20" s="22">
        <f>F20-G24</f>
        <v>38003836.93</v>
      </c>
      <c r="H20" s="22"/>
      <c r="I20" s="22"/>
      <c r="J20" s="22"/>
      <c r="K20" s="22"/>
      <c r="L20" s="22"/>
      <c r="M20" s="22"/>
    </row>
    <row r="21" spans="1:13" x14ac:dyDescent="0.35">
      <c r="A21" s="44"/>
      <c r="B21" s="5" t="s">
        <v>30</v>
      </c>
      <c r="C21" s="5" t="s">
        <v>32</v>
      </c>
      <c r="D21" s="15">
        <v>133834</v>
      </c>
      <c r="E21" s="15">
        <v>430530</v>
      </c>
      <c r="F21" s="10">
        <v>193737</v>
      </c>
      <c r="G21" s="10">
        <v>112168</v>
      </c>
      <c r="H21" s="10">
        <v>116345</v>
      </c>
      <c r="I21" s="10">
        <v>405308</v>
      </c>
      <c r="J21" s="10">
        <v>34979</v>
      </c>
      <c r="K21" s="10">
        <v>123109</v>
      </c>
      <c r="L21" s="10">
        <v>1473</v>
      </c>
      <c r="M21" s="10">
        <v>681214</v>
      </c>
    </row>
    <row r="22" spans="1:13" x14ac:dyDescent="0.35">
      <c r="A22" s="44"/>
      <c r="B22" s="5" t="s">
        <v>92</v>
      </c>
      <c r="C22" s="5" t="s">
        <v>32</v>
      </c>
      <c r="D22" s="16">
        <v>147909</v>
      </c>
      <c r="E22" s="16">
        <v>210763</v>
      </c>
      <c r="F22" s="16">
        <v>83216</v>
      </c>
      <c r="G22" s="16">
        <v>84082.89</v>
      </c>
      <c r="H22" s="16"/>
      <c r="I22" s="16"/>
      <c r="J22" s="16"/>
      <c r="K22" s="16"/>
      <c r="L22" s="16"/>
      <c r="M22" s="16"/>
    </row>
    <row r="23" spans="1:13" x14ac:dyDescent="0.35">
      <c r="A23" s="44"/>
      <c r="B23" s="5" t="s">
        <v>93</v>
      </c>
      <c r="C23" s="5" t="s">
        <v>32</v>
      </c>
      <c r="D23" s="10">
        <v>23991</v>
      </c>
      <c r="E23" s="10">
        <v>28988</v>
      </c>
      <c r="F23" s="10">
        <v>17453</v>
      </c>
      <c r="G23" s="10">
        <v>0</v>
      </c>
      <c r="H23" s="10"/>
      <c r="I23" s="10"/>
      <c r="J23" s="10"/>
      <c r="K23" s="10"/>
      <c r="L23" s="10"/>
      <c r="M23" s="10"/>
    </row>
    <row r="24" spans="1:13" x14ac:dyDescent="0.35">
      <c r="A24" s="44"/>
      <c r="B24" s="5" t="s">
        <v>91</v>
      </c>
      <c r="C24" s="5" t="s">
        <v>32</v>
      </c>
      <c r="D24" s="10">
        <f>SUM(D22:D23)</f>
        <v>171900</v>
      </c>
      <c r="E24" s="10">
        <f>SUM(E22:E23)</f>
        <v>239751</v>
      </c>
      <c r="F24" s="10">
        <f>SUM(F22:F23)</f>
        <v>100669</v>
      </c>
      <c r="G24" s="10">
        <f>SUM(G22:G23)</f>
        <v>84082.89</v>
      </c>
      <c r="H24" s="10"/>
      <c r="I24" s="10"/>
      <c r="J24" s="10"/>
      <c r="K24" s="10"/>
      <c r="L24" s="10"/>
      <c r="M24" s="10"/>
    </row>
    <row r="25" spans="1:13" ht="15" thickBot="1" x14ac:dyDescent="0.4">
      <c r="A25" s="45"/>
      <c r="B25" s="12" t="s">
        <v>27</v>
      </c>
      <c r="C25" s="12" t="s">
        <v>32</v>
      </c>
      <c r="D25" s="13">
        <f>D24-D21</f>
        <v>38066</v>
      </c>
      <c r="E25" s="13">
        <f>E24-E21</f>
        <v>-190779</v>
      </c>
      <c r="F25" s="13">
        <f>F24-F21</f>
        <v>-93068</v>
      </c>
      <c r="G25" s="13">
        <f>G24-G21</f>
        <v>-28085.11</v>
      </c>
      <c r="H25" s="13"/>
      <c r="I25" s="13"/>
      <c r="J25" s="13"/>
      <c r="K25" s="13"/>
      <c r="L25" s="13"/>
      <c r="M25" s="13"/>
    </row>
    <row r="29" spans="1:13" x14ac:dyDescent="0.35">
      <c r="A29" s="2" t="s">
        <v>19</v>
      </c>
      <c r="E29" s="2"/>
      <c r="F29" s="2"/>
      <c r="G29" s="2"/>
      <c r="H29" s="2"/>
    </row>
    <row r="30" spans="1:13" x14ac:dyDescent="0.35">
      <c r="A30" s="4" t="s">
        <v>104</v>
      </c>
      <c r="E30" s="30"/>
    </row>
  </sheetData>
  <mergeCells count="4">
    <mergeCell ref="A6:A9"/>
    <mergeCell ref="A10:A13"/>
    <mergeCell ref="A14:A17"/>
    <mergeCell ref="A20:A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Ag</vt:lpstr>
      <vt:lpstr>Commerce</vt:lpstr>
      <vt:lpstr>DoD</vt:lpstr>
      <vt:lpstr>Education</vt:lpstr>
      <vt:lpstr>Energy</vt:lpstr>
      <vt:lpstr>EPA</vt:lpstr>
      <vt:lpstr>GSA</vt:lpstr>
      <vt:lpstr>HHS</vt:lpstr>
      <vt:lpstr>DHS</vt:lpstr>
      <vt:lpstr>HUD</vt:lpstr>
      <vt:lpstr>Interior</vt:lpstr>
      <vt:lpstr>Justice</vt:lpstr>
      <vt:lpstr>Labor</vt:lpstr>
      <vt:lpstr>NASA</vt:lpstr>
      <vt:lpstr>NSF</vt:lpstr>
      <vt:lpstr>NRC</vt:lpstr>
      <vt:lpstr>OPM</vt:lpstr>
      <vt:lpstr>SBA</vt:lpstr>
      <vt:lpstr>SSA</vt:lpstr>
      <vt:lpstr>State</vt:lpstr>
      <vt:lpstr>USAID</vt:lpstr>
      <vt:lpstr>DOT</vt:lpstr>
      <vt:lpstr>Treasury</vt:lpstr>
      <vt:lpstr>VA</vt:lpstr>
      <vt:lpstr>Govt-wide</vt:lpstr>
    </vt:vector>
  </TitlesOfParts>
  <Company>OMB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Hamele, William</dc:creator>
  <cp:lastModifiedBy>AnneKNussear</cp:lastModifiedBy>
  <dcterms:created xsi:type="dcterms:W3CDTF">2016-03-17T17:38:49Z</dcterms:created>
  <dcterms:modified xsi:type="dcterms:W3CDTF">2020-06-24T16:33:49Z</dcterms:modified>
</cp:coreProperties>
</file>