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6975" activeTab="5"/>
  </bookViews>
  <sheets>
    <sheet name="companies" sheetId="1" r:id="rId1"/>
    <sheet name="workers" sheetId="2" r:id="rId2"/>
    <sheet name="invoices" sheetId="3" r:id="rId3"/>
    <sheet name="invoiceline" sheetId="4" r:id="rId4"/>
    <sheet name="Join1" sheetId="5" r:id="rId5"/>
    <sheet name="Join2" sheetId="6" r:id="rId6"/>
  </sheets>
  <definedNames>
    <definedName name="companies">companies!$A$1:$G$11</definedName>
    <definedName name="invoices">invoices!$A$1:$F$3</definedName>
    <definedName name="workers">workers!$A$1:$G$41</definedName>
  </definedNames>
  <calcPr calcId="145621"/>
</workbook>
</file>

<file path=xl/calcChain.xml><?xml version="1.0" encoding="utf-8"?>
<calcChain xmlns="http://schemas.openxmlformats.org/spreadsheetml/2006/main">
  <c r="E3" i="6" l="1"/>
  <c r="F3" i="6"/>
  <c r="G3" i="6"/>
  <c r="E4" i="6"/>
  <c r="F4" i="6"/>
  <c r="G4" i="6"/>
  <c r="E5" i="6"/>
  <c r="F5" i="6"/>
  <c r="G5" i="6"/>
  <c r="G2" i="6"/>
  <c r="F2" i="6"/>
  <c r="E2" i="6"/>
  <c r="D3" i="6"/>
  <c r="D4" i="6"/>
  <c r="D5" i="6"/>
  <c r="D2" i="6"/>
  <c r="B3" i="6"/>
  <c r="B4" i="6"/>
  <c r="B5" i="6"/>
  <c r="B2" i="6"/>
  <c r="A3" i="6"/>
  <c r="C3" i="6"/>
  <c r="A4" i="6"/>
  <c r="C4" i="6"/>
  <c r="A5" i="6"/>
  <c r="C5" i="6"/>
  <c r="C2" i="6"/>
  <c r="A2" i="6"/>
  <c r="A3" i="5"/>
  <c r="B3" i="5"/>
  <c r="C3" i="5" s="1"/>
  <c r="D3" i="5"/>
  <c r="E3" i="5"/>
  <c r="A4" i="5"/>
  <c r="B4" i="5"/>
  <c r="C4" i="5"/>
  <c r="D4" i="5"/>
  <c r="E4" i="5"/>
  <c r="A5" i="5"/>
  <c r="B5" i="5"/>
  <c r="C5" i="5" s="1"/>
  <c r="D5" i="5"/>
  <c r="E5" i="5"/>
  <c r="A6" i="5"/>
  <c r="B6" i="5"/>
  <c r="C6" i="5" s="1"/>
  <c r="D6" i="5"/>
  <c r="E6" i="5"/>
  <c r="A7" i="5"/>
  <c r="B7" i="5"/>
  <c r="C7" i="5"/>
  <c r="D7" i="5"/>
  <c r="E7" i="5"/>
  <c r="A8" i="5"/>
  <c r="B8" i="5"/>
  <c r="C8" i="5"/>
  <c r="D8" i="5"/>
  <c r="E8" i="5"/>
  <c r="A9" i="5"/>
  <c r="B9" i="5"/>
  <c r="C9" i="5" s="1"/>
  <c r="D9" i="5"/>
  <c r="E9" i="5"/>
  <c r="A10" i="5"/>
  <c r="B10" i="5"/>
  <c r="C10" i="5"/>
  <c r="D10" i="5"/>
  <c r="E10" i="5"/>
  <c r="A11" i="5"/>
  <c r="B11" i="5"/>
  <c r="C11" i="5" s="1"/>
  <c r="D11" i="5"/>
  <c r="E11" i="5"/>
  <c r="A12" i="5"/>
  <c r="B12" i="5"/>
  <c r="C12" i="5"/>
  <c r="D12" i="5"/>
  <c r="E12" i="5"/>
  <c r="A13" i="5"/>
  <c r="B13" i="5"/>
  <c r="C13" i="5" s="1"/>
  <c r="D13" i="5"/>
  <c r="E13" i="5"/>
  <c r="A14" i="5"/>
  <c r="B14" i="5"/>
  <c r="C14" i="5" s="1"/>
  <c r="D14" i="5"/>
  <c r="E14" i="5"/>
  <c r="A15" i="5"/>
  <c r="B15" i="5"/>
  <c r="C15" i="5"/>
  <c r="D15" i="5"/>
  <c r="E15" i="5"/>
  <c r="A16" i="5"/>
  <c r="B16" i="5"/>
  <c r="C16" i="5"/>
  <c r="D16" i="5"/>
  <c r="E16" i="5"/>
  <c r="A17" i="5"/>
  <c r="B17" i="5"/>
  <c r="C17" i="5" s="1"/>
  <c r="D17" i="5"/>
  <c r="E17" i="5"/>
  <c r="A18" i="5"/>
  <c r="B18" i="5"/>
  <c r="C18" i="5"/>
  <c r="D18" i="5"/>
  <c r="E18" i="5"/>
  <c r="A19" i="5"/>
  <c r="B19" i="5"/>
  <c r="C19" i="5" s="1"/>
  <c r="D19" i="5"/>
  <c r="E19" i="5"/>
  <c r="A20" i="5"/>
  <c r="B20" i="5"/>
  <c r="C20" i="5"/>
  <c r="D20" i="5"/>
  <c r="E20" i="5"/>
  <c r="A21" i="5"/>
  <c r="B21" i="5"/>
  <c r="C21" i="5" s="1"/>
  <c r="D21" i="5"/>
  <c r="E21" i="5"/>
  <c r="A22" i="5"/>
  <c r="B22" i="5"/>
  <c r="C22" i="5" s="1"/>
  <c r="D22" i="5"/>
  <c r="E22" i="5"/>
  <c r="A23" i="5"/>
  <c r="B23" i="5"/>
  <c r="C23" i="5"/>
  <c r="D23" i="5"/>
  <c r="E23" i="5"/>
  <c r="A24" i="5"/>
  <c r="B24" i="5"/>
  <c r="C24" i="5"/>
  <c r="D24" i="5"/>
  <c r="E24" i="5"/>
  <c r="A25" i="5"/>
  <c r="B25" i="5"/>
  <c r="C25" i="5" s="1"/>
  <c r="D25" i="5"/>
  <c r="E25" i="5"/>
  <c r="A26" i="5"/>
  <c r="B26" i="5"/>
  <c r="C26" i="5"/>
  <c r="D26" i="5"/>
  <c r="E26" i="5"/>
  <c r="A27" i="5"/>
  <c r="B27" i="5"/>
  <c r="C27" i="5"/>
  <c r="D27" i="5"/>
  <c r="E27" i="5"/>
  <c r="A28" i="5"/>
  <c r="B28" i="5"/>
  <c r="C28" i="5"/>
  <c r="D28" i="5"/>
  <c r="E28" i="5"/>
  <c r="A29" i="5"/>
  <c r="B29" i="5"/>
  <c r="C29" i="5" s="1"/>
  <c r="D29" i="5"/>
  <c r="E29" i="5"/>
  <c r="A30" i="5"/>
  <c r="B30" i="5"/>
  <c r="C30" i="5" s="1"/>
  <c r="D30" i="5"/>
  <c r="E30" i="5"/>
  <c r="A31" i="5"/>
  <c r="B31" i="5"/>
  <c r="C31" i="5"/>
  <c r="D31" i="5"/>
  <c r="E31" i="5"/>
  <c r="A32" i="5"/>
  <c r="B32" i="5"/>
  <c r="C32" i="5"/>
  <c r="D32" i="5"/>
  <c r="E32" i="5"/>
  <c r="A33" i="5"/>
  <c r="B33" i="5"/>
  <c r="C33" i="5" s="1"/>
  <c r="D33" i="5"/>
  <c r="E33" i="5"/>
  <c r="A34" i="5"/>
  <c r="B34" i="5"/>
  <c r="C34" i="5"/>
  <c r="D34" i="5"/>
  <c r="E34" i="5"/>
  <c r="A35" i="5"/>
  <c r="B35" i="5"/>
  <c r="C35" i="5"/>
  <c r="D35" i="5"/>
  <c r="E35" i="5"/>
  <c r="A36" i="5"/>
  <c r="B36" i="5"/>
  <c r="C36" i="5"/>
  <c r="D36" i="5"/>
  <c r="E36" i="5"/>
  <c r="A37" i="5"/>
  <c r="B37" i="5"/>
  <c r="C37" i="5" s="1"/>
  <c r="D37" i="5"/>
  <c r="E37" i="5"/>
  <c r="A38" i="5"/>
  <c r="B38" i="5"/>
  <c r="C38" i="5" s="1"/>
  <c r="D38" i="5"/>
  <c r="E38" i="5"/>
  <c r="A39" i="5"/>
  <c r="B39" i="5"/>
  <c r="C39" i="5"/>
  <c r="D39" i="5"/>
  <c r="E39" i="5"/>
  <c r="A40" i="5"/>
  <c r="B40" i="5"/>
  <c r="C40" i="5"/>
  <c r="D40" i="5"/>
  <c r="E40" i="5"/>
  <c r="A41" i="5"/>
  <c r="B41" i="5"/>
  <c r="C41" i="5" s="1"/>
  <c r="D41" i="5"/>
  <c r="E41" i="5"/>
  <c r="E2" i="5"/>
  <c r="D2" i="5"/>
  <c r="C2" i="5"/>
  <c r="B2" i="5"/>
  <c r="A2" i="5"/>
</calcChain>
</file>

<file path=xl/sharedStrings.xml><?xml version="1.0" encoding="utf-8"?>
<sst xmlns="http://schemas.openxmlformats.org/spreadsheetml/2006/main" count="242" uniqueCount="129">
  <si>
    <t>id</t>
  </si>
  <si>
    <t>name</t>
  </si>
  <si>
    <t>principal</t>
  </si>
  <si>
    <t>email</t>
  </si>
  <si>
    <t>active</t>
  </si>
  <si>
    <t>Access Softek</t>
  </si>
  <si>
    <t>Chris Doner</t>
  </si>
  <si>
    <t>cdoner@accesssoftek.com</t>
  </si>
  <si>
    <t>Graham Metcalfe</t>
  </si>
  <si>
    <t>graham.metcalfe@allegrodesigngroup.com</t>
  </si>
  <si>
    <t>Alex Kingsbury</t>
  </si>
  <si>
    <t>alex@bridginginsight.com</t>
  </si>
  <si>
    <t>Carl Group</t>
  </si>
  <si>
    <t>tim@thecarlgroup.com</t>
  </si>
  <si>
    <t>Code Cobblers</t>
  </si>
  <si>
    <t>scott@codecobblers.com</t>
  </si>
  <si>
    <t>Hypnos</t>
  </si>
  <si>
    <t>Chris Callende</t>
  </si>
  <si>
    <t>chris@hypnos-entertainment.com</t>
  </si>
  <si>
    <t>Phil Burk</t>
  </si>
  <si>
    <t>phil@mobileer.com</t>
  </si>
  <si>
    <t>Robert Hastings</t>
  </si>
  <si>
    <t>rhastings@moesol.com</t>
  </si>
  <si>
    <t>manager</t>
  </si>
  <si>
    <t>Armanini, Mina</t>
  </si>
  <si>
    <t>Menconi</t>
  </si>
  <si>
    <t>Nakamura, Takumi</t>
  </si>
  <si>
    <t>Rosenberg</t>
  </si>
  <si>
    <t>Scott, Mary</t>
  </si>
  <si>
    <t>Staas, Gary</t>
  </si>
  <si>
    <t>Inscore</t>
  </si>
  <si>
    <t>Sullivan-Tarazi, Odile</t>
  </si>
  <si>
    <t>Vassilev, Dmitry</t>
  </si>
  <si>
    <t>Elliott</t>
  </si>
  <si>
    <t>Dyatkovskiy, Stepan</t>
  </si>
  <si>
    <t>Kistanova, Galina</t>
  </si>
  <si>
    <t>Kramer, Benjamin</t>
  </si>
  <si>
    <t>Kutuzov, Viktor</t>
  </si>
  <si>
    <t>Lebedev, Andrei</t>
  </si>
  <si>
    <t>alebedev@accesssoftek.com</t>
  </si>
  <si>
    <t>Mashedo, Sergey</t>
  </si>
  <si>
    <t>Mitrofanov, Alexey</t>
  </si>
  <si>
    <t>amitrofanov@accesssoftek.com</t>
  </si>
  <si>
    <t>Yartsev, Anton</t>
  </si>
  <si>
    <t>ayartsev@accesssoftek.com</t>
  </si>
  <si>
    <t>Metcalfe, Graham</t>
  </si>
  <si>
    <t>Norton, Jonathan</t>
  </si>
  <si>
    <t>jonathan@thecarlgroup.com</t>
  </si>
  <si>
    <t>Hughes, Katherine</t>
  </si>
  <si>
    <t>katherine@digitalispublishing.com</t>
  </si>
  <si>
    <t>Conaway, Jason</t>
  </si>
  <si>
    <t>Charley</t>
  </si>
  <si>
    <t>Fugate, Jason</t>
  </si>
  <si>
    <t>jfugate@hypnos-entertainment.com</t>
  </si>
  <si>
    <t>Hamel, Dan</t>
  </si>
  <si>
    <t>dhamel@hypnos-entertainment.com</t>
  </si>
  <si>
    <t>Hudgins, Jonathan</t>
  </si>
  <si>
    <t>jhudgins@hypnos-entertainment.com</t>
  </si>
  <si>
    <t>Randolph, Scott</t>
  </si>
  <si>
    <t>randolph@hypnos-entertainment.com</t>
  </si>
  <si>
    <t>Mercier, Dave</t>
  </si>
  <si>
    <t>dave.r.mercier@gmail.com</t>
  </si>
  <si>
    <t>Sivertson, Matt</t>
  </si>
  <si>
    <t>msivertson@moesol.com</t>
  </si>
  <si>
    <t>Harris, Sean</t>
  </si>
  <si>
    <t>sean.harris@moesol.com</t>
  </si>
  <si>
    <t>Ho, Stephanie</t>
  </si>
  <si>
    <t>stephanie.ho@moesol.com</t>
  </si>
  <si>
    <t>Kenney, Ryan</t>
  </si>
  <si>
    <t>ryan@moesol.com</t>
  </si>
  <si>
    <t>Leger, Guillaume</t>
  </si>
  <si>
    <t>guillaume.leger@moesol.com</t>
  </si>
  <si>
    <t>Madson, Matthew</t>
  </si>
  <si>
    <t>matt.madson@moesol.com</t>
  </si>
  <si>
    <t>Perkins, Jason</t>
  </si>
  <si>
    <t>ctr.jperkins@moesol.com</t>
  </si>
  <si>
    <t>Peterson, Daniel</t>
  </si>
  <si>
    <t>daniel.peterson@moesol.com</t>
  </si>
  <si>
    <t>Zwerner, Scott</t>
  </si>
  <si>
    <t>scottz@moesol.com</t>
  </si>
  <si>
    <t>Boone, Jared</t>
  </si>
  <si>
    <t>Mikami</t>
  </si>
  <si>
    <t>jared_boone@playstation.sony.com</t>
  </si>
  <si>
    <t>Bowidowicz, John</t>
  </si>
  <si>
    <t>john_bowidowicz@playstation.sony.com</t>
  </si>
  <si>
    <t>Calande, John</t>
  </si>
  <si>
    <t>john_calande@playstation.sony.com</t>
  </si>
  <si>
    <t>Feldman, Josh</t>
  </si>
  <si>
    <t>josh_feldman@playstation.sony.com</t>
  </si>
  <si>
    <t>Morrison, Michael</t>
  </si>
  <si>
    <t>michael_morrison@Playstation.sony.com</t>
  </si>
  <si>
    <t>Farthing, Thomas</t>
  </si>
  <si>
    <t>Thomas_Farthing@playstation.sony.com</t>
  </si>
  <si>
    <t>Khoo, Kay Tiong</t>
  </si>
  <si>
    <t>kkhoo@perfwizard.com</t>
  </si>
  <si>
    <t>Korobeynikov, Anton</t>
  </si>
  <si>
    <t>anton@korobeynikov.info</t>
  </si>
  <si>
    <t>20130604093623</t>
  </si>
  <si>
    <t>invoiceno</t>
  </si>
  <si>
    <t>companyid</t>
  </si>
  <si>
    <t>startdate</t>
  </si>
  <si>
    <t>enddate</t>
  </si>
  <si>
    <t>ts</t>
  </si>
  <si>
    <t>1</t>
  </si>
  <si>
    <t>1234</t>
  </si>
  <si>
    <t>2013-04-15</t>
  </si>
  <si>
    <t>2013-04-30</t>
  </si>
  <si>
    <t>4321</t>
  </si>
  <si>
    <t>2013-04-12</t>
  </si>
  <si>
    <t>2013-05-01</t>
  </si>
  <si>
    <t>hours</t>
  </si>
  <si>
    <t>workerid</t>
  </si>
  <si>
    <t>invoiceid</t>
  </si>
  <si>
    <t>2013-05-14 14:35:53</t>
  </si>
  <si>
    <t>Allegro Design</t>
  </si>
  <si>
    <t>Bridging Insight</t>
  </si>
  <si>
    <t>Tim Carl</t>
  </si>
  <si>
    <t>Scott Maxwell</t>
  </si>
  <si>
    <t>Mobileer</t>
  </si>
  <si>
    <t>Moebius</t>
  </si>
  <si>
    <t>Toin</t>
  </si>
  <si>
    <t>WFL</t>
  </si>
  <si>
    <t>Worker</t>
  </si>
  <si>
    <t>Company</t>
  </si>
  <si>
    <t>Invoiceid</t>
  </si>
  <si>
    <t>Invoice #</t>
  </si>
  <si>
    <t>From Date</t>
  </si>
  <si>
    <t>To Date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</si>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</sst>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M8" sqref="M8"/>
    </sheetView>
  </sheetViews>
  <sheetFormatPr defaultRowHeight="15" x14ac:dyDescent="0.25"/>
  <cols>
    <col min="2" max="2" width="15.42578125" customWidth="1"/>
    <col min="3" max="3" width="17.85546875" customWidth="1"/>
    <col min="4" max="4" width="20.28515625" customWidth="1"/>
    <col min="6" max="6" width="19.570312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</v>
      </c>
      <c r="G1" s="1"/>
      <c r="H1" s="1"/>
      <c r="I1" s="1"/>
    </row>
    <row r="2" spans="1:9" x14ac:dyDescent="0.25">
      <c r="A2" s="2">
        <v>1</v>
      </c>
      <c r="B2" s="1" t="s">
        <v>5</v>
      </c>
      <c r="C2" s="1" t="s">
        <v>6</v>
      </c>
      <c r="D2" s="1" t="s">
        <v>7</v>
      </c>
      <c r="E2" s="1" t="s">
        <v>103</v>
      </c>
      <c r="F2" s="1" t="s">
        <v>113</v>
      </c>
      <c r="G2" s="1"/>
      <c r="H2" s="1"/>
      <c r="I2" s="1"/>
    </row>
    <row r="3" spans="1:9" x14ac:dyDescent="0.25">
      <c r="A3" s="2">
        <v>2</v>
      </c>
      <c r="B3" s="1" t="s">
        <v>114</v>
      </c>
      <c r="C3" s="1" t="s">
        <v>8</v>
      </c>
      <c r="D3" s="1" t="s">
        <v>9</v>
      </c>
      <c r="E3" s="1" t="s">
        <v>103</v>
      </c>
      <c r="F3" s="1" t="s">
        <v>113</v>
      </c>
      <c r="G3" s="1"/>
      <c r="H3" s="1"/>
      <c r="I3" s="1"/>
    </row>
    <row r="4" spans="1:9" x14ac:dyDescent="0.25">
      <c r="A4" s="2">
        <v>3</v>
      </c>
      <c r="B4" s="1" t="s">
        <v>115</v>
      </c>
      <c r="C4" s="1" t="s">
        <v>10</v>
      </c>
      <c r="D4" s="1" t="s">
        <v>11</v>
      </c>
      <c r="E4" s="1" t="s">
        <v>103</v>
      </c>
      <c r="F4" s="1" t="s">
        <v>113</v>
      </c>
      <c r="G4" s="1"/>
      <c r="H4" s="1"/>
      <c r="I4" s="1"/>
    </row>
    <row r="5" spans="1:9" x14ac:dyDescent="0.25">
      <c r="A5" s="2">
        <v>4</v>
      </c>
      <c r="B5" s="1" t="s">
        <v>12</v>
      </c>
      <c r="C5" s="1" t="s">
        <v>116</v>
      </c>
      <c r="D5" s="1" t="s">
        <v>13</v>
      </c>
      <c r="E5" s="1" t="s">
        <v>103</v>
      </c>
      <c r="F5" s="1" t="s">
        <v>113</v>
      </c>
      <c r="G5" s="1"/>
      <c r="H5" s="1"/>
      <c r="I5" s="1"/>
    </row>
    <row r="6" spans="1:9" x14ac:dyDescent="0.25">
      <c r="A6" s="2">
        <v>5</v>
      </c>
      <c r="B6" s="1" t="s">
        <v>14</v>
      </c>
      <c r="C6" s="1" t="s">
        <v>117</v>
      </c>
      <c r="D6" s="1" t="s">
        <v>15</v>
      </c>
      <c r="E6" s="1" t="s">
        <v>103</v>
      </c>
      <c r="F6" s="1" t="s">
        <v>113</v>
      </c>
      <c r="G6" s="1"/>
      <c r="H6" s="1"/>
      <c r="I6" s="1"/>
    </row>
    <row r="7" spans="1:9" x14ac:dyDescent="0.25">
      <c r="A7" s="2">
        <v>6</v>
      </c>
      <c r="B7" s="1" t="s">
        <v>16</v>
      </c>
      <c r="C7" s="1" t="s">
        <v>17</v>
      </c>
      <c r="D7" s="1" t="s">
        <v>18</v>
      </c>
      <c r="E7" s="1" t="s">
        <v>103</v>
      </c>
      <c r="F7" s="1" t="s">
        <v>113</v>
      </c>
      <c r="G7" s="1"/>
      <c r="H7" s="1"/>
      <c r="I7" s="1"/>
    </row>
    <row r="8" spans="1:9" x14ac:dyDescent="0.25">
      <c r="A8" s="2">
        <v>7</v>
      </c>
      <c r="B8" s="1" t="s">
        <v>118</v>
      </c>
      <c r="C8" s="1" t="s">
        <v>19</v>
      </c>
      <c r="D8" s="1" t="s">
        <v>20</v>
      </c>
      <c r="E8" s="1" t="s">
        <v>103</v>
      </c>
      <c r="F8" s="1" t="s">
        <v>113</v>
      </c>
      <c r="G8" s="1"/>
      <c r="H8" s="1"/>
      <c r="I8" s="1"/>
    </row>
    <row r="9" spans="1:9" x14ac:dyDescent="0.25">
      <c r="A9" s="2">
        <v>8</v>
      </c>
      <c r="B9" s="1" t="s">
        <v>119</v>
      </c>
      <c r="C9" s="1" t="s">
        <v>21</v>
      </c>
      <c r="D9" s="1" t="s">
        <v>22</v>
      </c>
      <c r="E9" s="1" t="s">
        <v>103</v>
      </c>
      <c r="F9" s="1" t="s">
        <v>113</v>
      </c>
      <c r="G9" s="1"/>
      <c r="H9" s="1"/>
      <c r="I9" s="1"/>
    </row>
    <row r="10" spans="1:9" x14ac:dyDescent="0.25">
      <c r="A10" s="2">
        <v>9</v>
      </c>
      <c r="B10" s="1" t="s">
        <v>120</v>
      </c>
      <c r="C10" s="1"/>
      <c r="D10" s="1"/>
      <c r="E10" s="1" t="s">
        <v>103</v>
      </c>
      <c r="F10" s="1" t="s">
        <v>113</v>
      </c>
      <c r="G10" s="1"/>
      <c r="H10" s="1"/>
      <c r="I10" s="1"/>
    </row>
    <row r="11" spans="1:9" x14ac:dyDescent="0.25">
      <c r="A11" s="2">
        <v>10</v>
      </c>
      <c r="B11" s="1" t="s">
        <v>121</v>
      </c>
      <c r="C11" s="1"/>
      <c r="D11" s="1"/>
      <c r="E11" s="1" t="s">
        <v>103</v>
      </c>
      <c r="F11" s="1" t="s">
        <v>113</v>
      </c>
      <c r="G11" s="1"/>
      <c r="H11" s="1"/>
      <c r="I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F1" sqref="F1:F1048576"/>
    </sheetView>
  </sheetViews>
  <sheetFormatPr defaultRowHeight="15" x14ac:dyDescent="0.25"/>
  <cols>
    <col min="1" max="1" width="9.140625" style="2"/>
    <col min="3" max="3" width="9.140625" style="2"/>
    <col min="6" max="6" width="12.7109375" style="2" bestFit="1" customWidth="1"/>
    <col min="7" max="7" width="9.140625" style="1"/>
  </cols>
  <sheetData>
    <row r="1" spans="1:9" x14ac:dyDescent="0.25">
      <c r="A1" s="2" t="s">
        <v>0</v>
      </c>
      <c r="B1" s="1" t="s">
        <v>1</v>
      </c>
      <c r="C1" s="2" t="s">
        <v>99</v>
      </c>
      <c r="D1" s="1" t="s">
        <v>23</v>
      </c>
      <c r="E1" s="1" t="s">
        <v>3</v>
      </c>
      <c r="F1" s="2" t="s">
        <v>4</v>
      </c>
      <c r="G1" s="1" t="s">
        <v>102</v>
      </c>
      <c r="H1" s="1"/>
      <c r="I1" s="1"/>
    </row>
    <row r="2" spans="1:9" x14ac:dyDescent="0.25">
      <c r="A2" s="2">
        <v>1</v>
      </c>
      <c r="B2" s="1" t="s">
        <v>24</v>
      </c>
      <c r="C2" s="2">
        <v>10</v>
      </c>
      <c r="D2" s="1" t="s">
        <v>25</v>
      </c>
      <c r="E2" s="1"/>
      <c r="F2" s="2">
        <v>1</v>
      </c>
      <c r="G2" s="1" t="s">
        <v>113</v>
      </c>
      <c r="H2" s="1"/>
      <c r="I2" s="1"/>
    </row>
    <row r="3" spans="1:9" x14ac:dyDescent="0.25">
      <c r="A3" s="2">
        <v>2</v>
      </c>
      <c r="B3" s="1" t="s">
        <v>26</v>
      </c>
      <c r="C3" s="2">
        <v>1</v>
      </c>
      <c r="D3" s="1" t="s">
        <v>27</v>
      </c>
      <c r="E3" s="1"/>
      <c r="F3" s="2">
        <v>1</v>
      </c>
      <c r="G3" s="1" t="s">
        <v>113</v>
      </c>
      <c r="H3" s="1"/>
      <c r="I3" s="1"/>
    </row>
    <row r="4" spans="1:9" x14ac:dyDescent="0.25">
      <c r="A4" s="2">
        <v>3</v>
      </c>
      <c r="B4" s="1" t="s">
        <v>28</v>
      </c>
      <c r="C4" s="2">
        <v>10</v>
      </c>
      <c r="D4" s="1" t="s">
        <v>25</v>
      </c>
      <c r="E4" s="1"/>
      <c r="F4" s="2">
        <v>1</v>
      </c>
      <c r="G4" s="1" t="s">
        <v>113</v>
      </c>
      <c r="H4" s="1"/>
      <c r="I4" s="1"/>
    </row>
    <row r="5" spans="1:9" x14ac:dyDescent="0.25">
      <c r="A5" s="2">
        <v>4</v>
      </c>
      <c r="B5" s="1" t="s">
        <v>29</v>
      </c>
      <c r="C5" s="2">
        <v>4</v>
      </c>
      <c r="D5" s="1" t="s">
        <v>30</v>
      </c>
      <c r="E5" s="1"/>
      <c r="F5" s="2">
        <v>1</v>
      </c>
      <c r="G5" s="1" t="s">
        <v>113</v>
      </c>
      <c r="H5" s="1"/>
      <c r="I5" s="1"/>
    </row>
    <row r="6" spans="1:9" x14ac:dyDescent="0.25">
      <c r="A6" s="2">
        <v>5</v>
      </c>
      <c r="B6" s="1" t="s">
        <v>31</v>
      </c>
      <c r="C6" s="2">
        <v>4</v>
      </c>
      <c r="D6" s="1" t="s">
        <v>30</v>
      </c>
      <c r="E6" s="1"/>
      <c r="F6" s="2">
        <v>1</v>
      </c>
      <c r="G6" s="1" t="s">
        <v>113</v>
      </c>
      <c r="H6" s="1"/>
      <c r="I6" s="1"/>
    </row>
    <row r="7" spans="1:9" x14ac:dyDescent="0.25">
      <c r="A7" s="2">
        <v>6</v>
      </c>
      <c r="B7" s="1" t="s">
        <v>32</v>
      </c>
      <c r="C7" s="2">
        <v>5</v>
      </c>
      <c r="D7" s="1" t="s">
        <v>33</v>
      </c>
      <c r="E7" s="1"/>
      <c r="F7" s="2">
        <v>1</v>
      </c>
      <c r="G7" s="1" t="s">
        <v>113</v>
      </c>
      <c r="H7" s="1"/>
      <c r="I7" s="1"/>
    </row>
    <row r="8" spans="1:9" x14ac:dyDescent="0.25">
      <c r="A8" s="2">
        <v>7</v>
      </c>
      <c r="B8" s="1" t="s">
        <v>34</v>
      </c>
      <c r="C8" s="2">
        <v>1</v>
      </c>
      <c r="D8" s="1" t="s">
        <v>27</v>
      </c>
      <c r="E8" s="1"/>
      <c r="F8" s="2">
        <v>1</v>
      </c>
      <c r="G8" s="1" t="s">
        <v>113</v>
      </c>
      <c r="H8" s="1"/>
      <c r="I8" s="1"/>
    </row>
    <row r="9" spans="1:9" x14ac:dyDescent="0.25">
      <c r="A9" s="2">
        <v>8</v>
      </c>
      <c r="B9" s="1" t="s">
        <v>35</v>
      </c>
      <c r="C9" s="2">
        <v>1</v>
      </c>
      <c r="D9" s="1" t="s">
        <v>27</v>
      </c>
      <c r="E9" s="1"/>
      <c r="F9" s="2">
        <v>1</v>
      </c>
      <c r="G9" s="1" t="s">
        <v>113</v>
      </c>
      <c r="H9" s="1"/>
      <c r="I9" s="1"/>
    </row>
    <row r="10" spans="1:9" x14ac:dyDescent="0.25">
      <c r="A10" s="2">
        <v>9</v>
      </c>
      <c r="B10" s="1" t="s">
        <v>36</v>
      </c>
      <c r="C10" s="2">
        <v>1</v>
      </c>
      <c r="D10" s="1" t="s">
        <v>27</v>
      </c>
      <c r="E10" s="1"/>
      <c r="F10" s="2">
        <v>1</v>
      </c>
      <c r="G10" s="1" t="s">
        <v>113</v>
      </c>
      <c r="H10" s="1"/>
      <c r="I10" s="1"/>
    </row>
    <row r="11" spans="1:9" x14ac:dyDescent="0.25">
      <c r="A11" s="2">
        <v>10</v>
      </c>
      <c r="B11" s="1" t="s">
        <v>37</v>
      </c>
      <c r="C11" s="2">
        <v>1</v>
      </c>
      <c r="D11" s="1" t="s">
        <v>27</v>
      </c>
      <c r="E11" s="1"/>
      <c r="F11" s="2">
        <v>1</v>
      </c>
      <c r="G11" s="1" t="s">
        <v>113</v>
      </c>
      <c r="H11" s="1"/>
      <c r="I11" s="1"/>
    </row>
    <row r="12" spans="1:9" x14ac:dyDescent="0.25">
      <c r="A12" s="2">
        <v>11</v>
      </c>
      <c r="B12" s="1" t="s">
        <v>38</v>
      </c>
      <c r="C12" s="2">
        <v>1</v>
      </c>
      <c r="D12" s="1" t="s">
        <v>33</v>
      </c>
      <c r="E12" s="1" t="s">
        <v>39</v>
      </c>
      <c r="F12" s="2">
        <v>1</v>
      </c>
      <c r="G12" s="1" t="s">
        <v>113</v>
      </c>
      <c r="H12" s="1"/>
      <c r="I12" s="1"/>
    </row>
    <row r="13" spans="1:9" x14ac:dyDescent="0.25">
      <c r="A13" s="2">
        <v>12</v>
      </c>
      <c r="B13" s="1" t="s">
        <v>40</v>
      </c>
      <c r="C13" s="2">
        <v>1</v>
      </c>
      <c r="D13" s="1" t="s">
        <v>27</v>
      </c>
      <c r="E13" s="1"/>
      <c r="F13" s="2">
        <v>1</v>
      </c>
      <c r="G13" s="1" t="s">
        <v>113</v>
      </c>
      <c r="H13" s="1"/>
      <c r="I13" s="1"/>
    </row>
    <row r="14" spans="1:9" x14ac:dyDescent="0.25">
      <c r="A14" s="2">
        <v>13</v>
      </c>
      <c r="B14" s="1" t="s">
        <v>41</v>
      </c>
      <c r="C14" s="2">
        <v>1</v>
      </c>
      <c r="D14" s="1" t="s">
        <v>33</v>
      </c>
      <c r="E14" s="1" t="s">
        <v>42</v>
      </c>
      <c r="F14" s="2">
        <v>1</v>
      </c>
      <c r="G14" s="1" t="s">
        <v>113</v>
      </c>
      <c r="H14" s="1"/>
      <c r="I14" s="1"/>
    </row>
    <row r="15" spans="1:9" x14ac:dyDescent="0.25">
      <c r="A15" s="2">
        <v>14</v>
      </c>
      <c r="B15" s="1" t="s">
        <v>43</v>
      </c>
      <c r="C15" s="2">
        <v>1</v>
      </c>
      <c r="D15" s="1" t="s">
        <v>27</v>
      </c>
      <c r="E15" s="1" t="s">
        <v>44</v>
      </c>
      <c r="F15" s="2">
        <v>1</v>
      </c>
      <c r="G15" s="1" t="s">
        <v>113</v>
      </c>
      <c r="H15" s="1"/>
      <c r="I15" s="1"/>
    </row>
    <row r="16" spans="1:9" x14ac:dyDescent="0.25">
      <c r="A16" s="2">
        <v>15</v>
      </c>
      <c r="B16" s="1" t="s">
        <v>45</v>
      </c>
      <c r="C16" s="2">
        <v>2</v>
      </c>
      <c r="D16" s="1" t="s">
        <v>30</v>
      </c>
      <c r="E16" s="1" t="s">
        <v>9</v>
      </c>
      <c r="F16" s="2">
        <v>1</v>
      </c>
      <c r="G16" s="1" t="s">
        <v>113</v>
      </c>
      <c r="H16" s="1"/>
      <c r="I16" s="1"/>
    </row>
    <row r="17" spans="1:9" x14ac:dyDescent="0.25">
      <c r="A17" s="2">
        <v>16</v>
      </c>
      <c r="B17" s="1" t="s">
        <v>46</v>
      </c>
      <c r="C17" s="2">
        <v>4</v>
      </c>
      <c r="D17" s="1" t="s">
        <v>30</v>
      </c>
      <c r="E17" s="1" t="s">
        <v>47</v>
      </c>
      <c r="F17" s="2">
        <v>1</v>
      </c>
      <c r="G17" s="1" t="s">
        <v>113</v>
      </c>
      <c r="H17" s="1"/>
      <c r="I17" s="1"/>
    </row>
    <row r="18" spans="1:9" x14ac:dyDescent="0.25">
      <c r="A18" s="2">
        <v>17</v>
      </c>
      <c r="B18" s="1" t="s">
        <v>48</v>
      </c>
      <c r="C18" s="2">
        <v>5</v>
      </c>
      <c r="D18" s="1" t="s">
        <v>30</v>
      </c>
      <c r="E18" s="1" t="s">
        <v>49</v>
      </c>
      <c r="F18" s="2">
        <v>1</v>
      </c>
      <c r="G18" s="1" t="s">
        <v>113</v>
      </c>
      <c r="H18" s="1"/>
      <c r="I18" s="1"/>
    </row>
    <row r="19" spans="1:9" x14ac:dyDescent="0.25">
      <c r="A19" s="2">
        <v>18</v>
      </c>
      <c r="B19" s="1" t="s">
        <v>50</v>
      </c>
      <c r="C19" s="2">
        <v>6</v>
      </c>
      <c r="D19" s="1" t="s">
        <v>51</v>
      </c>
      <c r="E19" s="1">
        <v>0</v>
      </c>
      <c r="F19" s="2">
        <v>1</v>
      </c>
      <c r="G19" s="1" t="s">
        <v>113</v>
      </c>
      <c r="H19" s="1"/>
      <c r="I19" s="1"/>
    </row>
    <row r="20" spans="1:9" x14ac:dyDescent="0.25">
      <c r="A20" s="2">
        <v>19</v>
      </c>
      <c r="B20" s="1" t="s">
        <v>52</v>
      </c>
      <c r="C20" s="2">
        <v>6</v>
      </c>
      <c r="D20" s="1" t="s">
        <v>33</v>
      </c>
      <c r="E20" s="1" t="s">
        <v>53</v>
      </c>
      <c r="F20" s="2">
        <v>1</v>
      </c>
      <c r="G20" s="1" t="s">
        <v>113</v>
      </c>
      <c r="H20" s="1"/>
      <c r="I20" s="1"/>
    </row>
    <row r="21" spans="1:9" x14ac:dyDescent="0.25">
      <c r="A21" s="2">
        <v>20</v>
      </c>
      <c r="B21" s="1" t="s">
        <v>54</v>
      </c>
      <c r="C21" s="2">
        <v>6</v>
      </c>
      <c r="D21" s="1" t="s">
        <v>51</v>
      </c>
      <c r="E21" s="1" t="s">
        <v>55</v>
      </c>
      <c r="F21" s="2">
        <v>1</v>
      </c>
      <c r="G21" s="1" t="s">
        <v>113</v>
      </c>
      <c r="H21" s="1"/>
      <c r="I21" s="1"/>
    </row>
    <row r="22" spans="1:9" x14ac:dyDescent="0.25">
      <c r="A22" s="2">
        <v>21</v>
      </c>
      <c r="B22" s="1" t="s">
        <v>56</v>
      </c>
      <c r="C22" s="2">
        <v>6</v>
      </c>
      <c r="D22" s="1" t="s">
        <v>51</v>
      </c>
      <c r="E22" s="1" t="s">
        <v>57</v>
      </c>
      <c r="F22" s="2">
        <v>1</v>
      </c>
      <c r="G22" s="1" t="s">
        <v>113</v>
      </c>
      <c r="H22" s="1"/>
      <c r="I22" s="1"/>
    </row>
    <row r="23" spans="1:9" x14ac:dyDescent="0.25">
      <c r="A23" s="2">
        <v>22</v>
      </c>
      <c r="B23" s="1" t="s">
        <v>58</v>
      </c>
      <c r="C23" s="2">
        <v>6</v>
      </c>
      <c r="D23" s="1" t="s">
        <v>51</v>
      </c>
      <c r="E23" s="1" t="s">
        <v>59</v>
      </c>
      <c r="F23" s="2">
        <v>1</v>
      </c>
      <c r="G23" s="1" t="s">
        <v>113</v>
      </c>
      <c r="H23" s="1"/>
      <c r="I23" s="1"/>
    </row>
    <row r="24" spans="1:9" x14ac:dyDescent="0.25">
      <c r="A24" s="2">
        <v>23</v>
      </c>
      <c r="B24" s="1" t="s">
        <v>60</v>
      </c>
      <c r="C24" s="2">
        <v>6</v>
      </c>
      <c r="D24" s="1" t="s">
        <v>51</v>
      </c>
      <c r="E24" s="1" t="s">
        <v>61</v>
      </c>
      <c r="F24" s="2">
        <v>1</v>
      </c>
      <c r="G24" s="1" t="s">
        <v>113</v>
      </c>
      <c r="H24" s="1"/>
      <c r="I24" s="1"/>
    </row>
    <row r="25" spans="1:9" x14ac:dyDescent="0.25">
      <c r="A25" s="2">
        <v>24</v>
      </c>
      <c r="B25" s="1" t="s">
        <v>62</v>
      </c>
      <c r="C25" s="2">
        <v>7</v>
      </c>
      <c r="D25" s="1" t="s">
        <v>33</v>
      </c>
      <c r="E25" s="1" t="s">
        <v>63</v>
      </c>
      <c r="F25" s="2">
        <v>1</v>
      </c>
      <c r="G25" s="1" t="s">
        <v>113</v>
      </c>
      <c r="H25" s="1"/>
      <c r="I25" s="1"/>
    </row>
    <row r="26" spans="1:9" x14ac:dyDescent="0.25">
      <c r="A26" s="2">
        <v>25</v>
      </c>
      <c r="B26" s="1" t="s">
        <v>64</v>
      </c>
      <c r="C26" s="2">
        <v>7</v>
      </c>
      <c r="D26" s="1" t="s">
        <v>33</v>
      </c>
      <c r="E26" s="1" t="s">
        <v>65</v>
      </c>
      <c r="F26" s="2">
        <v>1</v>
      </c>
      <c r="G26" s="1" t="s">
        <v>113</v>
      </c>
      <c r="H26" s="1"/>
      <c r="I26" s="1"/>
    </row>
    <row r="27" spans="1:9" x14ac:dyDescent="0.25">
      <c r="A27" s="2">
        <v>26</v>
      </c>
      <c r="B27" s="1" t="s">
        <v>66</v>
      </c>
      <c r="C27" s="2">
        <v>7</v>
      </c>
      <c r="D27" s="1" t="s">
        <v>33</v>
      </c>
      <c r="E27" s="1" t="s">
        <v>67</v>
      </c>
      <c r="F27" s="2">
        <v>1</v>
      </c>
      <c r="G27" s="1" t="s">
        <v>113</v>
      </c>
      <c r="H27" s="1"/>
      <c r="I27" s="1"/>
    </row>
    <row r="28" spans="1:9" x14ac:dyDescent="0.25">
      <c r="A28" s="2">
        <v>27</v>
      </c>
      <c r="B28" s="1" t="s">
        <v>68</v>
      </c>
      <c r="C28" s="2">
        <v>7</v>
      </c>
      <c r="D28" s="1" t="s">
        <v>33</v>
      </c>
      <c r="E28" s="1" t="s">
        <v>69</v>
      </c>
      <c r="F28" s="2">
        <v>1</v>
      </c>
      <c r="G28" s="1" t="s">
        <v>113</v>
      </c>
      <c r="H28" s="1"/>
      <c r="I28" s="1"/>
    </row>
    <row r="29" spans="1:9" x14ac:dyDescent="0.25">
      <c r="A29" s="2">
        <v>28</v>
      </c>
      <c r="B29" s="1" t="s">
        <v>70</v>
      </c>
      <c r="C29" s="2">
        <v>7</v>
      </c>
      <c r="D29" s="1" t="s">
        <v>33</v>
      </c>
      <c r="E29" s="1" t="s">
        <v>71</v>
      </c>
      <c r="F29" s="2">
        <v>1</v>
      </c>
      <c r="G29" s="1" t="s">
        <v>113</v>
      </c>
      <c r="H29" s="1"/>
      <c r="I29" s="1"/>
    </row>
    <row r="30" spans="1:9" x14ac:dyDescent="0.25">
      <c r="A30" s="2">
        <v>29</v>
      </c>
      <c r="B30" s="1" t="s">
        <v>72</v>
      </c>
      <c r="C30" s="2">
        <v>7</v>
      </c>
      <c r="D30" s="1" t="s">
        <v>33</v>
      </c>
      <c r="E30" s="1" t="s">
        <v>73</v>
      </c>
      <c r="F30" s="2">
        <v>1</v>
      </c>
      <c r="G30" s="1" t="s">
        <v>113</v>
      </c>
      <c r="H30" s="1"/>
      <c r="I30" s="1"/>
    </row>
    <row r="31" spans="1:9" x14ac:dyDescent="0.25">
      <c r="A31" s="2">
        <v>30</v>
      </c>
      <c r="B31" s="1" t="s">
        <v>74</v>
      </c>
      <c r="C31" s="2">
        <v>7</v>
      </c>
      <c r="D31" s="1" t="s">
        <v>33</v>
      </c>
      <c r="E31" s="1" t="s">
        <v>75</v>
      </c>
      <c r="F31" s="2">
        <v>1</v>
      </c>
      <c r="G31" s="1" t="s">
        <v>113</v>
      </c>
      <c r="H31" s="1"/>
      <c r="I31" s="1"/>
    </row>
    <row r="32" spans="1:9" x14ac:dyDescent="0.25">
      <c r="A32" s="2">
        <v>31</v>
      </c>
      <c r="B32" s="1" t="s">
        <v>76</v>
      </c>
      <c r="C32" s="2">
        <v>7</v>
      </c>
      <c r="D32" s="1" t="s">
        <v>33</v>
      </c>
      <c r="E32" s="1" t="s">
        <v>77</v>
      </c>
      <c r="F32" s="2">
        <v>1</v>
      </c>
      <c r="G32" s="1" t="s">
        <v>113</v>
      </c>
      <c r="H32" s="1"/>
      <c r="I32" s="1"/>
    </row>
    <row r="33" spans="1:9" x14ac:dyDescent="0.25">
      <c r="A33" s="2">
        <v>32</v>
      </c>
      <c r="B33" s="1" t="s">
        <v>78</v>
      </c>
      <c r="C33" s="2">
        <v>7</v>
      </c>
      <c r="D33" s="1" t="s">
        <v>33</v>
      </c>
      <c r="E33" s="1" t="s">
        <v>79</v>
      </c>
      <c r="F33" s="2">
        <v>1</v>
      </c>
      <c r="G33" s="1" t="s">
        <v>113</v>
      </c>
      <c r="H33" s="1"/>
      <c r="I33" s="1"/>
    </row>
    <row r="34" spans="1:9" x14ac:dyDescent="0.25">
      <c r="A34" s="2">
        <v>33</v>
      </c>
      <c r="B34" s="1" t="s">
        <v>80</v>
      </c>
      <c r="C34" s="2">
        <v>8</v>
      </c>
      <c r="D34" s="1" t="s">
        <v>81</v>
      </c>
      <c r="E34" s="1" t="s">
        <v>82</v>
      </c>
      <c r="F34" s="2">
        <v>1</v>
      </c>
      <c r="G34" s="1" t="s">
        <v>113</v>
      </c>
      <c r="H34" s="1"/>
      <c r="I34" s="1"/>
    </row>
    <row r="35" spans="1:9" x14ac:dyDescent="0.25">
      <c r="A35" s="2">
        <v>34</v>
      </c>
      <c r="B35" s="1" t="s">
        <v>83</v>
      </c>
      <c r="C35" s="2">
        <v>8</v>
      </c>
      <c r="D35" s="1" t="s">
        <v>33</v>
      </c>
      <c r="E35" s="1" t="s">
        <v>84</v>
      </c>
      <c r="F35" s="2">
        <v>1</v>
      </c>
      <c r="G35" s="1" t="s">
        <v>113</v>
      </c>
      <c r="H35" s="1"/>
      <c r="I35" s="1"/>
    </row>
    <row r="36" spans="1:9" x14ac:dyDescent="0.25">
      <c r="A36" s="2">
        <v>35</v>
      </c>
      <c r="B36" s="1" t="s">
        <v>85</v>
      </c>
      <c r="C36" s="2">
        <v>8</v>
      </c>
      <c r="D36" s="1" t="s">
        <v>81</v>
      </c>
      <c r="E36" s="1" t="s">
        <v>86</v>
      </c>
      <c r="F36" s="2">
        <v>1</v>
      </c>
      <c r="G36" s="1" t="s">
        <v>113</v>
      </c>
      <c r="H36" s="1"/>
      <c r="I36" s="1"/>
    </row>
    <row r="37" spans="1:9" x14ac:dyDescent="0.25">
      <c r="A37" s="2">
        <v>36</v>
      </c>
      <c r="B37" s="1" t="s">
        <v>87</v>
      </c>
      <c r="C37" s="2">
        <v>8</v>
      </c>
      <c r="D37" s="1" t="s">
        <v>81</v>
      </c>
      <c r="E37" s="1" t="s">
        <v>88</v>
      </c>
      <c r="F37" s="2">
        <v>1</v>
      </c>
      <c r="G37" s="1" t="s">
        <v>113</v>
      </c>
      <c r="H37" s="1"/>
      <c r="I37" s="1"/>
    </row>
    <row r="38" spans="1:9" x14ac:dyDescent="0.25">
      <c r="A38" s="2">
        <v>37</v>
      </c>
      <c r="B38" s="1" t="s">
        <v>89</v>
      </c>
      <c r="C38" s="2">
        <v>8</v>
      </c>
      <c r="D38" s="1" t="s">
        <v>30</v>
      </c>
      <c r="E38" s="1" t="s">
        <v>90</v>
      </c>
      <c r="F38" s="2">
        <v>1</v>
      </c>
      <c r="G38" s="1" t="s">
        <v>113</v>
      </c>
      <c r="H38" s="1"/>
      <c r="I38" s="1"/>
    </row>
    <row r="39" spans="1:9" x14ac:dyDescent="0.25">
      <c r="A39" s="2">
        <v>38</v>
      </c>
      <c r="B39" s="1" t="s">
        <v>91</v>
      </c>
      <c r="C39" s="2">
        <v>5</v>
      </c>
      <c r="D39" s="1" t="s">
        <v>33</v>
      </c>
      <c r="E39" s="1" t="s">
        <v>92</v>
      </c>
      <c r="F39" s="2">
        <v>1</v>
      </c>
      <c r="G39" s="1" t="s">
        <v>113</v>
      </c>
      <c r="H39" s="1"/>
      <c r="I39" s="1"/>
    </row>
    <row r="40" spans="1:9" x14ac:dyDescent="0.25">
      <c r="A40" s="2">
        <v>39</v>
      </c>
      <c r="B40" s="1" t="s">
        <v>93</v>
      </c>
      <c r="C40" s="2">
        <v>1</v>
      </c>
      <c r="D40" s="1" t="s">
        <v>27</v>
      </c>
      <c r="E40" s="1" t="s">
        <v>94</v>
      </c>
      <c r="F40" s="2">
        <v>1</v>
      </c>
      <c r="G40" s="1" t="s">
        <v>113</v>
      </c>
      <c r="H40" s="1"/>
      <c r="I40" s="1"/>
    </row>
    <row r="41" spans="1:9" x14ac:dyDescent="0.25">
      <c r="A41" s="2">
        <v>40</v>
      </c>
      <c r="B41" s="1" t="s">
        <v>95</v>
      </c>
      <c r="C41" s="2">
        <v>1</v>
      </c>
      <c r="D41" s="1" t="s">
        <v>27</v>
      </c>
      <c r="E41" s="1" t="s">
        <v>96</v>
      </c>
      <c r="F41" s="2">
        <v>1</v>
      </c>
      <c r="G41" s="1" t="s">
        <v>113</v>
      </c>
      <c r="H41" s="1"/>
      <c r="I41" s="1"/>
    </row>
    <row r="42" spans="1:9" x14ac:dyDescent="0.25">
      <c r="B42" s="1"/>
      <c r="D42" s="1"/>
      <c r="E42" s="1"/>
      <c r="H42" s="1"/>
      <c r="I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F3"/>
    </sheetView>
  </sheetViews>
  <sheetFormatPr defaultRowHeight="15" x14ac:dyDescent="0.25"/>
  <cols>
    <col min="1" max="3" width="9.140625" style="2"/>
    <col min="4" max="8" width="9.140625" style="1"/>
  </cols>
  <sheetData>
    <row r="1" spans="1:6" x14ac:dyDescent="0.25">
      <c r="A1" s="2" t="s">
        <v>0</v>
      </c>
      <c r="B1" s="2" t="s">
        <v>98</v>
      </c>
      <c r="C1" s="2" t="s">
        <v>99</v>
      </c>
      <c r="D1" s="1" t="s">
        <v>100</v>
      </c>
      <c r="E1" s="1" t="s">
        <v>101</v>
      </c>
      <c r="F1" s="1" t="s">
        <v>102</v>
      </c>
    </row>
    <row r="2" spans="1:6" x14ac:dyDescent="0.25">
      <c r="A2" s="2">
        <v>1</v>
      </c>
      <c r="B2" s="2" t="s">
        <v>104</v>
      </c>
      <c r="C2" s="2">
        <v>4</v>
      </c>
      <c r="D2" s="1" t="s">
        <v>105</v>
      </c>
      <c r="E2" s="1" t="s">
        <v>106</v>
      </c>
      <c r="F2" s="1" t="s">
        <v>97</v>
      </c>
    </row>
    <row r="3" spans="1:6" x14ac:dyDescent="0.25">
      <c r="A3" s="2">
        <v>2</v>
      </c>
      <c r="B3" s="2" t="s">
        <v>107</v>
      </c>
      <c r="C3" s="2">
        <v>1</v>
      </c>
      <c r="D3" s="1" t="s">
        <v>108</v>
      </c>
      <c r="E3" s="1" t="s">
        <v>109</v>
      </c>
      <c r="F3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" sqref="D2"/>
    </sheetView>
  </sheetViews>
  <sheetFormatPr defaultRowHeight="15" x14ac:dyDescent="0.25"/>
  <cols>
    <col min="5" max="5" width="18.42578125" customWidth="1"/>
  </cols>
  <sheetData>
    <row r="1" spans="1:8" x14ac:dyDescent="0.25">
      <c r="A1" s="1" t="s">
        <v>0</v>
      </c>
      <c r="B1" s="1" t="s">
        <v>110</v>
      </c>
      <c r="C1" s="1" t="s">
        <v>111</v>
      </c>
      <c r="D1" s="1" t="s">
        <v>112</v>
      </c>
      <c r="E1" s="1" t="s">
        <v>102</v>
      </c>
      <c r="F1" s="1"/>
      <c r="G1" s="1"/>
      <c r="H1" s="1"/>
    </row>
    <row r="2" spans="1:8" x14ac:dyDescent="0.25">
      <c r="A2" s="2">
        <v>1</v>
      </c>
      <c r="B2" s="2">
        <v>20</v>
      </c>
      <c r="C2" s="2">
        <v>4</v>
      </c>
      <c r="D2" s="2">
        <v>1</v>
      </c>
      <c r="E2" s="1" t="s">
        <v>113</v>
      </c>
      <c r="F2" s="1"/>
      <c r="G2" s="1"/>
      <c r="H2" s="1"/>
    </row>
    <row r="3" spans="1:8" x14ac:dyDescent="0.25">
      <c r="A3" s="2">
        <v>2</v>
      </c>
      <c r="B3" s="2">
        <v>18</v>
      </c>
      <c r="C3" s="2">
        <v>5</v>
      </c>
      <c r="D3" s="2">
        <v>1</v>
      </c>
      <c r="E3" s="1" t="s">
        <v>113</v>
      </c>
      <c r="F3" s="1"/>
      <c r="G3" s="1"/>
      <c r="H3" s="1"/>
    </row>
    <row r="4" spans="1:8" x14ac:dyDescent="0.25">
      <c r="A4" s="2">
        <v>3</v>
      </c>
      <c r="B4" s="2">
        <v>22</v>
      </c>
      <c r="C4" s="2">
        <v>9</v>
      </c>
      <c r="D4" s="2">
        <v>2</v>
      </c>
      <c r="E4" s="1" t="s">
        <v>113</v>
      </c>
      <c r="F4" s="1"/>
      <c r="G4" s="1"/>
      <c r="H4" s="1"/>
    </row>
    <row r="5" spans="1:8" x14ac:dyDescent="0.25">
      <c r="A5" s="2">
        <v>4</v>
      </c>
      <c r="B5" s="2">
        <v>25</v>
      </c>
      <c r="C5" s="2">
        <v>11</v>
      </c>
      <c r="D5" s="2">
        <v>2</v>
      </c>
      <c r="E5" s="1" t="s">
        <v>113</v>
      </c>
      <c r="F5" s="1"/>
      <c r="G5" s="1"/>
      <c r="H5" s="1"/>
    </row>
    <row r="6" spans="1:8" x14ac:dyDescent="0.25">
      <c r="A6" s="2"/>
      <c r="B6" s="2"/>
      <c r="C6" s="2"/>
      <c r="D6" s="2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activeCell="A42" sqref="A42"/>
    </sheetView>
  </sheetViews>
  <sheetFormatPr defaultRowHeight="15" x14ac:dyDescent="0.25"/>
  <cols>
    <col min="1" max="1" width="19.85546875" customWidth="1"/>
    <col min="2" max="2" width="19.85546875" style="2" customWidth="1"/>
    <col min="3" max="3" width="18.42578125" customWidth="1"/>
  </cols>
  <sheetData>
    <row r="1" spans="1:5" x14ac:dyDescent="0.25">
      <c r="A1" s="1" t="s">
        <v>1</v>
      </c>
      <c r="B1" s="2" t="s">
        <v>99</v>
      </c>
      <c r="C1" s="1" t="s">
        <v>99</v>
      </c>
      <c r="D1" s="1" t="s">
        <v>23</v>
      </c>
      <c r="E1" s="1" t="s">
        <v>3</v>
      </c>
    </row>
    <row r="2" spans="1:5" x14ac:dyDescent="0.25">
      <c r="A2" s="1" t="str">
        <f>workers!B2</f>
        <v>Armanini, Mina</v>
      </c>
      <c r="B2" s="1">
        <f>workers!C2</f>
        <v>10</v>
      </c>
      <c r="C2" t="str">
        <f>VLOOKUP(B2,companies,2)</f>
        <v>WFL</v>
      </c>
      <c r="D2" s="1" t="str">
        <f>workers!D2</f>
        <v>Menconi</v>
      </c>
      <c r="E2" s="1">
        <f>workers!E2</f>
        <v>0</v>
      </c>
    </row>
    <row r="3" spans="1:5" x14ac:dyDescent="0.25">
      <c r="A3" s="1" t="str">
        <f>workers!B3</f>
        <v>Nakamura, Takumi</v>
      </c>
      <c r="B3" s="1">
        <f>workers!C3</f>
        <v>1</v>
      </c>
      <c r="C3" t="str">
        <f>VLOOKUP(B3,companies,2)</f>
        <v>Access Softek</v>
      </c>
      <c r="D3" s="1" t="str">
        <f>workers!D3</f>
        <v>Rosenberg</v>
      </c>
      <c r="E3" s="1">
        <f>workers!E3</f>
        <v>0</v>
      </c>
    </row>
    <row r="4" spans="1:5" x14ac:dyDescent="0.25">
      <c r="A4" s="1" t="str">
        <f>workers!B4</f>
        <v>Scott, Mary</v>
      </c>
      <c r="B4" s="1">
        <f>workers!C4</f>
        <v>10</v>
      </c>
      <c r="C4" t="str">
        <f>VLOOKUP(B4,companies,2)</f>
        <v>WFL</v>
      </c>
      <c r="D4" s="1" t="str">
        <f>workers!D4</f>
        <v>Menconi</v>
      </c>
      <c r="E4" s="1">
        <f>workers!E4</f>
        <v>0</v>
      </c>
    </row>
    <row r="5" spans="1:5" x14ac:dyDescent="0.25">
      <c r="A5" s="1" t="str">
        <f>workers!B5</f>
        <v>Staas, Gary</v>
      </c>
      <c r="B5" s="1">
        <f>workers!C5</f>
        <v>4</v>
      </c>
      <c r="C5" t="str">
        <f>VLOOKUP(B5,companies,2)</f>
        <v>Carl Group</v>
      </c>
      <c r="D5" s="1" t="str">
        <f>workers!D5</f>
        <v>Inscore</v>
      </c>
      <c r="E5" s="1">
        <f>workers!E5</f>
        <v>0</v>
      </c>
    </row>
    <row r="6" spans="1:5" x14ac:dyDescent="0.25">
      <c r="A6" s="1" t="str">
        <f>workers!B6</f>
        <v>Sullivan-Tarazi, Odile</v>
      </c>
      <c r="B6" s="1">
        <f>workers!C6</f>
        <v>4</v>
      </c>
      <c r="C6" t="str">
        <f>VLOOKUP(B6,companies,2)</f>
        <v>Carl Group</v>
      </c>
      <c r="D6" s="1" t="str">
        <f>workers!D6</f>
        <v>Inscore</v>
      </c>
      <c r="E6" s="1">
        <f>workers!E6</f>
        <v>0</v>
      </c>
    </row>
    <row r="7" spans="1:5" x14ac:dyDescent="0.25">
      <c r="A7" s="1" t="str">
        <f>workers!B7</f>
        <v>Vassilev, Dmitry</v>
      </c>
      <c r="B7" s="1">
        <f>workers!C7</f>
        <v>5</v>
      </c>
      <c r="C7" t="str">
        <f>VLOOKUP(B7,companies,2)</f>
        <v>Code Cobblers</v>
      </c>
      <c r="D7" s="1" t="str">
        <f>workers!D7</f>
        <v>Elliott</v>
      </c>
      <c r="E7" s="1">
        <f>workers!E7</f>
        <v>0</v>
      </c>
    </row>
    <row r="8" spans="1:5" x14ac:dyDescent="0.25">
      <c r="A8" s="1" t="str">
        <f>workers!B8</f>
        <v>Dyatkovskiy, Stepan</v>
      </c>
      <c r="B8" s="1">
        <f>workers!C8</f>
        <v>1</v>
      </c>
      <c r="C8" t="str">
        <f>VLOOKUP(B8,companies,2)</f>
        <v>Access Softek</v>
      </c>
      <c r="D8" s="1" t="str">
        <f>workers!D8</f>
        <v>Rosenberg</v>
      </c>
      <c r="E8" s="1">
        <f>workers!E8</f>
        <v>0</v>
      </c>
    </row>
    <row r="9" spans="1:5" x14ac:dyDescent="0.25">
      <c r="A9" s="1" t="str">
        <f>workers!B9</f>
        <v>Kistanova, Galina</v>
      </c>
      <c r="B9" s="1">
        <f>workers!C9</f>
        <v>1</v>
      </c>
      <c r="C9" t="str">
        <f>VLOOKUP(B9,companies,2)</f>
        <v>Access Softek</v>
      </c>
      <c r="D9" s="1" t="str">
        <f>workers!D9</f>
        <v>Rosenberg</v>
      </c>
      <c r="E9" s="1">
        <f>workers!E9</f>
        <v>0</v>
      </c>
    </row>
    <row r="10" spans="1:5" x14ac:dyDescent="0.25">
      <c r="A10" s="1" t="str">
        <f>workers!B10</f>
        <v>Kramer, Benjamin</v>
      </c>
      <c r="B10" s="1">
        <f>workers!C10</f>
        <v>1</v>
      </c>
      <c r="C10" t="str">
        <f>VLOOKUP(B10,companies,2)</f>
        <v>Access Softek</v>
      </c>
      <c r="D10" s="1" t="str">
        <f>workers!D10</f>
        <v>Rosenberg</v>
      </c>
      <c r="E10" s="1">
        <f>workers!E10</f>
        <v>0</v>
      </c>
    </row>
    <row r="11" spans="1:5" x14ac:dyDescent="0.25">
      <c r="A11" s="1" t="str">
        <f>workers!B11</f>
        <v>Kutuzov, Viktor</v>
      </c>
      <c r="B11" s="1">
        <f>workers!C11</f>
        <v>1</v>
      </c>
      <c r="C11" t="str">
        <f>VLOOKUP(B11,companies,2)</f>
        <v>Access Softek</v>
      </c>
      <c r="D11" s="1" t="str">
        <f>workers!D11</f>
        <v>Rosenberg</v>
      </c>
      <c r="E11" s="1">
        <f>workers!E11</f>
        <v>0</v>
      </c>
    </row>
    <row r="12" spans="1:5" x14ac:dyDescent="0.25">
      <c r="A12" s="1" t="str">
        <f>workers!B12</f>
        <v>Lebedev, Andrei</v>
      </c>
      <c r="B12" s="1">
        <f>workers!C12</f>
        <v>1</v>
      </c>
      <c r="C12" t="str">
        <f>VLOOKUP(B12,companies,2)</f>
        <v>Access Softek</v>
      </c>
      <c r="D12" s="1" t="str">
        <f>workers!D12</f>
        <v>Elliott</v>
      </c>
      <c r="E12" s="1" t="str">
        <f>workers!E12</f>
        <v>alebedev@accesssoftek.com</v>
      </c>
    </row>
    <row r="13" spans="1:5" x14ac:dyDescent="0.25">
      <c r="A13" s="1" t="str">
        <f>workers!B13</f>
        <v>Mashedo, Sergey</v>
      </c>
      <c r="B13" s="1">
        <f>workers!C13</f>
        <v>1</v>
      </c>
      <c r="C13" t="str">
        <f>VLOOKUP(B13,companies,2)</f>
        <v>Access Softek</v>
      </c>
      <c r="D13" s="1" t="str">
        <f>workers!D13</f>
        <v>Rosenberg</v>
      </c>
      <c r="E13" s="1">
        <f>workers!E13</f>
        <v>0</v>
      </c>
    </row>
    <row r="14" spans="1:5" x14ac:dyDescent="0.25">
      <c r="A14" s="1" t="str">
        <f>workers!B14</f>
        <v>Mitrofanov, Alexey</v>
      </c>
      <c r="B14" s="1">
        <f>workers!C14</f>
        <v>1</v>
      </c>
      <c r="C14" t="str">
        <f>VLOOKUP(B14,companies,2)</f>
        <v>Access Softek</v>
      </c>
      <c r="D14" s="1" t="str">
        <f>workers!D14</f>
        <v>Elliott</v>
      </c>
      <c r="E14" s="1" t="str">
        <f>workers!E14</f>
        <v>amitrofanov@accesssoftek.com</v>
      </c>
    </row>
    <row r="15" spans="1:5" x14ac:dyDescent="0.25">
      <c r="A15" s="1" t="str">
        <f>workers!B15</f>
        <v>Yartsev, Anton</v>
      </c>
      <c r="B15" s="1">
        <f>workers!C15</f>
        <v>1</v>
      </c>
      <c r="C15" t="str">
        <f>VLOOKUP(B15,companies,2)</f>
        <v>Access Softek</v>
      </c>
      <c r="D15" s="1" t="str">
        <f>workers!D15</f>
        <v>Rosenberg</v>
      </c>
      <c r="E15" s="1" t="str">
        <f>workers!E15</f>
        <v>ayartsev@accesssoftek.com</v>
      </c>
    </row>
    <row r="16" spans="1:5" x14ac:dyDescent="0.25">
      <c r="A16" s="1" t="str">
        <f>workers!B16</f>
        <v>Metcalfe, Graham</v>
      </c>
      <c r="B16" s="1">
        <f>workers!C16</f>
        <v>2</v>
      </c>
      <c r="C16" t="str">
        <f>VLOOKUP(B16,companies,2)</f>
        <v>Allegro Design</v>
      </c>
      <c r="D16" s="1" t="str">
        <f>workers!D16</f>
        <v>Inscore</v>
      </c>
      <c r="E16" s="1" t="str">
        <f>workers!E16</f>
        <v>graham.metcalfe@allegrodesigngroup.com</v>
      </c>
    </row>
    <row r="17" spans="1:5" x14ac:dyDescent="0.25">
      <c r="A17" s="1" t="str">
        <f>workers!B17</f>
        <v>Norton, Jonathan</v>
      </c>
      <c r="B17" s="1">
        <f>workers!C17</f>
        <v>4</v>
      </c>
      <c r="C17" t="str">
        <f>VLOOKUP(B17,companies,2)</f>
        <v>Carl Group</v>
      </c>
      <c r="D17" s="1" t="str">
        <f>workers!D17</f>
        <v>Inscore</v>
      </c>
      <c r="E17" s="1" t="str">
        <f>workers!E17</f>
        <v>jonathan@thecarlgroup.com</v>
      </c>
    </row>
    <row r="18" spans="1:5" x14ac:dyDescent="0.25">
      <c r="A18" s="1" t="str">
        <f>workers!B18</f>
        <v>Hughes, Katherine</v>
      </c>
      <c r="B18" s="1">
        <f>workers!C18</f>
        <v>5</v>
      </c>
      <c r="C18" t="str">
        <f>VLOOKUP(B18,companies,2)</f>
        <v>Code Cobblers</v>
      </c>
      <c r="D18" s="1" t="str">
        <f>workers!D18</f>
        <v>Inscore</v>
      </c>
      <c r="E18" s="1" t="str">
        <f>workers!E18</f>
        <v>katherine@digitalispublishing.com</v>
      </c>
    </row>
    <row r="19" spans="1:5" x14ac:dyDescent="0.25">
      <c r="A19" s="1" t="str">
        <f>workers!B19</f>
        <v>Conaway, Jason</v>
      </c>
      <c r="B19" s="1">
        <f>workers!C19</f>
        <v>6</v>
      </c>
      <c r="C19" t="str">
        <f>VLOOKUP(B19,companies,2)</f>
        <v>Hypnos</v>
      </c>
      <c r="D19" s="1" t="str">
        <f>workers!D19</f>
        <v>Charley</v>
      </c>
      <c r="E19" s="1">
        <f>workers!E19</f>
        <v>0</v>
      </c>
    </row>
    <row r="20" spans="1:5" x14ac:dyDescent="0.25">
      <c r="A20" s="1" t="str">
        <f>workers!B20</f>
        <v>Fugate, Jason</v>
      </c>
      <c r="B20" s="1">
        <f>workers!C20</f>
        <v>6</v>
      </c>
      <c r="C20" t="str">
        <f>VLOOKUP(B20,companies,2)</f>
        <v>Hypnos</v>
      </c>
      <c r="D20" s="1" t="str">
        <f>workers!D20</f>
        <v>Elliott</v>
      </c>
      <c r="E20" s="1" t="str">
        <f>workers!E20</f>
        <v>jfugate@hypnos-entertainment.com</v>
      </c>
    </row>
    <row r="21" spans="1:5" x14ac:dyDescent="0.25">
      <c r="A21" s="1" t="str">
        <f>workers!B21</f>
        <v>Hamel, Dan</v>
      </c>
      <c r="B21" s="1">
        <f>workers!C21</f>
        <v>6</v>
      </c>
      <c r="C21" t="str">
        <f>VLOOKUP(B21,companies,2)</f>
        <v>Hypnos</v>
      </c>
      <c r="D21" s="1" t="str">
        <f>workers!D21</f>
        <v>Charley</v>
      </c>
      <c r="E21" s="1" t="str">
        <f>workers!E21</f>
        <v>dhamel@hypnos-entertainment.com</v>
      </c>
    </row>
    <row r="22" spans="1:5" x14ac:dyDescent="0.25">
      <c r="A22" s="1" t="str">
        <f>workers!B22</f>
        <v>Hudgins, Jonathan</v>
      </c>
      <c r="B22" s="1">
        <f>workers!C22</f>
        <v>6</v>
      </c>
      <c r="C22" t="str">
        <f>VLOOKUP(B22,companies,2)</f>
        <v>Hypnos</v>
      </c>
      <c r="D22" s="1" t="str">
        <f>workers!D22</f>
        <v>Charley</v>
      </c>
      <c r="E22" s="1" t="str">
        <f>workers!E22</f>
        <v>jhudgins@hypnos-entertainment.com</v>
      </c>
    </row>
    <row r="23" spans="1:5" x14ac:dyDescent="0.25">
      <c r="A23" s="1" t="str">
        <f>workers!B23</f>
        <v>Randolph, Scott</v>
      </c>
      <c r="B23" s="1">
        <f>workers!C23</f>
        <v>6</v>
      </c>
      <c r="C23" t="str">
        <f>VLOOKUP(B23,companies,2)</f>
        <v>Hypnos</v>
      </c>
      <c r="D23" s="1" t="str">
        <f>workers!D23</f>
        <v>Charley</v>
      </c>
      <c r="E23" s="1" t="str">
        <f>workers!E23</f>
        <v>randolph@hypnos-entertainment.com</v>
      </c>
    </row>
    <row r="24" spans="1:5" x14ac:dyDescent="0.25">
      <c r="A24" s="1" t="str">
        <f>workers!B24</f>
        <v>Mercier, Dave</v>
      </c>
      <c r="B24" s="1">
        <f>workers!C24</f>
        <v>6</v>
      </c>
      <c r="C24" t="str">
        <f>VLOOKUP(B24,companies,2)</f>
        <v>Hypnos</v>
      </c>
      <c r="D24" s="1" t="str">
        <f>workers!D24</f>
        <v>Charley</v>
      </c>
      <c r="E24" s="1" t="str">
        <f>workers!E24</f>
        <v>dave.r.mercier@gmail.com</v>
      </c>
    </row>
    <row r="25" spans="1:5" x14ac:dyDescent="0.25">
      <c r="A25" s="1" t="str">
        <f>workers!B25</f>
        <v>Sivertson, Matt</v>
      </c>
      <c r="B25" s="1">
        <f>workers!C25</f>
        <v>7</v>
      </c>
      <c r="C25" t="str">
        <f>VLOOKUP(B25,companies,2)</f>
        <v>Mobileer</v>
      </c>
      <c r="D25" s="1" t="str">
        <f>workers!D25</f>
        <v>Elliott</v>
      </c>
      <c r="E25" s="1" t="str">
        <f>workers!E25</f>
        <v>msivertson@moesol.com</v>
      </c>
    </row>
    <row r="26" spans="1:5" x14ac:dyDescent="0.25">
      <c r="A26" s="1" t="str">
        <f>workers!B26</f>
        <v>Harris, Sean</v>
      </c>
      <c r="B26" s="1">
        <f>workers!C26</f>
        <v>7</v>
      </c>
      <c r="C26" t="str">
        <f>VLOOKUP(B26,companies,2)</f>
        <v>Mobileer</v>
      </c>
      <c r="D26" s="1" t="str">
        <f>workers!D26</f>
        <v>Elliott</v>
      </c>
      <c r="E26" s="1" t="str">
        <f>workers!E26</f>
        <v>sean.harris@moesol.com</v>
      </c>
    </row>
    <row r="27" spans="1:5" x14ac:dyDescent="0.25">
      <c r="A27" s="1" t="str">
        <f>workers!B27</f>
        <v>Ho, Stephanie</v>
      </c>
      <c r="B27" s="1">
        <f>workers!C27</f>
        <v>7</v>
      </c>
      <c r="C27" t="str">
        <f>VLOOKUP(B27,companies,2)</f>
        <v>Mobileer</v>
      </c>
      <c r="D27" s="1" t="str">
        <f>workers!D27</f>
        <v>Elliott</v>
      </c>
      <c r="E27" s="1" t="str">
        <f>workers!E27</f>
        <v>stephanie.ho@moesol.com</v>
      </c>
    </row>
    <row r="28" spans="1:5" x14ac:dyDescent="0.25">
      <c r="A28" s="1" t="str">
        <f>workers!B28</f>
        <v>Kenney, Ryan</v>
      </c>
      <c r="B28" s="1">
        <f>workers!C28</f>
        <v>7</v>
      </c>
      <c r="C28" t="str">
        <f>VLOOKUP(B28,companies,2)</f>
        <v>Mobileer</v>
      </c>
      <c r="D28" s="1" t="str">
        <f>workers!D28</f>
        <v>Elliott</v>
      </c>
      <c r="E28" s="1" t="str">
        <f>workers!E28</f>
        <v>ryan@moesol.com</v>
      </c>
    </row>
    <row r="29" spans="1:5" x14ac:dyDescent="0.25">
      <c r="A29" s="1" t="str">
        <f>workers!B29</f>
        <v>Leger, Guillaume</v>
      </c>
      <c r="B29" s="1">
        <f>workers!C29</f>
        <v>7</v>
      </c>
      <c r="C29" t="str">
        <f>VLOOKUP(B29,companies,2)</f>
        <v>Mobileer</v>
      </c>
      <c r="D29" s="1" t="str">
        <f>workers!D29</f>
        <v>Elliott</v>
      </c>
      <c r="E29" s="1" t="str">
        <f>workers!E29</f>
        <v>guillaume.leger@moesol.com</v>
      </c>
    </row>
    <row r="30" spans="1:5" x14ac:dyDescent="0.25">
      <c r="A30" s="1" t="str">
        <f>workers!B30</f>
        <v>Madson, Matthew</v>
      </c>
      <c r="B30" s="1">
        <f>workers!C30</f>
        <v>7</v>
      </c>
      <c r="C30" t="str">
        <f>VLOOKUP(B30,companies,2)</f>
        <v>Mobileer</v>
      </c>
      <c r="D30" s="1" t="str">
        <f>workers!D30</f>
        <v>Elliott</v>
      </c>
      <c r="E30" s="1" t="str">
        <f>workers!E30</f>
        <v>matt.madson@moesol.com</v>
      </c>
    </row>
    <row r="31" spans="1:5" x14ac:dyDescent="0.25">
      <c r="A31" s="1" t="str">
        <f>workers!B31</f>
        <v>Perkins, Jason</v>
      </c>
      <c r="B31" s="1">
        <f>workers!C31</f>
        <v>7</v>
      </c>
      <c r="C31" t="str">
        <f>VLOOKUP(B31,companies,2)</f>
        <v>Mobileer</v>
      </c>
      <c r="D31" s="1" t="str">
        <f>workers!D31</f>
        <v>Elliott</v>
      </c>
      <c r="E31" s="1" t="str">
        <f>workers!E31</f>
        <v>ctr.jperkins@moesol.com</v>
      </c>
    </row>
    <row r="32" spans="1:5" x14ac:dyDescent="0.25">
      <c r="A32" s="1" t="str">
        <f>workers!B32</f>
        <v>Peterson, Daniel</v>
      </c>
      <c r="B32" s="1">
        <f>workers!C32</f>
        <v>7</v>
      </c>
      <c r="C32" t="str">
        <f>VLOOKUP(B32,companies,2)</f>
        <v>Mobileer</v>
      </c>
      <c r="D32" s="1" t="str">
        <f>workers!D32</f>
        <v>Elliott</v>
      </c>
      <c r="E32" s="1" t="str">
        <f>workers!E32</f>
        <v>daniel.peterson@moesol.com</v>
      </c>
    </row>
    <row r="33" spans="1:5" x14ac:dyDescent="0.25">
      <c r="A33" s="1" t="str">
        <f>workers!B33</f>
        <v>Zwerner, Scott</v>
      </c>
      <c r="B33" s="1">
        <f>workers!C33</f>
        <v>7</v>
      </c>
      <c r="C33" t="str">
        <f>VLOOKUP(B33,companies,2)</f>
        <v>Mobileer</v>
      </c>
      <c r="D33" s="1" t="str">
        <f>workers!D33</f>
        <v>Elliott</v>
      </c>
      <c r="E33" s="1" t="str">
        <f>workers!E33</f>
        <v>scottz@moesol.com</v>
      </c>
    </row>
    <row r="34" spans="1:5" x14ac:dyDescent="0.25">
      <c r="A34" s="1" t="str">
        <f>workers!B34</f>
        <v>Boone, Jared</v>
      </c>
      <c r="B34" s="1">
        <f>workers!C34</f>
        <v>8</v>
      </c>
      <c r="C34" t="str">
        <f>VLOOKUP(B34,companies,2)</f>
        <v>Moebius</v>
      </c>
      <c r="D34" s="1" t="str">
        <f>workers!D34</f>
        <v>Mikami</v>
      </c>
      <c r="E34" s="1" t="str">
        <f>workers!E34</f>
        <v>jared_boone@playstation.sony.com</v>
      </c>
    </row>
    <row r="35" spans="1:5" x14ac:dyDescent="0.25">
      <c r="A35" s="1" t="str">
        <f>workers!B35</f>
        <v>Bowidowicz, John</v>
      </c>
      <c r="B35" s="1">
        <f>workers!C35</f>
        <v>8</v>
      </c>
      <c r="C35" t="str">
        <f>VLOOKUP(B35,companies,2)</f>
        <v>Moebius</v>
      </c>
      <c r="D35" s="1" t="str">
        <f>workers!D35</f>
        <v>Elliott</v>
      </c>
      <c r="E35" s="1" t="str">
        <f>workers!E35</f>
        <v>john_bowidowicz@playstation.sony.com</v>
      </c>
    </row>
    <row r="36" spans="1:5" x14ac:dyDescent="0.25">
      <c r="A36" s="1" t="str">
        <f>workers!B36</f>
        <v>Calande, John</v>
      </c>
      <c r="B36" s="1">
        <f>workers!C36</f>
        <v>8</v>
      </c>
      <c r="C36" t="str">
        <f>VLOOKUP(B36,companies,2)</f>
        <v>Moebius</v>
      </c>
      <c r="D36" s="1" t="str">
        <f>workers!D36</f>
        <v>Mikami</v>
      </c>
      <c r="E36" s="1" t="str">
        <f>workers!E36</f>
        <v>john_calande@playstation.sony.com</v>
      </c>
    </row>
    <row r="37" spans="1:5" x14ac:dyDescent="0.25">
      <c r="A37" s="1" t="str">
        <f>workers!B37</f>
        <v>Feldman, Josh</v>
      </c>
      <c r="B37" s="1">
        <f>workers!C37</f>
        <v>8</v>
      </c>
      <c r="C37" t="str">
        <f>VLOOKUP(B37,companies,2)</f>
        <v>Moebius</v>
      </c>
      <c r="D37" s="1" t="str">
        <f>workers!D37</f>
        <v>Mikami</v>
      </c>
      <c r="E37" s="1" t="str">
        <f>workers!E37</f>
        <v>josh_feldman@playstation.sony.com</v>
      </c>
    </row>
    <row r="38" spans="1:5" x14ac:dyDescent="0.25">
      <c r="A38" s="1" t="str">
        <f>workers!B38</f>
        <v>Morrison, Michael</v>
      </c>
      <c r="B38" s="1">
        <f>workers!C38</f>
        <v>8</v>
      </c>
      <c r="C38" t="str">
        <f>VLOOKUP(B38,companies,2)</f>
        <v>Moebius</v>
      </c>
      <c r="D38" s="1" t="str">
        <f>workers!D38</f>
        <v>Inscore</v>
      </c>
      <c r="E38" s="1" t="str">
        <f>workers!E38</f>
        <v>michael_morrison@Playstation.sony.com</v>
      </c>
    </row>
    <row r="39" spans="1:5" x14ac:dyDescent="0.25">
      <c r="A39" s="1" t="str">
        <f>workers!B39</f>
        <v>Farthing, Thomas</v>
      </c>
      <c r="B39" s="1">
        <f>workers!C39</f>
        <v>5</v>
      </c>
      <c r="C39" t="str">
        <f>VLOOKUP(B39,companies,2)</f>
        <v>Code Cobblers</v>
      </c>
      <c r="D39" s="1" t="str">
        <f>workers!D39</f>
        <v>Elliott</v>
      </c>
      <c r="E39" s="1" t="str">
        <f>workers!E39</f>
        <v>Thomas_Farthing@playstation.sony.com</v>
      </c>
    </row>
    <row r="40" spans="1:5" x14ac:dyDescent="0.25">
      <c r="A40" s="1" t="str">
        <f>workers!B40</f>
        <v>Khoo, Kay Tiong</v>
      </c>
      <c r="B40" s="1">
        <f>workers!C40</f>
        <v>1</v>
      </c>
      <c r="C40" t="str">
        <f>VLOOKUP(B40,companies,2)</f>
        <v>Access Softek</v>
      </c>
      <c r="D40" s="1" t="str">
        <f>workers!D40</f>
        <v>Rosenberg</v>
      </c>
      <c r="E40" s="1" t="str">
        <f>workers!E40</f>
        <v>kkhoo@perfwizard.com</v>
      </c>
    </row>
    <row r="41" spans="1:5" x14ac:dyDescent="0.25">
      <c r="A41" s="1" t="str">
        <f>workers!B41</f>
        <v>Korobeynikov, Anton</v>
      </c>
      <c r="B41" s="1">
        <f>workers!C41</f>
        <v>1</v>
      </c>
      <c r="C41" t="str">
        <f>VLOOKUP(B41,companies,2)</f>
        <v>Access Softek</v>
      </c>
      <c r="D41" s="1" t="str">
        <f>workers!D41</f>
        <v>Rosenberg</v>
      </c>
      <c r="E41" s="1" t="str">
        <f>workers!E41</f>
        <v>anton@korobeynikov.info</v>
      </c>
    </row>
    <row r="42" spans="1:5" x14ac:dyDescent="0.25">
      <c r="A42" s="1"/>
      <c r="B42" s="1"/>
      <c r="D42" s="1"/>
      <c r="E42" s="1"/>
    </row>
    <row r="43" spans="1:5" x14ac:dyDescent="0.25">
      <c r="A43" s="1"/>
      <c r="B43" s="1"/>
      <c r="D43" s="1"/>
      <c r="E43" s="1"/>
    </row>
    <row r="44" spans="1:5" x14ac:dyDescent="0.25">
      <c r="A44" s="1"/>
      <c r="B44" s="1"/>
      <c r="D44" s="1"/>
      <c r="E44" s="1"/>
    </row>
    <row r="45" spans="1:5" x14ac:dyDescent="0.25">
      <c r="A45" s="1"/>
      <c r="B45" s="1"/>
      <c r="D45" s="1"/>
      <c r="E45" s="1"/>
    </row>
    <row r="46" spans="1:5" x14ac:dyDescent="0.25">
      <c r="A46" s="1"/>
      <c r="B46" s="1"/>
      <c r="D46" s="1"/>
      <c r="E46" s="1"/>
    </row>
    <row r="47" spans="1:5" x14ac:dyDescent="0.25">
      <c r="A47" s="1"/>
      <c r="B47" s="1"/>
      <c r="D47" s="1"/>
      <c r="E47" s="1"/>
    </row>
    <row r="48" spans="1:5" x14ac:dyDescent="0.25">
      <c r="A48" s="1"/>
      <c r="B48" s="1"/>
      <c r="D48" s="1"/>
      <c r="E48" s="1"/>
    </row>
    <row r="49" spans="1:5" x14ac:dyDescent="0.25">
      <c r="A49" s="1"/>
      <c r="B49" s="1"/>
      <c r="D49" s="1"/>
      <c r="E49" s="1"/>
    </row>
    <row r="50" spans="1:5" x14ac:dyDescent="0.25">
      <c r="A50" s="1"/>
      <c r="B50" s="1"/>
      <c r="D50" s="1"/>
      <c r="E50" s="1"/>
    </row>
    <row r="51" spans="1:5" x14ac:dyDescent="0.25">
      <c r="A51" s="1"/>
      <c r="B51" s="1"/>
      <c r="D51" s="1"/>
      <c r="E51" s="1"/>
    </row>
    <row r="52" spans="1:5" x14ac:dyDescent="0.25">
      <c r="A52" s="1"/>
      <c r="B52" s="1"/>
      <c r="D52" s="1"/>
      <c r="E52" s="1"/>
    </row>
    <row r="53" spans="1:5" x14ac:dyDescent="0.25">
      <c r="A53" s="1"/>
      <c r="B53" s="1"/>
      <c r="D53" s="1"/>
      <c r="E53" s="1"/>
    </row>
    <row r="54" spans="1:5" x14ac:dyDescent="0.25">
      <c r="A54" s="1"/>
      <c r="B54" s="1"/>
      <c r="D54" s="1"/>
      <c r="E54" s="1"/>
    </row>
    <row r="55" spans="1:5" x14ac:dyDescent="0.25">
      <c r="A55" s="1"/>
      <c r="B55" s="1"/>
      <c r="D55" s="1"/>
      <c r="E55" s="1"/>
    </row>
    <row r="56" spans="1:5" x14ac:dyDescent="0.25">
      <c r="A56" s="1"/>
      <c r="B56" s="1"/>
      <c r="D56" s="1"/>
      <c r="E56" s="1"/>
    </row>
    <row r="57" spans="1:5" x14ac:dyDescent="0.25">
      <c r="A57" s="1"/>
      <c r="B57" s="1"/>
      <c r="D57" s="1"/>
      <c r="E57" s="1"/>
    </row>
    <row r="58" spans="1:5" x14ac:dyDescent="0.25">
      <c r="A58" s="1"/>
      <c r="B58" s="1"/>
      <c r="D58" s="1"/>
      <c r="E58" s="1"/>
    </row>
    <row r="59" spans="1:5" x14ac:dyDescent="0.25">
      <c r="A59" s="1"/>
      <c r="B59" s="1"/>
      <c r="D59" s="1"/>
      <c r="E59" s="1"/>
    </row>
    <row r="60" spans="1:5" x14ac:dyDescent="0.25">
      <c r="A60" s="1"/>
      <c r="B60" s="1"/>
      <c r="D60" s="1"/>
      <c r="E60" s="1"/>
    </row>
    <row r="61" spans="1:5" x14ac:dyDescent="0.25">
      <c r="A61" s="1"/>
      <c r="B61" s="1"/>
      <c r="D61" s="1"/>
      <c r="E61" s="1"/>
    </row>
    <row r="62" spans="1:5" x14ac:dyDescent="0.25">
      <c r="A62" s="1"/>
      <c r="B62" s="1"/>
      <c r="D62" s="1"/>
      <c r="E62" s="1"/>
    </row>
    <row r="63" spans="1:5" x14ac:dyDescent="0.25">
      <c r="A63" s="1"/>
      <c r="B63" s="1"/>
      <c r="D63" s="1"/>
      <c r="E63" s="1"/>
    </row>
    <row r="64" spans="1:5" x14ac:dyDescent="0.25">
      <c r="A64" s="1"/>
      <c r="B64" s="1"/>
      <c r="D64" s="1"/>
      <c r="E64" s="1"/>
    </row>
    <row r="65" spans="1:5" x14ac:dyDescent="0.25">
      <c r="A65" s="1"/>
      <c r="B65" s="1"/>
      <c r="D65" s="1"/>
      <c r="E65" s="1"/>
    </row>
    <row r="66" spans="1:5" x14ac:dyDescent="0.25">
      <c r="A66" s="1"/>
      <c r="B66" s="1"/>
      <c r="D66" s="1"/>
      <c r="E66" s="1"/>
    </row>
    <row r="67" spans="1:5" x14ac:dyDescent="0.25">
      <c r="A67" s="1"/>
      <c r="B67" s="1"/>
      <c r="D67" s="1"/>
      <c r="E67" s="1"/>
    </row>
    <row r="68" spans="1:5" x14ac:dyDescent="0.25">
      <c r="A68" s="1"/>
      <c r="B68" s="1"/>
      <c r="D68" s="1"/>
      <c r="E68" s="1"/>
    </row>
    <row r="69" spans="1:5" x14ac:dyDescent="0.25">
      <c r="A69" s="1"/>
      <c r="B69" s="1"/>
      <c r="D69" s="1"/>
      <c r="E69" s="1"/>
    </row>
    <row r="70" spans="1:5" x14ac:dyDescent="0.25">
      <c r="A70" s="1"/>
      <c r="B70" s="1"/>
      <c r="D70" s="1"/>
      <c r="E70" s="1"/>
    </row>
    <row r="71" spans="1:5" x14ac:dyDescent="0.25">
      <c r="A71" s="1"/>
      <c r="B71" s="1"/>
      <c r="D71" s="1"/>
      <c r="E71" s="1"/>
    </row>
    <row r="72" spans="1:5" x14ac:dyDescent="0.25">
      <c r="A72" s="1"/>
      <c r="B72" s="1"/>
      <c r="D72" s="1"/>
      <c r="E72" s="1"/>
    </row>
    <row r="73" spans="1:5" x14ac:dyDescent="0.25">
      <c r="A73" s="1"/>
      <c r="B73" s="1"/>
      <c r="D73" s="1"/>
      <c r="E73" s="1"/>
    </row>
    <row r="74" spans="1:5" x14ac:dyDescent="0.25">
      <c r="A74" s="1"/>
      <c r="B74" s="1"/>
      <c r="D74" s="1"/>
      <c r="E74" s="1"/>
    </row>
    <row r="75" spans="1:5" x14ac:dyDescent="0.25">
      <c r="A75" s="1"/>
      <c r="B75" s="1"/>
      <c r="D75" s="1"/>
      <c r="E75" s="1"/>
    </row>
    <row r="76" spans="1:5" x14ac:dyDescent="0.25">
      <c r="A76" s="1"/>
      <c r="B76" s="1"/>
      <c r="D76" s="1"/>
      <c r="E76" s="1"/>
    </row>
    <row r="77" spans="1:5" x14ac:dyDescent="0.25">
      <c r="A77" s="1"/>
      <c r="B77" s="1"/>
      <c r="D77" s="1"/>
      <c r="E77" s="1"/>
    </row>
    <row r="78" spans="1:5" x14ac:dyDescent="0.25">
      <c r="A78" s="1"/>
      <c r="B78" s="1"/>
      <c r="D78" s="1"/>
      <c r="E78" s="1"/>
    </row>
    <row r="79" spans="1:5" x14ac:dyDescent="0.25">
      <c r="A79" s="1"/>
      <c r="B79" s="1"/>
      <c r="D79" s="1"/>
      <c r="E79" s="1"/>
    </row>
    <row r="80" spans="1:5" x14ac:dyDescent="0.25">
      <c r="A80" s="1"/>
      <c r="B80" s="1"/>
      <c r="D80" s="1"/>
      <c r="E80" s="1"/>
    </row>
    <row r="81" spans="1:5" x14ac:dyDescent="0.25">
      <c r="A81" s="1"/>
      <c r="B81" s="1"/>
      <c r="D81" s="1"/>
      <c r="E81" s="1"/>
    </row>
    <row r="82" spans="1:5" x14ac:dyDescent="0.25">
      <c r="A82" s="1"/>
      <c r="B82" s="1"/>
      <c r="D82" s="1"/>
      <c r="E82" s="1"/>
    </row>
    <row r="83" spans="1:5" x14ac:dyDescent="0.25">
      <c r="A83" s="1"/>
      <c r="B83" s="1"/>
      <c r="D83" s="1"/>
      <c r="E83" s="1"/>
    </row>
    <row r="84" spans="1:5" x14ac:dyDescent="0.25">
      <c r="A84" s="1"/>
      <c r="B84" s="1"/>
      <c r="D84" s="1"/>
      <c r="E8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9" sqref="C8:C9"/>
    </sheetView>
  </sheetViews>
  <sheetFormatPr defaultRowHeight="15" x14ac:dyDescent="0.25"/>
  <cols>
    <col min="3" max="3" width="19.42578125" customWidth="1"/>
    <col min="4" max="4" width="14" customWidth="1"/>
    <col min="5" max="5" width="11" customWidth="1"/>
    <col min="6" max="6" width="11.28515625" customWidth="1"/>
  </cols>
  <sheetData>
    <row r="1" spans="1:7" x14ac:dyDescent="0.25">
      <c r="A1" t="s">
        <v>124</v>
      </c>
      <c r="B1" t="s">
        <v>125</v>
      </c>
      <c r="C1" t="s">
        <v>122</v>
      </c>
      <c r="D1" t="s">
        <v>123</v>
      </c>
      <c r="E1" t="s">
        <v>126</v>
      </c>
      <c r="F1" t="s">
        <v>127</v>
      </c>
      <c r="G1" t="s">
        <v>128</v>
      </c>
    </row>
    <row r="2" spans="1:7" x14ac:dyDescent="0.25">
      <c r="A2">
        <f>invoiceline!D2</f>
        <v>1</v>
      </c>
      <c r="B2" t="str">
        <f>VLOOKUP(invoiceline!D2,invoices,2)</f>
        <v>1234</v>
      </c>
      <c r="C2" t="str">
        <f>VLOOKUP(invoiceline!C2,workers,2)</f>
        <v>Staas, Gary</v>
      </c>
      <c r="D2" t="str">
        <f>VLOOKUP(invoiceline!D2,companies,2)</f>
        <v>Access Softek</v>
      </c>
      <c r="E2" t="str">
        <f>VLOOKUP(invoiceline!D2,invoices,4)</f>
        <v>2013-04-15</v>
      </c>
      <c r="F2" t="str">
        <f>VLOOKUP(invoiceline!D2,invoices,5)</f>
        <v>2013-04-30</v>
      </c>
      <c r="G2">
        <f>invoiceline!B2</f>
        <v>20</v>
      </c>
    </row>
    <row r="3" spans="1:7" x14ac:dyDescent="0.25">
      <c r="A3">
        <f>invoiceline!D3</f>
        <v>1</v>
      </c>
      <c r="B3" t="str">
        <f>VLOOKUP(invoiceline!D3,invoices,2)</f>
        <v>1234</v>
      </c>
      <c r="C3" t="str">
        <f>VLOOKUP(invoiceline!C3,workers,2)</f>
        <v>Sullivan-Tarazi, Odile</v>
      </c>
      <c r="D3" t="str">
        <f>VLOOKUP(invoiceline!D3,companies,2)</f>
        <v>Access Softek</v>
      </c>
      <c r="E3" t="str">
        <f>VLOOKUP(invoiceline!D3,invoices,4)</f>
        <v>2013-04-15</v>
      </c>
      <c r="F3" t="str">
        <f>VLOOKUP(invoiceline!D3,invoices,5)</f>
        <v>2013-04-30</v>
      </c>
      <c r="G3">
        <f>invoiceline!B3</f>
        <v>18</v>
      </c>
    </row>
    <row r="4" spans="1:7" x14ac:dyDescent="0.25">
      <c r="A4">
        <f>invoiceline!D4</f>
        <v>2</v>
      </c>
      <c r="B4" t="str">
        <f>VLOOKUP(invoiceline!D4,invoices,2)</f>
        <v>4321</v>
      </c>
      <c r="C4" t="str">
        <f>VLOOKUP(invoiceline!C4,workers,2)</f>
        <v>Kramer, Benjamin</v>
      </c>
      <c r="D4" t="str">
        <f>VLOOKUP(invoiceline!D4,companies,2)</f>
        <v>Allegro Design</v>
      </c>
      <c r="E4" t="str">
        <f>VLOOKUP(invoiceline!D4,invoices,4)</f>
        <v>2013-04-12</v>
      </c>
      <c r="F4" t="str">
        <f>VLOOKUP(invoiceline!D4,invoices,5)</f>
        <v>2013-05-01</v>
      </c>
      <c r="G4">
        <f>invoiceline!B4</f>
        <v>22</v>
      </c>
    </row>
    <row r="5" spans="1:7" x14ac:dyDescent="0.25">
      <c r="A5">
        <f>invoiceline!D5</f>
        <v>2</v>
      </c>
      <c r="B5" t="str">
        <f>VLOOKUP(invoiceline!D5,invoices,2)</f>
        <v>4321</v>
      </c>
      <c r="C5" t="str">
        <f>VLOOKUP(invoiceline!C5,workers,2)</f>
        <v>Lebedev, Andrei</v>
      </c>
      <c r="D5" t="str">
        <f>VLOOKUP(invoiceline!D5,companies,2)</f>
        <v>Allegro Design</v>
      </c>
      <c r="E5" t="str">
        <f>VLOOKUP(invoiceline!D5,invoices,4)</f>
        <v>2013-04-12</v>
      </c>
      <c r="F5" t="str">
        <f>VLOOKUP(invoiceline!D5,invoices,5)</f>
        <v>2013-05-01</v>
      </c>
      <c r="G5">
        <f>invoiceline!B5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companies</vt:lpstr>
      <vt:lpstr>workers</vt:lpstr>
      <vt:lpstr>invoices</vt:lpstr>
      <vt:lpstr>invoiceline</vt:lpstr>
      <vt:lpstr>Join1</vt:lpstr>
      <vt:lpstr>Join2</vt:lpstr>
      <vt:lpstr>companies</vt:lpstr>
      <vt:lpstr>invoices</vt:lpstr>
      <vt:lpstr>workers</vt:lpstr>
    </vt:vector>
  </TitlesOfParts>
  <Company>SCEA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2013-06-04T16:39:42Z</dcterms:created>
  <dcterms:modified xsi:type="dcterms:W3CDTF">2013-06-05T00:46:38Z</dcterms:modified>
</cp:coreProperties>
</file>