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45" yWindow="945" windowWidth="20040" windowHeight="1345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A7" i="1" l="1"/>
  <c r="B7" i="1"/>
  <c r="H2" i="1" l="1"/>
  <c r="I2" i="1" s="1"/>
  <c r="E2" i="1" l="1"/>
  <c r="N2" i="1" s="1"/>
  <c r="D2" i="1"/>
  <c r="K2" i="1" s="1"/>
  <c r="O2" i="1" s="1"/>
  <c r="L2" i="1" l="1"/>
  <c r="M2" i="1"/>
</calcChain>
</file>

<file path=xl/sharedStrings.xml><?xml version="1.0" encoding="utf-8"?>
<sst xmlns="http://schemas.openxmlformats.org/spreadsheetml/2006/main" count="21" uniqueCount="21">
  <si>
    <t>Ic</t>
  </si>
  <si>
    <t>Vbe</t>
  </si>
  <si>
    <t>Vre</t>
  </si>
  <si>
    <t>B</t>
  </si>
  <si>
    <t>Vce</t>
  </si>
  <si>
    <t>Rc</t>
  </si>
  <si>
    <t>Re</t>
  </si>
  <si>
    <t>R1</t>
  </si>
  <si>
    <t>R2</t>
  </si>
  <si>
    <t>Vcc</t>
  </si>
  <si>
    <t>Vcv</t>
  </si>
  <si>
    <t>Ri</t>
  </si>
  <si>
    <t>gm</t>
  </si>
  <si>
    <t>Av</t>
  </si>
  <si>
    <t>R3</t>
  </si>
  <si>
    <t>Rpi</t>
  </si>
  <si>
    <t>R4</t>
  </si>
  <si>
    <t>CE Deg</t>
  </si>
  <si>
    <t>Re(deg)</t>
  </si>
  <si>
    <t>Av(deg)</t>
  </si>
  <si>
    <t>Re(deg2)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</si>
</sst>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12</v>
      </c>
      <c r="I1" s="1" t="s">
        <v>15</v>
      </c>
      <c r="J1" s="1" t="s">
        <v>11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13</v>
      </c>
      <c r="P1" s="1" t="s">
        <v>14</v>
      </c>
    </row>
    <row r="2" spans="1:16" x14ac:dyDescent="0.25">
      <c r="A2" s="2">
        <v>1E-3</v>
      </c>
      <c r="B2" s="2">
        <v>0.7</v>
      </c>
      <c r="C2" s="2">
        <v>15</v>
      </c>
      <c r="D2" s="2">
        <f>(C2-G2)/2</f>
        <v>5</v>
      </c>
      <c r="E2" s="2">
        <f>(C2-G2)/2</f>
        <v>5</v>
      </c>
      <c r="F2" s="2">
        <v>225</v>
      </c>
      <c r="G2" s="2">
        <v>5</v>
      </c>
      <c r="H2" s="2">
        <f>(40*A2)</f>
        <v>0.04</v>
      </c>
      <c r="I2" s="2">
        <f>(F2/H2)</f>
        <v>5625</v>
      </c>
      <c r="J2" s="2">
        <v>1000</v>
      </c>
      <c r="K2" s="3">
        <f>D2/A2</f>
        <v>5000</v>
      </c>
      <c r="L2" s="3">
        <f>(E2/(((F2+1)/F2)*A2))</f>
        <v>4977.8761061946898</v>
      </c>
      <c r="M2" s="3">
        <f>((E2+B2)/(((10*A2)/F2)-A2/F2))</f>
        <v>142500</v>
      </c>
      <c r="N2" s="3">
        <f>((C2-E2-B2)/((10*A2)/F2))</f>
        <v>209250</v>
      </c>
      <c r="O2" s="3">
        <f>((-H2*K2)*(I2/(J2+I2)))</f>
        <v>-169.81132075471697</v>
      </c>
      <c r="P2" s="2">
        <v>1000000</v>
      </c>
    </row>
    <row r="5" spans="1:16" x14ac:dyDescent="0.25">
      <c r="A5" s="7" t="s">
        <v>17</v>
      </c>
      <c r="B5" s="6"/>
      <c r="C5" s="6"/>
    </row>
    <row r="6" spans="1:16" x14ac:dyDescent="0.25">
      <c r="A6" s="4" t="s">
        <v>16</v>
      </c>
      <c r="B6" s="5" t="s">
        <v>18</v>
      </c>
      <c r="C6" s="4" t="s">
        <v>19</v>
      </c>
      <c r="E6" s="4" t="s">
        <v>20</v>
      </c>
    </row>
    <row r="7" spans="1:16" x14ac:dyDescent="0.25">
      <c r="A7" s="3">
        <f>(L2-B7)</f>
        <v>4852.8761061946898</v>
      </c>
      <c r="B7" s="3">
        <f>-(K2/C7)</f>
        <v>125</v>
      </c>
      <c r="C7" s="2">
        <v>-40</v>
      </c>
      <c r="E7" s="3">
        <f>(((-H2*K2)-C7)/(C7*H2))</f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CMPE430</dc:creator>
  <cp:lastModifiedBy>CMPE430</cp:lastModifiedBy>
  <dcterms:created xsi:type="dcterms:W3CDTF">2019-09-03T21:49:36Z</dcterms:created>
  <dcterms:modified xsi:type="dcterms:W3CDTF">2019-09-19T21:33:31Z</dcterms:modified>
</cp:coreProperties>
</file>