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ting Evidence" sheetId="1" r:id="rId4"/>
    <sheet state="visible" name="Trade count Evidence" sheetId="2" r:id="rId5"/>
    <sheet state="visible" name="Sheet4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<sst xmlns="http://schemas.openxmlformats.org/spreadsheetml/2006/main" count="1533" uniqueCount="198">
  <si>
    <t>CLIENT_NAME</t>
  </si>
  <si>
    <t>CLIENT_TRADER</t>
  </si>
  <si>
    <t>BANK_TRADER</t>
  </si>
  <si>
    <t>TRADE_ID</t>
  </si>
  <si>
    <t>CCY_PAIR</t>
  </si>
  <si>
    <t>BUY_CCY</t>
  </si>
  <si>
    <t>BUY_AMT</t>
  </si>
  <si>
    <t>RATE</t>
  </si>
  <si>
    <t>SELL_CCY</t>
  </si>
  <si>
    <t>SELL_AMT</t>
  </si>
  <si>
    <t>TRADE_DATE</t>
  </si>
  <si>
    <t>VALUE_DATE</t>
  </si>
  <si>
    <t>CHANNEL</t>
  </si>
  <si>
    <t>Capital Trading</t>
  </si>
  <si>
    <t>Ava Lee</t>
  </si>
  <si>
    <t>Emily Wilson</t>
  </si>
  <si>
    <t>202404190001</t>
  </si>
  <si>
    <t>GBP/EUR</t>
  </si>
  <si>
    <t>GBP</t>
  </si>
  <si>
    <t>1.165</t>
  </si>
  <si>
    <t>EUR</t>
  </si>
  <si>
    <t>20240419</t>
  </si>
  <si>
    <t>20240422</t>
  </si>
  <si>
    <t>Bloomberg</t>
  </si>
  <si>
    <t>Comet FX</t>
  </si>
  <si>
    <t>Ivy Li</t>
  </si>
  <si>
    <t>Mike Taylor</t>
  </si>
  <si>
    <t>202404190002</t>
  </si>
  <si>
    <t>GBP/CAD</t>
  </si>
  <si>
    <t>1.712</t>
  </si>
  <si>
    <t>CAD</t>
  </si>
  <si>
    <t>Reuters</t>
  </si>
  <si>
    <t>Greystone</t>
  </si>
  <si>
    <t>Ayesha Kumar</t>
  </si>
  <si>
    <t>Emma Davis</t>
  </si>
  <si>
    <t>202404190003</t>
  </si>
  <si>
    <t>CAD/EUR</t>
  </si>
  <si>
    <t>0.7387</t>
  </si>
  <si>
    <t>FX Connect</t>
  </si>
  <si>
    <t>Sum of Buys</t>
  </si>
  <si>
    <t>Sum of Sells</t>
  </si>
  <si>
    <t>Net</t>
  </si>
  <si>
    <t>Max Scott</t>
  </si>
  <si>
    <t>Raj Singh</t>
  </si>
  <si>
    <t>202404190004</t>
  </si>
  <si>
    <t>EUR/USD</t>
  </si>
  <si>
    <t>1.0657</t>
  </si>
  <si>
    <t>USD</t>
  </si>
  <si>
    <t>202404190005</t>
  </si>
  <si>
    <t>JPY/CAD</t>
  </si>
  <si>
    <t>JPY</t>
  </si>
  <si>
    <t>0.0088</t>
  </si>
  <si>
    <t>Nova Wealth</t>
  </si>
  <si>
    <t>Leo Chen</t>
  </si>
  <si>
    <t>202404190006</t>
  </si>
  <si>
    <t>CAD/GBP</t>
  </si>
  <si>
    <t>0.5706</t>
  </si>
  <si>
    <t>Max Tan</t>
  </si>
  <si>
    <t>202404190007</t>
  </si>
  <si>
    <t>1.1734</t>
  </si>
  <si>
    <t>202404190008</t>
  </si>
  <si>
    <t>USD/GBP</t>
  </si>
  <si>
    <t>0.7803</t>
  </si>
  <si>
    <t>Pulse Trading</t>
  </si>
  <si>
    <t>202404190009</t>
  </si>
  <si>
    <t>GBP/USD</t>
  </si>
  <si>
    <t>1.2688</t>
  </si>
  <si>
    <t>Mason Cole</t>
  </si>
  <si>
    <t>202404190010</t>
  </si>
  <si>
    <t>0.7992</t>
  </si>
  <si>
    <t>202404190011</t>
  </si>
  <si>
    <t>0.7837</t>
  </si>
  <si>
    <t>202404190012</t>
  </si>
  <si>
    <t>0.0089</t>
  </si>
  <si>
    <t>Mia Hall</t>
  </si>
  <si>
    <t>202404190013</t>
  </si>
  <si>
    <t>0.5779</t>
  </si>
  <si>
    <t>Phone</t>
  </si>
  <si>
    <t>202404190014</t>
  </si>
  <si>
    <t>0.009</t>
  </si>
  <si>
    <t>202404190015</t>
  </si>
  <si>
    <t>USD/CAD</t>
  </si>
  <si>
    <t>1.3384</t>
  </si>
  <si>
    <t>202404190016</t>
  </si>
  <si>
    <t>EUR/CAD</t>
  </si>
  <si>
    <t>1.4375</t>
  </si>
  <si>
    <t>Lily Brooks</t>
  </si>
  <si>
    <t>202404190017</t>
  </si>
  <si>
    <t>1.4521</t>
  </si>
  <si>
    <t>202404190018</t>
  </si>
  <si>
    <t>CAD/USD</t>
  </si>
  <si>
    <t>0.7213</t>
  </si>
  <si>
    <t>202404190019</t>
  </si>
  <si>
    <t>CAD/JPY</t>
  </si>
  <si>
    <t>109.6425</t>
  </si>
  <si>
    <t>Ethan Carter</t>
  </si>
  <si>
    <t>202404190020</t>
  </si>
  <si>
    <t>1.333</t>
  </si>
  <si>
    <t>202404190021</t>
  </si>
  <si>
    <t>EUR/JPY</t>
  </si>
  <si>
    <t>161.545</t>
  </si>
  <si>
    <t>202404190022</t>
  </si>
  <si>
    <t>0.742</t>
  </si>
  <si>
    <t>202404190023</t>
  </si>
  <si>
    <t>110.3192</t>
  </si>
  <si>
    <t>202404190024</t>
  </si>
  <si>
    <t>0.758</t>
  </si>
  <si>
    <t>202404190025</t>
  </si>
  <si>
    <t>0.7368</t>
  </si>
  <si>
    <t>Kai Wong</t>
  </si>
  <si>
    <t>202404190026</t>
  </si>
  <si>
    <t>GBP/JPY</t>
  </si>
  <si>
    <t>186.1877</t>
  </si>
  <si>
    <t>202404190027</t>
  </si>
  <si>
    <t>186.6455</t>
  </si>
  <si>
    <t>202404190028</t>
  </si>
  <si>
    <t>JPY/GBP</t>
  </si>
  <si>
    <t>0.0053</t>
  </si>
  <si>
    <t>202404190029</t>
  </si>
  <si>
    <t>EUR/GBP</t>
  </si>
  <si>
    <t>0.8514</t>
  </si>
  <si>
    <t>202404190030</t>
  </si>
  <si>
    <t>JPY/EUR</t>
  </si>
  <si>
    <t>0.0063</t>
  </si>
  <si>
    <t>202404190031</t>
  </si>
  <si>
    <t>USD/EUR</t>
  </si>
  <si>
    <t>0.9107</t>
  </si>
  <si>
    <t>202404190032</t>
  </si>
  <si>
    <t>1.3468</t>
  </si>
  <si>
    <t>202404190033</t>
  </si>
  <si>
    <t>110.4298</t>
  </si>
  <si>
    <t>202404190034</t>
  </si>
  <si>
    <t>0.7429</t>
  </si>
  <si>
    <t>202404190035</t>
  </si>
  <si>
    <t>186.3203</t>
  </si>
  <si>
    <t>202404190036</t>
  </si>
  <si>
    <t>0.923</t>
  </si>
  <si>
    <t>202404190037</t>
  </si>
  <si>
    <t>186.7945</t>
  </si>
  <si>
    <t>202404190038</t>
  </si>
  <si>
    <t>0.0056</t>
  </si>
  <si>
    <t>202404190039</t>
  </si>
  <si>
    <t>0.8491</t>
  </si>
  <si>
    <t>202404190040</t>
  </si>
  <si>
    <t>0.7961</t>
  </si>
  <si>
    <t>202404190041</t>
  </si>
  <si>
    <t>1.4628</t>
  </si>
  <si>
    <t>202404190042</t>
  </si>
  <si>
    <t>0.5732</t>
  </si>
  <si>
    <t>202404190043</t>
  </si>
  <si>
    <t>161.3193</t>
  </si>
  <si>
    <t>202404190044</t>
  </si>
  <si>
    <t>0.0091</t>
  </si>
  <si>
    <t>202404190045</t>
  </si>
  <si>
    <t>1.4332</t>
  </si>
  <si>
    <t>202404190046</t>
  </si>
  <si>
    <t>0.9174</t>
  </si>
  <si>
    <t>202404190047</t>
  </si>
  <si>
    <t>JPY/USD</t>
  </si>
  <si>
    <t>0.0065</t>
  </si>
  <si>
    <t>202404190048</t>
  </si>
  <si>
    <t>0.7909</t>
  </si>
  <si>
    <t>202404190049</t>
  </si>
  <si>
    <t>0.9218</t>
  </si>
  <si>
    <t>202404190050</t>
  </si>
  <si>
    <t>USD/JPY</t>
  </si>
  <si>
    <t>147.836</t>
  </si>
  <si>
    <t>202404190051</t>
  </si>
  <si>
    <t>0.7842</t>
  </si>
  <si>
    <t>202404190052</t>
  </si>
  <si>
    <t>1.4457</t>
  </si>
  <si>
    <t>202404190053</t>
  </si>
  <si>
    <t>0.0067</t>
  </si>
  <si>
    <t>202404190054</t>
  </si>
  <si>
    <t>0.0064</t>
  </si>
  <si>
    <t>202404190055</t>
  </si>
  <si>
    <t>0.8508</t>
  </si>
  <si>
    <t>202404190056</t>
  </si>
  <si>
    <t>147.9413</t>
  </si>
  <si>
    <t>202404190057</t>
  </si>
  <si>
    <t>186.8539</t>
  </si>
  <si>
    <t>202404190058</t>
  </si>
  <si>
    <t>1.1632</t>
  </si>
  <si>
    <t>202404190059</t>
  </si>
  <si>
    <t>0.5771</t>
  </si>
  <si>
    <t>202404190060</t>
  </si>
  <si>
    <t>1.1601</t>
  </si>
  <si>
    <t>202404190061</t>
  </si>
  <si>
    <t>110.1965</t>
  </si>
  <si>
    <t>202404190062</t>
  </si>
  <si>
    <t>0.7455</t>
  </si>
  <si>
    <t>202404190063</t>
  </si>
  <si>
    <t>0.7376</t>
  </si>
  <si>
    <t>202404190064</t>
  </si>
  <si>
    <t>1.2717</t>
  </si>
  <si>
    <t>202404190065</t>
  </si>
  <si>
    <t>0.9245</t>
  </si>
  <si>
    <t>COUNTA of TRADE_ID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</si>
</sst>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1" numFmtId="0" xfId="0" applyAlignment="1" applyBorder="1" applyFont="1">
      <alignment vertical="bottom"/>
    </xf>
    <xf borderId="1" fillId="0" fontId="2" numFmtId="4" xfId="0" applyBorder="1" applyFont="1" applyNumberFormat="1"/>
    <xf borderId="1" fillId="3" fontId="2" numFmtId="0" xfId="0" applyAlignment="1" applyBorder="1" applyFill="1" applyFont="1">
      <alignment readingOrder="0"/>
    </xf>
    <xf borderId="1" fillId="3" fontId="1" numFmtId="0" xfId="0" applyAlignment="1" applyBorder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28575</xdr:colOff>
      <xdr:row>3</xdr:row>
      <xdr:rowOff>57150</xdr:rowOff>
    </xdr:from>
    <xdr:ext cx="4057650" cy="50006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790575</xdr:colOff>
      <xdr:row>0</xdr:row>
      <xdr:rowOff>0</xdr:rowOff>
    </xdr:from>
    <xdr:ext cx="3390900" cy="1962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14</xdr:row>
      <xdr:rowOff>0</xdr:rowOff>
    </xdr:from>
    <xdr:ext cx="4648200" cy="25812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34</xdr:row>
      <xdr:rowOff>0</xdr:rowOff>
    </xdr:from>
    <xdr:ext cx="3543300" cy="20478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6" sheet="Trade count Evidence"/>
  </cacheSource>
  <cacheFields>
    <cacheField name="CLIENT_NAME" numFmtId="0">
      <sharedItems>
        <s v="Capital Trading"/>
        <s v="Comet FX"/>
        <s v="Greystone"/>
        <s v="Nova Wealth"/>
        <s v="Pulse Trading"/>
      </sharedItems>
    </cacheField>
    <cacheField name="CLIENT_TRADER" numFmtId="0">
      <sharedItems>
        <s v="Ava Lee"/>
        <s v="Ivy Li"/>
        <s v="Ayesha Kumar"/>
        <s v="Max Scott"/>
        <s v="Leo Chen"/>
        <s v="Mason Cole"/>
        <s v="Mia Hall"/>
        <s v="Lily Brooks"/>
        <s v="Ethan Carter"/>
        <s v="Kai Wong"/>
      </sharedItems>
    </cacheField>
    <cacheField name="BANK_TRADER" numFmtId="0">
      <sharedItems>
        <s v="Emily Wilson"/>
        <s v="Mike Taylor"/>
        <s v="Emma Davis"/>
        <s v="Raj Singh"/>
        <s v="Max Tan"/>
      </sharedItems>
    </cacheField>
    <cacheField name="TRADE_ID" numFmtId="0">
      <sharedItems>
        <s v="202404190001"/>
        <s v="202404190002"/>
        <s v="202404190003"/>
        <s v="202404190004"/>
        <s v="202404190005"/>
        <s v="202404190006"/>
        <s v="202404190007"/>
        <s v="202404190008"/>
        <s v="202404190009"/>
        <s v="202404190010"/>
        <s v="202404190011"/>
        <s v="202404190012"/>
        <s v="202404190013"/>
        <s v="202404190014"/>
        <s v="202404190015"/>
        <s v="202404190016"/>
        <s v="202404190017"/>
        <s v="202404190018"/>
        <s v="202404190019"/>
        <s v="202404190020"/>
        <s v="202404190021"/>
        <s v="202404190022"/>
        <s v="202404190023"/>
        <s v="202404190024"/>
        <s v="202404190025"/>
        <s v="202404190026"/>
        <s v="202404190027"/>
        <s v="202404190028"/>
        <s v="202404190029"/>
        <s v="202404190030"/>
        <s v="202404190031"/>
        <s v="202404190032"/>
        <s v="202404190033"/>
        <s v="202404190034"/>
        <s v="202404190035"/>
        <s v="202404190036"/>
        <s v="202404190037"/>
        <s v="202404190038"/>
        <s v="202404190039"/>
        <s v="202404190040"/>
        <s v="202404190041"/>
        <s v="202404190042"/>
        <s v="202404190043"/>
        <s v="202404190044"/>
        <s v="202404190045"/>
        <s v="202404190046"/>
        <s v="202404190047"/>
        <s v="202404190048"/>
        <s v="202404190049"/>
        <s v="202404190050"/>
        <s v="202404190051"/>
        <s v="202404190052"/>
        <s v="202404190053"/>
        <s v="202404190054"/>
        <s v="202404190055"/>
        <s v="202404190056"/>
        <s v="202404190057"/>
        <s v="202404190058"/>
        <s v="202404190059"/>
        <s v="202404190060"/>
        <s v="202404190061"/>
        <s v="202404190062"/>
        <s v="202404190063"/>
        <s v="202404190064"/>
        <s v="202404190065"/>
      </sharedItems>
    </cacheField>
    <cacheField name="CCY_PAIR" numFmtId="0">
      <sharedItems>
        <s v="GBP/EUR"/>
        <s v="GBP/CAD"/>
        <s v="CAD/EUR"/>
        <s v="EUR/USD"/>
        <s v="JPY/CAD"/>
        <s v="CAD/GBP"/>
        <s v="USD/GBP"/>
        <s v="GBP/USD"/>
        <s v="USD/CAD"/>
        <s v="EUR/CAD"/>
        <s v="CAD/USD"/>
        <s v="CAD/JPY"/>
        <s v="EUR/JPY"/>
        <s v="GBP/JPY"/>
        <s v="JPY/GBP"/>
        <s v="EUR/GBP"/>
        <s v="JPY/EUR"/>
        <s v="USD/EUR"/>
        <s v="JPY/USD"/>
        <s v="USD/JPY"/>
      </sharedItems>
    </cacheField>
    <cacheField name="BUY_CCY" numFmtId="0">
      <sharedItems>
        <s v="GBP"/>
        <s v="CAD"/>
        <s v="EUR"/>
        <s v="JPY"/>
        <s v="USD"/>
      </sharedItems>
    </cacheField>
    <cacheField name="BUY_AMT" numFmtId="4">
      <sharedItems containsSemiMixedTypes="0" containsString="0" containsNumber="1">
        <n v="25458.07"/>
        <n v="54315.87"/>
        <n v="33566.61"/>
        <n v="73552.21"/>
        <n v="99515.0"/>
        <n v="52859.15"/>
        <n v="22977.92"/>
        <n v="91550.57"/>
        <n v="86948.92"/>
        <n v="76871.4"/>
        <n v="61322.07"/>
        <n v="17070.0"/>
        <n v="95974.22"/>
        <n v="43750.0"/>
        <n v="23121.07"/>
        <n v="38997.08"/>
        <n v="50781.42"/>
        <n v="89970.63"/>
        <n v="58170.92"/>
        <n v="13873.51"/>
        <n v="16952.33"/>
        <n v="82149.98"/>
        <n v="83898.95"/>
        <n v="65640.75"/>
        <n v="36734.35"/>
        <n v="85196.02"/>
        <n v="72747.54"/>
        <n v="30521.0"/>
        <n v="17336.98"/>
        <n v="37650.0"/>
        <n v="53744.01"/>
        <n v="70915.32"/>
        <n v="69231.34"/>
        <n v="55856.72"/>
        <n v="91323.95"/>
        <n v="42303.11"/>
        <n v="24372.01"/>
        <n v="90761.0"/>
        <n v="79677.71"/>
        <n v="18560.85"/>
        <n v="23227.95"/>
        <n v="41387.14"/>
        <n v="88260.59"/>
        <n v="57210.0"/>
        <n v="50413.71"/>
        <n v="14318.32"/>
        <n v="99994.0"/>
        <n v="13044.15"/>
        <n v="25508.25"/>
        <n v="60268.95"/>
        <n v="52430.78"/>
        <n v="28775.01"/>
        <n v="88716.0"/>
        <n v="32400.0"/>
        <n v="65989.67"/>
        <n v="93745.0"/>
        <n v="72445.56"/>
        <n v="54800.33"/>
        <n v="52448.58"/>
        <n v="38368.83"/>
        <n v="72240.56"/>
        <n v="62498.38"/>
        <n v="70416.87"/>
        <n v="39630.7"/>
        <n v="16557.53"/>
      </sharedItems>
    </cacheField>
    <cacheField name="RATE" numFmtId="0">
      <sharedItems>
        <s v="1.165"/>
        <s v="1.712"/>
        <s v="0.7387"/>
        <s v="1.0657"/>
        <s v="0.0088"/>
        <s v="0.5706"/>
        <s v="1.1734"/>
        <s v="0.7803"/>
        <s v="1.2688"/>
        <s v="0.7992"/>
        <s v="0.7837"/>
        <s v="0.0089"/>
        <s v="0.5779"/>
        <s v="0.009"/>
        <s v="1.3384"/>
        <s v="1.4375"/>
        <s v="1.4521"/>
        <s v="0.7213"/>
        <s v="109.6425"/>
        <s v="1.333"/>
        <s v="161.545"/>
        <s v="0.742"/>
        <s v="110.3192"/>
        <s v="0.758"/>
        <s v="0.7368"/>
        <s v="186.1877"/>
        <s v="186.6455"/>
        <s v="0.0053"/>
        <s v="0.8514"/>
        <s v="0.0063"/>
        <s v="0.9107"/>
        <s v="1.3468"/>
        <s v="110.4298"/>
        <s v="0.7429"/>
        <s v="186.3203"/>
        <s v="0.923"/>
        <s v="186.7945"/>
        <s v="0.0056"/>
        <s v="0.8491"/>
        <s v="0.7961"/>
        <s v="1.4628"/>
        <s v="0.5732"/>
        <s v="161.3193"/>
        <s v="0.0091"/>
        <s v="1.4332"/>
        <s v="0.9174"/>
        <s v="0.0065"/>
        <s v="0.7909"/>
        <s v="0.9218"/>
        <s v="147.836"/>
        <s v="0.7842"/>
        <s v="1.4457"/>
        <s v="0.0067"/>
        <s v="0.0064"/>
        <s v="0.8508"/>
        <s v="147.9413"/>
        <s v="186.8539"/>
        <s v="1.1632"/>
        <s v="0.5771"/>
        <s v="1.1601"/>
        <s v="110.1965"/>
        <s v="0.7455"/>
        <s v="0.7376"/>
        <s v="1.2717"/>
        <s v="0.9245"/>
      </sharedItems>
    </cacheField>
    <cacheField name="SELL_CCY" numFmtId="0">
      <sharedItems>
        <s v="EUR"/>
        <s v="CAD"/>
        <s v="USD"/>
        <s v="GBP"/>
        <s v="JPY"/>
      </sharedItems>
    </cacheField>
    <cacheField name="SELL_AMT" numFmtId="4">
      <sharedItems containsSemiMixedTypes="0" containsString="0" containsNumber="1">
        <n v="-29658.65"/>
        <n v="-92988.77"/>
        <n v="-24795.65"/>
        <n v="-78384.59"/>
        <n v="-875.73"/>
        <n v="-30161.43"/>
        <n v="-26962.29"/>
        <n v="-71436.91"/>
        <n v="-110320.79"/>
        <n v="-61435.62"/>
        <n v="-48058.11"/>
        <n v="-151.92"/>
        <n v="-55463.5"/>
        <n v="-393.75"/>
        <n v="-30945.24"/>
        <n v="-56058.3"/>
        <n v="-73739.7"/>
        <n v="-64895.82"/>
        <n v="-6378005.0"/>
        <n v="-18493.39"/>
        <n v="-2738564.0"/>
        <n v="-60955.29"/>
        <n v="-9255665.0"/>
        <n v="-49755.69"/>
        <n v="-27065.87"/>
        <n v="-1.5862451E7"/>
        <n v="-1.3578001E7"/>
        <n v="-161.76"/>
        <n v="-14760.7"/>
        <n v="-237.19"/>
        <n v="-48944.67"/>
        <n v="-95508.75"/>
        <n v="-7645203.0"/>
        <n v="-41495.96"/>
        <n v="-1.7015506E7"/>
        <n v="-39045.77"/>
        <n v="-4552557.0"/>
        <n v="-508.26"/>
        <n v="-67654.34"/>
        <n v="-14776.29"/>
        <n v="-33977.85"/>
        <n v="-23723.11"/>
        <n v="-1.4238137E7"/>
        <n v="-520.61"/>
        <n v="-72252.93"/>
        <n v="-13135.63"/>
        <n v="-649.96"/>
        <n v="-10316.62"/>
        <n v="-23513.5"/>
        <n v="-8909920.0"/>
        <n v="-41116.22"/>
        <n v="-41600.03"/>
        <n v="-594.4"/>
        <n v="-207.36"/>
        <n v="-56144.01"/>
        <n v="-1.3868757E7"/>
        <n v="-1.3536735E7"/>
        <n v="-63743.74"/>
        <n v="-30268.08"/>
        <n v="-44511.68"/>
        <n v="-7960657.0"/>
        <n v="-46592.54"/>
        <n v="-51939.48"/>
        <n v="-50398.36"/>
        <n v="-15307.44"/>
      </sharedItems>
    </cacheField>
    <cacheField name="TRADE_DATE" numFmtId="0">
      <sharedItems>
        <s v="20240419"/>
      </sharedItems>
    </cacheField>
    <cacheField name="VALUE_DATE" numFmtId="0">
      <sharedItems>
        <s v="20240422"/>
      </sharedItems>
    </cacheField>
    <cacheField name="CHANNEL" numFmtId="0">
      <sharedItems>
        <s v="Bloomberg"/>
        <s v="Reuters"/>
        <s v="FX Connect"/>
        <s v="Phon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rade count Evidence" cacheId="0" dataCaption="" rowGrandTotals="0" compact="0" compactData="0">
  <location ref="O1:P6" firstHeaderRow="0" firstDataRow="1" firstDataCol="0"/>
  <pivotFields>
    <pivotField name="CLIENT_NAME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LIENT_TR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ANK_TRA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RA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CCY_PA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UY_C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Y_AM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SELL_C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LL_AM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RADE_DATE" compact="0" outline="0" multipleItemSelectionAllowed="1" showAll="0">
      <items>
        <item x="0"/>
        <item t="default"/>
      </items>
    </pivotField>
    <pivotField name="VALUE_DATE" compact="0" outline="0" multipleItemSelectionAllowed="1" showAll="0">
      <items>
        <item x="0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COUNTA of TRADE_ID" fld="3" subtotal="count" baseField="0"/>
  </dataFields>
</pivotTableDefinition>
</file>

<file path=xl/pivotTables/pivotTable2.xml><?xml version="1.0" encoding="utf-8"?>
<pivotTableDefinition xmlns="http://schemas.openxmlformats.org/spreadsheetml/2006/main" name="Trade count Evidence 2" cacheId="0" dataCaption="" rowGrandTotals="0" compact="0" compactData="0">
  <location ref="O15:Q25" firstHeaderRow="0" firstDataRow="2" firstDataCol="0"/>
  <pivotFields>
    <pivotField name="CLIENT_NAME" axis="axisRow" compact="0" outline="0" multipleItemSelectionAllowed="1" showAll="0" sortType="ascending" defaultSubtotal="0">
      <items>
        <item x="0"/>
        <item x="1"/>
        <item x="2"/>
        <item x="3"/>
        <item x="4"/>
      </items>
    </pivotField>
    <pivotField name="CLIENT_TRADER" axis="axisRow" compact="0" outline="0" multipleItemSelectionAllowed="1" showAll="0" sortType="ascending">
      <items>
        <item x="0"/>
        <item x="2"/>
        <item x="8"/>
        <item x="1"/>
        <item x="9"/>
        <item x="4"/>
        <item x="7"/>
        <item x="5"/>
        <item x="3"/>
        <item x="6"/>
        <item t="default"/>
      </items>
    </pivotField>
    <pivotField name="BANK_TRA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RA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CCY_PA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UY_C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Y_AM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SELL_C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LL_AM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RADE_DATE" compact="0" outline="0" multipleItemSelectionAllowed="1" showAll="0">
      <items>
        <item x="0"/>
        <item t="default"/>
      </items>
    </pivotField>
    <pivotField name="VALUE_DATE" compact="0" outline="0" multipleItemSelectionAllowed="1" showAll="0">
      <items>
        <item x="0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  <field x="1"/>
  </rowFields>
  <dataFields>
    <dataField name="COUNTA of TRADE_ID" fld="3" subtotal="count" baseField="0"/>
  </dataFields>
</pivotTableDefinition>
</file>

<file path=xl/pivotTables/pivotTable3.xml><?xml version="1.0" encoding="utf-8"?>
<pivotTableDefinition xmlns="http://schemas.openxmlformats.org/spreadsheetml/2006/main" name="Trade count Evidence 3" cacheId="0" dataCaption="" rowGrandTotals="0" compact="0" compactData="0">
  <location ref="O35:P40" firstHeaderRow="0" firstDataRow="1" firstDataCol="0"/>
  <pivotFields>
    <pivotField name="CLIENT_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LIENT_TR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ANK_TRADER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RA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CCY_PA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UY_C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Y_AM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SELL_C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LL_AM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TRADE_DATE" compact="0" outline="0" multipleItemSelectionAllowed="1" showAll="0">
      <items>
        <item x="0"/>
        <item t="default"/>
      </items>
    </pivotField>
    <pivotField name="VALUE_DATE" compact="0" outline="0" multipleItemSelectionAllowed="1" showAll="0">
      <items>
        <item x="0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dataFields>
    <dataField name="COUNTA of TRADE_ID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1" t="s">
        <v>18</v>
      </c>
      <c r="G2" s="3">
        <v>25458.07</v>
      </c>
      <c r="H2" s="2" t="s">
        <v>19</v>
      </c>
      <c r="I2" s="1" t="s">
        <v>20</v>
      </c>
      <c r="J2" s="3">
        <v>-29658.65</v>
      </c>
      <c r="K2" s="2" t="s">
        <v>21</v>
      </c>
      <c r="L2" s="2" t="s">
        <v>22</v>
      </c>
      <c r="M2" s="1" t="s">
        <v>23</v>
      </c>
    </row>
    <row r="3">
      <c r="A3" s="1" t="s">
        <v>24</v>
      </c>
      <c r="B3" s="1" t="s">
        <v>25</v>
      </c>
      <c r="C3" s="1" t="s">
        <v>26</v>
      </c>
      <c r="D3" s="2" t="s">
        <v>27</v>
      </c>
      <c r="E3" s="1" t="s">
        <v>28</v>
      </c>
      <c r="F3" s="1" t="s">
        <v>18</v>
      </c>
      <c r="G3" s="3">
        <v>54315.87</v>
      </c>
      <c r="H3" s="2" t="s">
        <v>29</v>
      </c>
      <c r="I3" s="1" t="s">
        <v>30</v>
      </c>
      <c r="J3" s="3">
        <v>-92988.77</v>
      </c>
      <c r="K3" s="2" t="s">
        <v>21</v>
      </c>
      <c r="L3" s="2" t="s">
        <v>22</v>
      </c>
      <c r="M3" s="1" t="s">
        <v>31</v>
      </c>
    </row>
    <row r="4">
      <c r="A4" s="1" t="s">
        <v>32</v>
      </c>
      <c r="B4" s="1" t="s">
        <v>33</v>
      </c>
      <c r="C4" s="1" t="s">
        <v>34</v>
      </c>
      <c r="D4" s="2" t="s">
        <v>35</v>
      </c>
      <c r="E4" s="1" t="s">
        <v>36</v>
      </c>
      <c r="F4" s="1" t="s">
        <v>30</v>
      </c>
      <c r="G4" s="3">
        <v>33566.61</v>
      </c>
      <c r="H4" s="2" t="s">
        <v>37</v>
      </c>
      <c r="I4" s="1" t="s">
        <v>20</v>
      </c>
      <c r="J4" s="3">
        <v>-24795.65</v>
      </c>
      <c r="K4" s="2" t="s">
        <v>21</v>
      </c>
      <c r="L4" s="2" t="s">
        <v>22</v>
      </c>
      <c r="M4" s="1" t="s">
        <v>38</v>
      </c>
      <c r="O4" s="4" t="s">
        <v>30</v>
      </c>
      <c r="P4" s="5" t="s">
        <v>39</v>
      </c>
      <c r="Q4" s="5" t="s">
        <v>40</v>
      </c>
      <c r="R4" s="5" t="s">
        <v>41</v>
      </c>
    </row>
    <row r="5">
      <c r="A5" s="1" t="s">
        <v>13</v>
      </c>
      <c r="B5" s="1" t="s">
        <v>42</v>
      </c>
      <c r="C5" s="1" t="s">
        <v>43</v>
      </c>
      <c r="D5" s="2" t="s">
        <v>44</v>
      </c>
      <c r="E5" s="1" t="s">
        <v>45</v>
      </c>
      <c r="F5" s="1" t="s">
        <v>20</v>
      </c>
      <c r="G5" s="3">
        <v>73552.21</v>
      </c>
      <c r="H5" s="2" t="s">
        <v>46</v>
      </c>
      <c r="I5" s="1" t="s">
        <v>47</v>
      </c>
      <c r="J5" s="3">
        <v>-78384.59</v>
      </c>
      <c r="K5" s="2" t="s">
        <v>21</v>
      </c>
      <c r="L5" s="2" t="s">
        <v>22</v>
      </c>
      <c r="M5" s="1" t="s">
        <v>31</v>
      </c>
      <c r="O5" s="6" t="s">
        <v>13</v>
      </c>
      <c r="P5" s="7">
        <f t="shared" ref="P5:P9" si="1">sumifs($G:$G,$A:$A,$O5,$F:$F,$O$4)</f>
        <v>150362.05</v>
      </c>
      <c r="Q5" s="7">
        <f t="shared" ref="Q5:Q9" si="2">sumifs($J:$J,$A:$A,$O5,$I:$I,$O$4)</f>
        <v>-151.92</v>
      </c>
      <c r="R5" s="7">
        <f t="shared" ref="R5:R9" si="3">P5+Q5</f>
        <v>150210.13</v>
      </c>
    </row>
    <row r="6">
      <c r="A6" s="1" t="s">
        <v>32</v>
      </c>
      <c r="B6" s="1" t="s">
        <v>33</v>
      </c>
      <c r="C6" s="1" t="s">
        <v>15</v>
      </c>
      <c r="D6" s="2" t="s">
        <v>48</v>
      </c>
      <c r="E6" s="1" t="s">
        <v>49</v>
      </c>
      <c r="F6" s="1" t="s">
        <v>50</v>
      </c>
      <c r="G6" s="3">
        <v>99515.0</v>
      </c>
      <c r="H6" s="2" t="s">
        <v>51</v>
      </c>
      <c r="I6" s="1" t="s">
        <v>30</v>
      </c>
      <c r="J6" s="3">
        <v>-875.73</v>
      </c>
      <c r="K6" s="2" t="s">
        <v>21</v>
      </c>
      <c r="L6" s="2" t="s">
        <v>22</v>
      </c>
      <c r="M6" s="1" t="s">
        <v>23</v>
      </c>
      <c r="O6" s="6" t="s">
        <v>24</v>
      </c>
      <c r="P6" s="7">
        <f t="shared" si="1"/>
        <v>201988.28</v>
      </c>
      <c r="Q6" s="7">
        <f t="shared" si="2"/>
        <v>-112396.52</v>
      </c>
      <c r="R6" s="7">
        <f t="shared" si="3"/>
        <v>89591.76</v>
      </c>
    </row>
    <row r="7">
      <c r="A7" s="1" t="s">
        <v>52</v>
      </c>
      <c r="B7" s="1" t="s">
        <v>53</v>
      </c>
      <c r="C7" s="1" t="s">
        <v>43</v>
      </c>
      <c r="D7" s="2" t="s">
        <v>54</v>
      </c>
      <c r="E7" s="1" t="s">
        <v>55</v>
      </c>
      <c r="F7" s="1" t="s">
        <v>30</v>
      </c>
      <c r="G7" s="3">
        <v>52859.15</v>
      </c>
      <c r="H7" s="2" t="s">
        <v>56</v>
      </c>
      <c r="I7" s="1" t="s">
        <v>18</v>
      </c>
      <c r="J7" s="3">
        <v>-30161.43</v>
      </c>
      <c r="K7" s="2" t="s">
        <v>21</v>
      </c>
      <c r="L7" s="2" t="s">
        <v>22</v>
      </c>
      <c r="M7" s="1" t="s">
        <v>31</v>
      </c>
      <c r="O7" s="6" t="s">
        <v>32</v>
      </c>
      <c r="P7" s="7">
        <f t="shared" si="1"/>
        <v>307981.75</v>
      </c>
      <c r="Q7" s="7">
        <f t="shared" si="2"/>
        <v>-87879.27</v>
      </c>
      <c r="R7" s="7">
        <f t="shared" si="3"/>
        <v>220102.48</v>
      </c>
    </row>
    <row r="8">
      <c r="A8" s="1" t="s">
        <v>13</v>
      </c>
      <c r="B8" s="1" t="s">
        <v>42</v>
      </c>
      <c r="C8" s="1" t="s">
        <v>57</v>
      </c>
      <c r="D8" s="2" t="s">
        <v>58</v>
      </c>
      <c r="E8" s="1" t="s">
        <v>17</v>
      </c>
      <c r="F8" s="1" t="s">
        <v>18</v>
      </c>
      <c r="G8" s="3">
        <v>22977.92</v>
      </c>
      <c r="H8" s="2" t="s">
        <v>59</v>
      </c>
      <c r="I8" s="1" t="s">
        <v>20</v>
      </c>
      <c r="J8" s="3">
        <v>-26962.29</v>
      </c>
      <c r="K8" s="2" t="s">
        <v>21</v>
      </c>
      <c r="L8" s="2" t="s">
        <v>22</v>
      </c>
      <c r="M8" s="1" t="s">
        <v>31</v>
      </c>
      <c r="O8" s="6" t="s">
        <v>52</v>
      </c>
      <c r="P8" s="7">
        <f t="shared" si="1"/>
        <v>362713.07</v>
      </c>
      <c r="Q8" s="7">
        <f t="shared" si="2"/>
        <v>-201739.53</v>
      </c>
      <c r="R8" s="7">
        <f t="shared" si="3"/>
        <v>160973.54</v>
      </c>
    </row>
    <row r="9">
      <c r="A9" s="1" t="s">
        <v>24</v>
      </c>
      <c r="B9" s="1" t="s">
        <v>25</v>
      </c>
      <c r="C9" s="1" t="s">
        <v>15</v>
      </c>
      <c r="D9" s="2" t="s">
        <v>60</v>
      </c>
      <c r="E9" s="1" t="s">
        <v>61</v>
      </c>
      <c r="F9" s="1" t="s">
        <v>47</v>
      </c>
      <c r="G9" s="3">
        <v>91550.57</v>
      </c>
      <c r="H9" s="2" t="s">
        <v>62</v>
      </c>
      <c r="I9" s="1" t="s">
        <v>18</v>
      </c>
      <c r="J9" s="3">
        <v>-71436.91</v>
      </c>
      <c r="K9" s="2" t="s">
        <v>21</v>
      </c>
      <c r="L9" s="2" t="s">
        <v>22</v>
      </c>
      <c r="M9" s="1" t="s">
        <v>38</v>
      </c>
      <c r="O9" s="6" t="s">
        <v>63</v>
      </c>
      <c r="P9" s="7">
        <f t="shared" si="1"/>
        <v>0</v>
      </c>
      <c r="Q9" s="7">
        <f t="shared" si="2"/>
        <v>-115339.73</v>
      </c>
      <c r="R9" s="7">
        <f t="shared" si="3"/>
        <v>-115339.73</v>
      </c>
    </row>
    <row r="10">
      <c r="A10" s="1" t="s">
        <v>52</v>
      </c>
      <c r="B10" s="1" t="s">
        <v>53</v>
      </c>
      <c r="C10" s="1" t="s">
        <v>26</v>
      </c>
      <c r="D10" s="2" t="s">
        <v>64</v>
      </c>
      <c r="E10" s="1" t="s">
        <v>65</v>
      </c>
      <c r="F10" s="1" t="s">
        <v>18</v>
      </c>
      <c r="G10" s="3">
        <v>86948.92</v>
      </c>
      <c r="H10" s="2" t="s">
        <v>66</v>
      </c>
      <c r="I10" s="1" t="s">
        <v>47</v>
      </c>
      <c r="J10" s="3">
        <v>-110320.79</v>
      </c>
      <c r="K10" s="2" t="s">
        <v>21</v>
      </c>
      <c r="L10" s="2" t="s">
        <v>22</v>
      </c>
      <c r="M10" s="1" t="s">
        <v>38</v>
      </c>
    </row>
    <row r="11">
      <c r="A11" s="1" t="s">
        <v>32</v>
      </c>
      <c r="B11" s="1" t="s">
        <v>67</v>
      </c>
      <c r="C11" s="1" t="s">
        <v>43</v>
      </c>
      <c r="D11" s="2" t="s">
        <v>68</v>
      </c>
      <c r="E11" s="1" t="s">
        <v>61</v>
      </c>
      <c r="F11" s="1" t="s">
        <v>47</v>
      </c>
      <c r="G11" s="3">
        <v>76871.4</v>
      </c>
      <c r="H11" s="2" t="s">
        <v>69</v>
      </c>
      <c r="I11" s="1" t="s">
        <v>18</v>
      </c>
      <c r="J11" s="3">
        <v>-61435.62</v>
      </c>
      <c r="K11" s="2" t="s">
        <v>21</v>
      </c>
      <c r="L11" s="2" t="s">
        <v>22</v>
      </c>
      <c r="M11" s="1" t="s">
        <v>31</v>
      </c>
      <c r="O11" s="4" t="s">
        <v>20</v>
      </c>
      <c r="P11" s="5" t="s">
        <v>39</v>
      </c>
      <c r="Q11" s="5" t="s">
        <v>40</v>
      </c>
      <c r="R11" s="5" t="s">
        <v>41</v>
      </c>
    </row>
    <row r="12">
      <c r="A12" s="1" t="s">
        <v>32</v>
      </c>
      <c r="B12" s="1" t="s">
        <v>33</v>
      </c>
      <c r="C12" s="1" t="s">
        <v>26</v>
      </c>
      <c r="D12" s="2" t="s">
        <v>70</v>
      </c>
      <c r="E12" s="1" t="s">
        <v>61</v>
      </c>
      <c r="F12" s="1" t="s">
        <v>47</v>
      </c>
      <c r="G12" s="3">
        <v>61322.07</v>
      </c>
      <c r="H12" s="2" t="s">
        <v>71</v>
      </c>
      <c r="I12" s="1" t="s">
        <v>18</v>
      </c>
      <c r="J12" s="3">
        <v>-48058.11</v>
      </c>
      <c r="K12" s="2" t="s">
        <v>21</v>
      </c>
      <c r="L12" s="2" t="s">
        <v>22</v>
      </c>
      <c r="M12" s="1" t="s">
        <v>38</v>
      </c>
      <c r="O12" s="6" t="s">
        <v>13</v>
      </c>
      <c r="P12" s="7">
        <f t="shared" ref="P12:P16" si="4">sumifs($G:$G,$A:$A,$O12,$F:$F,$O$11)</f>
        <v>90889.19</v>
      </c>
      <c r="Q12" s="7">
        <f t="shared" ref="Q12:Q16" si="5">sumifs($J:$J,$A:$A,$O12,$I:$I,$O$11)</f>
        <v>-83686.81</v>
      </c>
      <c r="R12" s="7">
        <f t="shared" ref="R12:R16" si="6">P12+Q12</f>
        <v>7202.38</v>
      </c>
    </row>
    <row r="13">
      <c r="A13" s="1" t="s">
        <v>13</v>
      </c>
      <c r="B13" s="1" t="s">
        <v>14</v>
      </c>
      <c r="C13" s="1" t="s">
        <v>43</v>
      </c>
      <c r="D13" s="2" t="s">
        <v>72</v>
      </c>
      <c r="E13" s="1" t="s">
        <v>49</v>
      </c>
      <c r="F13" s="1" t="s">
        <v>50</v>
      </c>
      <c r="G13" s="3">
        <v>17070.0</v>
      </c>
      <c r="H13" s="2" t="s">
        <v>73</v>
      </c>
      <c r="I13" s="1" t="s">
        <v>30</v>
      </c>
      <c r="J13" s="3">
        <v>-151.92</v>
      </c>
      <c r="K13" s="2" t="s">
        <v>21</v>
      </c>
      <c r="L13" s="2" t="s">
        <v>22</v>
      </c>
      <c r="M13" s="1" t="s">
        <v>38</v>
      </c>
      <c r="O13" s="6" t="s">
        <v>24</v>
      </c>
      <c r="P13" s="7">
        <f t="shared" si="4"/>
        <v>0</v>
      </c>
      <c r="Q13" s="7">
        <f t="shared" si="5"/>
        <v>-84002</v>
      </c>
      <c r="R13" s="7">
        <f t="shared" si="6"/>
        <v>-84002</v>
      </c>
    </row>
    <row r="14">
      <c r="A14" s="1" t="s">
        <v>52</v>
      </c>
      <c r="B14" s="1" t="s">
        <v>74</v>
      </c>
      <c r="C14" s="1" t="s">
        <v>43</v>
      </c>
      <c r="D14" s="2" t="s">
        <v>75</v>
      </c>
      <c r="E14" s="1" t="s">
        <v>55</v>
      </c>
      <c r="F14" s="1" t="s">
        <v>30</v>
      </c>
      <c r="G14" s="3">
        <v>95974.22</v>
      </c>
      <c r="H14" s="2" t="s">
        <v>76</v>
      </c>
      <c r="I14" s="1" t="s">
        <v>18</v>
      </c>
      <c r="J14" s="3">
        <v>-55463.5</v>
      </c>
      <c r="K14" s="2" t="s">
        <v>21</v>
      </c>
      <c r="L14" s="2" t="s">
        <v>22</v>
      </c>
      <c r="M14" s="1" t="s">
        <v>77</v>
      </c>
      <c r="O14" s="6" t="s">
        <v>32</v>
      </c>
      <c r="P14" s="7">
        <f t="shared" si="4"/>
        <v>38997.08</v>
      </c>
      <c r="Q14" s="7">
        <f t="shared" si="5"/>
        <v>-131366.72</v>
      </c>
      <c r="R14" s="7">
        <f t="shared" si="6"/>
        <v>-92369.64</v>
      </c>
    </row>
    <row r="15">
      <c r="A15" s="1" t="s">
        <v>24</v>
      </c>
      <c r="B15" s="1" t="s">
        <v>25</v>
      </c>
      <c r="C15" s="1" t="s">
        <v>26</v>
      </c>
      <c r="D15" s="2" t="s">
        <v>78</v>
      </c>
      <c r="E15" s="1" t="s">
        <v>49</v>
      </c>
      <c r="F15" s="1" t="s">
        <v>50</v>
      </c>
      <c r="G15" s="3">
        <v>43750.0</v>
      </c>
      <c r="H15" s="2" t="s">
        <v>79</v>
      </c>
      <c r="I15" s="1" t="s">
        <v>30</v>
      </c>
      <c r="J15" s="3">
        <v>-393.75</v>
      </c>
      <c r="K15" s="2" t="s">
        <v>21</v>
      </c>
      <c r="L15" s="2" t="s">
        <v>22</v>
      </c>
      <c r="M15" s="1" t="s">
        <v>77</v>
      </c>
      <c r="O15" s="6" t="s">
        <v>52</v>
      </c>
      <c r="P15" s="7">
        <f t="shared" si="4"/>
        <v>178854.58</v>
      </c>
      <c r="Q15" s="7">
        <f t="shared" si="5"/>
        <v>-188951.14</v>
      </c>
      <c r="R15" s="7">
        <f t="shared" si="6"/>
        <v>-10096.56</v>
      </c>
    </row>
    <row r="16">
      <c r="A16" s="1" t="s">
        <v>32</v>
      </c>
      <c r="B16" s="1" t="s">
        <v>67</v>
      </c>
      <c r="C16" s="1" t="s">
        <v>26</v>
      </c>
      <c r="D16" s="2" t="s">
        <v>80</v>
      </c>
      <c r="E16" s="1" t="s">
        <v>81</v>
      </c>
      <c r="F16" s="1" t="s">
        <v>47</v>
      </c>
      <c r="G16" s="3">
        <v>23121.07</v>
      </c>
      <c r="H16" s="2" t="s">
        <v>82</v>
      </c>
      <c r="I16" s="1" t="s">
        <v>30</v>
      </c>
      <c r="J16" s="3">
        <v>-30945.24</v>
      </c>
      <c r="K16" s="2" t="s">
        <v>21</v>
      </c>
      <c r="L16" s="2" t="s">
        <v>22</v>
      </c>
      <c r="M16" s="1" t="s">
        <v>31</v>
      </c>
      <c r="O16" s="6" t="s">
        <v>63</v>
      </c>
      <c r="P16" s="7">
        <f t="shared" si="4"/>
        <v>225223.81</v>
      </c>
      <c r="Q16" s="7">
        <f t="shared" si="5"/>
        <v>-23513.5</v>
      </c>
      <c r="R16" s="7">
        <f t="shared" si="6"/>
        <v>201710.31</v>
      </c>
    </row>
    <row r="17">
      <c r="A17" s="1" t="s">
        <v>32</v>
      </c>
      <c r="B17" s="1" t="s">
        <v>67</v>
      </c>
      <c r="C17" s="1" t="s">
        <v>43</v>
      </c>
      <c r="D17" s="2" t="s">
        <v>83</v>
      </c>
      <c r="E17" s="1" t="s">
        <v>84</v>
      </c>
      <c r="F17" s="1" t="s">
        <v>20</v>
      </c>
      <c r="G17" s="3">
        <v>38997.08</v>
      </c>
      <c r="H17" s="2" t="s">
        <v>85</v>
      </c>
      <c r="I17" s="1" t="s">
        <v>30</v>
      </c>
      <c r="J17" s="3">
        <v>-56058.3</v>
      </c>
      <c r="K17" s="2" t="s">
        <v>21</v>
      </c>
      <c r="L17" s="2" t="s">
        <v>22</v>
      </c>
      <c r="M17" s="1" t="s">
        <v>31</v>
      </c>
    </row>
    <row r="18">
      <c r="A18" s="1" t="s">
        <v>63</v>
      </c>
      <c r="B18" s="1" t="s">
        <v>86</v>
      </c>
      <c r="C18" s="1" t="s">
        <v>34</v>
      </c>
      <c r="D18" s="2" t="s">
        <v>87</v>
      </c>
      <c r="E18" s="1" t="s">
        <v>84</v>
      </c>
      <c r="F18" s="1" t="s">
        <v>20</v>
      </c>
      <c r="G18" s="3">
        <v>50781.42</v>
      </c>
      <c r="H18" s="2" t="s">
        <v>88</v>
      </c>
      <c r="I18" s="1" t="s">
        <v>30</v>
      </c>
      <c r="J18" s="3">
        <v>-73739.7</v>
      </c>
      <c r="K18" s="2" t="s">
        <v>21</v>
      </c>
      <c r="L18" s="2" t="s">
        <v>22</v>
      </c>
      <c r="M18" s="1" t="s">
        <v>77</v>
      </c>
      <c r="O18" s="4" t="s">
        <v>18</v>
      </c>
      <c r="P18" s="8" t="s">
        <v>39</v>
      </c>
      <c r="Q18" s="8" t="s">
        <v>40</v>
      </c>
      <c r="R18" s="8" t="s">
        <v>41</v>
      </c>
    </row>
    <row r="19">
      <c r="A19" s="1" t="s">
        <v>32</v>
      </c>
      <c r="B19" s="1" t="s">
        <v>33</v>
      </c>
      <c r="C19" s="1" t="s">
        <v>15</v>
      </c>
      <c r="D19" s="2" t="s">
        <v>89</v>
      </c>
      <c r="E19" s="1" t="s">
        <v>90</v>
      </c>
      <c r="F19" s="1" t="s">
        <v>30</v>
      </c>
      <c r="G19" s="3">
        <v>89970.63</v>
      </c>
      <c r="H19" s="2" t="s">
        <v>91</v>
      </c>
      <c r="I19" s="1" t="s">
        <v>47</v>
      </c>
      <c r="J19" s="3">
        <v>-64895.82</v>
      </c>
      <c r="K19" s="2" t="s">
        <v>21</v>
      </c>
      <c r="L19" s="2" t="s">
        <v>22</v>
      </c>
      <c r="M19" s="1" t="s">
        <v>23</v>
      </c>
      <c r="O19" s="9" t="s">
        <v>13</v>
      </c>
      <c r="P19" s="7">
        <f t="shared" ref="P19:P23" si="7">sumifs($G:$G,$A:$A,$O19,$F:$F,$O$18)</f>
        <v>72808</v>
      </c>
      <c r="Q19" s="7">
        <f t="shared" ref="Q19:Q23" si="8">sumifs($J:$J,$A:$A,$O19,$I:$I,$O$18)</f>
        <v>-38992.07</v>
      </c>
      <c r="R19" s="7">
        <f t="shared" ref="R19:R23" si="9">P19+Q19</f>
        <v>33815.93</v>
      </c>
    </row>
    <row r="20">
      <c r="A20" s="1" t="s">
        <v>32</v>
      </c>
      <c r="B20" s="1" t="s">
        <v>33</v>
      </c>
      <c r="C20" s="1" t="s">
        <v>43</v>
      </c>
      <c r="D20" s="2" t="s">
        <v>92</v>
      </c>
      <c r="E20" s="1" t="s">
        <v>93</v>
      </c>
      <c r="F20" s="1" t="s">
        <v>30</v>
      </c>
      <c r="G20" s="3">
        <v>58170.92</v>
      </c>
      <c r="H20" s="2" t="s">
        <v>94</v>
      </c>
      <c r="I20" s="1" t="s">
        <v>50</v>
      </c>
      <c r="J20" s="3">
        <v>-6378005.0</v>
      </c>
      <c r="K20" s="2" t="s">
        <v>21</v>
      </c>
      <c r="L20" s="2" t="s">
        <v>22</v>
      </c>
      <c r="M20" s="1" t="s">
        <v>23</v>
      </c>
      <c r="O20" s="9" t="s">
        <v>24</v>
      </c>
      <c r="P20" s="7">
        <f t="shared" si="7"/>
        <v>92684.7</v>
      </c>
      <c r="Q20" s="7">
        <f t="shared" si="8"/>
        <v>-101704.99</v>
      </c>
      <c r="R20" s="7">
        <f t="shared" si="9"/>
        <v>-9020.29</v>
      </c>
    </row>
    <row r="21">
      <c r="A21" s="1" t="s">
        <v>24</v>
      </c>
      <c r="B21" s="1" t="s">
        <v>95</v>
      </c>
      <c r="C21" s="1" t="s">
        <v>43</v>
      </c>
      <c r="D21" s="2" t="s">
        <v>96</v>
      </c>
      <c r="E21" s="1" t="s">
        <v>81</v>
      </c>
      <c r="F21" s="1" t="s">
        <v>47</v>
      </c>
      <c r="G21" s="3">
        <v>13873.51</v>
      </c>
      <c r="H21" s="2" t="s">
        <v>97</v>
      </c>
      <c r="I21" s="1" t="s">
        <v>30</v>
      </c>
      <c r="J21" s="3">
        <v>-18493.39</v>
      </c>
      <c r="K21" s="2" t="s">
        <v>21</v>
      </c>
      <c r="L21" s="2" t="s">
        <v>22</v>
      </c>
      <c r="M21" s="1" t="s">
        <v>31</v>
      </c>
      <c r="O21" s="9" t="s">
        <v>32</v>
      </c>
      <c r="P21" s="7">
        <f t="shared" si="7"/>
        <v>0</v>
      </c>
      <c r="Q21" s="7">
        <f t="shared" si="8"/>
        <v>-109493.73</v>
      </c>
      <c r="R21" s="7">
        <f t="shared" si="9"/>
        <v>-109493.73</v>
      </c>
    </row>
    <row r="22">
      <c r="A22" s="1" t="s">
        <v>52</v>
      </c>
      <c r="B22" s="1" t="s">
        <v>53</v>
      </c>
      <c r="C22" s="1" t="s">
        <v>26</v>
      </c>
      <c r="D22" s="2" t="s">
        <v>98</v>
      </c>
      <c r="E22" s="1" t="s">
        <v>99</v>
      </c>
      <c r="F22" s="1" t="s">
        <v>20</v>
      </c>
      <c r="G22" s="3">
        <v>16952.33</v>
      </c>
      <c r="H22" s="2" t="s">
        <v>100</v>
      </c>
      <c r="I22" s="1" t="s">
        <v>50</v>
      </c>
      <c r="J22" s="3">
        <v>-2738564.0</v>
      </c>
      <c r="K22" s="2" t="s">
        <v>21</v>
      </c>
      <c r="L22" s="2" t="s">
        <v>22</v>
      </c>
      <c r="M22" s="1" t="s">
        <v>77</v>
      </c>
      <c r="O22" s="9" t="s">
        <v>52</v>
      </c>
      <c r="P22" s="7">
        <f t="shared" si="7"/>
        <v>378266.3</v>
      </c>
      <c r="Q22" s="7">
        <f t="shared" si="8"/>
        <v>-151995.82</v>
      </c>
      <c r="R22" s="7">
        <f t="shared" si="9"/>
        <v>226270.48</v>
      </c>
    </row>
    <row r="23">
      <c r="A23" s="1" t="s">
        <v>52</v>
      </c>
      <c r="B23" s="1" t="s">
        <v>74</v>
      </c>
      <c r="C23" s="1" t="s">
        <v>34</v>
      </c>
      <c r="D23" s="2" t="s">
        <v>101</v>
      </c>
      <c r="E23" s="1" t="s">
        <v>36</v>
      </c>
      <c r="F23" s="1" t="s">
        <v>30</v>
      </c>
      <c r="G23" s="3">
        <v>82149.98</v>
      </c>
      <c r="H23" s="2" t="s">
        <v>102</v>
      </c>
      <c r="I23" s="1" t="s">
        <v>20</v>
      </c>
      <c r="J23" s="3">
        <v>-60955.29</v>
      </c>
      <c r="K23" s="2" t="s">
        <v>21</v>
      </c>
      <c r="L23" s="2" t="s">
        <v>22</v>
      </c>
      <c r="M23" s="1" t="s">
        <v>23</v>
      </c>
      <c r="O23" s="9" t="s">
        <v>63</v>
      </c>
      <c r="P23" s="7">
        <f t="shared" si="7"/>
        <v>124826.72</v>
      </c>
      <c r="Q23" s="7">
        <f t="shared" si="8"/>
        <v>-123798.35</v>
      </c>
      <c r="R23" s="7">
        <f t="shared" si="9"/>
        <v>1028.37</v>
      </c>
    </row>
    <row r="24">
      <c r="A24" s="1" t="s">
        <v>24</v>
      </c>
      <c r="B24" s="1" t="s">
        <v>25</v>
      </c>
      <c r="C24" s="1" t="s">
        <v>43</v>
      </c>
      <c r="D24" s="2" t="s">
        <v>103</v>
      </c>
      <c r="E24" s="1" t="s">
        <v>93</v>
      </c>
      <c r="F24" s="1" t="s">
        <v>30</v>
      </c>
      <c r="G24" s="3">
        <v>83898.95</v>
      </c>
      <c r="H24" s="2" t="s">
        <v>104</v>
      </c>
      <c r="I24" s="1" t="s">
        <v>50</v>
      </c>
      <c r="J24" s="3">
        <v>-9255665.0</v>
      </c>
      <c r="K24" s="2" t="s">
        <v>21</v>
      </c>
      <c r="L24" s="2" t="s">
        <v>22</v>
      </c>
      <c r="M24" s="1" t="s">
        <v>77</v>
      </c>
    </row>
    <row r="25">
      <c r="A25" s="1" t="s">
        <v>24</v>
      </c>
      <c r="B25" s="1" t="s">
        <v>95</v>
      </c>
      <c r="C25" s="1" t="s">
        <v>57</v>
      </c>
      <c r="D25" s="2" t="s">
        <v>105</v>
      </c>
      <c r="E25" s="1" t="s">
        <v>90</v>
      </c>
      <c r="F25" s="1" t="s">
        <v>30</v>
      </c>
      <c r="G25" s="3">
        <v>65640.75</v>
      </c>
      <c r="H25" s="2" t="s">
        <v>106</v>
      </c>
      <c r="I25" s="1" t="s">
        <v>47</v>
      </c>
      <c r="J25" s="3">
        <v>-49755.69</v>
      </c>
      <c r="K25" s="2" t="s">
        <v>21</v>
      </c>
      <c r="L25" s="2" t="s">
        <v>22</v>
      </c>
      <c r="M25" s="1" t="s">
        <v>38</v>
      </c>
      <c r="O25" s="4" t="s">
        <v>50</v>
      </c>
      <c r="P25" s="8" t="s">
        <v>39</v>
      </c>
      <c r="Q25" s="8" t="s">
        <v>40</v>
      </c>
      <c r="R25" s="8" t="s">
        <v>41</v>
      </c>
    </row>
    <row r="26">
      <c r="A26" s="1" t="s">
        <v>13</v>
      </c>
      <c r="B26" s="1" t="s">
        <v>42</v>
      </c>
      <c r="C26" s="1" t="s">
        <v>57</v>
      </c>
      <c r="D26" s="2" t="s">
        <v>107</v>
      </c>
      <c r="E26" s="1" t="s">
        <v>36</v>
      </c>
      <c r="F26" s="1" t="s">
        <v>30</v>
      </c>
      <c r="G26" s="3">
        <v>36734.35</v>
      </c>
      <c r="H26" s="2" t="s">
        <v>108</v>
      </c>
      <c r="I26" s="1" t="s">
        <v>20</v>
      </c>
      <c r="J26" s="3">
        <v>-27065.87</v>
      </c>
      <c r="K26" s="2" t="s">
        <v>21</v>
      </c>
      <c r="L26" s="2" t="s">
        <v>22</v>
      </c>
      <c r="M26" s="1" t="s">
        <v>31</v>
      </c>
      <c r="O26" s="9" t="s">
        <v>13</v>
      </c>
      <c r="P26" s="7">
        <f t="shared" ref="P26:P30" si="10">sumifs($G:$G,$A:$A,$O26,$F:$F,$O$25)</f>
        <v>107831</v>
      </c>
      <c r="Q26" s="7">
        <f t="shared" ref="Q26:Q30" si="11">sumifs($J:$J,$A:$A,$O26,$I:$I,$O$25)</f>
        <v>-12513214</v>
      </c>
      <c r="R26" s="7">
        <f t="shared" ref="R26:R30" si="12">P26+Q26</f>
        <v>-12405383</v>
      </c>
    </row>
    <row r="27">
      <c r="A27" s="1" t="s">
        <v>63</v>
      </c>
      <c r="B27" s="1" t="s">
        <v>109</v>
      </c>
      <c r="C27" s="1" t="s">
        <v>15</v>
      </c>
      <c r="D27" s="2" t="s">
        <v>110</v>
      </c>
      <c r="E27" s="1" t="s">
        <v>111</v>
      </c>
      <c r="F27" s="1" t="s">
        <v>18</v>
      </c>
      <c r="G27" s="3">
        <v>85196.02</v>
      </c>
      <c r="H27" s="2" t="s">
        <v>112</v>
      </c>
      <c r="I27" s="1" t="s">
        <v>50</v>
      </c>
      <c r="J27" s="3">
        <v>-1.5862451E7</v>
      </c>
      <c r="K27" s="2" t="s">
        <v>21</v>
      </c>
      <c r="L27" s="2" t="s">
        <v>22</v>
      </c>
      <c r="M27" s="1" t="s">
        <v>38</v>
      </c>
      <c r="O27" s="9" t="s">
        <v>24</v>
      </c>
      <c r="P27" s="7">
        <f t="shared" si="10"/>
        <v>171010</v>
      </c>
      <c r="Q27" s="7">
        <f t="shared" si="11"/>
        <v>-18165585</v>
      </c>
      <c r="R27" s="7">
        <f t="shared" si="12"/>
        <v>-17994575</v>
      </c>
    </row>
    <row r="28">
      <c r="A28" s="1" t="s">
        <v>52</v>
      </c>
      <c r="B28" s="1" t="s">
        <v>74</v>
      </c>
      <c r="C28" s="1" t="s">
        <v>57</v>
      </c>
      <c r="D28" s="2" t="s">
        <v>113</v>
      </c>
      <c r="E28" s="1" t="s">
        <v>111</v>
      </c>
      <c r="F28" s="1" t="s">
        <v>18</v>
      </c>
      <c r="G28" s="3">
        <v>72747.54</v>
      </c>
      <c r="H28" s="2" t="s">
        <v>114</v>
      </c>
      <c r="I28" s="1" t="s">
        <v>50</v>
      </c>
      <c r="J28" s="3">
        <v>-1.3578001E7</v>
      </c>
      <c r="K28" s="2" t="s">
        <v>21</v>
      </c>
      <c r="L28" s="2" t="s">
        <v>22</v>
      </c>
      <c r="M28" s="1" t="s">
        <v>77</v>
      </c>
      <c r="O28" s="9" t="s">
        <v>32</v>
      </c>
      <c r="P28" s="7">
        <f t="shared" si="10"/>
        <v>99515</v>
      </c>
      <c r="Q28" s="7">
        <f t="shared" si="11"/>
        <v>-6378005</v>
      </c>
      <c r="R28" s="7">
        <f t="shared" si="12"/>
        <v>-6278490</v>
      </c>
    </row>
    <row r="29">
      <c r="A29" s="1" t="s">
        <v>52</v>
      </c>
      <c r="B29" s="1" t="s">
        <v>74</v>
      </c>
      <c r="C29" s="1" t="s">
        <v>34</v>
      </c>
      <c r="D29" s="2" t="s">
        <v>115</v>
      </c>
      <c r="E29" s="1" t="s">
        <v>116</v>
      </c>
      <c r="F29" s="1" t="s">
        <v>50</v>
      </c>
      <c r="G29" s="3">
        <v>30521.0</v>
      </c>
      <c r="H29" s="2" t="s">
        <v>117</v>
      </c>
      <c r="I29" s="1" t="s">
        <v>18</v>
      </c>
      <c r="J29" s="3">
        <v>-161.76</v>
      </c>
      <c r="K29" s="2" t="s">
        <v>21</v>
      </c>
      <c r="L29" s="2" t="s">
        <v>22</v>
      </c>
      <c r="M29" s="1" t="s">
        <v>31</v>
      </c>
      <c r="O29" s="9" t="s">
        <v>52</v>
      </c>
      <c r="P29" s="7">
        <f t="shared" si="10"/>
        <v>130515</v>
      </c>
      <c r="Q29" s="7">
        <f t="shared" si="11"/>
        <v>-82620903</v>
      </c>
      <c r="R29" s="7">
        <f t="shared" si="12"/>
        <v>-82490388</v>
      </c>
    </row>
    <row r="30">
      <c r="A30" s="1" t="s">
        <v>13</v>
      </c>
      <c r="B30" s="1" t="s">
        <v>14</v>
      </c>
      <c r="C30" s="1" t="s">
        <v>34</v>
      </c>
      <c r="D30" s="2" t="s">
        <v>118</v>
      </c>
      <c r="E30" s="1" t="s">
        <v>119</v>
      </c>
      <c r="F30" s="1" t="s">
        <v>20</v>
      </c>
      <c r="G30" s="3">
        <v>17336.98</v>
      </c>
      <c r="H30" s="2" t="s">
        <v>120</v>
      </c>
      <c r="I30" s="1" t="s">
        <v>18</v>
      </c>
      <c r="J30" s="3">
        <v>-14760.7</v>
      </c>
      <c r="K30" s="2" t="s">
        <v>21</v>
      </c>
      <c r="L30" s="2" t="s">
        <v>22</v>
      </c>
      <c r="M30" s="1" t="s">
        <v>31</v>
      </c>
      <c r="O30" s="9" t="s">
        <v>63</v>
      </c>
      <c r="P30" s="7">
        <f t="shared" si="10"/>
        <v>88716</v>
      </c>
      <c r="Q30" s="7">
        <f t="shared" si="11"/>
        <v>-15862451</v>
      </c>
      <c r="R30" s="7">
        <f t="shared" si="12"/>
        <v>-15773735</v>
      </c>
    </row>
    <row r="31">
      <c r="A31" s="1" t="s">
        <v>24</v>
      </c>
      <c r="B31" s="1" t="s">
        <v>95</v>
      </c>
      <c r="C31" s="1" t="s">
        <v>26</v>
      </c>
      <c r="D31" s="2" t="s">
        <v>121</v>
      </c>
      <c r="E31" s="1" t="s">
        <v>122</v>
      </c>
      <c r="F31" s="1" t="s">
        <v>50</v>
      </c>
      <c r="G31" s="3">
        <v>37650.0</v>
      </c>
      <c r="H31" s="2" t="s">
        <v>123</v>
      </c>
      <c r="I31" s="1" t="s">
        <v>20</v>
      </c>
      <c r="J31" s="3">
        <v>-237.19</v>
      </c>
      <c r="K31" s="2" t="s">
        <v>21</v>
      </c>
      <c r="L31" s="2" t="s">
        <v>22</v>
      </c>
      <c r="M31" s="1" t="s">
        <v>31</v>
      </c>
    </row>
    <row r="32">
      <c r="A32" s="1" t="s">
        <v>52</v>
      </c>
      <c r="B32" s="1" t="s">
        <v>74</v>
      </c>
      <c r="C32" s="1" t="s">
        <v>15</v>
      </c>
      <c r="D32" s="2" t="s">
        <v>124</v>
      </c>
      <c r="E32" s="1" t="s">
        <v>125</v>
      </c>
      <c r="F32" s="1" t="s">
        <v>47</v>
      </c>
      <c r="G32" s="3">
        <v>53744.01</v>
      </c>
      <c r="H32" s="2" t="s">
        <v>126</v>
      </c>
      <c r="I32" s="1" t="s">
        <v>20</v>
      </c>
      <c r="J32" s="3">
        <v>-48944.67</v>
      </c>
      <c r="K32" s="2" t="s">
        <v>21</v>
      </c>
      <c r="L32" s="2" t="s">
        <v>22</v>
      </c>
      <c r="M32" s="1" t="s">
        <v>77</v>
      </c>
      <c r="O32" s="4" t="s">
        <v>47</v>
      </c>
      <c r="P32" s="8" t="s">
        <v>39</v>
      </c>
      <c r="Q32" s="8" t="s">
        <v>40</v>
      </c>
      <c r="R32" s="8" t="s">
        <v>41</v>
      </c>
    </row>
    <row r="33">
      <c r="A33" s="1" t="s">
        <v>52</v>
      </c>
      <c r="B33" s="1" t="s">
        <v>53</v>
      </c>
      <c r="C33" s="1" t="s">
        <v>15</v>
      </c>
      <c r="D33" s="2" t="s">
        <v>127</v>
      </c>
      <c r="E33" s="1" t="s">
        <v>81</v>
      </c>
      <c r="F33" s="1" t="s">
        <v>47</v>
      </c>
      <c r="G33" s="3">
        <v>70915.32</v>
      </c>
      <c r="H33" s="2" t="s">
        <v>128</v>
      </c>
      <c r="I33" s="1" t="s">
        <v>30</v>
      </c>
      <c r="J33" s="3">
        <v>-95508.75</v>
      </c>
      <c r="K33" s="2" t="s">
        <v>21</v>
      </c>
      <c r="L33" s="2" t="s">
        <v>22</v>
      </c>
      <c r="M33" s="1" t="s">
        <v>38</v>
      </c>
      <c r="O33" s="9" t="s">
        <v>13</v>
      </c>
      <c r="P33" s="7">
        <f t="shared" ref="P33:P37" si="13">sumifs($G:$G,$A:$A,$O33,$F:$F,$O$32)</f>
        <v>0</v>
      </c>
      <c r="Q33" s="7">
        <f t="shared" ref="Q33:Q37" si="14">sumifs($J:$J,$A:$A,$O33,$I:$I,$O$32)</f>
        <v>-78384.59</v>
      </c>
      <c r="R33" s="7">
        <f t="shared" ref="R33:R37" si="15">P33+Q33</f>
        <v>-78384.59</v>
      </c>
    </row>
    <row r="34">
      <c r="A34" s="1" t="s">
        <v>52</v>
      </c>
      <c r="B34" s="1" t="s">
        <v>74</v>
      </c>
      <c r="C34" s="1" t="s">
        <v>34</v>
      </c>
      <c r="D34" s="2" t="s">
        <v>129</v>
      </c>
      <c r="E34" s="1" t="s">
        <v>93</v>
      </c>
      <c r="F34" s="1" t="s">
        <v>30</v>
      </c>
      <c r="G34" s="3">
        <v>69231.34</v>
      </c>
      <c r="H34" s="2" t="s">
        <v>130</v>
      </c>
      <c r="I34" s="1" t="s">
        <v>50</v>
      </c>
      <c r="J34" s="3">
        <v>-7645203.0</v>
      </c>
      <c r="K34" s="2" t="s">
        <v>21</v>
      </c>
      <c r="L34" s="2" t="s">
        <v>22</v>
      </c>
      <c r="M34" s="1" t="s">
        <v>31</v>
      </c>
      <c r="O34" s="9" t="s">
        <v>24</v>
      </c>
      <c r="P34" s="7">
        <f t="shared" si="13"/>
        <v>207996.14</v>
      </c>
      <c r="Q34" s="7">
        <f t="shared" si="14"/>
        <v>-49755.69</v>
      </c>
      <c r="R34" s="7">
        <f t="shared" si="15"/>
        <v>158240.45</v>
      </c>
    </row>
    <row r="35">
      <c r="A35" s="1" t="s">
        <v>32</v>
      </c>
      <c r="B35" s="1" t="s">
        <v>67</v>
      </c>
      <c r="C35" s="1" t="s">
        <v>57</v>
      </c>
      <c r="D35" s="2" t="s">
        <v>131</v>
      </c>
      <c r="E35" s="1" t="s">
        <v>36</v>
      </c>
      <c r="F35" s="1" t="s">
        <v>30</v>
      </c>
      <c r="G35" s="3">
        <v>55856.72</v>
      </c>
      <c r="H35" s="2" t="s">
        <v>132</v>
      </c>
      <c r="I35" s="1" t="s">
        <v>20</v>
      </c>
      <c r="J35" s="3">
        <v>-41495.96</v>
      </c>
      <c r="K35" s="2" t="s">
        <v>21</v>
      </c>
      <c r="L35" s="2" t="s">
        <v>22</v>
      </c>
      <c r="M35" s="1" t="s">
        <v>31</v>
      </c>
      <c r="O35" s="9" t="s">
        <v>32</v>
      </c>
      <c r="P35" s="7">
        <f t="shared" si="13"/>
        <v>175632.86</v>
      </c>
      <c r="Q35" s="7">
        <f t="shared" si="14"/>
        <v>-64895.82</v>
      </c>
      <c r="R35" s="7">
        <f t="shared" si="15"/>
        <v>110737.04</v>
      </c>
    </row>
    <row r="36">
      <c r="A36" s="1" t="s">
        <v>52</v>
      </c>
      <c r="B36" s="1" t="s">
        <v>53</v>
      </c>
      <c r="C36" s="1" t="s">
        <v>26</v>
      </c>
      <c r="D36" s="2" t="s">
        <v>133</v>
      </c>
      <c r="E36" s="1" t="s">
        <v>111</v>
      </c>
      <c r="F36" s="1" t="s">
        <v>18</v>
      </c>
      <c r="G36" s="3">
        <v>91323.95</v>
      </c>
      <c r="H36" s="2" t="s">
        <v>134</v>
      </c>
      <c r="I36" s="1" t="s">
        <v>50</v>
      </c>
      <c r="J36" s="3">
        <v>-1.7015506E7</v>
      </c>
      <c r="K36" s="2" t="s">
        <v>21</v>
      </c>
      <c r="L36" s="2" t="s">
        <v>22</v>
      </c>
      <c r="M36" s="1" t="s">
        <v>23</v>
      </c>
      <c r="O36" s="9" t="s">
        <v>52</v>
      </c>
      <c r="P36" s="7">
        <f t="shared" si="13"/>
        <v>318997.64</v>
      </c>
      <c r="Q36" s="7">
        <f t="shared" si="14"/>
        <v>-157563.29</v>
      </c>
      <c r="R36" s="7">
        <f t="shared" si="15"/>
        <v>161434.35</v>
      </c>
    </row>
    <row r="37">
      <c r="A37" s="1" t="s">
        <v>24</v>
      </c>
      <c r="B37" s="1" t="s">
        <v>95</v>
      </c>
      <c r="C37" s="1" t="s">
        <v>43</v>
      </c>
      <c r="D37" s="2" t="s">
        <v>135</v>
      </c>
      <c r="E37" s="1" t="s">
        <v>125</v>
      </c>
      <c r="F37" s="1" t="s">
        <v>47</v>
      </c>
      <c r="G37" s="3">
        <v>42303.11</v>
      </c>
      <c r="H37" s="2" t="s">
        <v>136</v>
      </c>
      <c r="I37" s="1" t="s">
        <v>20</v>
      </c>
      <c r="J37" s="3">
        <v>-39045.77</v>
      </c>
      <c r="K37" s="2" t="s">
        <v>21</v>
      </c>
      <c r="L37" s="2" t="s">
        <v>22</v>
      </c>
      <c r="M37" s="1" t="s">
        <v>31</v>
      </c>
      <c r="O37" s="9" t="s">
        <v>63</v>
      </c>
      <c r="P37" s="7">
        <f t="shared" si="13"/>
        <v>25508.25</v>
      </c>
      <c r="Q37" s="7">
        <f t="shared" si="14"/>
        <v>-50992.76</v>
      </c>
      <c r="R37" s="7">
        <f t="shared" si="15"/>
        <v>-25484.51</v>
      </c>
    </row>
    <row r="38">
      <c r="A38" s="1" t="s">
        <v>13</v>
      </c>
      <c r="B38" s="1" t="s">
        <v>42</v>
      </c>
      <c r="C38" s="1" t="s">
        <v>15</v>
      </c>
      <c r="D38" s="2" t="s">
        <v>137</v>
      </c>
      <c r="E38" s="1" t="s">
        <v>111</v>
      </c>
      <c r="F38" s="1" t="s">
        <v>18</v>
      </c>
      <c r="G38" s="3">
        <v>24372.01</v>
      </c>
      <c r="H38" s="2" t="s">
        <v>138</v>
      </c>
      <c r="I38" s="1" t="s">
        <v>50</v>
      </c>
      <c r="J38" s="3">
        <v>-4552557.0</v>
      </c>
      <c r="K38" s="2" t="s">
        <v>21</v>
      </c>
      <c r="L38" s="2" t="s">
        <v>22</v>
      </c>
      <c r="M38" s="1" t="s">
        <v>23</v>
      </c>
    </row>
    <row r="39">
      <c r="A39" s="1" t="s">
        <v>13</v>
      </c>
      <c r="B39" s="1" t="s">
        <v>14</v>
      </c>
      <c r="C39" s="1" t="s">
        <v>15</v>
      </c>
      <c r="D39" s="2" t="s">
        <v>139</v>
      </c>
      <c r="E39" s="1" t="s">
        <v>116</v>
      </c>
      <c r="F39" s="1" t="s">
        <v>50</v>
      </c>
      <c r="G39" s="3">
        <v>90761.0</v>
      </c>
      <c r="H39" s="2" t="s">
        <v>140</v>
      </c>
      <c r="I39" s="1" t="s">
        <v>18</v>
      </c>
      <c r="J39" s="3">
        <v>-508.26</v>
      </c>
      <c r="K39" s="2" t="s">
        <v>21</v>
      </c>
      <c r="L39" s="2" t="s">
        <v>22</v>
      </c>
      <c r="M39" s="1" t="s">
        <v>77</v>
      </c>
    </row>
    <row r="40">
      <c r="A40" s="1" t="s">
        <v>63</v>
      </c>
      <c r="B40" s="1" t="s">
        <v>86</v>
      </c>
      <c r="C40" s="1" t="s">
        <v>26</v>
      </c>
      <c r="D40" s="2" t="s">
        <v>141</v>
      </c>
      <c r="E40" s="1" t="s">
        <v>119</v>
      </c>
      <c r="F40" s="1" t="s">
        <v>20</v>
      </c>
      <c r="G40" s="3">
        <v>79677.71</v>
      </c>
      <c r="H40" s="2" t="s">
        <v>142</v>
      </c>
      <c r="I40" s="1" t="s">
        <v>18</v>
      </c>
      <c r="J40" s="3">
        <v>-67654.34</v>
      </c>
      <c r="K40" s="2" t="s">
        <v>21</v>
      </c>
      <c r="L40" s="2" t="s">
        <v>22</v>
      </c>
      <c r="M40" s="1" t="s">
        <v>23</v>
      </c>
    </row>
    <row r="41">
      <c r="A41" s="1" t="s">
        <v>52</v>
      </c>
      <c r="B41" s="1" t="s">
        <v>74</v>
      </c>
      <c r="C41" s="1" t="s">
        <v>57</v>
      </c>
      <c r="D41" s="2" t="s">
        <v>143</v>
      </c>
      <c r="E41" s="1" t="s">
        <v>61</v>
      </c>
      <c r="F41" s="1" t="s">
        <v>47</v>
      </c>
      <c r="G41" s="3">
        <v>18560.85</v>
      </c>
      <c r="H41" s="2" t="s">
        <v>144</v>
      </c>
      <c r="I41" s="1" t="s">
        <v>18</v>
      </c>
      <c r="J41" s="3">
        <v>-14776.29</v>
      </c>
      <c r="K41" s="2" t="s">
        <v>21</v>
      </c>
      <c r="L41" s="2" t="s">
        <v>22</v>
      </c>
      <c r="M41" s="1" t="s">
        <v>38</v>
      </c>
    </row>
    <row r="42">
      <c r="A42" s="1" t="s">
        <v>52</v>
      </c>
      <c r="B42" s="1" t="s">
        <v>53</v>
      </c>
      <c r="C42" s="1" t="s">
        <v>43</v>
      </c>
      <c r="D42" s="2" t="s">
        <v>145</v>
      </c>
      <c r="E42" s="1" t="s">
        <v>84</v>
      </c>
      <c r="F42" s="1" t="s">
        <v>20</v>
      </c>
      <c r="G42" s="3">
        <v>23227.95</v>
      </c>
      <c r="H42" s="2" t="s">
        <v>146</v>
      </c>
      <c r="I42" s="1" t="s">
        <v>30</v>
      </c>
      <c r="J42" s="3">
        <v>-33977.85</v>
      </c>
      <c r="K42" s="2" t="s">
        <v>21</v>
      </c>
      <c r="L42" s="2" t="s">
        <v>22</v>
      </c>
      <c r="M42" s="1" t="s">
        <v>77</v>
      </c>
    </row>
    <row r="43">
      <c r="A43" s="1" t="s">
        <v>13</v>
      </c>
      <c r="B43" s="1" t="s">
        <v>14</v>
      </c>
      <c r="C43" s="1" t="s">
        <v>57</v>
      </c>
      <c r="D43" s="2" t="s">
        <v>147</v>
      </c>
      <c r="E43" s="1" t="s">
        <v>55</v>
      </c>
      <c r="F43" s="1" t="s">
        <v>30</v>
      </c>
      <c r="G43" s="3">
        <v>41387.14</v>
      </c>
      <c r="H43" s="2" t="s">
        <v>148</v>
      </c>
      <c r="I43" s="1" t="s">
        <v>18</v>
      </c>
      <c r="J43" s="3">
        <v>-23723.11</v>
      </c>
      <c r="K43" s="2" t="s">
        <v>21</v>
      </c>
      <c r="L43" s="2" t="s">
        <v>22</v>
      </c>
      <c r="M43" s="1" t="s">
        <v>31</v>
      </c>
    </row>
    <row r="44">
      <c r="A44" s="1" t="s">
        <v>52</v>
      </c>
      <c r="B44" s="1" t="s">
        <v>74</v>
      </c>
      <c r="C44" s="1" t="s">
        <v>15</v>
      </c>
      <c r="D44" s="2" t="s">
        <v>149</v>
      </c>
      <c r="E44" s="1" t="s">
        <v>99</v>
      </c>
      <c r="F44" s="1" t="s">
        <v>20</v>
      </c>
      <c r="G44" s="3">
        <v>88260.59</v>
      </c>
      <c r="H44" s="2" t="s">
        <v>150</v>
      </c>
      <c r="I44" s="1" t="s">
        <v>50</v>
      </c>
      <c r="J44" s="3">
        <v>-1.4238137E7</v>
      </c>
      <c r="K44" s="2" t="s">
        <v>21</v>
      </c>
      <c r="L44" s="2" t="s">
        <v>22</v>
      </c>
      <c r="M44" s="1" t="s">
        <v>23</v>
      </c>
    </row>
    <row r="45">
      <c r="A45" s="1" t="s">
        <v>24</v>
      </c>
      <c r="B45" s="1" t="s">
        <v>95</v>
      </c>
      <c r="C45" s="1" t="s">
        <v>34</v>
      </c>
      <c r="D45" s="2" t="s">
        <v>151</v>
      </c>
      <c r="E45" s="1" t="s">
        <v>49</v>
      </c>
      <c r="F45" s="1" t="s">
        <v>50</v>
      </c>
      <c r="G45" s="3">
        <v>57210.0</v>
      </c>
      <c r="H45" s="2" t="s">
        <v>152</v>
      </c>
      <c r="I45" s="1" t="s">
        <v>30</v>
      </c>
      <c r="J45" s="3">
        <v>-520.61</v>
      </c>
      <c r="K45" s="2" t="s">
        <v>21</v>
      </c>
      <c r="L45" s="2" t="s">
        <v>22</v>
      </c>
      <c r="M45" s="1" t="s">
        <v>31</v>
      </c>
    </row>
    <row r="46">
      <c r="A46" s="1" t="s">
        <v>52</v>
      </c>
      <c r="B46" s="1" t="s">
        <v>53</v>
      </c>
      <c r="C46" s="1" t="s">
        <v>57</v>
      </c>
      <c r="D46" s="2" t="s">
        <v>153</v>
      </c>
      <c r="E46" s="1" t="s">
        <v>84</v>
      </c>
      <c r="F46" s="1" t="s">
        <v>20</v>
      </c>
      <c r="G46" s="3">
        <v>50413.71</v>
      </c>
      <c r="H46" s="2" t="s">
        <v>154</v>
      </c>
      <c r="I46" s="1" t="s">
        <v>30</v>
      </c>
      <c r="J46" s="3">
        <v>-72252.93</v>
      </c>
      <c r="K46" s="2" t="s">
        <v>21</v>
      </c>
      <c r="L46" s="2" t="s">
        <v>22</v>
      </c>
      <c r="M46" s="1" t="s">
        <v>38</v>
      </c>
    </row>
    <row r="47">
      <c r="A47" s="1" t="s">
        <v>32</v>
      </c>
      <c r="B47" s="1" t="s">
        <v>67</v>
      </c>
      <c r="C47" s="1" t="s">
        <v>26</v>
      </c>
      <c r="D47" s="2" t="s">
        <v>155</v>
      </c>
      <c r="E47" s="1" t="s">
        <v>125</v>
      </c>
      <c r="F47" s="1" t="s">
        <v>47</v>
      </c>
      <c r="G47" s="3">
        <v>14318.32</v>
      </c>
      <c r="H47" s="2" t="s">
        <v>156</v>
      </c>
      <c r="I47" s="1" t="s">
        <v>20</v>
      </c>
      <c r="J47" s="3">
        <v>-13135.63</v>
      </c>
      <c r="K47" s="2" t="s">
        <v>21</v>
      </c>
      <c r="L47" s="2" t="s">
        <v>22</v>
      </c>
      <c r="M47" s="1" t="s">
        <v>77</v>
      </c>
    </row>
    <row r="48">
      <c r="A48" s="1" t="s">
        <v>52</v>
      </c>
      <c r="B48" s="1" t="s">
        <v>53</v>
      </c>
      <c r="C48" s="1" t="s">
        <v>34</v>
      </c>
      <c r="D48" s="2" t="s">
        <v>157</v>
      </c>
      <c r="E48" s="1" t="s">
        <v>158</v>
      </c>
      <c r="F48" s="1" t="s">
        <v>50</v>
      </c>
      <c r="G48" s="3">
        <v>99994.0</v>
      </c>
      <c r="H48" s="2" t="s">
        <v>159</v>
      </c>
      <c r="I48" s="1" t="s">
        <v>47</v>
      </c>
      <c r="J48" s="3">
        <v>-649.96</v>
      </c>
      <c r="K48" s="2" t="s">
        <v>21</v>
      </c>
      <c r="L48" s="2" t="s">
        <v>22</v>
      </c>
      <c r="M48" s="1" t="s">
        <v>31</v>
      </c>
    </row>
    <row r="49">
      <c r="A49" s="1" t="s">
        <v>52</v>
      </c>
      <c r="B49" s="1" t="s">
        <v>53</v>
      </c>
      <c r="C49" s="1" t="s">
        <v>26</v>
      </c>
      <c r="D49" s="2" t="s">
        <v>160</v>
      </c>
      <c r="E49" s="1" t="s">
        <v>61</v>
      </c>
      <c r="F49" s="1" t="s">
        <v>47</v>
      </c>
      <c r="G49" s="3">
        <v>13044.15</v>
      </c>
      <c r="H49" s="2" t="s">
        <v>161</v>
      </c>
      <c r="I49" s="1" t="s">
        <v>18</v>
      </c>
      <c r="J49" s="3">
        <v>-10316.62</v>
      </c>
      <c r="K49" s="2" t="s">
        <v>21</v>
      </c>
      <c r="L49" s="2" t="s">
        <v>22</v>
      </c>
      <c r="M49" s="1" t="s">
        <v>77</v>
      </c>
    </row>
    <row r="50">
      <c r="A50" s="1" t="s">
        <v>63</v>
      </c>
      <c r="B50" s="1" t="s">
        <v>86</v>
      </c>
      <c r="C50" s="1" t="s">
        <v>43</v>
      </c>
      <c r="D50" s="2" t="s">
        <v>162</v>
      </c>
      <c r="E50" s="1" t="s">
        <v>125</v>
      </c>
      <c r="F50" s="1" t="s">
        <v>47</v>
      </c>
      <c r="G50" s="3">
        <v>25508.25</v>
      </c>
      <c r="H50" s="2" t="s">
        <v>163</v>
      </c>
      <c r="I50" s="1" t="s">
        <v>20</v>
      </c>
      <c r="J50" s="3">
        <v>-23513.5</v>
      </c>
      <c r="K50" s="2" t="s">
        <v>21</v>
      </c>
      <c r="L50" s="2" t="s">
        <v>22</v>
      </c>
      <c r="M50" s="1" t="s">
        <v>38</v>
      </c>
    </row>
    <row r="51">
      <c r="A51" s="1" t="s">
        <v>24</v>
      </c>
      <c r="B51" s="1" t="s">
        <v>95</v>
      </c>
      <c r="C51" s="1" t="s">
        <v>43</v>
      </c>
      <c r="D51" s="2" t="s">
        <v>164</v>
      </c>
      <c r="E51" s="1" t="s">
        <v>165</v>
      </c>
      <c r="F51" s="1" t="s">
        <v>47</v>
      </c>
      <c r="G51" s="3">
        <v>60268.95</v>
      </c>
      <c r="H51" s="2" t="s">
        <v>166</v>
      </c>
      <c r="I51" s="1" t="s">
        <v>50</v>
      </c>
      <c r="J51" s="3">
        <v>-8909920.0</v>
      </c>
      <c r="K51" s="2" t="s">
        <v>21</v>
      </c>
      <c r="L51" s="2" t="s">
        <v>22</v>
      </c>
      <c r="M51" s="1" t="s">
        <v>23</v>
      </c>
    </row>
    <row r="52">
      <c r="A52" s="1" t="s">
        <v>52</v>
      </c>
      <c r="B52" s="1" t="s">
        <v>74</v>
      </c>
      <c r="C52" s="1" t="s">
        <v>57</v>
      </c>
      <c r="D52" s="2" t="s">
        <v>167</v>
      </c>
      <c r="E52" s="1" t="s">
        <v>61</v>
      </c>
      <c r="F52" s="1" t="s">
        <v>47</v>
      </c>
      <c r="G52" s="3">
        <v>52430.78</v>
      </c>
      <c r="H52" s="2" t="s">
        <v>168</v>
      </c>
      <c r="I52" s="1" t="s">
        <v>18</v>
      </c>
      <c r="J52" s="3">
        <v>-41116.22</v>
      </c>
      <c r="K52" s="2" t="s">
        <v>21</v>
      </c>
      <c r="L52" s="2" t="s">
        <v>22</v>
      </c>
      <c r="M52" s="1" t="s">
        <v>38</v>
      </c>
    </row>
    <row r="53">
      <c r="A53" s="1" t="s">
        <v>63</v>
      </c>
      <c r="B53" s="1" t="s">
        <v>86</v>
      </c>
      <c r="C53" s="1" t="s">
        <v>26</v>
      </c>
      <c r="D53" s="2" t="s">
        <v>169</v>
      </c>
      <c r="E53" s="1" t="s">
        <v>84</v>
      </c>
      <c r="F53" s="1" t="s">
        <v>20</v>
      </c>
      <c r="G53" s="3">
        <v>28775.01</v>
      </c>
      <c r="H53" s="2" t="s">
        <v>170</v>
      </c>
      <c r="I53" s="1" t="s">
        <v>30</v>
      </c>
      <c r="J53" s="3">
        <v>-41600.03</v>
      </c>
      <c r="K53" s="2" t="s">
        <v>21</v>
      </c>
      <c r="L53" s="2" t="s">
        <v>22</v>
      </c>
      <c r="M53" s="1" t="s">
        <v>31</v>
      </c>
    </row>
    <row r="54">
      <c r="A54" s="1" t="s">
        <v>63</v>
      </c>
      <c r="B54" s="1" t="s">
        <v>109</v>
      </c>
      <c r="C54" s="1" t="s">
        <v>34</v>
      </c>
      <c r="D54" s="2" t="s">
        <v>171</v>
      </c>
      <c r="E54" s="1" t="s">
        <v>158</v>
      </c>
      <c r="F54" s="1" t="s">
        <v>50</v>
      </c>
      <c r="G54" s="3">
        <v>88716.0</v>
      </c>
      <c r="H54" s="2" t="s">
        <v>172</v>
      </c>
      <c r="I54" s="1" t="s">
        <v>47</v>
      </c>
      <c r="J54" s="3">
        <v>-594.4</v>
      </c>
      <c r="K54" s="2" t="s">
        <v>21</v>
      </c>
      <c r="L54" s="2" t="s">
        <v>22</v>
      </c>
      <c r="M54" s="1" t="s">
        <v>31</v>
      </c>
    </row>
    <row r="55">
      <c r="A55" s="1" t="s">
        <v>24</v>
      </c>
      <c r="B55" s="1" t="s">
        <v>95</v>
      </c>
      <c r="C55" s="1" t="s">
        <v>57</v>
      </c>
      <c r="D55" s="2" t="s">
        <v>173</v>
      </c>
      <c r="E55" s="1" t="s">
        <v>122</v>
      </c>
      <c r="F55" s="1" t="s">
        <v>50</v>
      </c>
      <c r="G55" s="3">
        <v>32400.0</v>
      </c>
      <c r="H55" s="2" t="s">
        <v>174</v>
      </c>
      <c r="I55" s="1" t="s">
        <v>20</v>
      </c>
      <c r="J55" s="3">
        <v>-207.36</v>
      </c>
      <c r="K55" s="2" t="s">
        <v>21</v>
      </c>
      <c r="L55" s="2" t="s">
        <v>22</v>
      </c>
      <c r="M55" s="1" t="s">
        <v>77</v>
      </c>
    </row>
    <row r="56">
      <c r="A56" s="1" t="s">
        <v>63</v>
      </c>
      <c r="B56" s="1" t="s">
        <v>109</v>
      </c>
      <c r="C56" s="1" t="s">
        <v>34</v>
      </c>
      <c r="D56" s="2" t="s">
        <v>175</v>
      </c>
      <c r="E56" s="1" t="s">
        <v>119</v>
      </c>
      <c r="F56" s="1" t="s">
        <v>20</v>
      </c>
      <c r="G56" s="3">
        <v>65989.67</v>
      </c>
      <c r="H56" s="2" t="s">
        <v>176</v>
      </c>
      <c r="I56" s="1" t="s">
        <v>18</v>
      </c>
      <c r="J56" s="3">
        <v>-56144.01</v>
      </c>
      <c r="K56" s="2" t="s">
        <v>21</v>
      </c>
      <c r="L56" s="2" t="s">
        <v>22</v>
      </c>
      <c r="M56" s="1" t="s">
        <v>23</v>
      </c>
    </row>
    <row r="57">
      <c r="A57" s="1" t="s">
        <v>52</v>
      </c>
      <c r="B57" s="1" t="s">
        <v>74</v>
      </c>
      <c r="C57" s="1" t="s">
        <v>26</v>
      </c>
      <c r="D57" s="2" t="s">
        <v>177</v>
      </c>
      <c r="E57" s="1" t="s">
        <v>165</v>
      </c>
      <c r="F57" s="1" t="s">
        <v>47</v>
      </c>
      <c r="G57" s="3">
        <v>93745.0</v>
      </c>
      <c r="H57" s="2" t="s">
        <v>178</v>
      </c>
      <c r="I57" s="1" t="s">
        <v>50</v>
      </c>
      <c r="J57" s="3">
        <v>-1.3868757E7</v>
      </c>
      <c r="K57" s="2" t="s">
        <v>21</v>
      </c>
      <c r="L57" s="2" t="s">
        <v>22</v>
      </c>
      <c r="M57" s="1" t="s">
        <v>38</v>
      </c>
    </row>
    <row r="58">
      <c r="A58" s="1" t="s">
        <v>52</v>
      </c>
      <c r="B58" s="1" t="s">
        <v>53</v>
      </c>
      <c r="C58" s="1" t="s">
        <v>57</v>
      </c>
      <c r="D58" s="2" t="s">
        <v>179</v>
      </c>
      <c r="E58" s="1" t="s">
        <v>111</v>
      </c>
      <c r="F58" s="1" t="s">
        <v>18</v>
      </c>
      <c r="G58" s="3">
        <v>72445.56</v>
      </c>
      <c r="H58" s="2" t="s">
        <v>180</v>
      </c>
      <c r="I58" s="1" t="s">
        <v>50</v>
      </c>
      <c r="J58" s="3">
        <v>-1.3536735E7</v>
      </c>
      <c r="K58" s="2" t="s">
        <v>21</v>
      </c>
      <c r="L58" s="2" t="s">
        <v>22</v>
      </c>
      <c r="M58" s="1" t="s">
        <v>38</v>
      </c>
    </row>
    <row r="59">
      <c r="A59" s="1" t="s">
        <v>52</v>
      </c>
      <c r="B59" s="1" t="s">
        <v>74</v>
      </c>
      <c r="C59" s="1" t="s">
        <v>34</v>
      </c>
      <c r="D59" s="2" t="s">
        <v>181</v>
      </c>
      <c r="E59" s="1" t="s">
        <v>17</v>
      </c>
      <c r="F59" s="1" t="s">
        <v>18</v>
      </c>
      <c r="G59" s="3">
        <v>54800.33</v>
      </c>
      <c r="H59" s="2" t="s">
        <v>182</v>
      </c>
      <c r="I59" s="1" t="s">
        <v>20</v>
      </c>
      <c r="J59" s="3">
        <v>-63743.74</v>
      </c>
      <c r="K59" s="2" t="s">
        <v>21</v>
      </c>
      <c r="L59" s="2" t="s">
        <v>22</v>
      </c>
      <c r="M59" s="1" t="s">
        <v>38</v>
      </c>
    </row>
    <row r="60">
      <c r="A60" s="1" t="s">
        <v>24</v>
      </c>
      <c r="B60" s="1" t="s">
        <v>25</v>
      </c>
      <c r="C60" s="1" t="s">
        <v>34</v>
      </c>
      <c r="D60" s="2" t="s">
        <v>183</v>
      </c>
      <c r="E60" s="1" t="s">
        <v>55</v>
      </c>
      <c r="F60" s="1" t="s">
        <v>30</v>
      </c>
      <c r="G60" s="3">
        <v>52448.58</v>
      </c>
      <c r="H60" s="2" t="s">
        <v>184</v>
      </c>
      <c r="I60" s="1" t="s">
        <v>18</v>
      </c>
      <c r="J60" s="3">
        <v>-30268.08</v>
      </c>
      <c r="K60" s="2" t="s">
        <v>21</v>
      </c>
      <c r="L60" s="2" t="s">
        <v>22</v>
      </c>
      <c r="M60" s="1" t="s">
        <v>77</v>
      </c>
    </row>
    <row r="61">
      <c r="A61" s="1" t="s">
        <v>24</v>
      </c>
      <c r="B61" s="1" t="s">
        <v>25</v>
      </c>
      <c r="C61" s="1" t="s">
        <v>43</v>
      </c>
      <c r="D61" s="2" t="s">
        <v>185</v>
      </c>
      <c r="E61" s="1" t="s">
        <v>17</v>
      </c>
      <c r="F61" s="1" t="s">
        <v>18</v>
      </c>
      <c r="G61" s="3">
        <v>38368.83</v>
      </c>
      <c r="H61" s="2" t="s">
        <v>186</v>
      </c>
      <c r="I61" s="1" t="s">
        <v>20</v>
      </c>
      <c r="J61" s="3">
        <v>-44511.68</v>
      </c>
      <c r="K61" s="2" t="s">
        <v>21</v>
      </c>
      <c r="L61" s="2" t="s">
        <v>22</v>
      </c>
      <c r="M61" s="1" t="s">
        <v>77</v>
      </c>
    </row>
    <row r="62">
      <c r="A62" s="1" t="s">
        <v>13</v>
      </c>
      <c r="B62" s="1" t="s">
        <v>42</v>
      </c>
      <c r="C62" s="1" t="s">
        <v>26</v>
      </c>
      <c r="D62" s="2" t="s">
        <v>187</v>
      </c>
      <c r="E62" s="1" t="s">
        <v>93</v>
      </c>
      <c r="F62" s="1" t="s">
        <v>30</v>
      </c>
      <c r="G62" s="3">
        <v>72240.56</v>
      </c>
      <c r="H62" s="2" t="s">
        <v>188</v>
      </c>
      <c r="I62" s="1" t="s">
        <v>50</v>
      </c>
      <c r="J62" s="3">
        <v>-7960657.0</v>
      </c>
      <c r="K62" s="2" t="s">
        <v>21</v>
      </c>
      <c r="L62" s="2" t="s">
        <v>22</v>
      </c>
      <c r="M62" s="1" t="s">
        <v>77</v>
      </c>
    </row>
    <row r="63">
      <c r="A63" s="1" t="s">
        <v>52</v>
      </c>
      <c r="B63" s="1" t="s">
        <v>74</v>
      </c>
      <c r="C63" s="1" t="s">
        <v>26</v>
      </c>
      <c r="D63" s="2" t="s">
        <v>189</v>
      </c>
      <c r="E63" s="1" t="s">
        <v>90</v>
      </c>
      <c r="F63" s="1" t="s">
        <v>30</v>
      </c>
      <c r="G63" s="3">
        <v>62498.38</v>
      </c>
      <c r="H63" s="2" t="s">
        <v>190</v>
      </c>
      <c r="I63" s="1" t="s">
        <v>47</v>
      </c>
      <c r="J63" s="3">
        <v>-46592.54</v>
      </c>
      <c r="K63" s="2" t="s">
        <v>21</v>
      </c>
      <c r="L63" s="2" t="s">
        <v>22</v>
      </c>
      <c r="M63" s="1" t="s">
        <v>77</v>
      </c>
    </row>
    <row r="64">
      <c r="A64" s="1" t="s">
        <v>32</v>
      </c>
      <c r="B64" s="1" t="s">
        <v>33</v>
      </c>
      <c r="C64" s="1" t="s">
        <v>57</v>
      </c>
      <c r="D64" s="2" t="s">
        <v>191</v>
      </c>
      <c r="E64" s="1" t="s">
        <v>36</v>
      </c>
      <c r="F64" s="1" t="s">
        <v>30</v>
      </c>
      <c r="G64" s="3">
        <v>70416.87</v>
      </c>
      <c r="H64" s="2" t="s">
        <v>192</v>
      </c>
      <c r="I64" s="1" t="s">
        <v>20</v>
      </c>
      <c r="J64" s="3">
        <v>-51939.48</v>
      </c>
      <c r="K64" s="2" t="s">
        <v>21</v>
      </c>
      <c r="L64" s="2" t="s">
        <v>22</v>
      </c>
      <c r="M64" s="1" t="s">
        <v>38</v>
      </c>
    </row>
    <row r="65">
      <c r="A65" s="1" t="s">
        <v>63</v>
      </c>
      <c r="B65" s="1" t="s">
        <v>109</v>
      </c>
      <c r="C65" s="1" t="s">
        <v>15</v>
      </c>
      <c r="D65" s="2" t="s">
        <v>193</v>
      </c>
      <c r="E65" s="1" t="s">
        <v>65</v>
      </c>
      <c r="F65" s="1" t="s">
        <v>18</v>
      </c>
      <c r="G65" s="3">
        <v>39630.7</v>
      </c>
      <c r="H65" s="2" t="s">
        <v>194</v>
      </c>
      <c r="I65" s="1" t="s">
        <v>47</v>
      </c>
      <c r="J65" s="3">
        <v>-50398.36</v>
      </c>
      <c r="K65" s="2" t="s">
        <v>21</v>
      </c>
      <c r="L65" s="2" t="s">
        <v>22</v>
      </c>
      <c r="M65" s="1" t="s">
        <v>38</v>
      </c>
    </row>
    <row r="66">
      <c r="A66" s="1" t="s">
        <v>52</v>
      </c>
      <c r="B66" s="1" t="s">
        <v>74</v>
      </c>
      <c r="C66" s="1" t="s">
        <v>57</v>
      </c>
      <c r="D66" s="2" t="s">
        <v>195</v>
      </c>
      <c r="E66" s="1" t="s">
        <v>125</v>
      </c>
      <c r="F66" s="1" t="s">
        <v>47</v>
      </c>
      <c r="G66" s="3">
        <v>16557.53</v>
      </c>
      <c r="H66" s="2" t="s">
        <v>196</v>
      </c>
      <c r="I66" s="1" t="s">
        <v>20</v>
      </c>
      <c r="J66" s="3">
        <v>-15307.44</v>
      </c>
      <c r="K66" s="2" t="s">
        <v>21</v>
      </c>
      <c r="L66" s="2" t="s">
        <v>22</v>
      </c>
      <c r="M66" s="1" t="s">
        <v>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4.63"/>
    <col customWidth="1" min="16" max="16" width="18.5"/>
    <col customWidth="1" min="17" max="17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1" t="s">
        <v>18</v>
      </c>
      <c r="G2" s="3">
        <v>25458.07</v>
      </c>
      <c r="H2" s="2" t="s">
        <v>19</v>
      </c>
      <c r="I2" s="1" t="s">
        <v>20</v>
      </c>
      <c r="J2" s="3">
        <v>-29658.65</v>
      </c>
      <c r="K2" s="2" t="s">
        <v>21</v>
      </c>
      <c r="L2" s="2" t="s">
        <v>22</v>
      </c>
      <c r="M2" s="1" t="s">
        <v>23</v>
      </c>
    </row>
    <row r="3">
      <c r="A3" s="1" t="s">
        <v>24</v>
      </c>
      <c r="B3" s="1" t="s">
        <v>25</v>
      </c>
      <c r="C3" s="1" t="s">
        <v>26</v>
      </c>
      <c r="D3" s="2" t="s">
        <v>27</v>
      </c>
      <c r="E3" s="1" t="s">
        <v>28</v>
      </c>
      <c r="F3" s="1" t="s">
        <v>18</v>
      </c>
      <c r="G3" s="3">
        <v>54315.87</v>
      </c>
      <c r="H3" s="2" t="s">
        <v>29</v>
      </c>
      <c r="I3" s="1" t="s">
        <v>30</v>
      </c>
      <c r="J3" s="3">
        <v>-92988.77</v>
      </c>
      <c r="K3" s="2" t="s">
        <v>21</v>
      </c>
      <c r="L3" s="2" t="s">
        <v>22</v>
      </c>
      <c r="M3" s="1" t="s">
        <v>31</v>
      </c>
    </row>
    <row r="4">
      <c r="A4" s="1" t="s">
        <v>32</v>
      </c>
      <c r="B4" s="1" t="s">
        <v>33</v>
      </c>
      <c r="C4" s="1" t="s">
        <v>34</v>
      </c>
      <c r="D4" s="2" t="s">
        <v>35</v>
      </c>
      <c r="E4" s="1" t="s">
        <v>36</v>
      </c>
      <c r="F4" s="1" t="s">
        <v>30</v>
      </c>
      <c r="G4" s="3">
        <v>33566.61</v>
      </c>
      <c r="H4" s="2" t="s">
        <v>37</v>
      </c>
      <c r="I4" s="1" t="s">
        <v>20</v>
      </c>
      <c r="J4" s="3">
        <v>-24795.65</v>
      </c>
      <c r="K4" s="2" t="s">
        <v>21</v>
      </c>
      <c r="L4" s="2" t="s">
        <v>22</v>
      </c>
      <c r="M4" s="1" t="s">
        <v>38</v>
      </c>
    </row>
    <row r="5">
      <c r="A5" s="1" t="s">
        <v>13</v>
      </c>
      <c r="B5" s="1" t="s">
        <v>42</v>
      </c>
      <c r="C5" s="1" t="s">
        <v>43</v>
      </c>
      <c r="D5" s="2" t="s">
        <v>44</v>
      </c>
      <c r="E5" s="1" t="s">
        <v>45</v>
      </c>
      <c r="F5" s="1" t="s">
        <v>20</v>
      </c>
      <c r="G5" s="3">
        <v>73552.21</v>
      </c>
      <c r="H5" s="2" t="s">
        <v>46</v>
      </c>
      <c r="I5" s="1" t="s">
        <v>47</v>
      </c>
      <c r="J5" s="3">
        <v>-78384.59</v>
      </c>
      <c r="K5" s="2" t="s">
        <v>21</v>
      </c>
      <c r="L5" s="2" t="s">
        <v>22</v>
      </c>
      <c r="M5" s="1" t="s">
        <v>31</v>
      </c>
    </row>
    <row r="6">
      <c r="A6" s="1" t="s">
        <v>32</v>
      </c>
      <c r="B6" s="1" t="s">
        <v>33</v>
      </c>
      <c r="C6" s="1" t="s">
        <v>15</v>
      </c>
      <c r="D6" s="2" t="s">
        <v>48</v>
      </c>
      <c r="E6" s="1" t="s">
        <v>49</v>
      </c>
      <c r="F6" s="1" t="s">
        <v>50</v>
      </c>
      <c r="G6" s="3">
        <v>99515.0</v>
      </c>
      <c r="H6" s="2" t="s">
        <v>51</v>
      </c>
      <c r="I6" s="1" t="s">
        <v>30</v>
      </c>
      <c r="J6" s="3">
        <v>-875.73</v>
      </c>
      <c r="K6" s="2" t="s">
        <v>21</v>
      </c>
      <c r="L6" s="2" t="s">
        <v>22</v>
      </c>
      <c r="M6" s="1" t="s">
        <v>23</v>
      </c>
    </row>
    <row r="7">
      <c r="A7" s="1" t="s">
        <v>52</v>
      </c>
      <c r="B7" s="1" t="s">
        <v>53</v>
      </c>
      <c r="C7" s="1" t="s">
        <v>43</v>
      </c>
      <c r="D7" s="2" t="s">
        <v>54</v>
      </c>
      <c r="E7" s="1" t="s">
        <v>55</v>
      </c>
      <c r="F7" s="1" t="s">
        <v>30</v>
      </c>
      <c r="G7" s="3">
        <v>52859.15</v>
      </c>
      <c r="H7" s="2" t="s">
        <v>56</v>
      </c>
      <c r="I7" s="1" t="s">
        <v>18</v>
      </c>
      <c r="J7" s="3">
        <v>-30161.43</v>
      </c>
      <c r="K7" s="2" t="s">
        <v>21</v>
      </c>
      <c r="L7" s="2" t="s">
        <v>22</v>
      </c>
      <c r="M7" s="1" t="s">
        <v>31</v>
      </c>
    </row>
    <row r="8">
      <c r="A8" s="1" t="s">
        <v>13</v>
      </c>
      <c r="B8" s="1" t="s">
        <v>42</v>
      </c>
      <c r="C8" s="1" t="s">
        <v>57</v>
      </c>
      <c r="D8" s="2" t="s">
        <v>58</v>
      </c>
      <c r="E8" s="1" t="s">
        <v>17</v>
      </c>
      <c r="F8" s="1" t="s">
        <v>18</v>
      </c>
      <c r="G8" s="3">
        <v>22977.92</v>
      </c>
      <c r="H8" s="2" t="s">
        <v>59</v>
      </c>
      <c r="I8" s="1" t="s">
        <v>20</v>
      </c>
      <c r="J8" s="3">
        <v>-26962.29</v>
      </c>
      <c r="K8" s="2" t="s">
        <v>21</v>
      </c>
      <c r="L8" s="2" t="s">
        <v>22</v>
      </c>
      <c r="M8" s="1" t="s">
        <v>31</v>
      </c>
    </row>
    <row r="9">
      <c r="A9" s="1" t="s">
        <v>24</v>
      </c>
      <c r="B9" s="1" t="s">
        <v>25</v>
      </c>
      <c r="C9" s="1" t="s">
        <v>15</v>
      </c>
      <c r="D9" s="2" t="s">
        <v>60</v>
      </c>
      <c r="E9" s="1" t="s">
        <v>61</v>
      </c>
      <c r="F9" s="1" t="s">
        <v>47</v>
      </c>
      <c r="G9" s="3">
        <v>91550.57</v>
      </c>
      <c r="H9" s="2" t="s">
        <v>62</v>
      </c>
      <c r="I9" s="1" t="s">
        <v>18</v>
      </c>
      <c r="J9" s="3">
        <v>-71436.91</v>
      </c>
      <c r="K9" s="2" t="s">
        <v>21</v>
      </c>
      <c r="L9" s="2" t="s">
        <v>22</v>
      </c>
      <c r="M9" s="1" t="s">
        <v>38</v>
      </c>
    </row>
    <row r="10">
      <c r="A10" s="1" t="s">
        <v>52</v>
      </c>
      <c r="B10" s="1" t="s">
        <v>53</v>
      </c>
      <c r="C10" s="1" t="s">
        <v>26</v>
      </c>
      <c r="D10" s="2" t="s">
        <v>64</v>
      </c>
      <c r="E10" s="1" t="s">
        <v>65</v>
      </c>
      <c r="F10" s="1" t="s">
        <v>18</v>
      </c>
      <c r="G10" s="3">
        <v>86948.92</v>
      </c>
      <c r="H10" s="2" t="s">
        <v>66</v>
      </c>
      <c r="I10" s="1" t="s">
        <v>47</v>
      </c>
      <c r="J10" s="3">
        <v>-110320.79</v>
      </c>
      <c r="K10" s="2" t="s">
        <v>21</v>
      </c>
      <c r="L10" s="2" t="s">
        <v>22</v>
      </c>
      <c r="M10" s="1" t="s">
        <v>38</v>
      </c>
    </row>
    <row r="11">
      <c r="A11" s="1" t="s">
        <v>32</v>
      </c>
      <c r="B11" s="1" t="s">
        <v>67</v>
      </c>
      <c r="C11" s="1" t="s">
        <v>43</v>
      </c>
      <c r="D11" s="2" t="s">
        <v>68</v>
      </c>
      <c r="E11" s="1" t="s">
        <v>61</v>
      </c>
      <c r="F11" s="1" t="s">
        <v>47</v>
      </c>
      <c r="G11" s="3">
        <v>76871.4</v>
      </c>
      <c r="H11" s="2" t="s">
        <v>69</v>
      </c>
      <c r="I11" s="1" t="s">
        <v>18</v>
      </c>
      <c r="J11" s="3">
        <v>-61435.62</v>
      </c>
      <c r="K11" s="2" t="s">
        <v>21</v>
      </c>
      <c r="L11" s="2" t="s">
        <v>22</v>
      </c>
      <c r="M11" s="1" t="s">
        <v>31</v>
      </c>
    </row>
    <row r="12">
      <c r="A12" s="1" t="s">
        <v>32</v>
      </c>
      <c r="B12" s="1" t="s">
        <v>33</v>
      </c>
      <c r="C12" s="1" t="s">
        <v>26</v>
      </c>
      <c r="D12" s="2" t="s">
        <v>70</v>
      </c>
      <c r="E12" s="1" t="s">
        <v>61</v>
      </c>
      <c r="F12" s="1" t="s">
        <v>47</v>
      </c>
      <c r="G12" s="3">
        <v>61322.07</v>
      </c>
      <c r="H12" s="2" t="s">
        <v>71</v>
      </c>
      <c r="I12" s="1" t="s">
        <v>18</v>
      </c>
      <c r="J12" s="3">
        <v>-48058.11</v>
      </c>
      <c r="K12" s="2" t="s">
        <v>21</v>
      </c>
      <c r="L12" s="2" t="s">
        <v>22</v>
      </c>
      <c r="M12" s="1" t="s">
        <v>38</v>
      </c>
    </row>
    <row r="13">
      <c r="A13" s="1" t="s">
        <v>13</v>
      </c>
      <c r="B13" s="1" t="s">
        <v>14</v>
      </c>
      <c r="C13" s="1" t="s">
        <v>43</v>
      </c>
      <c r="D13" s="2" t="s">
        <v>72</v>
      </c>
      <c r="E13" s="1" t="s">
        <v>49</v>
      </c>
      <c r="F13" s="1" t="s">
        <v>50</v>
      </c>
      <c r="G13" s="3">
        <v>17070.0</v>
      </c>
      <c r="H13" s="2" t="s">
        <v>73</v>
      </c>
      <c r="I13" s="1" t="s">
        <v>30</v>
      </c>
      <c r="J13" s="3">
        <v>-151.92</v>
      </c>
      <c r="K13" s="2" t="s">
        <v>21</v>
      </c>
      <c r="L13" s="2" t="s">
        <v>22</v>
      </c>
      <c r="M13" s="1" t="s">
        <v>38</v>
      </c>
    </row>
    <row r="14">
      <c r="A14" s="1" t="s">
        <v>52</v>
      </c>
      <c r="B14" s="1" t="s">
        <v>74</v>
      </c>
      <c r="C14" s="1" t="s">
        <v>43</v>
      </c>
      <c r="D14" s="2" t="s">
        <v>75</v>
      </c>
      <c r="E14" s="1" t="s">
        <v>55</v>
      </c>
      <c r="F14" s="1" t="s">
        <v>30</v>
      </c>
      <c r="G14" s="3">
        <v>95974.22</v>
      </c>
      <c r="H14" s="2" t="s">
        <v>76</v>
      </c>
      <c r="I14" s="1" t="s">
        <v>18</v>
      </c>
      <c r="J14" s="3">
        <v>-55463.5</v>
      </c>
      <c r="K14" s="2" t="s">
        <v>21</v>
      </c>
      <c r="L14" s="2" t="s">
        <v>22</v>
      </c>
      <c r="M14" s="1" t="s">
        <v>77</v>
      </c>
    </row>
    <row r="15">
      <c r="A15" s="1" t="s">
        <v>24</v>
      </c>
      <c r="B15" s="1" t="s">
        <v>25</v>
      </c>
      <c r="C15" s="1" t="s">
        <v>26</v>
      </c>
      <c r="D15" s="2" t="s">
        <v>78</v>
      </c>
      <c r="E15" s="1" t="s">
        <v>49</v>
      </c>
      <c r="F15" s="1" t="s">
        <v>50</v>
      </c>
      <c r="G15" s="3">
        <v>43750.0</v>
      </c>
      <c r="H15" s="2" t="s">
        <v>79</v>
      </c>
      <c r="I15" s="1" t="s">
        <v>30</v>
      </c>
      <c r="J15" s="3">
        <v>-393.75</v>
      </c>
      <c r="K15" s="2" t="s">
        <v>21</v>
      </c>
      <c r="L15" s="2" t="s">
        <v>22</v>
      </c>
      <c r="M15" s="1" t="s">
        <v>77</v>
      </c>
    </row>
    <row r="16">
      <c r="A16" s="1" t="s">
        <v>32</v>
      </c>
      <c r="B16" s="1" t="s">
        <v>67</v>
      </c>
      <c r="C16" s="1" t="s">
        <v>26</v>
      </c>
      <c r="D16" s="2" t="s">
        <v>80</v>
      </c>
      <c r="E16" s="1" t="s">
        <v>81</v>
      </c>
      <c r="F16" s="1" t="s">
        <v>47</v>
      </c>
      <c r="G16" s="3">
        <v>23121.07</v>
      </c>
      <c r="H16" s="2" t="s">
        <v>82</v>
      </c>
      <c r="I16" s="1" t="s">
        <v>30</v>
      </c>
      <c r="J16" s="3">
        <v>-30945.24</v>
      </c>
      <c r="K16" s="2" t="s">
        <v>21</v>
      </c>
      <c r="L16" s="2" t="s">
        <v>22</v>
      </c>
      <c r="M16" s="1" t="s">
        <v>31</v>
      </c>
    </row>
    <row r="17">
      <c r="A17" s="1" t="s">
        <v>32</v>
      </c>
      <c r="B17" s="1" t="s">
        <v>67</v>
      </c>
      <c r="C17" s="1" t="s">
        <v>43</v>
      </c>
      <c r="D17" s="2" t="s">
        <v>83</v>
      </c>
      <c r="E17" s="1" t="s">
        <v>84</v>
      </c>
      <c r="F17" s="1" t="s">
        <v>20</v>
      </c>
      <c r="G17" s="3">
        <v>38997.08</v>
      </c>
      <c r="H17" s="2" t="s">
        <v>85</v>
      </c>
      <c r="I17" s="1" t="s">
        <v>30</v>
      </c>
      <c r="J17" s="3">
        <v>-56058.3</v>
      </c>
      <c r="K17" s="2" t="s">
        <v>21</v>
      </c>
      <c r="L17" s="2" t="s">
        <v>22</v>
      </c>
      <c r="M17" s="1" t="s">
        <v>31</v>
      </c>
    </row>
    <row r="18">
      <c r="A18" s="1" t="s">
        <v>63</v>
      </c>
      <c r="B18" s="1" t="s">
        <v>86</v>
      </c>
      <c r="C18" s="1" t="s">
        <v>34</v>
      </c>
      <c r="D18" s="2" t="s">
        <v>87</v>
      </c>
      <c r="E18" s="1" t="s">
        <v>84</v>
      </c>
      <c r="F18" s="1" t="s">
        <v>20</v>
      </c>
      <c r="G18" s="3">
        <v>50781.42</v>
      </c>
      <c r="H18" s="2" t="s">
        <v>88</v>
      </c>
      <c r="I18" s="1" t="s">
        <v>30</v>
      </c>
      <c r="J18" s="3">
        <v>-73739.7</v>
      </c>
      <c r="K18" s="2" t="s">
        <v>21</v>
      </c>
      <c r="L18" s="2" t="s">
        <v>22</v>
      </c>
      <c r="M18" s="1" t="s">
        <v>77</v>
      </c>
    </row>
    <row r="19">
      <c r="A19" s="1" t="s">
        <v>32</v>
      </c>
      <c r="B19" s="1" t="s">
        <v>33</v>
      </c>
      <c r="C19" s="1" t="s">
        <v>15</v>
      </c>
      <c r="D19" s="2" t="s">
        <v>89</v>
      </c>
      <c r="E19" s="1" t="s">
        <v>90</v>
      </c>
      <c r="F19" s="1" t="s">
        <v>30</v>
      </c>
      <c r="G19" s="3">
        <v>89970.63</v>
      </c>
      <c r="H19" s="2" t="s">
        <v>91</v>
      </c>
      <c r="I19" s="1" t="s">
        <v>47</v>
      </c>
      <c r="J19" s="3">
        <v>-64895.82</v>
      </c>
      <c r="K19" s="2" t="s">
        <v>21</v>
      </c>
      <c r="L19" s="2" t="s">
        <v>22</v>
      </c>
      <c r="M19" s="1" t="s">
        <v>23</v>
      </c>
    </row>
    <row r="20">
      <c r="A20" s="1" t="s">
        <v>32</v>
      </c>
      <c r="B20" s="1" t="s">
        <v>33</v>
      </c>
      <c r="C20" s="1" t="s">
        <v>43</v>
      </c>
      <c r="D20" s="2" t="s">
        <v>92</v>
      </c>
      <c r="E20" s="1" t="s">
        <v>93</v>
      </c>
      <c r="F20" s="1" t="s">
        <v>30</v>
      </c>
      <c r="G20" s="3">
        <v>58170.92</v>
      </c>
      <c r="H20" s="2" t="s">
        <v>94</v>
      </c>
      <c r="I20" s="1" t="s">
        <v>50</v>
      </c>
      <c r="J20" s="3">
        <v>-6378005.0</v>
      </c>
      <c r="K20" s="2" t="s">
        <v>21</v>
      </c>
      <c r="L20" s="2" t="s">
        <v>22</v>
      </c>
      <c r="M20" s="1" t="s">
        <v>23</v>
      </c>
    </row>
    <row r="21">
      <c r="A21" s="1" t="s">
        <v>24</v>
      </c>
      <c r="B21" s="1" t="s">
        <v>95</v>
      </c>
      <c r="C21" s="1" t="s">
        <v>43</v>
      </c>
      <c r="D21" s="2" t="s">
        <v>96</v>
      </c>
      <c r="E21" s="1" t="s">
        <v>81</v>
      </c>
      <c r="F21" s="1" t="s">
        <v>47</v>
      </c>
      <c r="G21" s="3">
        <v>13873.51</v>
      </c>
      <c r="H21" s="2" t="s">
        <v>97</v>
      </c>
      <c r="I21" s="1" t="s">
        <v>30</v>
      </c>
      <c r="J21" s="3">
        <v>-18493.39</v>
      </c>
      <c r="K21" s="2" t="s">
        <v>21</v>
      </c>
      <c r="L21" s="2" t="s">
        <v>22</v>
      </c>
      <c r="M21" s="1" t="s">
        <v>31</v>
      </c>
    </row>
    <row r="22">
      <c r="A22" s="1" t="s">
        <v>52</v>
      </c>
      <c r="B22" s="1" t="s">
        <v>53</v>
      </c>
      <c r="C22" s="1" t="s">
        <v>26</v>
      </c>
      <c r="D22" s="2" t="s">
        <v>98</v>
      </c>
      <c r="E22" s="1" t="s">
        <v>99</v>
      </c>
      <c r="F22" s="1" t="s">
        <v>20</v>
      </c>
      <c r="G22" s="3">
        <v>16952.33</v>
      </c>
      <c r="H22" s="2" t="s">
        <v>100</v>
      </c>
      <c r="I22" s="1" t="s">
        <v>50</v>
      </c>
      <c r="J22" s="3">
        <v>-2738564.0</v>
      </c>
      <c r="K22" s="2" t="s">
        <v>21</v>
      </c>
      <c r="L22" s="2" t="s">
        <v>22</v>
      </c>
      <c r="M22" s="1" t="s">
        <v>77</v>
      </c>
    </row>
    <row r="23">
      <c r="A23" s="1" t="s">
        <v>52</v>
      </c>
      <c r="B23" s="1" t="s">
        <v>74</v>
      </c>
      <c r="C23" s="1" t="s">
        <v>34</v>
      </c>
      <c r="D23" s="2" t="s">
        <v>101</v>
      </c>
      <c r="E23" s="1" t="s">
        <v>36</v>
      </c>
      <c r="F23" s="1" t="s">
        <v>30</v>
      </c>
      <c r="G23" s="3">
        <v>82149.98</v>
      </c>
      <c r="H23" s="2" t="s">
        <v>102</v>
      </c>
      <c r="I23" s="1" t="s">
        <v>20</v>
      </c>
      <c r="J23" s="3">
        <v>-60955.29</v>
      </c>
      <c r="K23" s="2" t="s">
        <v>21</v>
      </c>
      <c r="L23" s="2" t="s">
        <v>22</v>
      </c>
      <c r="M23" s="1" t="s">
        <v>23</v>
      </c>
    </row>
    <row r="24">
      <c r="A24" s="1" t="s">
        <v>24</v>
      </c>
      <c r="B24" s="1" t="s">
        <v>25</v>
      </c>
      <c r="C24" s="1" t="s">
        <v>43</v>
      </c>
      <c r="D24" s="2" t="s">
        <v>103</v>
      </c>
      <c r="E24" s="1" t="s">
        <v>93</v>
      </c>
      <c r="F24" s="1" t="s">
        <v>30</v>
      </c>
      <c r="G24" s="3">
        <v>83898.95</v>
      </c>
      <c r="H24" s="2" t="s">
        <v>104</v>
      </c>
      <c r="I24" s="1" t="s">
        <v>50</v>
      </c>
      <c r="J24" s="3">
        <v>-9255665.0</v>
      </c>
      <c r="K24" s="2" t="s">
        <v>21</v>
      </c>
      <c r="L24" s="2" t="s">
        <v>22</v>
      </c>
      <c r="M24" s="1" t="s">
        <v>77</v>
      </c>
    </row>
    <row r="25">
      <c r="A25" s="1" t="s">
        <v>24</v>
      </c>
      <c r="B25" s="1" t="s">
        <v>95</v>
      </c>
      <c r="C25" s="1" t="s">
        <v>57</v>
      </c>
      <c r="D25" s="2" t="s">
        <v>105</v>
      </c>
      <c r="E25" s="1" t="s">
        <v>90</v>
      </c>
      <c r="F25" s="1" t="s">
        <v>30</v>
      </c>
      <c r="G25" s="3">
        <v>65640.75</v>
      </c>
      <c r="H25" s="2" t="s">
        <v>106</v>
      </c>
      <c r="I25" s="1" t="s">
        <v>47</v>
      </c>
      <c r="J25" s="3">
        <v>-49755.69</v>
      </c>
      <c r="K25" s="2" t="s">
        <v>21</v>
      </c>
      <c r="L25" s="2" t="s">
        <v>22</v>
      </c>
      <c r="M25" s="1" t="s">
        <v>38</v>
      </c>
    </row>
    <row r="26">
      <c r="A26" s="1" t="s">
        <v>13</v>
      </c>
      <c r="B26" s="1" t="s">
        <v>42</v>
      </c>
      <c r="C26" s="1" t="s">
        <v>57</v>
      </c>
      <c r="D26" s="2" t="s">
        <v>107</v>
      </c>
      <c r="E26" s="1" t="s">
        <v>36</v>
      </c>
      <c r="F26" s="1" t="s">
        <v>30</v>
      </c>
      <c r="G26" s="3">
        <v>36734.35</v>
      </c>
      <c r="H26" s="2" t="s">
        <v>108</v>
      </c>
      <c r="I26" s="1" t="s">
        <v>20</v>
      </c>
      <c r="J26" s="3">
        <v>-27065.87</v>
      </c>
      <c r="K26" s="2" t="s">
        <v>21</v>
      </c>
      <c r="L26" s="2" t="s">
        <v>22</v>
      </c>
      <c r="M26" s="1" t="s">
        <v>31</v>
      </c>
    </row>
    <row r="27">
      <c r="A27" s="1" t="s">
        <v>63</v>
      </c>
      <c r="B27" s="1" t="s">
        <v>109</v>
      </c>
      <c r="C27" s="1" t="s">
        <v>15</v>
      </c>
      <c r="D27" s="2" t="s">
        <v>110</v>
      </c>
      <c r="E27" s="1" t="s">
        <v>111</v>
      </c>
      <c r="F27" s="1" t="s">
        <v>18</v>
      </c>
      <c r="G27" s="3">
        <v>85196.02</v>
      </c>
      <c r="H27" s="2" t="s">
        <v>112</v>
      </c>
      <c r="I27" s="1" t="s">
        <v>50</v>
      </c>
      <c r="J27" s="3">
        <v>-1.5862451E7</v>
      </c>
      <c r="K27" s="2" t="s">
        <v>21</v>
      </c>
      <c r="L27" s="2" t="s">
        <v>22</v>
      </c>
      <c r="M27" s="1" t="s">
        <v>38</v>
      </c>
    </row>
    <row r="28">
      <c r="A28" s="1" t="s">
        <v>52</v>
      </c>
      <c r="B28" s="1" t="s">
        <v>74</v>
      </c>
      <c r="C28" s="1" t="s">
        <v>57</v>
      </c>
      <c r="D28" s="2" t="s">
        <v>113</v>
      </c>
      <c r="E28" s="1" t="s">
        <v>111</v>
      </c>
      <c r="F28" s="1" t="s">
        <v>18</v>
      </c>
      <c r="G28" s="3">
        <v>72747.54</v>
      </c>
      <c r="H28" s="2" t="s">
        <v>114</v>
      </c>
      <c r="I28" s="1" t="s">
        <v>50</v>
      </c>
      <c r="J28" s="3">
        <v>-1.3578001E7</v>
      </c>
      <c r="K28" s="2" t="s">
        <v>21</v>
      </c>
      <c r="L28" s="2" t="s">
        <v>22</v>
      </c>
      <c r="M28" s="1" t="s">
        <v>77</v>
      </c>
    </row>
    <row r="29">
      <c r="A29" s="1" t="s">
        <v>52</v>
      </c>
      <c r="B29" s="1" t="s">
        <v>74</v>
      </c>
      <c r="C29" s="1" t="s">
        <v>34</v>
      </c>
      <c r="D29" s="2" t="s">
        <v>115</v>
      </c>
      <c r="E29" s="1" t="s">
        <v>116</v>
      </c>
      <c r="F29" s="1" t="s">
        <v>50</v>
      </c>
      <c r="G29" s="3">
        <v>30521.0</v>
      </c>
      <c r="H29" s="2" t="s">
        <v>117</v>
      </c>
      <c r="I29" s="1" t="s">
        <v>18</v>
      </c>
      <c r="J29" s="3">
        <v>-161.76</v>
      </c>
      <c r="K29" s="2" t="s">
        <v>21</v>
      </c>
      <c r="L29" s="2" t="s">
        <v>22</v>
      </c>
      <c r="M29" s="1" t="s">
        <v>31</v>
      </c>
    </row>
    <row r="30">
      <c r="A30" s="1" t="s">
        <v>13</v>
      </c>
      <c r="B30" s="1" t="s">
        <v>14</v>
      </c>
      <c r="C30" s="1" t="s">
        <v>34</v>
      </c>
      <c r="D30" s="2" t="s">
        <v>118</v>
      </c>
      <c r="E30" s="1" t="s">
        <v>119</v>
      </c>
      <c r="F30" s="1" t="s">
        <v>20</v>
      </c>
      <c r="G30" s="3">
        <v>17336.98</v>
      </c>
      <c r="H30" s="2" t="s">
        <v>120</v>
      </c>
      <c r="I30" s="1" t="s">
        <v>18</v>
      </c>
      <c r="J30" s="3">
        <v>-14760.7</v>
      </c>
      <c r="K30" s="2" t="s">
        <v>21</v>
      </c>
      <c r="L30" s="2" t="s">
        <v>22</v>
      </c>
      <c r="M30" s="1" t="s">
        <v>31</v>
      </c>
    </row>
    <row r="31">
      <c r="A31" s="1" t="s">
        <v>24</v>
      </c>
      <c r="B31" s="1" t="s">
        <v>95</v>
      </c>
      <c r="C31" s="1" t="s">
        <v>26</v>
      </c>
      <c r="D31" s="2" t="s">
        <v>121</v>
      </c>
      <c r="E31" s="1" t="s">
        <v>122</v>
      </c>
      <c r="F31" s="1" t="s">
        <v>50</v>
      </c>
      <c r="G31" s="3">
        <v>37650.0</v>
      </c>
      <c r="H31" s="2" t="s">
        <v>123</v>
      </c>
      <c r="I31" s="1" t="s">
        <v>20</v>
      </c>
      <c r="J31" s="3">
        <v>-237.19</v>
      </c>
      <c r="K31" s="2" t="s">
        <v>21</v>
      </c>
      <c r="L31" s="2" t="s">
        <v>22</v>
      </c>
      <c r="M31" s="1" t="s">
        <v>31</v>
      </c>
    </row>
    <row r="32">
      <c r="A32" s="1" t="s">
        <v>52</v>
      </c>
      <c r="B32" s="1" t="s">
        <v>74</v>
      </c>
      <c r="C32" s="1" t="s">
        <v>15</v>
      </c>
      <c r="D32" s="2" t="s">
        <v>124</v>
      </c>
      <c r="E32" s="1" t="s">
        <v>125</v>
      </c>
      <c r="F32" s="1" t="s">
        <v>47</v>
      </c>
      <c r="G32" s="3">
        <v>53744.01</v>
      </c>
      <c r="H32" s="2" t="s">
        <v>126</v>
      </c>
      <c r="I32" s="1" t="s">
        <v>20</v>
      </c>
      <c r="J32" s="3">
        <v>-48944.67</v>
      </c>
      <c r="K32" s="2" t="s">
        <v>21</v>
      </c>
      <c r="L32" s="2" t="s">
        <v>22</v>
      </c>
      <c r="M32" s="1" t="s">
        <v>77</v>
      </c>
    </row>
    <row r="33">
      <c r="A33" s="1" t="s">
        <v>52</v>
      </c>
      <c r="B33" s="1" t="s">
        <v>53</v>
      </c>
      <c r="C33" s="1" t="s">
        <v>15</v>
      </c>
      <c r="D33" s="2" t="s">
        <v>127</v>
      </c>
      <c r="E33" s="1" t="s">
        <v>81</v>
      </c>
      <c r="F33" s="1" t="s">
        <v>47</v>
      </c>
      <c r="G33" s="3">
        <v>70915.32</v>
      </c>
      <c r="H33" s="2" t="s">
        <v>128</v>
      </c>
      <c r="I33" s="1" t="s">
        <v>30</v>
      </c>
      <c r="J33" s="3">
        <v>-95508.75</v>
      </c>
      <c r="K33" s="2" t="s">
        <v>21</v>
      </c>
      <c r="L33" s="2" t="s">
        <v>22</v>
      </c>
      <c r="M33" s="1" t="s">
        <v>38</v>
      </c>
    </row>
    <row r="34">
      <c r="A34" s="1" t="s">
        <v>52</v>
      </c>
      <c r="B34" s="1" t="s">
        <v>74</v>
      </c>
      <c r="C34" s="1" t="s">
        <v>34</v>
      </c>
      <c r="D34" s="2" t="s">
        <v>129</v>
      </c>
      <c r="E34" s="1" t="s">
        <v>93</v>
      </c>
      <c r="F34" s="1" t="s">
        <v>30</v>
      </c>
      <c r="G34" s="3">
        <v>69231.34</v>
      </c>
      <c r="H34" s="2" t="s">
        <v>130</v>
      </c>
      <c r="I34" s="1" t="s">
        <v>50</v>
      </c>
      <c r="J34" s="3">
        <v>-7645203.0</v>
      </c>
      <c r="K34" s="2" t="s">
        <v>21</v>
      </c>
      <c r="L34" s="2" t="s">
        <v>22</v>
      </c>
      <c r="M34" s="1" t="s">
        <v>31</v>
      </c>
    </row>
    <row r="35">
      <c r="A35" s="1" t="s">
        <v>32</v>
      </c>
      <c r="B35" s="1" t="s">
        <v>67</v>
      </c>
      <c r="C35" s="1" t="s">
        <v>57</v>
      </c>
      <c r="D35" s="2" t="s">
        <v>131</v>
      </c>
      <c r="E35" s="1" t="s">
        <v>36</v>
      </c>
      <c r="F35" s="1" t="s">
        <v>30</v>
      </c>
      <c r="G35" s="3">
        <v>55856.72</v>
      </c>
      <c r="H35" s="2" t="s">
        <v>132</v>
      </c>
      <c r="I35" s="1" t="s">
        <v>20</v>
      </c>
      <c r="J35" s="3">
        <v>-41495.96</v>
      </c>
      <c r="K35" s="2" t="s">
        <v>21</v>
      </c>
      <c r="L35" s="2" t="s">
        <v>22</v>
      </c>
      <c r="M35" s="1" t="s">
        <v>31</v>
      </c>
    </row>
    <row r="36">
      <c r="A36" s="1" t="s">
        <v>52</v>
      </c>
      <c r="B36" s="1" t="s">
        <v>53</v>
      </c>
      <c r="C36" s="1" t="s">
        <v>26</v>
      </c>
      <c r="D36" s="2" t="s">
        <v>133</v>
      </c>
      <c r="E36" s="1" t="s">
        <v>111</v>
      </c>
      <c r="F36" s="1" t="s">
        <v>18</v>
      </c>
      <c r="G36" s="3">
        <v>91323.95</v>
      </c>
      <c r="H36" s="2" t="s">
        <v>134</v>
      </c>
      <c r="I36" s="1" t="s">
        <v>50</v>
      </c>
      <c r="J36" s="3">
        <v>-1.7015506E7</v>
      </c>
      <c r="K36" s="2" t="s">
        <v>21</v>
      </c>
      <c r="L36" s="2" t="s">
        <v>22</v>
      </c>
      <c r="M36" s="1" t="s">
        <v>23</v>
      </c>
    </row>
    <row r="37">
      <c r="A37" s="1" t="s">
        <v>24</v>
      </c>
      <c r="B37" s="1" t="s">
        <v>95</v>
      </c>
      <c r="C37" s="1" t="s">
        <v>43</v>
      </c>
      <c r="D37" s="2" t="s">
        <v>135</v>
      </c>
      <c r="E37" s="1" t="s">
        <v>125</v>
      </c>
      <c r="F37" s="1" t="s">
        <v>47</v>
      </c>
      <c r="G37" s="3">
        <v>42303.11</v>
      </c>
      <c r="H37" s="2" t="s">
        <v>136</v>
      </c>
      <c r="I37" s="1" t="s">
        <v>20</v>
      </c>
      <c r="J37" s="3">
        <v>-39045.77</v>
      </c>
      <c r="K37" s="2" t="s">
        <v>21</v>
      </c>
      <c r="L37" s="2" t="s">
        <v>22</v>
      </c>
      <c r="M37" s="1" t="s">
        <v>31</v>
      </c>
    </row>
    <row r="38">
      <c r="A38" s="1" t="s">
        <v>13</v>
      </c>
      <c r="B38" s="1" t="s">
        <v>42</v>
      </c>
      <c r="C38" s="1" t="s">
        <v>15</v>
      </c>
      <c r="D38" s="2" t="s">
        <v>137</v>
      </c>
      <c r="E38" s="1" t="s">
        <v>111</v>
      </c>
      <c r="F38" s="1" t="s">
        <v>18</v>
      </c>
      <c r="G38" s="3">
        <v>24372.01</v>
      </c>
      <c r="H38" s="2" t="s">
        <v>138</v>
      </c>
      <c r="I38" s="1" t="s">
        <v>50</v>
      </c>
      <c r="J38" s="3">
        <v>-4552557.0</v>
      </c>
      <c r="K38" s="2" t="s">
        <v>21</v>
      </c>
      <c r="L38" s="2" t="s">
        <v>22</v>
      </c>
      <c r="M38" s="1" t="s">
        <v>23</v>
      </c>
    </row>
    <row r="39">
      <c r="A39" s="1" t="s">
        <v>13</v>
      </c>
      <c r="B39" s="1" t="s">
        <v>14</v>
      </c>
      <c r="C39" s="1" t="s">
        <v>15</v>
      </c>
      <c r="D39" s="2" t="s">
        <v>139</v>
      </c>
      <c r="E39" s="1" t="s">
        <v>116</v>
      </c>
      <c r="F39" s="1" t="s">
        <v>50</v>
      </c>
      <c r="G39" s="3">
        <v>90761.0</v>
      </c>
      <c r="H39" s="2" t="s">
        <v>140</v>
      </c>
      <c r="I39" s="1" t="s">
        <v>18</v>
      </c>
      <c r="J39" s="3">
        <v>-508.26</v>
      </c>
      <c r="K39" s="2" t="s">
        <v>21</v>
      </c>
      <c r="L39" s="2" t="s">
        <v>22</v>
      </c>
      <c r="M39" s="1" t="s">
        <v>77</v>
      </c>
    </row>
    <row r="40">
      <c r="A40" s="1" t="s">
        <v>63</v>
      </c>
      <c r="B40" s="1" t="s">
        <v>86</v>
      </c>
      <c r="C40" s="1" t="s">
        <v>26</v>
      </c>
      <c r="D40" s="2" t="s">
        <v>141</v>
      </c>
      <c r="E40" s="1" t="s">
        <v>119</v>
      </c>
      <c r="F40" s="1" t="s">
        <v>20</v>
      </c>
      <c r="G40" s="3">
        <v>79677.71</v>
      </c>
      <c r="H40" s="2" t="s">
        <v>142</v>
      </c>
      <c r="I40" s="1" t="s">
        <v>18</v>
      </c>
      <c r="J40" s="3">
        <v>-67654.34</v>
      </c>
      <c r="K40" s="2" t="s">
        <v>21</v>
      </c>
      <c r="L40" s="2" t="s">
        <v>22</v>
      </c>
      <c r="M40" s="1" t="s">
        <v>23</v>
      </c>
    </row>
    <row r="41">
      <c r="A41" s="1" t="s">
        <v>52</v>
      </c>
      <c r="B41" s="1" t="s">
        <v>74</v>
      </c>
      <c r="C41" s="1" t="s">
        <v>57</v>
      </c>
      <c r="D41" s="2" t="s">
        <v>143</v>
      </c>
      <c r="E41" s="1" t="s">
        <v>61</v>
      </c>
      <c r="F41" s="1" t="s">
        <v>47</v>
      </c>
      <c r="G41" s="3">
        <v>18560.85</v>
      </c>
      <c r="H41" s="2" t="s">
        <v>144</v>
      </c>
      <c r="I41" s="1" t="s">
        <v>18</v>
      </c>
      <c r="J41" s="3">
        <v>-14776.29</v>
      </c>
      <c r="K41" s="2" t="s">
        <v>21</v>
      </c>
      <c r="L41" s="2" t="s">
        <v>22</v>
      </c>
      <c r="M41" s="1" t="s">
        <v>38</v>
      </c>
    </row>
    <row r="42">
      <c r="A42" s="1" t="s">
        <v>52</v>
      </c>
      <c r="B42" s="1" t="s">
        <v>53</v>
      </c>
      <c r="C42" s="1" t="s">
        <v>43</v>
      </c>
      <c r="D42" s="2" t="s">
        <v>145</v>
      </c>
      <c r="E42" s="1" t="s">
        <v>84</v>
      </c>
      <c r="F42" s="1" t="s">
        <v>20</v>
      </c>
      <c r="G42" s="3">
        <v>23227.95</v>
      </c>
      <c r="H42" s="2" t="s">
        <v>146</v>
      </c>
      <c r="I42" s="1" t="s">
        <v>30</v>
      </c>
      <c r="J42" s="3">
        <v>-33977.85</v>
      </c>
      <c r="K42" s="2" t="s">
        <v>21</v>
      </c>
      <c r="L42" s="2" t="s">
        <v>22</v>
      </c>
      <c r="M42" s="1" t="s">
        <v>77</v>
      </c>
    </row>
    <row r="43">
      <c r="A43" s="1" t="s">
        <v>13</v>
      </c>
      <c r="B43" s="1" t="s">
        <v>14</v>
      </c>
      <c r="C43" s="1" t="s">
        <v>57</v>
      </c>
      <c r="D43" s="2" t="s">
        <v>147</v>
      </c>
      <c r="E43" s="1" t="s">
        <v>55</v>
      </c>
      <c r="F43" s="1" t="s">
        <v>30</v>
      </c>
      <c r="G43" s="3">
        <v>41387.14</v>
      </c>
      <c r="H43" s="2" t="s">
        <v>148</v>
      </c>
      <c r="I43" s="1" t="s">
        <v>18</v>
      </c>
      <c r="J43" s="3">
        <v>-23723.11</v>
      </c>
      <c r="K43" s="2" t="s">
        <v>21</v>
      </c>
      <c r="L43" s="2" t="s">
        <v>22</v>
      </c>
      <c r="M43" s="1" t="s">
        <v>31</v>
      </c>
    </row>
    <row r="44">
      <c r="A44" s="1" t="s">
        <v>52</v>
      </c>
      <c r="B44" s="1" t="s">
        <v>74</v>
      </c>
      <c r="C44" s="1" t="s">
        <v>15</v>
      </c>
      <c r="D44" s="2" t="s">
        <v>149</v>
      </c>
      <c r="E44" s="1" t="s">
        <v>99</v>
      </c>
      <c r="F44" s="1" t="s">
        <v>20</v>
      </c>
      <c r="G44" s="3">
        <v>88260.59</v>
      </c>
      <c r="H44" s="2" t="s">
        <v>150</v>
      </c>
      <c r="I44" s="1" t="s">
        <v>50</v>
      </c>
      <c r="J44" s="3">
        <v>-1.4238137E7</v>
      </c>
      <c r="K44" s="2" t="s">
        <v>21</v>
      </c>
      <c r="L44" s="2" t="s">
        <v>22</v>
      </c>
      <c r="M44" s="1" t="s">
        <v>23</v>
      </c>
    </row>
    <row r="45">
      <c r="A45" s="1" t="s">
        <v>24</v>
      </c>
      <c r="B45" s="1" t="s">
        <v>95</v>
      </c>
      <c r="C45" s="1" t="s">
        <v>34</v>
      </c>
      <c r="D45" s="2" t="s">
        <v>151</v>
      </c>
      <c r="E45" s="1" t="s">
        <v>49</v>
      </c>
      <c r="F45" s="1" t="s">
        <v>50</v>
      </c>
      <c r="G45" s="3">
        <v>57210.0</v>
      </c>
      <c r="H45" s="2" t="s">
        <v>152</v>
      </c>
      <c r="I45" s="1" t="s">
        <v>30</v>
      </c>
      <c r="J45" s="3">
        <v>-520.61</v>
      </c>
      <c r="K45" s="2" t="s">
        <v>21</v>
      </c>
      <c r="L45" s="2" t="s">
        <v>22</v>
      </c>
      <c r="M45" s="1" t="s">
        <v>31</v>
      </c>
    </row>
    <row r="46">
      <c r="A46" s="1" t="s">
        <v>52</v>
      </c>
      <c r="B46" s="1" t="s">
        <v>53</v>
      </c>
      <c r="C46" s="1" t="s">
        <v>57</v>
      </c>
      <c r="D46" s="2" t="s">
        <v>153</v>
      </c>
      <c r="E46" s="1" t="s">
        <v>84</v>
      </c>
      <c r="F46" s="1" t="s">
        <v>20</v>
      </c>
      <c r="G46" s="3">
        <v>50413.71</v>
      </c>
      <c r="H46" s="2" t="s">
        <v>154</v>
      </c>
      <c r="I46" s="1" t="s">
        <v>30</v>
      </c>
      <c r="J46" s="3">
        <v>-72252.93</v>
      </c>
      <c r="K46" s="2" t="s">
        <v>21</v>
      </c>
      <c r="L46" s="2" t="s">
        <v>22</v>
      </c>
      <c r="M46" s="1" t="s">
        <v>38</v>
      </c>
    </row>
    <row r="47">
      <c r="A47" s="1" t="s">
        <v>32</v>
      </c>
      <c r="B47" s="1" t="s">
        <v>67</v>
      </c>
      <c r="C47" s="1" t="s">
        <v>26</v>
      </c>
      <c r="D47" s="2" t="s">
        <v>155</v>
      </c>
      <c r="E47" s="1" t="s">
        <v>125</v>
      </c>
      <c r="F47" s="1" t="s">
        <v>47</v>
      </c>
      <c r="G47" s="3">
        <v>14318.32</v>
      </c>
      <c r="H47" s="2" t="s">
        <v>156</v>
      </c>
      <c r="I47" s="1" t="s">
        <v>20</v>
      </c>
      <c r="J47" s="3">
        <v>-13135.63</v>
      </c>
      <c r="K47" s="2" t="s">
        <v>21</v>
      </c>
      <c r="L47" s="2" t="s">
        <v>22</v>
      </c>
      <c r="M47" s="1" t="s">
        <v>77</v>
      </c>
    </row>
    <row r="48">
      <c r="A48" s="1" t="s">
        <v>52</v>
      </c>
      <c r="B48" s="1" t="s">
        <v>53</v>
      </c>
      <c r="C48" s="1" t="s">
        <v>34</v>
      </c>
      <c r="D48" s="2" t="s">
        <v>157</v>
      </c>
      <c r="E48" s="1" t="s">
        <v>158</v>
      </c>
      <c r="F48" s="1" t="s">
        <v>50</v>
      </c>
      <c r="G48" s="3">
        <v>99994.0</v>
      </c>
      <c r="H48" s="2" t="s">
        <v>159</v>
      </c>
      <c r="I48" s="1" t="s">
        <v>47</v>
      </c>
      <c r="J48" s="3">
        <v>-649.96</v>
      </c>
      <c r="K48" s="2" t="s">
        <v>21</v>
      </c>
      <c r="L48" s="2" t="s">
        <v>22</v>
      </c>
      <c r="M48" s="1" t="s">
        <v>31</v>
      </c>
    </row>
    <row r="49">
      <c r="A49" s="1" t="s">
        <v>52</v>
      </c>
      <c r="B49" s="1" t="s">
        <v>53</v>
      </c>
      <c r="C49" s="1" t="s">
        <v>26</v>
      </c>
      <c r="D49" s="2" t="s">
        <v>160</v>
      </c>
      <c r="E49" s="1" t="s">
        <v>61</v>
      </c>
      <c r="F49" s="1" t="s">
        <v>47</v>
      </c>
      <c r="G49" s="3">
        <v>13044.15</v>
      </c>
      <c r="H49" s="2" t="s">
        <v>161</v>
      </c>
      <c r="I49" s="1" t="s">
        <v>18</v>
      </c>
      <c r="J49" s="3">
        <v>-10316.62</v>
      </c>
      <c r="K49" s="2" t="s">
        <v>21</v>
      </c>
      <c r="L49" s="2" t="s">
        <v>22</v>
      </c>
      <c r="M49" s="1" t="s">
        <v>77</v>
      </c>
    </row>
    <row r="50">
      <c r="A50" s="1" t="s">
        <v>63</v>
      </c>
      <c r="B50" s="1" t="s">
        <v>86</v>
      </c>
      <c r="C50" s="1" t="s">
        <v>43</v>
      </c>
      <c r="D50" s="2" t="s">
        <v>162</v>
      </c>
      <c r="E50" s="1" t="s">
        <v>125</v>
      </c>
      <c r="F50" s="1" t="s">
        <v>47</v>
      </c>
      <c r="G50" s="3">
        <v>25508.25</v>
      </c>
      <c r="H50" s="2" t="s">
        <v>163</v>
      </c>
      <c r="I50" s="1" t="s">
        <v>20</v>
      </c>
      <c r="J50" s="3">
        <v>-23513.5</v>
      </c>
      <c r="K50" s="2" t="s">
        <v>21</v>
      </c>
      <c r="L50" s="2" t="s">
        <v>22</v>
      </c>
      <c r="M50" s="1" t="s">
        <v>38</v>
      </c>
    </row>
    <row r="51">
      <c r="A51" s="1" t="s">
        <v>24</v>
      </c>
      <c r="B51" s="1" t="s">
        <v>95</v>
      </c>
      <c r="C51" s="1" t="s">
        <v>43</v>
      </c>
      <c r="D51" s="2" t="s">
        <v>164</v>
      </c>
      <c r="E51" s="1" t="s">
        <v>165</v>
      </c>
      <c r="F51" s="1" t="s">
        <v>47</v>
      </c>
      <c r="G51" s="3">
        <v>60268.95</v>
      </c>
      <c r="H51" s="2" t="s">
        <v>166</v>
      </c>
      <c r="I51" s="1" t="s">
        <v>50</v>
      </c>
      <c r="J51" s="3">
        <v>-8909920.0</v>
      </c>
      <c r="K51" s="2" t="s">
        <v>21</v>
      </c>
      <c r="L51" s="2" t="s">
        <v>22</v>
      </c>
      <c r="M51" s="1" t="s">
        <v>23</v>
      </c>
    </row>
    <row r="52">
      <c r="A52" s="1" t="s">
        <v>52</v>
      </c>
      <c r="B52" s="1" t="s">
        <v>74</v>
      </c>
      <c r="C52" s="1" t="s">
        <v>57</v>
      </c>
      <c r="D52" s="2" t="s">
        <v>167</v>
      </c>
      <c r="E52" s="1" t="s">
        <v>61</v>
      </c>
      <c r="F52" s="1" t="s">
        <v>47</v>
      </c>
      <c r="G52" s="3">
        <v>52430.78</v>
      </c>
      <c r="H52" s="2" t="s">
        <v>168</v>
      </c>
      <c r="I52" s="1" t="s">
        <v>18</v>
      </c>
      <c r="J52" s="3">
        <v>-41116.22</v>
      </c>
      <c r="K52" s="2" t="s">
        <v>21</v>
      </c>
      <c r="L52" s="2" t="s">
        <v>22</v>
      </c>
      <c r="M52" s="1" t="s">
        <v>38</v>
      </c>
    </row>
    <row r="53">
      <c r="A53" s="1" t="s">
        <v>63</v>
      </c>
      <c r="B53" s="1" t="s">
        <v>86</v>
      </c>
      <c r="C53" s="1" t="s">
        <v>26</v>
      </c>
      <c r="D53" s="2" t="s">
        <v>169</v>
      </c>
      <c r="E53" s="1" t="s">
        <v>84</v>
      </c>
      <c r="F53" s="1" t="s">
        <v>20</v>
      </c>
      <c r="G53" s="3">
        <v>28775.01</v>
      </c>
      <c r="H53" s="2" t="s">
        <v>170</v>
      </c>
      <c r="I53" s="1" t="s">
        <v>30</v>
      </c>
      <c r="J53" s="3">
        <v>-41600.03</v>
      </c>
      <c r="K53" s="2" t="s">
        <v>21</v>
      </c>
      <c r="L53" s="2" t="s">
        <v>22</v>
      </c>
      <c r="M53" s="1" t="s">
        <v>31</v>
      </c>
    </row>
    <row r="54">
      <c r="A54" s="1" t="s">
        <v>63</v>
      </c>
      <c r="B54" s="1" t="s">
        <v>109</v>
      </c>
      <c r="C54" s="1" t="s">
        <v>34</v>
      </c>
      <c r="D54" s="2" t="s">
        <v>171</v>
      </c>
      <c r="E54" s="1" t="s">
        <v>158</v>
      </c>
      <c r="F54" s="1" t="s">
        <v>50</v>
      </c>
      <c r="G54" s="3">
        <v>88716.0</v>
      </c>
      <c r="H54" s="2" t="s">
        <v>172</v>
      </c>
      <c r="I54" s="1" t="s">
        <v>47</v>
      </c>
      <c r="J54" s="3">
        <v>-594.4</v>
      </c>
      <c r="K54" s="2" t="s">
        <v>21</v>
      </c>
      <c r="L54" s="2" t="s">
        <v>22</v>
      </c>
      <c r="M54" s="1" t="s">
        <v>31</v>
      </c>
    </row>
    <row r="55">
      <c r="A55" s="1" t="s">
        <v>24</v>
      </c>
      <c r="B55" s="1" t="s">
        <v>95</v>
      </c>
      <c r="C55" s="1" t="s">
        <v>57</v>
      </c>
      <c r="D55" s="2" t="s">
        <v>173</v>
      </c>
      <c r="E55" s="1" t="s">
        <v>122</v>
      </c>
      <c r="F55" s="1" t="s">
        <v>50</v>
      </c>
      <c r="G55" s="3">
        <v>32400.0</v>
      </c>
      <c r="H55" s="2" t="s">
        <v>174</v>
      </c>
      <c r="I55" s="1" t="s">
        <v>20</v>
      </c>
      <c r="J55" s="3">
        <v>-207.36</v>
      </c>
      <c r="K55" s="2" t="s">
        <v>21</v>
      </c>
      <c r="L55" s="2" t="s">
        <v>22</v>
      </c>
      <c r="M55" s="1" t="s">
        <v>77</v>
      </c>
    </row>
    <row r="56">
      <c r="A56" s="1" t="s">
        <v>63</v>
      </c>
      <c r="B56" s="1" t="s">
        <v>109</v>
      </c>
      <c r="C56" s="1" t="s">
        <v>34</v>
      </c>
      <c r="D56" s="2" t="s">
        <v>175</v>
      </c>
      <c r="E56" s="1" t="s">
        <v>119</v>
      </c>
      <c r="F56" s="1" t="s">
        <v>20</v>
      </c>
      <c r="G56" s="3">
        <v>65989.67</v>
      </c>
      <c r="H56" s="2" t="s">
        <v>176</v>
      </c>
      <c r="I56" s="1" t="s">
        <v>18</v>
      </c>
      <c r="J56" s="3">
        <v>-56144.01</v>
      </c>
      <c r="K56" s="2" t="s">
        <v>21</v>
      </c>
      <c r="L56" s="2" t="s">
        <v>22</v>
      </c>
      <c r="M56" s="1" t="s">
        <v>23</v>
      </c>
    </row>
    <row r="57">
      <c r="A57" s="1" t="s">
        <v>52</v>
      </c>
      <c r="B57" s="1" t="s">
        <v>74</v>
      </c>
      <c r="C57" s="1" t="s">
        <v>26</v>
      </c>
      <c r="D57" s="2" t="s">
        <v>177</v>
      </c>
      <c r="E57" s="1" t="s">
        <v>165</v>
      </c>
      <c r="F57" s="1" t="s">
        <v>47</v>
      </c>
      <c r="G57" s="3">
        <v>93745.0</v>
      </c>
      <c r="H57" s="2" t="s">
        <v>178</v>
      </c>
      <c r="I57" s="1" t="s">
        <v>50</v>
      </c>
      <c r="J57" s="3">
        <v>-1.3868757E7</v>
      </c>
      <c r="K57" s="2" t="s">
        <v>21</v>
      </c>
      <c r="L57" s="2" t="s">
        <v>22</v>
      </c>
      <c r="M57" s="1" t="s">
        <v>38</v>
      </c>
    </row>
    <row r="58">
      <c r="A58" s="1" t="s">
        <v>52</v>
      </c>
      <c r="B58" s="1" t="s">
        <v>53</v>
      </c>
      <c r="C58" s="1" t="s">
        <v>57</v>
      </c>
      <c r="D58" s="2" t="s">
        <v>179</v>
      </c>
      <c r="E58" s="1" t="s">
        <v>111</v>
      </c>
      <c r="F58" s="1" t="s">
        <v>18</v>
      </c>
      <c r="G58" s="3">
        <v>72445.56</v>
      </c>
      <c r="H58" s="2" t="s">
        <v>180</v>
      </c>
      <c r="I58" s="1" t="s">
        <v>50</v>
      </c>
      <c r="J58" s="3">
        <v>-1.3536735E7</v>
      </c>
      <c r="K58" s="2" t="s">
        <v>21</v>
      </c>
      <c r="L58" s="2" t="s">
        <v>22</v>
      </c>
      <c r="M58" s="1" t="s">
        <v>38</v>
      </c>
    </row>
    <row r="59">
      <c r="A59" s="1" t="s">
        <v>52</v>
      </c>
      <c r="B59" s="1" t="s">
        <v>74</v>
      </c>
      <c r="C59" s="1" t="s">
        <v>34</v>
      </c>
      <c r="D59" s="2" t="s">
        <v>181</v>
      </c>
      <c r="E59" s="1" t="s">
        <v>17</v>
      </c>
      <c r="F59" s="1" t="s">
        <v>18</v>
      </c>
      <c r="G59" s="3">
        <v>54800.33</v>
      </c>
      <c r="H59" s="2" t="s">
        <v>182</v>
      </c>
      <c r="I59" s="1" t="s">
        <v>20</v>
      </c>
      <c r="J59" s="3">
        <v>-63743.74</v>
      </c>
      <c r="K59" s="2" t="s">
        <v>21</v>
      </c>
      <c r="L59" s="2" t="s">
        <v>22</v>
      </c>
      <c r="M59" s="1" t="s">
        <v>38</v>
      </c>
    </row>
    <row r="60">
      <c r="A60" s="1" t="s">
        <v>24</v>
      </c>
      <c r="B60" s="1" t="s">
        <v>25</v>
      </c>
      <c r="C60" s="1" t="s">
        <v>34</v>
      </c>
      <c r="D60" s="2" t="s">
        <v>183</v>
      </c>
      <c r="E60" s="1" t="s">
        <v>55</v>
      </c>
      <c r="F60" s="1" t="s">
        <v>30</v>
      </c>
      <c r="G60" s="3">
        <v>52448.58</v>
      </c>
      <c r="H60" s="2" t="s">
        <v>184</v>
      </c>
      <c r="I60" s="1" t="s">
        <v>18</v>
      </c>
      <c r="J60" s="3">
        <v>-30268.08</v>
      </c>
      <c r="K60" s="2" t="s">
        <v>21</v>
      </c>
      <c r="L60" s="2" t="s">
        <v>22</v>
      </c>
      <c r="M60" s="1" t="s">
        <v>77</v>
      </c>
    </row>
    <row r="61">
      <c r="A61" s="1" t="s">
        <v>24</v>
      </c>
      <c r="B61" s="1" t="s">
        <v>25</v>
      </c>
      <c r="C61" s="1" t="s">
        <v>43</v>
      </c>
      <c r="D61" s="2" t="s">
        <v>185</v>
      </c>
      <c r="E61" s="1" t="s">
        <v>17</v>
      </c>
      <c r="F61" s="1" t="s">
        <v>18</v>
      </c>
      <c r="G61" s="3">
        <v>38368.83</v>
      </c>
      <c r="H61" s="2" t="s">
        <v>186</v>
      </c>
      <c r="I61" s="1" t="s">
        <v>20</v>
      </c>
      <c r="J61" s="3">
        <v>-44511.68</v>
      </c>
      <c r="K61" s="2" t="s">
        <v>21</v>
      </c>
      <c r="L61" s="2" t="s">
        <v>22</v>
      </c>
      <c r="M61" s="1" t="s">
        <v>77</v>
      </c>
    </row>
    <row r="62">
      <c r="A62" s="1" t="s">
        <v>13</v>
      </c>
      <c r="B62" s="1" t="s">
        <v>42</v>
      </c>
      <c r="C62" s="1" t="s">
        <v>26</v>
      </c>
      <c r="D62" s="2" t="s">
        <v>187</v>
      </c>
      <c r="E62" s="1" t="s">
        <v>93</v>
      </c>
      <c r="F62" s="1" t="s">
        <v>30</v>
      </c>
      <c r="G62" s="3">
        <v>72240.56</v>
      </c>
      <c r="H62" s="2" t="s">
        <v>188</v>
      </c>
      <c r="I62" s="1" t="s">
        <v>50</v>
      </c>
      <c r="J62" s="3">
        <v>-7960657.0</v>
      </c>
      <c r="K62" s="2" t="s">
        <v>21</v>
      </c>
      <c r="L62" s="2" t="s">
        <v>22</v>
      </c>
      <c r="M62" s="1" t="s">
        <v>77</v>
      </c>
    </row>
    <row r="63">
      <c r="A63" s="1" t="s">
        <v>52</v>
      </c>
      <c r="B63" s="1" t="s">
        <v>74</v>
      </c>
      <c r="C63" s="1" t="s">
        <v>26</v>
      </c>
      <c r="D63" s="2" t="s">
        <v>189</v>
      </c>
      <c r="E63" s="1" t="s">
        <v>90</v>
      </c>
      <c r="F63" s="1" t="s">
        <v>30</v>
      </c>
      <c r="G63" s="3">
        <v>62498.38</v>
      </c>
      <c r="H63" s="2" t="s">
        <v>190</v>
      </c>
      <c r="I63" s="1" t="s">
        <v>47</v>
      </c>
      <c r="J63" s="3">
        <v>-46592.54</v>
      </c>
      <c r="K63" s="2" t="s">
        <v>21</v>
      </c>
      <c r="L63" s="2" t="s">
        <v>22</v>
      </c>
      <c r="M63" s="1" t="s">
        <v>77</v>
      </c>
    </row>
    <row r="64">
      <c r="A64" s="1" t="s">
        <v>32</v>
      </c>
      <c r="B64" s="1" t="s">
        <v>33</v>
      </c>
      <c r="C64" s="1" t="s">
        <v>57</v>
      </c>
      <c r="D64" s="2" t="s">
        <v>191</v>
      </c>
      <c r="E64" s="1" t="s">
        <v>36</v>
      </c>
      <c r="F64" s="1" t="s">
        <v>30</v>
      </c>
      <c r="G64" s="3">
        <v>70416.87</v>
      </c>
      <c r="H64" s="2" t="s">
        <v>192</v>
      </c>
      <c r="I64" s="1" t="s">
        <v>20</v>
      </c>
      <c r="J64" s="3">
        <v>-51939.48</v>
      </c>
      <c r="K64" s="2" t="s">
        <v>21</v>
      </c>
      <c r="L64" s="2" t="s">
        <v>22</v>
      </c>
      <c r="M64" s="1" t="s">
        <v>38</v>
      </c>
    </row>
    <row r="65">
      <c r="A65" s="1" t="s">
        <v>63</v>
      </c>
      <c r="B65" s="1" t="s">
        <v>109</v>
      </c>
      <c r="C65" s="1" t="s">
        <v>15</v>
      </c>
      <c r="D65" s="2" t="s">
        <v>193</v>
      </c>
      <c r="E65" s="1" t="s">
        <v>65</v>
      </c>
      <c r="F65" s="1" t="s">
        <v>18</v>
      </c>
      <c r="G65" s="3">
        <v>39630.7</v>
      </c>
      <c r="H65" s="2" t="s">
        <v>194</v>
      </c>
      <c r="I65" s="1" t="s">
        <v>47</v>
      </c>
      <c r="J65" s="3">
        <v>-50398.36</v>
      </c>
      <c r="K65" s="2" t="s">
        <v>21</v>
      </c>
      <c r="L65" s="2" t="s">
        <v>22</v>
      </c>
      <c r="M65" s="1" t="s">
        <v>38</v>
      </c>
    </row>
    <row r="66">
      <c r="A66" s="1" t="s">
        <v>52</v>
      </c>
      <c r="B66" s="1" t="s">
        <v>74</v>
      </c>
      <c r="C66" s="1" t="s">
        <v>57</v>
      </c>
      <c r="D66" s="2" t="s">
        <v>195</v>
      </c>
      <c r="E66" s="1" t="s">
        <v>125</v>
      </c>
      <c r="F66" s="1" t="s">
        <v>47</v>
      </c>
      <c r="G66" s="3">
        <v>16557.53</v>
      </c>
      <c r="H66" s="2" t="s">
        <v>196</v>
      </c>
      <c r="I66" s="1" t="s">
        <v>20</v>
      </c>
      <c r="J66" s="3">
        <v>-15307.44</v>
      </c>
      <c r="K66" s="2" t="s">
        <v>21</v>
      </c>
      <c r="L66" s="2" t="s">
        <v>22</v>
      </c>
      <c r="M66" s="1" t="s">
        <v>38</v>
      </c>
    </row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