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3"/>
  </bookViews>
  <sheets>
    <sheet name="resistività grafite" sheetId="1" r:id="rId1"/>
    <sheet name="foglio 2" sheetId="2" r:id="rId2"/>
    <sheet name="Foglio3" sheetId="3" r:id="rId3"/>
    <sheet name="Foglio1" sheetId="4" r:id="rId4"/>
  </sheets>
  <calcPr calcId="124519"/>
</workbook>
</file>

<file path=xl/calcChain.xml><?xml version="1.0" encoding="utf-8"?>
<calcChain xmlns="http://schemas.openxmlformats.org/spreadsheetml/2006/main">
  <c r="C7" i="4"/>
  <c r="C8"/>
  <c r="C9"/>
  <c r="C10"/>
  <c r="C11"/>
  <c r="C12"/>
  <c r="C13"/>
  <c r="C14"/>
  <c r="C15"/>
  <c r="C6"/>
  <c r="F20" i="3"/>
  <c r="C4" i="2"/>
  <c r="C5"/>
  <c r="C3"/>
  <c r="R12" i="1"/>
  <c r="R13"/>
  <c r="R14"/>
  <c r="R15"/>
  <c r="R11"/>
  <c r="D12"/>
  <c r="Q15"/>
  <c r="Q14"/>
  <c r="Q13"/>
  <c r="Q12"/>
  <c r="Q11"/>
  <c r="Q4"/>
  <c r="Q5"/>
  <c r="Q6"/>
  <c r="Q7"/>
  <c r="Q3"/>
  <c r="R7"/>
  <c r="R4"/>
  <c r="R5"/>
  <c r="R6"/>
  <c r="R3"/>
  <c r="D7"/>
</calcChain>
</file>

<file path=xl/sharedStrings.xml><?xml version="1.0" encoding="utf-8"?>
<sst xmlns="http://schemas.openxmlformats.org/spreadsheetml/2006/main" count="33" uniqueCount="29">
  <si>
    <t xml:space="preserve">misure mine </t>
  </si>
  <si>
    <t>l</t>
  </si>
  <si>
    <t>d</t>
  </si>
  <si>
    <t>valori dichiarati</t>
  </si>
  <si>
    <t>d(mm)</t>
  </si>
  <si>
    <t>sigma_l</t>
  </si>
  <si>
    <t>sigma_d</t>
  </si>
  <si>
    <t>misure</t>
  </si>
  <si>
    <t>sigma_R</t>
  </si>
  <si>
    <t>R</t>
  </si>
  <si>
    <t>sigma_L</t>
  </si>
  <si>
    <t>R (ohm)</t>
  </si>
  <si>
    <t>L (mm)</t>
  </si>
  <si>
    <t>rho</t>
  </si>
  <si>
    <t>media</t>
  </si>
  <si>
    <t>L(m)</t>
  </si>
  <si>
    <t>R(k_ohm)</t>
  </si>
  <si>
    <t>serie</t>
  </si>
  <si>
    <t>parall</t>
  </si>
  <si>
    <t>atteso</t>
  </si>
  <si>
    <t xml:space="preserve">resistenza </t>
  </si>
  <si>
    <t>10 kohm</t>
  </si>
  <si>
    <t>diff pot</t>
  </si>
  <si>
    <t>I (E-6 Ampere)</t>
  </si>
  <si>
    <t>r1</t>
  </si>
  <si>
    <t>r2</t>
  </si>
  <si>
    <t>vin</t>
  </si>
  <si>
    <t>vout</t>
  </si>
  <si>
    <t>teorico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</si>
</sst>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2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R26"/>
  <sheetViews>
    <sheetView workbookViewId="0">
      <selection activeCell="N17" sqref="N17"/>
    </sheetView>
  </sheetViews>
  <sheetFormatPr defaultRowHeight="15"/>
  <cols>
    <col min="1" max="1" width="9.140625" style="1"/>
    <col min="2" max="2" width="12.5703125" style="1" bestFit="1" customWidth="1"/>
    <col min="3" max="5" width="9.140625" style="1"/>
    <col min="6" max="6" width="8.28515625" style="1" bestFit="1" customWidth="1"/>
    <col min="7" max="7" width="14.85546875" style="1" bestFit="1" customWidth="1"/>
    <col min="8" max="16384" width="9.140625" style="1"/>
  </cols>
  <sheetData>
    <row r="2" spans="2:18">
      <c r="B2" s="1" t="s">
        <v>0</v>
      </c>
      <c r="D2" s="1" t="s">
        <v>2</v>
      </c>
      <c r="E2" s="1" t="s">
        <v>5</v>
      </c>
      <c r="F2" s="1" t="s">
        <v>6</v>
      </c>
      <c r="G2" s="3" t="s">
        <v>3</v>
      </c>
      <c r="H2" s="1" t="s">
        <v>1</v>
      </c>
      <c r="I2" s="1" t="s">
        <v>4</v>
      </c>
      <c r="L2" s="1" t="s">
        <v>7</v>
      </c>
      <c r="M2" s="1" t="s">
        <v>11</v>
      </c>
      <c r="N2" s="1" t="s">
        <v>8</v>
      </c>
      <c r="O2" s="1" t="s">
        <v>12</v>
      </c>
      <c r="P2" s="1" t="s">
        <v>10</v>
      </c>
      <c r="Q2" s="1" t="s">
        <v>15</v>
      </c>
      <c r="R2" s="1" t="s">
        <v>13</v>
      </c>
    </row>
    <row r="3" spans="2:18">
      <c r="B3" s="2">
        <v>1</v>
      </c>
      <c r="D3" s="1">
        <v>0.7</v>
      </c>
      <c r="F3" s="1">
        <v>0.01</v>
      </c>
      <c r="I3" s="1">
        <v>0.5</v>
      </c>
      <c r="L3" s="2">
        <v>1</v>
      </c>
      <c r="M3" s="4">
        <v>1.512</v>
      </c>
      <c r="N3" s="4">
        <v>3.0000000000000001E-3</v>
      </c>
      <c r="O3" s="4">
        <v>53.85</v>
      </c>
      <c r="P3" s="1">
        <v>0.05</v>
      </c>
      <c r="Q3" s="5">
        <f>O3/1000</f>
        <v>5.3850000000000002E-2</v>
      </c>
      <c r="R3" s="5">
        <f>(M3*($D$7/2)^2*PI()/(O3))</f>
        <v>1.0651863048970832E-2</v>
      </c>
    </row>
    <row r="4" spans="2:18">
      <c r="D4" s="1">
        <v>0.69</v>
      </c>
      <c r="F4" s="1">
        <v>0.01</v>
      </c>
      <c r="I4" s="1">
        <v>0.7</v>
      </c>
      <c r="L4" s="2">
        <v>2</v>
      </c>
      <c r="M4" s="4">
        <v>1.1579999999999999</v>
      </c>
      <c r="N4" s="4">
        <v>3.0000000000000001E-3</v>
      </c>
      <c r="O4" s="4">
        <v>42.45</v>
      </c>
      <c r="P4" s="1">
        <v>0.05</v>
      </c>
      <c r="Q4" s="5">
        <f t="shared" ref="Q4:Q7" si="0">O4/1000</f>
        <v>4.2450000000000002E-2</v>
      </c>
      <c r="R4" s="5">
        <f t="shared" ref="R4:R6" si="1">(M4*($D$7/2)^2*PI()/(O4))</f>
        <v>1.0348808613411323E-2</v>
      </c>
    </row>
    <row r="5" spans="2:18">
      <c r="B5" s="2"/>
      <c r="D5" s="1">
        <v>0.7</v>
      </c>
      <c r="F5" s="1">
        <v>0.01</v>
      </c>
      <c r="L5" s="2">
        <v>3</v>
      </c>
      <c r="M5" s="4">
        <v>0.995</v>
      </c>
      <c r="N5" s="4">
        <v>3.0000000000000001E-3</v>
      </c>
      <c r="O5" s="4">
        <v>33.44</v>
      </c>
      <c r="P5" s="1">
        <v>0.05</v>
      </c>
      <c r="Q5" s="5">
        <f t="shared" si="0"/>
        <v>3.3439999999999998E-2</v>
      </c>
      <c r="R5" s="5">
        <f t="shared" si="1"/>
        <v>1.1287981852143456E-2</v>
      </c>
    </row>
    <row r="6" spans="2:18">
      <c r="B6" s="2"/>
      <c r="D6" s="1">
        <v>0.69</v>
      </c>
      <c r="F6" s="1">
        <v>0.01</v>
      </c>
      <c r="L6" s="2">
        <v>4</v>
      </c>
      <c r="M6" s="4">
        <v>0.84099999999999997</v>
      </c>
      <c r="N6" s="4">
        <v>3.0000000000000001E-3</v>
      </c>
      <c r="O6" s="4">
        <v>23.82</v>
      </c>
      <c r="P6" s="1">
        <v>0.05</v>
      </c>
      <c r="Q6" s="5">
        <f t="shared" si="0"/>
        <v>2.3820000000000001E-2</v>
      </c>
      <c r="R6" s="5">
        <f t="shared" si="1"/>
        <v>1.3394105926235057E-2</v>
      </c>
    </row>
    <row r="7" spans="2:18">
      <c r="B7" s="2"/>
      <c r="C7" s="1" t="s">
        <v>14</v>
      </c>
      <c r="D7" s="1">
        <f>AVERAGE(D3:D6)</f>
        <v>0.69499999999999995</v>
      </c>
      <c r="L7" s="2">
        <v>5</v>
      </c>
      <c r="M7" s="4">
        <v>0.752</v>
      </c>
      <c r="N7" s="4">
        <v>3.0000000000000001E-3</v>
      </c>
      <c r="O7" s="4">
        <v>16.079999999999998</v>
      </c>
      <c r="P7" s="1">
        <v>0.05</v>
      </c>
      <c r="Q7" s="5">
        <f t="shared" si="0"/>
        <v>1.6079999999999997E-2</v>
      </c>
      <c r="R7" s="5">
        <f>(M7*($D$7/2)^2*PI()/(O7))</f>
        <v>1.7741538855848227E-2</v>
      </c>
    </row>
    <row r="8" spans="2:18">
      <c r="B8" s="2">
        <v>2</v>
      </c>
      <c r="D8" s="1">
        <v>0.53</v>
      </c>
      <c r="F8" s="1">
        <v>0.01</v>
      </c>
      <c r="L8"/>
      <c r="M8"/>
      <c r="N8"/>
      <c r="O8"/>
      <c r="P8"/>
      <c r="Q8"/>
      <c r="R8"/>
    </row>
    <row r="9" spans="2:18">
      <c r="B9" s="2"/>
      <c r="D9" s="1">
        <v>0.53</v>
      </c>
      <c r="F9" s="1">
        <v>0.01</v>
      </c>
      <c r="L9" s="2"/>
    </row>
    <row r="10" spans="2:18">
      <c r="B10" s="2"/>
      <c r="D10" s="1">
        <v>0.53</v>
      </c>
      <c r="F10" s="1">
        <v>0.01</v>
      </c>
      <c r="L10" s="2"/>
    </row>
    <row r="11" spans="2:18">
      <c r="B11" s="2"/>
      <c r="D11" s="1">
        <v>0.53</v>
      </c>
      <c r="F11" s="1">
        <v>0.01</v>
      </c>
      <c r="L11" s="2">
        <v>1</v>
      </c>
      <c r="M11" s="4">
        <v>2.3490000000000002</v>
      </c>
      <c r="N11" s="4">
        <v>3.0000000000000001E-3</v>
      </c>
      <c r="O11" s="4">
        <v>52.26</v>
      </c>
      <c r="P11" s="1">
        <v>0.05</v>
      </c>
      <c r="Q11" s="5">
        <f>O11/1000</f>
        <v>5.2260000000000001E-2</v>
      </c>
      <c r="R11" s="5">
        <f>(M11*($D$12/2)^2*PI()/(O11))</f>
        <v>9.9164272921356371E-3</v>
      </c>
    </row>
    <row r="12" spans="2:18">
      <c r="B12" s="2"/>
      <c r="C12" s="1" t="s">
        <v>14</v>
      </c>
      <c r="D12" s="1">
        <f>AVERAGE(D8:D11)</f>
        <v>0.53</v>
      </c>
      <c r="L12" s="2">
        <v>2</v>
      </c>
      <c r="M12" s="4">
        <v>2.0139999999999998</v>
      </c>
      <c r="N12" s="4">
        <v>3.0000000000000001E-3</v>
      </c>
      <c r="O12" s="4">
        <v>41.47</v>
      </c>
      <c r="P12" s="1">
        <v>0.05</v>
      </c>
      <c r="Q12" s="5">
        <f t="shared" ref="Q12:Q15" si="2">O12/1000</f>
        <v>4.147E-2</v>
      </c>
      <c r="R12" s="5">
        <f t="shared" ref="R12:R15" si="3">(M12*($D$12/2)^2*PI()/(O12))</f>
        <v>1.071438015466755E-2</v>
      </c>
    </row>
    <row r="13" spans="2:18">
      <c r="B13" s="2"/>
      <c r="L13" s="2">
        <v>3</v>
      </c>
      <c r="M13" s="4">
        <v>1.35</v>
      </c>
      <c r="N13" s="4">
        <v>3.0000000000000001E-3</v>
      </c>
      <c r="O13" s="4">
        <v>24.32</v>
      </c>
      <c r="P13" s="1">
        <v>0.05</v>
      </c>
      <c r="Q13" s="5">
        <f t="shared" si="2"/>
        <v>2.4320000000000001E-2</v>
      </c>
      <c r="R13" s="5">
        <f t="shared" si="3"/>
        <v>1.2246495252169549E-2</v>
      </c>
    </row>
    <row r="14" spans="2:18">
      <c r="B14" s="2"/>
      <c r="L14" s="2">
        <v>4</v>
      </c>
      <c r="M14" s="4">
        <v>1.31</v>
      </c>
      <c r="N14" s="4">
        <v>3.0000000000000001E-3</v>
      </c>
      <c r="O14" s="4">
        <v>16.43</v>
      </c>
      <c r="P14" s="1">
        <v>0.05</v>
      </c>
      <c r="Q14" s="5">
        <f t="shared" si="2"/>
        <v>1.643E-2</v>
      </c>
      <c r="R14" s="5">
        <f t="shared" si="3"/>
        <v>1.7590385317640272E-2</v>
      </c>
    </row>
    <row r="15" spans="2:18">
      <c r="B15" s="2"/>
      <c r="L15" s="2">
        <v>5</v>
      </c>
      <c r="M15" s="4">
        <v>0.77</v>
      </c>
      <c r="N15" s="4">
        <v>3.0000000000000001E-3</v>
      </c>
      <c r="O15" s="4">
        <v>10.57</v>
      </c>
      <c r="P15" s="1">
        <v>0.05</v>
      </c>
      <c r="Q15" s="5">
        <f t="shared" si="2"/>
        <v>1.057E-2</v>
      </c>
      <c r="R15" s="5">
        <f t="shared" si="3"/>
        <v>1.6071535000541561E-2</v>
      </c>
    </row>
    <row r="16" spans="2:18">
      <c r="B16" s="2"/>
      <c r="L16" s="2"/>
      <c r="M16" s="4"/>
      <c r="N16" s="4"/>
      <c r="O16" s="4"/>
      <c r="Q16" s="5"/>
      <c r="R16" s="5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"/>
  <sheetViews>
    <sheetView workbookViewId="0">
      <selection activeCell="K3" sqref="K3"/>
    </sheetView>
  </sheetViews>
  <sheetFormatPr defaultRowHeight="15"/>
  <cols>
    <col min="1" max="16384" width="9.140625" style="2"/>
  </cols>
  <sheetData>
    <row r="2" spans="1:11">
      <c r="B2" s="2" t="s">
        <v>16</v>
      </c>
      <c r="C2" s="2" t="s">
        <v>8</v>
      </c>
      <c r="F2" s="2" t="s">
        <v>17</v>
      </c>
      <c r="G2" s="2" t="s">
        <v>9</v>
      </c>
      <c r="I2" s="2" t="s">
        <v>18</v>
      </c>
      <c r="J2" s="2" t="s">
        <v>9</v>
      </c>
      <c r="K2" s="2" t="s">
        <v>19</v>
      </c>
    </row>
    <row r="3" spans="1:11">
      <c r="A3" s="2">
        <v>1</v>
      </c>
      <c r="B3" s="2">
        <v>9.8919999999999995</v>
      </c>
      <c r="C3" s="2">
        <f>0.05*B3</f>
        <v>0.49459999999999998</v>
      </c>
      <c r="F3" s="2">
        <v>1.2</v>
      </c>
      <c r="G3" s="2">
        <v>10.884600000000001</v>
      </c>
      <c r="I3" s="2">
        <v>1.2</v>
      </c>
      <c r="J3" s="2">
        <v>0.89792000000000005</v>
      </c>
    </row>
    <row r="4" spans="1:11">
      <c r="A4" s="2">
        <v>2</v>
      </c>
      <c r="B4" s="2">
        <v>0.9869</v>
      </c>
      <c r="C4" s="2">
        <f t="shared" ref="C4:C5" si="0">0.05*B4</f>
        <v>4.9345E-2</v>
      </c>
      <c r="F4" s="2">
        <v>1.3</v>
      </c>
      <c r="G4" s="2">
        <v>12.0707</v>
      </c>
      <c r="I4" s="2">
        <v>1.3</v>
      </c>
      <c r="J4" s="2">
        <v>1.7824500000000001</v>
      </c>
    </row>
    <row r="5" spans="1:11">
      <c r="A5" s="2">
        <v>3</v>
      </c>
      <c r="B5" s="2">
        <v>2.1720000000000002</v>
      </c>
      <c r="C5" s="2">
        <f t="shared" si="0"/>
        <v>0.10860000000000002</v>
      </c>
      <c r="F5" s="2">
        <v>2.2999999999999998</v>
      </c>
      <c r="G5" s="2">
        <v>3.1612</v>
      </c>
      <c r="I5" s="2">
        <v>2.2999999999999998</v>
      </c>
      <c r="J5" s="2">
        <v>0.67915000000000003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3:F23"/>
  <sheetViews>
    <sheetView workbookViewId="0">
      <selection activeCell="F24" sqref="F24"/>
    </sheetView>
  </sheetViews>
  <sheetFormatPr defaultRowHeight="15"/>
  <cols>
    <col min="2" max="2" width="10.42578125" bestFit="1" customWidth="1"/>
    <col min="6" max="6" width="13.85546875" bestFit="1" customWidth="1"/>
  </cols>
  <sheetData>
    <row r="3" spans="1:6">
      <c r="B3" t="s">
        <v>20</v>
      </c>
      <c r="D3" t="s">
        <v>22</v>
      </c>
      <c r="F3" t="s">
        <v>23</v>
      </c>
    </row>
    <row r="4" spans="1:6">
      <c r="A4">
        <v>1</v>
      </c>
      <c r="B4" t="s">
        <v>21</v>
      </c>
      <c r="D4">
        <v>2</v>
      </c>
      <c r="F4">
        <v>200.97</v>
      </c>
    </row>
    <row r="5" spans="1:6">
      <c r="D5">
        <v>4</v>
      </c>
      <c r="F5">
        <v>401.56</v>
      </c>
    </row>
    <row r="6" spans="1:6">
      <c r="D6">
        <v>6</v>
      </c>
      <c r="F6">
        <v>602.1</v>
      </c>
    </row>
    <row r="7" spans="1:6">
      <c r="D7">
        <v>8</v>
      </c>
      <c r="F7">
        <v>802.62</v>
      </c>
    </row>
    <row r="8" spans="1:6">
      <c r="D8">
        <v>10</v>
      </c>
      <c r="F8">
        <v>1002.75</v>
      </c>
    </row>
    <row r="9" spans="1:6">
      <c r="D9">
        <v>-2</v>
      </c>
      <c r="F9">
        <v>-200.6</v>
      </c>
    </row>
    <row r="10" spans="1:6">
      <c r="D10">
        <v>-4</v>
      </c>
      <c r="F10">
        <v>-401.22</v>
      </c>
    </row>
    <row r="11" spans="1:6">
      <c r="D11">
        <v>-6</v>
      </c>
      <c r="F11">
        <v>-601.65</v>
      </c>
    </row>
    <row r="12" spans="1:6">
      <c r="D12">
        <v>-8</v>
      </c>
      <c r="F12">
        <v>-802.08</v>
      </c>
    </row>
    <row r="13" spans="1:6">
      <c r="D13">
        <v>-10</v>
      </c>
      <c r="F13">
        <v>-1002.1</v>
      </c>
    </row>
    <row r="14" spans="1:6">
      <c r="D14">
        <v>5</v>
      </c>
      <c r="F14">
        <v>501.75</v>
      </c>
    </row>
    <row r="15" spans="1:6">
      <c r="D15">
        <v>7</v>
      </c>
      <c r="F15">
        <v>702.28</v>
      </c>
    </row>
    <row r="16" spans="1:6">
      <c r="D16">
        <v>9</v>
      </c>
      <c r="F16">
        <v>902.64</v>
      </c>
    </row>
    <row r="17" spans="4:6">
      <c r="D17">
        <v>3</v>
      </c>
      <c r="F17">
        <v>301.13</v>
      </c>
    </row>
    <row r="18" spans="4:6">
      <c r="D18">
        <v>1</v>
      </c>
      <c r="F18">
        <v>100.47799999999999</v>
      </c>
    </row>
    <row r="19" spans="4:6">
      <c r="D19">
        <v>-1</v>
      </c>
      <c r="F19">
        <v>-100.253</v>
      </c>
    </row>
    <row r="20" spans="4:6">
      <c r="D20">
        <v>-3</v>
      </c>
      <c r="F20">
        <f>-300.93</f>
        <v>-300.93</v>
      </c>
    </row>
    <row r="21" spans="4:6">
      <c r="D21">
        <v>-5</v>
      </c>
      <c r="F21">
        <v>-501.43</v>
      </c>
    </row>
    <row r="22" spans="4:6">
      <c r="D22">
        <v>-7</v>
      </c>
      <c r="F22">
        <v>-701.91</v>
      </c>
    </row>
    <row r="23" spans="4:6">
      <c r="D23">
        <v>-9</v>
      </c>
      <c r="F23">
        <v>-902.1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2:C15"/>
  <sheetViews>
    <sheetView tabSelected="1" workbookViewId="0">
      <selection activeCell="B10" sqref="B10"/>
    </sheetView>
  </sheetViews>
  <sheetFormatPr defaultRowHeight="15"/>
  <sheetData>
    <row r="2" spans="1:3">
      <c r="A2" t="s">
        <v>24</v>
      </c>
      <c r="B2" s="6">
        <v>2200</v>
      </c>
    </row>
    <row r="3" spans="1:3">
      <c r="A3" t="s">
        <v>25</v>
      </c>
      <c r="B3" s="6">
        <v>10000</v>
      </c>
    </row>
    <row r="4" spans="1:3">
      <c r="C4" t="s">
        <v>28</v>
      </c>
    </row>
    <row r="5" spans="1:3">
      <c r="A5" t="s">
        <v>26</v>
      </c>
      <c r="B5" t="s">
        <v>27</v>
      </c>
      <c r="C5" t="s">
        <v>27</v>
      </c>
    </row>
    <row r="6" spans="1:3">
      <c r="A6">
        <v>1</v>
      </c>
      <c r="B6">
        <v>0.81679999999999997</v>
      </c>
      <c r="C6">
        <f>A6*$B$3/($B$3+$B$2)</f>
        <v>0.81967213114754101</v>
      </c>
    </row>
    <row r="7" spans="1:3">
      <c r="A7">
        <v>2</v>
      </c>
      <c r="B7">
        <v>1.6323000000000001</v>
      </c>
      <c r="C7">
        <f t="shared" ref="C7:C16" si="0">A7*$B$3/($B$3+$B$2)</f>
        <v>1.639344262295082</v>
      </c>
    </row>
    <row r="8" spans="1:3">
      <c r="A8">
        <v>3</v>
      </c>
      <c r="B8">
        <v>2.4468000000000001</v>
      </c>
      <c r="C8">
        <f t="shared" si="0"/>
        <v>2.459016393442623</v>
      </c>
    </row>
    <row r="9" spans="1:3">
      <c r="A9">
        <v>4</v>
      </c>
      <c r="B9">
        <v>3.262</v>
      </c>
      <c r="C9">
        <f t="shared" si="0"/>
        <v>3.278688524590164</v>
      </c>
    </row>
    <row r="10" spans="1:3">
      <c r="A10">
        <v>5</v>
      </c>
      <c r="B10">
        <v>4.0761000000000003</v>
      </c>
      <c r="C10">
        <f t="shared" si="0"/>
        <v>4.0983606557377046</v>
      </c>
    </row>
    <row r="11" spans="1:3">
      <c r="A11">
        <v>6</v>
      </c>
      <c r="B11">
        <v>4.8906000000000001</v>
      </c>
      <c r="C11">
        <f t="shared" si="0"/>
        <v>4.918032786885246</v>
      </c>
    </row>
    <row r="12" spans="1:3">
      <c r="A12">
        <v>7</v>
      </c>
      <c r="B12">
        <v>5.7053000000000003</v>
      </c>
      <c r="C12">
        <f t="shared" si="0"/>
        <v>5.7377049180327866</v>
      </c>
    </row>
    <row r="13" spans="1:3">
      <c r="A13">
        <v>8</v>
      </c>
      <c r="B13">
        <v>6.5190000000000001</v>
      </c>
      <c r="C13">
        <f t="shared" si="0"/>
        <v>6.557377049180328</v>
      </c>
    </row>
    <row r="14" spans="1:3">
      <c r="A14">
        <v>9</v>
      </c>
      <c r="B14">
        <v>7.3310000000000004</v>
      </c>
      <c r="C14">
        <f t="shared" si="0"/>
        <v>7.3770491803278686</v>
      </c>
    </row>
    <row r="15" spans="1:3">
      <c r="A15">
        <v>10</v>
      </c>
      <c r="B15">
        <v>8.1428999999999991</v>
      </c>
      <c r="C15">
        <f t="shared" si="0"/>
        <v>8.1967213114754092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resistività grafite</vt:lpstr>
      <vt:lpstr>foglio 2</vt:lpstr>
      <vt:lpstr>Foglio3</vt:lpstr>
      <vt:lpstr>Foglio1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2017-03-27T16:28:32Z</dcterms:modified>
</cp:coreProperties>
</file>