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95" windowHeight="13095" activeTab="2"/>
  </bookViews>
  <sheets>
    <sheet name="Generic Stats" sheetId="1" r:id="rId1"/>
    <sheet name="Monsters" sheetId="2" r:id="rId2"/>
    <sheet name="Traps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2440730E3B794D249A4BBFB68234E0A5" descr="barre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66050" y="337185"/>
          <a:ext cx="962025" cy="956945"/>
        </a:xfrm>
        <a:prstGeom prst="rect">
          <a:avLst/>
        </a:prstGeom>
      </xdr:spPr>
    </xdr:pic>
  </etc:cellImage>
  <etc:cellImage>
    <xdr:pic>
      <xdr:nvPicPr>
        <xdr:cNvPr id="11" name="ID_922A22EB4F3240DF82F7BC8E2334A939" descr="spikes_up"/>
        <xdr:cNvPicPr>
          <a:picLocks noChangeAspect="1"/>
        </xdr:cNvPicPr>
      </xdr:nvPicPr>
      <xdr:blipFill>
        <a:blip r:embed="rId2"/>
        <a:srcRect l="70" t="67017" r="4523" b="-3910"/>
        <a:stretch>
          <a:fillRect/>
        </a:stretch>
      </xdr:blipFill>
      <xdr:spPr>
        <a:xfrm>
          <a:off x="1493520" y="2018665"/>
          <a:ext cx="1466850" cy="568325"/>
        </a:xfrm>
        <a:prstGeom prst="rect">
          <a:avLst/>
        </a:prstGeom>
      </xdr:spPr>
    </xdr:pic>
  </etc:cellImage>
  <etc:cellImage>
    <xdr:pic>
      <xdr:nvPicPr>
        <xdr:cNvPr id="12" name="ID_6A4BCF7CF4234DD3963837ADFB704BB7" descr="explosive_barrel"/>
        <xdr:cNvPicPr>
          <a:picLocks noChangeAspect="1"/>
        </xdr:cNvPicPr>
      </xdr:nvPicPr>
      <xdr:blipFill>
        <a:blip r:embed="rId3"/>
        <a:srcRect l="-59" t="47255" r="59" b="3797"/>
        <a:stretch>
          <a:fillRect/>
        </a:stretch>
      </xdr:blipFill>
      <xdr:spPr>
        <a:xfrm>
          <a:off x="1941195" y="2524125"/>
          <a:ext cx="1083945" cy="528320"/>
        </a:xfrm>
        <a:prstGeom prst="rect">
          <a:avLst/>
        </a:prstGeom>
      </xdr:spPr>
    </xdr:pic>
  </etc:cellImage>
  <etc:cellImage>
    <xdr:pic>
      <xdr:nvPicPr>
        <xdr:cNvPr id="13" name="ID_DCED4DA3234A4C4592F9A953085503D2" descr="vase"/>
        <xdr:cNvPicPr>
          <a:picLocks noChangeAspect="1"/>
        </xdr:cNvPicPr>
      </xdr:nvPicPr>
      <xdr:blipFill>
        <a:blip r:embed="rId4"/>
        <a:srcRect t="24427" b="-4511"/>
        <a:stretch>
          <a:fillRect/>
        </a:stretch>
      </xdr:blipFill>
      <xdr:spPr>
        <a:xfrm>
          <a:off x="1685290" y="2727325"/>
          <a:ext cx="916305" cy="724535"/>
        </a:xfrm>
        <a:prstGeom prst="rect">
          <a:avLst/>
        </a:prstGeom>
      </xdr:spPr>
    </xdr:pic>
  </etc:cellImage>
  <etc:cellImage>
    <xdr:pic>
      <xdr:nvPicPr>
        <xdr:cNvPr id="14" name="ID_E927AF64AF1F4F0796C389FC221298A8" descr="acid"/>
        <xdr:cNvPicPr>
          <a:picLocks noChangeAspect="1"/>
        </xdr:cNvPicPr>
      </xdr:nvPicPr>
      <xdr:blipFill>
        <a:blip r:embed="rId5"/>
        <a:srcRect t="65323" b="5420"/>
        <a:stretch>
          <a:fillRect/>
        </a:stretch>
      </xdr:blipFill>
      <xdr:spPr>
        <a:xfrm>
          <a:off x="1678940" y="3889375"/>
          <a:ext cx="913765" cy="265430"/>
        </a:xfrm>
        <a:prstGeom prst="rect">
          <a:avLst/>
        </a:prstGeom>
      </xdr:spPr>
    </xdr:pic>
  </etc:cellImage>
  <etc:cellImage>
    <xdr:pic>
      <xdr:nvPicPr>
        <xdr:cNvPr id="15" name="ID_3FB322F6A35B4E67A56CEB159387F4E7" descr="crate"/>
        <xdr:cNvPicPr>
          <a:picLocks noChangeAspect="1"/>
        </xdr:cNvPicPr>
      </xdr:nvPicPr>
      <xdr:blipFill>
        <a:blip r:embed="rId6"/>
        <a:srcRect t="50730" r="4924"/>
        <a:stretch>
          <a:fillRect/>
        </a:stretch>
      </xdr:blipFill>
      <xdr:spPr>
        <a:xfrm>
          <a:off x="7830185" y="1853565"/>
          <a:ext cx="871220" cy="449580"/>
        </a:xfrm>
        <a:prstGeom prst="rect">
          <a:avLst/>
        </a:prstGeom>
      </xdr:spPr>
    </xdr:pic>
  </etc:cellImage>
  <etc:cellImage>
    <xdr:pic>
      <xdr:nvPicPr>
        <xdr:cNvPr id="16" name="ID_491D9B3CF8B4441CAD720B86DCA07462" descr="Rock Blockage"/>
        <xdr:cNvPicPr>
          <a:picLocks noChangeAspect="1"/>
        </xdr:cNvPicPr>
      </xdr:nvPicPr>
      <xdr:blipFill>
        <a:blip r:embed="rId7"/>
        <a:srcRect t="39124" r="156"/>
        <a:stretch>
          <a:fillRect/>
        </a:stretch>
      </xdr:blipFill>
      <xdr:spPr>
        <a:xfrm>
          <a:off x="7625715" y="2329815"/>
          <a:ext cx="1213485" cy="556260"/>
        </a:xfrm>
        <a:prstGeom prst="rect">
          <a:avLst/>
        </a:prstGeom>
      </xdr:spPr>
    </xdr:pic>
  </etc:cellImage>
  <etc:cellImage>
    <xdr:pic>
      <xdr:nvPicPr>
        <xdr:cNvPr id="17" name="ID_1C66898D56284284A37A02A3EF585440" descr="BearTrap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33880" y="964565"/>
          <a:ext cx="548005" cy="26924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<sst xmlns="http://schemas.openxmlformats.org/spreadsheetml/2006/main" count="226" uniqueCount="155">
  <si>
    <t>Player Level</t>
  </si>
  <si>
    <t>H. Base</t>
  </si>
  <si>
    <t>Health</t>
  </si>
  <si>
    <t>D. Base</t>
  </si>
  <si>
    <t>Damage</t>
  </si>
  <si>
    <t>Spell Power</t>
  </si>
  <si>
    <t>Mana</t>
  </si>
  <si>
    <t>XP to Next Lvl</t>
  </si>
  <si>
    <t>Monster Level</t>
  </si>
  <si>
    <t>XP Award</t>
  </si>
  <si>
    <t>2 - 3</t>
  </si>
  <si>
    <t>3 - 3</t>
  </si>
  <si>
    <t>3 - 4</t>
  </si>
  <si>
    <t>4 - 4</t>
  </si>
  <si>
    <t>4 - 5</t>
  </si>
  <si>
    <t>5 - 5</t>
  </si>
  <si>
    <t>5 - 6</t>
  </si>
  <si>
    <t>6 - 6</t>
  </si>
  <si>
    <t>6 - 7</t>
  </si>
  <si>
    <t>7 - 7</t>
  </si>
  <si>
    <t>Monster</t>
  </si>
  <si>
    <t>Ratio</t>
  </si>
  <si>
    <t>Level</t>
  </si>
  <si>
    <t>HP</t>
  </si>
  <si>
    <t>Special 1</t>
  </si>
  <si>
    <t>Special 2</t>
  </si>
  <si>
    <t>Special 3</t>
  </si>
  <si>
    <t>Peasant</t>
  </si>
  <si>
    <t>1</t>
  </si>
  <si>
    <t>12</t>
  </si>
  <si>
    <t>1 - 2</t>
  </si>
  <si>
    <t>Town Guard</t>
  </si>
  <si>
    <t>Serfmaster</t>
  </si>
  <si>
    <t>x2</t>
  </si>
  <si>
    <t>26</t>
  </si>
  <si>
    <t>Large</t>
  </si>
  <si>
    <t>THE PAGAN TRIO</t>
  </si>
  <si>
    <t>BOSS</t>
  </si>
  <si>
    <t>10
10
10
10</t>
  </si>
  <si>
    <t>Splits after 10 damage.</t>
  </si>
  <si>
    <t>Suzanna Heals 5
Lil Munchy has 3 - 4</t>
  </si>
  <si>
    <t>Evil Paprika</t>
  </si>
  <si>
    <t>2</t>
  </si>
  <si>
    <t>17</t>
  </si>
  <si>
    <t>3 - 3 (2 range)</t>
  </si>
  <si>
    <t>Explodes on 
death for 3 damage</t>
  </si>
  <si>
    <t>Pumpling</t>
  </si>
  <si>
    <t>0.5</t>
  </si>
  <si>
    <t>10</t>
  </si>
  <si>
    <t>On death, leaves spikes
on the ground
(2 damage)</t>
  </si>
  <si>
    <t>Bishop</t>
  </si>
  <si>
    <t>18</t>
  </si>
  <si>
    <t>3 - 3 (4 range)</t>
  </si>
  <si>
    <t>Heal 6</t>
  </si>
  <si>
    <t>Prison Guard</t>
  </si>
  <si>
    <t>16</t>
  </si>
  <si>
    <t>Armor 2</t>
  </si>
  <si>
    <t>PUMPZILLA</t>
  </si>
  <si>
    <t>50</t>
  </si>
  <si>
    <t xml:space="preserve"> 3 - 4
(line, 3 range)
Leaves spikes</t>
  </si>
  <si>
    <t>Accompanied by Pumplings</t>
  </si>
  <si>
    <t>Heavenly Spirit</t>
  </si>
  <si>
    <t>3</t>
  </si>
  <si>
    <t>19</t>
  </si>
  <si>
    <t>Fly</t>
  </si>
  <si>
    <t>Armor 4</t>
  </si>
  <si>
    <t>FATHER ALMUND</t>
  </si>
  <si>
    <t>70</t>
  </si>
  <si>
    <t>Starts with
x2 Prison Guard</t>
  </si>
  <si>
    <t>Summons
x2 Heavenly Spirit</t>
  </si>
  <si>
    <t>Reanimates
the 2 Guards</t>
  </si>
  <si>
    <t>Wolf</t>
  </si>
  <si>
    <t>25</t>
  </si>
  <si>
    <t>Every hit applies
1 bleed</t>
  </si>
  <si>
    <t>When at 25% or less
HP, summon a
beta wolf</t>
  </si>
  <si>
    <t>Highwayman</t>
  </si>
  <si>
    <t>24</t>
  </si>
  <si>
    <t xml:space="preserve"> 4 - 4 (4 range)</t>
  </si>
  <si>
    <t>Net (1 range)</t>
  </si>
  <si>
    <t>Bandit</t>
  </si>
  <si>
    <t>27</t>
  </si>
  <si>
    <t>Every hit steals gold
(you get them back
after combat)</t>
  </si>
  <si>
    <t>FENRIS</t>
  </si>
  <si>
    <t>68</t>
  </si>
  <si>
    <t>Sleeps until you attack
him.</t>
  </si>
  <si>
    <t>Leaves trails of flames
wherever he moves.</t>
  </si>
  <si>
    <t>Moves every turn
(tries to
flame as many)</t>
  </si>
  <si>
    <t>Mandrake</t>
  </si>
  <si>
    <t>4</t>
  </si>
  <si>
    <t>32</t>
  </si>
  <si>
    <t>If not near an enemy,
plants some seeds.</t>
  </si>
  <si>
    <t>If near an enemy,
hit and run</t>
  </si>
  <si>
    <t>Fire Vuln.</t>
  </si>
  <si>
    <t>Mushroom</t>
  </si>
  <si>
    <t>33</t>
  </si>
  <si>
    <t>Attacks all enemies
(infinite range)</t>
  </si>
  <si>
    <t>x8 spores around when
dies (2 damage)</t>
  </si>
  <si>
    <t>Slime</t>
  </si>
  <si>
    <t>22</t>
  </si>
  <si>
    <t>Splits into 2 smaller
slimes on death.</t>
  </si>
  <si>
    <t>Leaves behind slime,
which slows you by 1</t>
  </si>
  <si>
    <t>THE ZGRIPSOR</t>
  </si>
  <si>
    <t>80</t>
  </si>
  <si>
    <t>Every 2 turns, shrieks
and drains some mana</t>
  </si>
  <si>
    <t>Attacks and runs,
Runs and attacks
(fast movement)</t>
  </si>
  <si>
    <t>Requires 2
encounters
to beat</t>
  </si>
  <si>
    <t>Gelatinous Cube</t>
  </si>
  <si>
    <t>5</t>
  </si>
  <si>
    <t>Has an enemy inside
which drops on death</t>
  </si>
  <si>
    <t>Reptillian</t>
  </si>
  <si>
    <t>37</t>
  </si>
  <si>
    <t>Always invisible
(briefly seen at the
start of their turn)</t>
  </si>
  <si>
    <t>Revealed by some spells</t>
  </si>
  <si>
    <t>THE VODYANOY</t>
  </si>
  <si>
    <t>99</t>
  </si>
  <si>
    <t>Attacks cleave</t>
  </si>
  <si>
    <t>Teleports to water pool</t>
  </si>
  <si>
    <t>Summons
Drowned</t>
  </si>
  <si>
    <t>Mermaid</t>
  </si>
  <si>
    <t>4 - 5 (4 range)</t>
  </si>
  <si>
    <t>Drags all players
towards them</t>
  </si>
  <si>
    <t>Swashbuckler</t>
  </si>
  <si>
    <t>39</t>
  </si>
  <si>
    <t>4 - 5
(forward/back)</t>
  </si>
  <si>
    <t>Every turn can also
shoot a pistol (up/down)</t>
  </si>
  <si>
    <t>Cannon</t>
  </si>
  <si>
    <t>7 - 9</t>
  </si>
  <si>
    <t>Always shoot forward,
but only every 2 turns</t>
  </si>
  <si>
    <t>Can't move</t>
  </si>
  <si>
    <t>Armor 5</t>
  </si>
  <si>
    <t>Handymaid</t>
  </si>
  <si>
    <t>20</t>
  </si>
  <si>
    <t>Heals for 12
(short range)</t>
  </si>
  <si>
    <t>CAPTAIN
ROTBEARD</t>
  </si>
  <si>
    <t>WATER DRAGON</t>
  </si>
  <si>
    <t>Crystal Slime</t>
  </si>
  <si>
    <t>Has a random element</t>
  </si>
  <si>
    <t>Crystal Mushroom</t>
  </si>
  <si>
    <t>Crystal Golem</t>
  </si>
  <si>
    <t>Trap</t>
  </si>
  <si>
    <t>Image</t>
  </si>
  <si>
    <t>Effect</t>
  </si>
  <si>
    <t>Obstacle</t>
  </si>
  <si>
    <t>Bear Trap</t>
  </si>
  <si>
    <t>On step: damage</t>
  </si>
  <si>
    <t>Barrel</t>
  </si>
  <si>
    <t>Spikes</t>
  </si>
  <si>
    <t>On step: damage
Toggles at round end</t>
  </si>
  <si>
    <t>Crate</t>
  </si>
  <si>
    <t>Explosive
Barrel</t>
  </si>
  <si>
    <t>Explodes [square]
on death</t>
  </si>
  <si>
    <t>Rocks</t>
  </si>
  <si>
    <t>Poison Vase</t>
  </si>
  <si>
    <t>Leaves acid around
[square]</t>
  </si>
  <si>
    <t>Acid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</si>
</sst>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4" tint="-0.25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6" borderId="25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0" fillId="18" borderId="26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2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17" borderId="28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17" borderId="23" applyNumberForma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selection activeCell="F18" sqref="F18"/>
    </sheetView>
  </sheetViews>
  <sheetFormatPr defaultColWidth="9.14285714285714" defaultRowHeight="18.75"/>
  <cols>
    <col min="1" max="1" width="18.7142857142857" style="19" customWidth="1"/>
    <col min="2" max="2" width="20.4285714285714" style="19" customWidth="1"/>
    <col min="3" max="3" width="9.71428571428571" style="19" customWidth="1"/>
    <col min="4" max="4" width="11.1428571428571" style="19" customWidth="1"/>
    <col min="5" max="5" width="13.7142857142857" style="19" customWidth="1"/>
    <col min="6" max="6" width="17.7142857142857" style="19" customWidth="1"/>
    <col min="7" max="7" width="17.8571428571429" style="19" customWidth="1"/>
    <col min="8" max="8" width="17.5714285714286" style="19" customWidth="1"/>
    <col min="9" max="9" width="19.1428571428571" style="19" customWidth="1"/>
    <col min="10" max="16384" width="9.14285714285714" style="19"/>
  </cols>
  <sheetData>
    <row r="1" ht="19.5" spans="1:9">
      <c r="A1" s="20"/>
      <c r="B1" s="20"/>
      <c r="C1" s="20"/>
      <c r="D1" s="20"/>
      <c r="E1" s="20"/>
      <c r="F1" s="20"/>
      <c r="G1" s="20"/>
      <c r="H1" s="20"/>
      <c r="I1" s="20"/>
    </row>
    <row r="2" spans="1:12">
      <c r="A2" s="20"/>
      <c r="B2" s="21" t="s">
        <v>0</v>
      </c>
      <c r="C2" s="22" t="s">
        <v>1</v>
      </c>
      <c r="D2" s="23" t="s">
        <v>2</v>
      </c>
      <c r="E2" s="24" t="s">
        <v>3</v>
      </c>
      <c r="F2" s="25" t="s">
        <v>4</v>
      </c>
      <c r="G2" s="26" t="s">
        <v>5</v>
      </c>
      <c r="H2" s="27" t="s">
        <v>6</v>
      </c>
      <c r="I2" s="27" t="s">
        <v>7</v>
      </c>
      <c r="J2" s="20"/>
      <c r="K2" s="20"/>
      <c r="L2" s="20"/>
    </row>
    <row r="3" spans="1:9">
      <c r="A3" s="20"/>
      <c r="B3" s="28">
        <v>1</v>
      </c>
      <c r="C3" s="29">
        <v>20</v>
      </c>
      <c r="D3" s="30">
        <v>20</v>
      </c>
      <c r="E3" s="31">
        <v>6.5</v>
      </c>
      <c r="F3" s="32">
        <v>6.5</v>
      </c>
      <c r="G3" s="33">
        <v>6.5</v>
      </c>
      <c r="H3" s="34">
        <v>12</v>
      </c>
      <c r="I3" s="48">
        <v>10</v>
      </c>
    </row>
    <row r="4" spans="1:9">
      <c r="A4" s="20"/>
      <c r="B4" s="28">
        <v>2</v>
      </c>
      <c r="C4" s="29">
        <v>21</v>
      </c>
      <c r="D4" s="35">
        <v>23</v>
      </c>
      <c r="E4" s="29">
        <v>7.5</v>
      </c>
      <c r="F4" s="35">
        <v>9</v>
      </c>
      <c r="G4" s="20">
        <v>9</v>
      </c>
      <c r="H4" s="36">
        <v>15</v>
      </c>
      <c r="I4" s="48">
        <v>15</v>
      </c>
    </row>
    <row r="5" spans="1:9">
      <c r="A5" s="20"/>
      <c r="B5" s="28">
        <v>3</v>
      </c>
      <c r="C5" s="29">
        <v>22</v>
      </c>
      <c r="D5" s="35">
        <v>26</v>
      </c>
      <c r="E5" s="31">
        <v>8.5</v>
      </c>
      <c r="F5" s="32">
        <v>11.5</v>
      </c>
      <c r="G5" s="33">
        <v>11.5</v>
      </c>
      <c r="H5" s="36">
        <v>18</v>
      </c>
      <c r="I5" s="48">
        <v>20</v>
      </c>
    </row>
    <row r="6" spans="1:9">
      <c r="A6" s="20"/>
      <c r="B6" s="28">
        <v>4</v>
      </c>
      <c r="C6" s="29">
        <v>23</v>
      </c>
      <c r="D6" s="35">
        <v>29</v>
      </c>
      <c r="E6" s="29">
        <v>9.5</v>
      </c>
      <c r="F6" s="35">
        <v>14</v>
      </c>
      <c r="G6" s="20">
        <v>14</v>
      </c>
      <c r="H6" s="36">
        <v>21</v>
      </c>
      <c r="I6" s="48">
        <v>25</v>
      </c>
    </row>
    <row r="7" spans="1:9">
      <c r="A7" s="20"/>
      <c r="B7" s="28">
        <v>5</v>
      </c>
      <c r="C7" s="29">
        <v>24</v>
      </c>
      <c r="D7" s="35">
        <v>32</v>
      </c>
      <c r="E7" s="31">
        <v>10.5</v>
      </c>
      <c r="F7" s="32">
        <v>16.5</v>
      </c>
      <c r="G7" s="33">
        <v>16.5</v>
      </c>
      <c r="H7" s="36">
        <v>24</v>
      </c>
      <c r="I7" s="48">
        <v>30</v>
      </c>
    </row>
    <row r="8" spans="1:9">
      <c r="A8" s="20"/>
      <c r="B8" s="28">
        <v>6</v>
      </c>
      <c r="C8" s="29">
        <v>25</v>
      </c>
      <c r="D8" s="35">
        <v>35</v>
      </c>
      <c r="E8" s="29">
        <v>11.5</v>
      </c>
      <c r="F8" s="35">
        <v>19</v>
      </c>
      <c r="G8" s="20">
        <v>19</v>
      </c>
      <c r="H8" s="36">
        <v>27</v>
      </c>
      <c r="I8" s="48">
        <v>35</v>
      </c>
    </row>
    <row r="9" spans="1:9">
      <c r="A9" s="20"/>
      <c r="B9" s="28">
        <v>7</v>
      </c>
      <c r="C9" s="29">
        <v>26</v>
      </c>
      <c r="D9" s="35">
        <v>38</v>
      </c>
      <c r="E9" s="31">
        <v>12.5</v>
      </c>
      <c r="F9" s="32">
        <v>21.5</v>
      </c>
      <c r="G9" s="33">
        <v>21.5</v>
      </c>
      <c r="H9" s="36">
        <v>30</v>
      </c>
      <c r="I9" s="48">
        <v>40</v>
      </c>
    </row>
    <row r="10" spans="1:9">
      <c r="A10" s="20"/>
      <c r="B10" s="28">
        <v>8</v>
      </c>
      <c r="C10" s="29">
        <v>27</v>
      </c>
      <c r="D10" s="35">
        <v>41</v>
      </c>
      <c r="E10" s="29">
        <v>13.5</v>
      </c>
      <c r="F10" s="35">
        <v>24</v>
      </c>
      <c r="G10" s="20">
        <v>24</v>
      </c>
      <c r="H10" s="36">
        <v>33</v>
      </c>
      <c r="I10" s="48">
        <v>45</v>
      </c>
    </row>
    <row r="11" spans="1:9">
      <c r="A11" s="20"/>
      <c r="B11" s="28">
        <v>9</v>
      </c>
      <c r="C11" s="29">
        <v>28</v>
      </c>
      <c r="D11" s="35">
        <v>44</v>
      </c>
      <c r="E11" s="31">
        <v>14.5</v>
      </c>
      <c r="F11" s="32">
        <v>26.5</v>
      </c>
      <c r="G11" s="33">
        <v>26.5</v>
      </c>
      <c r="H11" s="36">
        <v>36</v>
      </c>
      <c r="I11" s="48">
        <v>50</v>
      </c>
    </row>
    <row r="12" ht="19.5" spans="1:9">
      <c r="A12" s="20"/>
      <c r="B12" s="37">
        <v>10</v>
      </c>
      <c r="C12" s="38">
        <v>29</v>
      </c>
      <c r="D12" s="39">
        <v>47</v>
      </c>
      <c r="E12" s="38">
        <v>15.5</v>
      </c>
      <c r="F12" s="39">
        <v>29</v>
      </c>
      <c r="G12" s="40">
        <v>29</v>
      </c>
      <c r="H12" s="41">
        <v>39</v>
      </c>
      <c r="I12" s="49">
        <v>55</v>
      </c>
    </row>
    <row r="13" spans="1:9">
      <c r="A13" s="20"/>
      <c r="B13" s="20"/>
      <c r="C13" s="20"/>
      <c r="D13" s="20"/>
      <c r="E13" s="20"/>
      <c r="F13" s="20"/>
      <c r="G13" s="20"/>
      <c r="H13" s="20"/>
      <c r="I13" s="20"/>
    </row>
    <row r="14" spans="1:9">
      <c r="A14" s="20"/>
      <c r="B14" s="20"/>
      <c r="C14" s="20"/>
      <c r="D14" s="20"/>
      <c r="E14" s="20"/>
      <c r="F14" s="20"/>
      <c r="G14" s="20"/>
      <c r="H14" s="20"/>
      <c r="I14" s="20"/>
    </row>
    <row r="15" spans="1:9">
      <c r="A15" s="20"/>
      <c r="B15" s="20"/>
      <c r="C15" s="20"/>
      <c r="D15" s="20"/>
      <c r="E15" s="20"/>
      <c r="F15" s="20"/>
      <c r="G15" s="20"/>
      <c r="H15" s="20"/>
      <c r="I15" s="20"/>
    </row>
    <row r="16" spans="1:9">
      <c r="A16" s="20"/>
      <c r="B16" s="42" t="s">
        <v>8</v>
      </c>
      <c r="C16" s="43" t="s">
        <v>2</v>
      </c>
      <c r="D16" s="44" t="s">
        <v>4</v>
      </c>
      <c r="E16" s="27" t="s">
        <v>9</v>
      </c>
      <c r="F16" s="45"/>
      <c r="G16" s="46"/>
      <c r="H16" s="47"/>
      <c r="I16" s="20"/>
    </row>
    <row r="17" spans="1:9">
      <c r="A17" s="20"/>
      <c r="B17" s="28">
        <v>1</v>
      </c>
      <c r="C17" s="34">
        <v>15</v>
      </c>
      <c r="D17" s="5" t="s">
        <v>10</v>
      </c>
      <c r="E17" s="36">
        <v>1</v>
      </c>
      <c r="F17" s="47"/>
      <c r="G17" s="47"/>
      <c r="H17" s="47"/>
      <c r="I17" s="20"/>
    </row>
    <row r="18" spans="1:9">
      <c r="A18" s="20"/>
      <c r="B18" s="28">
        <v>2</v>
      </c>
      <c r="C18" s="36">
        <v>21</v>
      </c>
      <c r="D18" s="5" t="s">
        <v>11</v>
      </c>
      <c r="E18" s="36">
        <v>1</v>
      </c>
      <c r="F18" s="47"/>
      <c r="G18" s="47"/>
      <c r="H18" s="47"/>
      <c r="I18" s="20"/>
    </row>
    <row r="19" spans="1:9">
      <c r="A19" s="20"/>
      <c r="B19" s="28">
        <v>3</v>
      </c>
      <c r="C19" s="36">
        <v>27</v>
      </c>
      <c r="D19" s="5" t="s">
        <v>12</v>
      </c>
      <c r="E19" s="36">
        <v>2</v>
      </c>
      <c r="F19" s="47"/>
      <c r="G19" s="47"/>
      <c r="H19" s="47"/>
      <c r="I19" s="20"/>
    </row>
    <row r="20" spans="1:9">
      <c r="A20" s="20"/>
      <c r="B20" s="28">
        <v>4</v>
      </c>
      <c r="C20" s="36">
        <v>33</v>
      </c>
      <c r="D20" s="5" t="s">
        <v>13</v>
      </c>
      <c r="E20" s="36">
        <v>2</v>
      </c>
      <c r="F20" s="47"/>
      <c r="G20" s="47"/>
      <c r="H20" s="47"/>
      <c r="I20" s="20"/>
    </row>
    <row r="21" spans="1:9">
      <c r="A21" s="20"/>
      <c r="B21" s="28">
        <v>5</v>
      </c>
      <c r="C21" s="36">
        <v>39</v>
      </c>
      <c r="D21" s="5" t="s">
        <v>14</v>
      </c>
      <c r="E21" s="36">
        <v>2</v>
      </c>
      <c r="F21" s="47"/>
      <c r="G21" s="47"/>
      <c r="H21" s="47"/>
      <c r="I21" s="20"/>
    </row>
    <row r="22" spans="2:8">
      <c r="B22" s="28">
        <v>6</v>
      </c>
      <c r="C22" s="36">
        <v>45</v>
      </c>
      <c r="D22" s="5" t="s">
        <v>15</v>
      </c>
      <c r="E22" s="36">
        <v>3</v>
      </c>
      <c r="F22" s="46"/>
      <c r="G22" s="46"/>
      <c r="H22" s="46"/>
    </row>
    <row r="23" spans="2:8">
      <c r="B23" s="28">
        <v>7</v>
      </c>
      <c r="C23" s="36">
        <v>51</v>
      </c>
      <c r="D23" s="5" t="s">
        <v>16</v>
      </c>
      <c r="E23" s="36">
        <v>3</v>
      </c>
      <c r="F23" s="46"/>
      <c r="G23" s="46"/>
      <c r="H23" s="46"/>
    </row>
    <row r="24" spans="2:8">
      <c r="B24" s="28">
        <v>8</v>
      </c>
      <c r="C24" s="36">
        <v>57</v>
      </c>
      <c r="D24" s="5" t="s">
        <v>17</v>
      </c>
      <c r="E24" s="36">
        <v>3</v>
      </c>
      <c r="F24" s="46"/>
      <c r="G24" s="46"/>
      <c r="H24" s="46"/>
    </row>
    <row r="25" spans="2:8">
      <c r="B25" s="28">
        <v>9</v>
      </c>
      <c r="C25" s="36">
        <v>63</v>
      </c>
      <c r="D25" s="5" t="s">
        <v>18</v>
      </c>
      <c r="E25" s="36">
        <v>4</v>
      </c>
      <c r="F25" s="46"/>
      <c r="G25" s="46"/>
      <c r="H25" s="46"/>
    </row>
    <row r="26" spans="2:8">
      <c r="B26" s="37">
        <v>10</v>
      </c>
      <c r="C26" s="41">
        <v>69</v>
      </c>
      <c r="D26" s="18" t="s">
        <v>19</v>
      </c>
      <c r="E26" s="41">
        <v>4</v>
      </c>
      <c r="F26" s="46"/>
      <c r="G26" s="46"/>
      <c r="H26" s="46"/>
    </row>
    <row r="30" spans="2:8">
      <c r="B30"/>
      <c r="C30"/>
      <c r="D30"/>
      <c r="E30"/>
      <c r="F30"/>
      <c r="G30"/>
      <c r="H30"/>
    </row>
    <row r="31" spans="2:8">
      <c r="B31"/>
      <c r="C31"/>
      <c r="D31"/>
      <c r="E31"/>
      <c r="F31"/>
      <c r="G31"/>
      <c r="H31"/>
    </row>
    <row r="32" spans="2:8">
      <c r="B32" s="5"/>
      <c r="C32" s="5"/>
      <c r="D32" s="5"/>
      <c r="E32" s="5"/>
      <c r="F32" s="5"/>
      <c r="G32" s="5"/>
      <c r="H32" s="5"/>
    </row>
    <row r="33" spans="2:8">
      <c r="B33" s="5"/>
      <c r="C33" s="5"/>
      <c r="D33" s="5"/>
      <c r="E33" s="5"/>
      <c r="F33" s="5"/>
      <c r="G33" s="5"/>
      <c r="H33" s="5"/>
    </row>
    <row r="34" spans="2:8">
      <c r="B34" s="5"/>
      <c r="C34" s="5"/>
      <c r="D34" s="5"/>
      <c r="E34" s="5"/>
      <c r="F34" s="5"/>
      <c r="G34" s="5"/>
      <c r="H34" s="5"/>
    </row>
    <row r="35" spans="2:8">
      <c r="B35" s="5"/>
      <c r="C35" s="5"/>
      <c r="D35" s="5"/>
      <c r="E35" s="5"/>
      <c r="F35" s="5"/>
      <c r="G35" s="5"/>
      <c r="H35" s="5"/>
    </row>
    <row r="36" spans="2:8">
      <c r="B36" s="5"/>
      <c r="C36" s="5"/>
      <c r="D36" s="5"/>
      <c r="E36" s="5"/>
      <c r="F36" s="5"/>
      <c r="G36" s="5"/>
      <c r="H36" s="5"/>
    </row>
    <row r="37" spans="2:8">
      <c r="B37" s="5"/>
      <c r="C37" s="5"/>
      <c r="D37" s="5"/>
      <c r="E37" s="5"/>
      <c r="F37" s="5"/>
      <c r="G37" s="5"/>
      <c r="H37" s="5"/>
    </row>
    <row r="38" spans="2:8">
      <c r="B38" s="5"/>
      <c r="C38" s="5"/>
      <c r="D38" s="5"/>
      <c r="E38" s="5"/>
      <c r="F38" s="5"/>
      <c r="G38" s="5"/>
      <c r="H38" s="5"/>
    </row>
    <row r="39" spans="2:8">
      <c r="B39" s="5"/>
      <c r="C39" s="5"/>
      <c r="D39" s="5"/>
      <c r="E39" s="5"/>
      <c r="F39" s="5"/>
      <c r="G39" s="5"/>
      <c r="H39" s="5"/>
    </row>
    <row r="40" spans="2:8">
      <c r="B40" s="5"/>
      <c r="C40" s="5"/>
      <c r="D40" s="5"/>
      <c r="E40" s="5"/>
      <c r="F40" s="5"/>
      <c r="G40" s="5"/>
      <c r="H40" s="5"/>
    </row>
    <row r="41" spans="2:8">
      <c r="B41" s="5"/>
      <c r="C41" s="5"/>
      <c r="D41" s="5"/>
      <c r="E41" s="5"/>
      <c r="F41" s="5"/>
      <c r="G41" s="5"/>
      <c r="H41" s="5"/>
    </row>
    <row r="42" spans="2:8">
      <c r="B42" s="5"/>
      <c r="C42" s="5"/>
      <c r="D42" s="5"/>
      <c r="E42" s="5"/>
      <c r="F42" s="5"/>
      <c r="G42" s="5"/>
      <c r="H42" s="5"/>
    </row>
    <row r="43" spans="2:8">
      <c r="B43" s="5"/>
      <c r="C43" s="5"/>
      <c r="D43" s="5"/>
      <c r="E43" s="5"/>
      <c r="F43" s="5"/>
      <c r="G43" s="5"/>
      <c r="H43" s="5"/>
    </row>
    <row r="44" spans="2:8">
      <c r="B44" s="5"/>
      <c r="C44" s="5"/>
      <c r="D44" s="5"/>
      <c r="E44" s="5"/>
      <c r="F44" s="5"/>
      <c r="G44" s="5"/>
      <c r="H44" s="5"/>
    </row>
    <row r="45" spans="2:8">
      <c r="B45" s="5"/>
      <c r="C45" s="5"/>
      <c r="D45" s="5"/>
      <c r="E45" s="5"/>
      <c r="F45" s="5"/>
      <c r="G45" s="5"/>
      <c r="H45" s="5"/>
    </row>
    <row r="46" spans="2:8">
      <c r="B46" s="5"/>
      <c r="C46" s="5"/>
      <c r="D46" s="5"/>
      <c r="E46" s="5"/>
      <c r="F46" s="5"/>
      <c r="G46" s="5"/>
      <c r="H46" s="5"/>
    </row>
    <row r="47" spans="2:8">
      <c r="B47" s="5"/>
      <c r="C47" s="5"/>
      <c r="D47" s="5"/>
      <c r="E47" s="5"/>
      <c r="F47" s="5"/>
      <c r="G47" s="5"/>
      <c r="H47" s="5"/>
    </row>
    <row r="48" spans="2:8">
      <c r="B48" s="5"/>
      <c r="C48" s="5"/>
      <c r="D48" s="5"/>
      <c r="E48" s="5"/>
      <c r="F48" s="5"/>
      <c r="G48" s="5"/>
      <c r="H48" s="5"/>
    </row>
    <row r="49" spans="2:8">
      <c r="B49" s="5"/>
      <c r="C49" s="5"/>
      <c r="D49" s="5"/>
      <c r="E49" s="5"/>
      <c r="F49" s="5"/>
      <c r="G49" s="5"/>
      <c r="H49" s="5"/>
    </row>
    <row r="50" spans="2:8">
      <c r="B50" s="5"/>
      <c r="C50" s="5"/>
      <c r="D50" s="5"/>
      <c r="E50" s="5"/>
      <c r="F50" s="5"/>
      <c r="G50" s="5"/>
      <c r="H50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34"/>
  <sheetViews>
    <sheetView workbookViewId="0">
      <selection activeCell="B3" sqref="B3"/>
    </sheetView>
  </sheetViews>
  <sheetFormatPr defaultColWidth="9.14285714285714" defaultRowHeight="18.75"/>
  <cols>
    <col min="1" max="1" width="21.1428571428571" style="5" customWidth="1"/>
    <col min="2" max="2" width="10.5714285714286" style="5" customWidth="1"/>
    <col min="3" max="3" width="9.42857142857143" style="5" customWidth="1"/>
    <col min="4" max="4" width="10.5714285714286" style="5" customWidth="1"/>
    <col min="5" max="5" width="17.8571428571429" style="5" customWidth="1"/>
    <col min="6" max="6" width="26" style="5" customWidth="1"/>
    <col min="7" max="7" width="27" style="5" customWidth="1"/>
    <col min="8" max="8" width="16.8571428571429" style="5" customWidth="1"/>
    <col min="9" max="9" width="5" style="5" customWidth="1"/>
    <col min="10" max="10" width="2.57142857142857" style="5" customWidth="1"/>
    <col min="11" max="11" width="18.5714285714286" style="5" customWidth="1"/>
    <col min="12" max="12" width="9.14285714285714" style="5"/>
    <col min="13" max="13" width="11.5714285714286" style="5" customWidth="1"/>
    <col min="14" max="14" width="13.4285714285714" style="5" customWidth="1"/>
    <col min="15" max="16384" width="9.14285714285714" style="5"/>
  </cols>
  <sheetData>
    <row r="2" spans="14:14">
      <c r="N2"/>
    </row>
    <row r="3" spans="1:14">
      <c r="A3" s="2" t="s">
        <v>20</v>
      </c>
      <c r="B3" s="2" t="s">
        <v>21</v>
      </c>
      <c r="C3" s="6" t="s">
        <v>22</v>
      </c>
      <c r="D3" s="7" t="s">
        <v>23</v>
      </c>
      <c r="E3" s="8" t="s">
        <v>4</v>
      </c>
      <c r="F3" s="9" t="s">
        <v>24</v>
      </c>
      <c r="G3" s="9" t="s">
        <v>25</v>
      </c>
      <c r="H3" s="9" t="s">
        <v>26</v>
      </c>
      <c r="N3"/>
    </row>
    <row r="4" spans="1:14">
      <c r="A4" s="5" t="s">
        <v>27</v>
      </c>
      <c r="C4" s="5" t="s">
        <v>28</v>
      </c>
      <c r="D4" s="5" t="s">
        <v>29</v>
      </c>
      <c r="E4" s="5" t="s">
        <v>30</v>
      </c>
      <c r="N4"/>
    </row>
    <row r="5" spans="1:14">
      <c r="A5" s="5" t="s">
        <v>31</v>
      </c>
      <c r="C5" s="5">
        <v>1</v>
      </c>
      <c r="D5" s="5">
        <v>12</v>
      </c>
      <c r="E5" s="5" t="s">
        <v>30</v>
      </c>
      <c r="N5"/>
    </row>
    <row r="6" spans="1:14">
      <c r="A6" s="5" t="s">
        <v>32</v>
      </c>
      <c r="B6" s="5" t="s">
        <v>33</v>
      </c>
      <c r="C6" s="5" t="s">
        <v>28</v>
      </c>
      <c r="D6" s="5" t="s">
        <v>34</v>
      </c>
      <c r="E6" s="5" t="s">
        <v>10</v>
      </c>
      <c r="F6" s="5" t="s">
        <v>35</v>
      </c>
      <c r="N6"/>
    </row>
    <row r="7" ht="75" spans="1:14">
      <c r="A7" s="5" t="s">
        <v>36</v>
      </c>
      <c r="B7" s="5" t="s">
        <v>37</v>
      </c>
      <c r="C7" s="5" t="s">
        <v>28</v>
      </c>
      <c r="D7" s="10" t="s">
        <v>38</v>
      </c>
      <c r="E7" s="5" t="s">
        <v>10</v>
      </c>
      <c r="F7" s="5" t="s">
        <v>39</v>
      </c>
      <c r="G7" s="10" t="s">
        <v>40</v>
      </c>
      <c r="N7"/>
    </row>
    <row r="8" ht="37.5" spans="1:14">
      <c r="A8" s="5" t="s">
        <v>41</v>
      </c>
      <c r="C8" s="5" t="s">
        <v>42</v>
      </c>
      <c r="D8" s="5" t="s">
        <v>43</v>
      </c>
      <c r="E8" s="5" t="s">
        <v>44</v>
      </c>
      <c r="F8" s="10" t="s">
        <v>45</v>
      </c>
      <c r="N8"/>
    </row>
    <row r="9" ht="75" spans="1:14">
      <c r="A9" s="5" t="s">
        <v>46</v>
      </c>
      <c r="B9" s="5" t="s">
        <v>47</v>
      </c>
      <c r="C9" s="5" t="s">
        <v>42</v>
      </c>
      <c r="D9" s="5" t="s">
        <v>48</v>
      </c>
      <c r="E9" s="5" t="s">
        <v>30</v>
      </c>
      <c r="F9" s="10" t="s">
        <v>49</v>
      </c>
      <c r="N9"/>
    </row>
    <row r="10" spans="1:14">
      <c r="A10" s="5" t="s">
        <v>50</v>
      </c>
      <c r="C10" s="5" t="s">
        <v>42</v>
      </c>
      <c r="D10" s="5" t="s">
        <v>51</v>
      </c>
      <c r="E10" s="5" t="s">
        <v>52</v>
      </c>
      <c r="F10" s="5" t="s">
        <v>53</v>
      </c>
      <c r="N10"/>
    </row>
    <row r="11" spans="1:14">
      <c r="A11" s="5" t="s">
        <v>54</v>
      </c>
      <c r="C11" s="5" t="s">
        <v>42</v>
      </c>
      <c r="D11" s="5" t="s">
        <v>55</v>
      </c>
      <c r="E11" s="5" t="s">
        <v>11</v>
      </c>
      <c r="F11" s="5" t="s">
        <v>56</v>
      </c>
      <c r="N11"/>
    </row>
    <row r="12" ht="56.25" spans="1:14">
      <c r="A12" s="5" t="s">
        <v>57</v>
      </c>
      <c r="B12" s="5" t="s">
        <v>37</v>
      </c>
      <c r="C12" s="5" t="s">
        <v>42</v>
      </c>
      <c r="D12" s="5" t="s">
        <v>58</v>
      </c>
      <c r="E12" s="10" t="s">
        <v>59</v>
      </c>
      <c r="F12" s="5" t="s">
        <v>35</v>
      </c>
      <c r="G12" s="10" t="s">
        <v>60</v>
      </c>
      <c r="N12"/>
    </row>
    <row r="13" spans="1:14">
      <c r="A13" s="5" t="s">
        <v>61</v>
      </c>
      <c r="C13" s="5" t="s">
        <v>62</v>
      </c>
      <c r="D13" s="5" t="s">
        <v>63</v>
      </c>
      <c r="E13" s="5" t="s">
        <v>12</v>
      </c>
      <c r="F13" s="5" t="s">
        <v>64</v>
      </c>
      <c r="G13" s="5" t="s">
        <v>65</v>
      </c>
      <c r="N13"/>
    </row>
    <row r="14" ht="37.5" spans="1:14">
      <c r="A14" s="5" t="s">
        <v>66</v>
      </c>
      <c r="B14" s="5" t="s">
        <v>37</v>
      </c>
      <c r="C14" s="5" t="s">
        <v>62</v>
      </c>
      <c r="D14" s="5" t="s">
        <v>67</v>
      </c>
      <c r="E14" s="5" t="s">
        <v>10</v>
      </c>
      <c r="F14" s="10" t="s">
        <v>68</v>
      </c>
      <c r="G14" s="10" t="s">
        <v>69</v>
      </c>
      <c r="H14" s="10" t="s">
        <v>70</v>
      </c>
      <c r="N14"/>
    </row>
    <row r="15" ht="56.25" spans="1:14">
      <c r="A15" s="5" t="s">
        <v>71</v>
      </c>
      <c r="C15" s="5" t="s">
        <v>62</v>
      </c>
      <c r="D15" s="5" t="s">
        <v>72</v>
      </c>
      <c r="E15" s="5" t="s">
        <v>11</v>
      </c>
      <c r="F15" s="10" t="s">
        <v>73</v>
      </c>
      <c r="G15" s="10" t="s">
        <v>74</v>
      </c>
      <c r="N15"/>
    </row>
    <row r="16" spans="1:6">
      <c r="A16" s="5" t="s">
        <v>75</v>
      </c>
      <c r="C16" s="5" t="s">
        <v>62</v>
      </c>
      <c r="D16" s="5" t="s">
        <v>76</v>
      </c>
      <c r="E16" s="5" t="s">
        <v>77</v>
      </c>
      <c r="F16" s="5" t="s">
        <v>78</v>
      </c>
    </row>
    <row r="17" ht="56.25" spans="1:6">
      <c r="A17" s="5" t="s">
        <v>79</v>
      </c>
      <c r="C17" s="5" t="s">
        <v>62</v>
      </c>
      <c r="D17" s="5" t="s">
        <v>80</v>
      </c>
      <c r="E17" s="5" t="s">
        <v>12</v>
      </c>
      <c r="F17" s="10" t="s">
        <v>81</v>
      </c>
    </row>
    <row r="18" ht="93.75" spans="1:8">
      <c r="A18" s="5" t="s">
        <v>82</v>
      </c>
      <c r="B18" s="5" t="s">
        <v>37</v>
      </c>
      <c r="C18" s="5" t="s">
        <v>62</v>
      </c>
      <c r="D18" s="5" t="s">
        <v>83</v>
      </c>
      <c r="E18" s="5" t="s">
        <v>14</v>
      </c>
      <c r="F18" s="10" t="s">
        <v>84</v>
      </c>
      <c r="G18" s="10" t="s">
        <v>85</v>
      </c>
      <c r="H18" s="10" t="s">
        <v>86</v>
      </c>
    </row>
    <row r="19" ht="37.5" spans="1:8">
      <c r="A19" s="5" t="s">
        <v>87</v>
      </c>
      <c r="C19" s="5" t="s">
        <v>88</v>
      </c>
      <c r="D19" s="5" t="s">
        <v>89</v>
      </c>
      <c r="E19" s="5" t="s">
        <v>13</v>
      </c>
      <c r="F19" s="10" t="s">
        <v>90</v>
      </c>
      <c r="G19" s="10" t="s">
        <v>91</v>
      </c>
      <c r="H19" s="5" t="s">
        <v>92</v>
      </c>
    </row>
    <row r="20" ht="37.5" spans="1:8">
      <c r="A20" s="5" t="s">
        <v>93</v>
      </c>
      <c r="C20" s="5" t="s">
        <v>88</v>
      </c>
      <c r="D20" s="5" t="s">
        <v>94</v>
      </c>
      <c r="E20" s="5" t="s">
        <v>11</v>
      </c>
      <c r="F20" s="10" t="s">
        <v>95</v>
      </c>
      <c r="G20" s="10" t="s">
        <v>96</v>
      </c>
      <c r="H20" s="5" t="s">
        <v>92</v>
      </c>
    </row>
    <row r="21" ht="37.5" spans="1:7">
      <c r="A21" s="5" t="s">
        <v>97</v>
      </c>
      <c r="C21" s="5" t="s">
        <v>88</v>
      </c>
      <c r="D21" s="5" t="s">
        <v>98</v>
      </c>
      <c r="E21" s="5" t="s">
        <v>13</v>
      </c>
      <c r="F21" s="10" t="s">
        <v>99</v>
      </c>
      <c r="G21" s="10" t="s">
        <v>100</v>
      </c>
    </row>
    <row r="22" ht="56.25" spans="1:8">
      <c r="A22" s="5" t="s">
        <v>101</v>
      </c>
      <c r="B22" s="5" t="s">
        <v>37</v>
      </c>
      <c r="C22" s="5" t="s">
        <v>88</v>
      </c>
      <c r="D22" s="5" t="s">
        <v>102</v>
      </c>
      <c r="E22" s="5" t="s">
        <v>13</v>
      </c>
      <c r="F22" s="10" t="s">
        <v>103</v>
      </c>
      <c r="G22" s="10" t="s">
        <v>104</v>
      </c>
      <c r="H22" s="10" t="s">
        <v>105</v>
      </c>
    </row>
    <row r="23" ht="37.5" spans="1:13">
      <c r="A23" s="5" t="s">
        <v>106</v>
      </c>
      <c r="C23" s="5" t="s">
        <v>107</v>
      </c>
      <c r="D23" s="5" t="s">
        <v>80</v>
      </c>
      <c r="E23" s="5" t="s">
        <v>14</v>
      </c>
      <c r="F23" s="10" t="s">
        <v>108</v>
      </c>
      <c r="G23" s="5" t="s">
        <v>35</v>
      </c>
      <c r="K23" s="9" t="s">
        <v>8</v>
      </c>
      <c r="L23" s="11" t="s">
        <v>2</v>
      </c>
      <c r="M23" s="12" t="s">
        <v>4</v>
      </c>
    </row>
    <row r="24" ht="56.25" spans="1:13">
      <c r="A24" s="5" t="s">
        <v>109</v>
      </c>
      <c r="C24" s="5" t="s">
        <v>107</v>
      </c>
      <c r="D24" s="5" t="s">
        <v>110</v>
      </c>
      <c r="E24" s="5" t="s">
        <v>14</v>
      </c>
      <c r="F24" s="10" t="s">
        <v>111</v>
      </c>
      <c r="G24" s="5" t="s">
        <v>112</v>
      </c>
      <c r="K24" s="13">
        <v>1</v>
      </c>
      <c r="L24" s="14">
        <v>15</v>
      </c>
      <c r="M24" s="5" t="s">
        <v>10</v>
      </c>
    </row>
    <row r="25" ht="37.5" spans="1:13">
      <c r="A25" s="5" t="s">
        <v>113</v>
      </c>
      <c r="B25" s="5" t="s">
        <v>37</v>
      </c>
      <c r="C25" s="5" t="s">
        <v>107</v>
      </c>
      <c r="D25" s="5" t="s">
        <v>114</v>
      </c>
      <c r="E25" s="5" t="s">
        <v>14</v>
      </c>
      <c r="F25" s="5" t="s">
        <v>115</v>
      </c>
      <c r="G25" s="5" t="s">
        <v>116</v>
      </c>
      <c r="H25" s="10" t="s">
        <v>117</v>
      </c>
      <c r="K25" s="13">
        <v>2</v>
      </c>
      <c r="L25" s="15">
        <v>21</v>
      </c>
      <c r="M25" s="5" t="s">
        <v>11</v>
      </c>
    </row>
    <row r="26" ht="37.5" spans="1:13">
      <c r="A26" s="5" t="s">
        <v>118</v>
      </c>
      <c r="C26" s="5" t="s">
        <v>107</v>
      </c>
      <c r="D26" s="5" t="s">
        <v>89</v>
      </c>
      <c r="E26" s="5" t="s">
        <v>119</v>
      </c>
      <c r="F26" s="10" t="s">
        <v>120</v>
      </c>
      <c r="K26" s="13">
        <v>3</v>
      </c>
      <c r="L26" s="15">
        <v>27</v>
      </c>
      <c r="M26" s="5" t="s">
        <v>12</v>
      </c>
    </row>
    <row r="27" ht="56.25" spans="1:13">
      <c r="A27" s="5" t="s">
        <v>121</v>
      </c>
      <c r="C27" s="5" t="s">
        <v>107</v>
      </c>
      <c r="D27" s="5" t="s">
        <v>122</v>
      </c>
      <c r="E27" s="10" t="s">
        <v>123</v>
      </c>
      <c r="F27" s="10" t="s">
        <v>124</v>
      </c>
      <c r="K27" s="13">
        <v>4</v>
      </c>
      <c r="L27" s="15">
        <v>33</v>
      </c>
      <c r="M27" s="5" t="s">
        <v>13</v>
      </c>
    </row>
    <row r="28" ht="37.5" spans="1:13">
      <c r="A28" s="5" t="s">
        <v>125</v>
      </c>
      <c r="C28" s="5" t="s">
        <v>107</v>
      </c>
      <c r="D28" s="5" t="s">
        <v>63</v>
      </c>
      <c r="E28" s="5" t="s">
        <v>126</v>
      </c>
      <c r="F28" s="10" t="s">
        <v>127</v>
      </c>
      <c r="G28" s="5" t="s">
        <v>128</v>
      </c>
      <c r="H28" s="5" t="s">
        <v>129</v>
      </c>
      <c r="K28" s="13">
        <v>5</v>
      </c>
      <c r="L28" s="15">
        <v>39</v>
      </c>
      <c r="M28" s="5" t="s">
        <v>14</v>
      </c>
    </row>
    <row r="29" ht="37.5" spans="1:13">
      <c r="A29" s="5" t="s">
        <v>130</v>
      </c>
      <c r="C29" s="5" t="s">
        <v>107</v>
      </c>
      <c r="D29" s="5" t="s">
        <v>131</v>
      </c>
      <c r="E29" s="5" t="s">
        <v>14</v>
      </c>
      <c r="F29" s="10" t="s">
        <v>132</v>
      </c>
      <c r="K29" s="13">
        <v>6</v>
      </c>
      <c r="L29" s="15">
        <v>45</v>
      </c>
      <c r="M29" s="5" t="s">
        <v>15</v>
      </c>
    </row>
    <row r="30" ht="37.5" spans="1:13">
      <c r="A30" s="10" t="s">
        <v>133</v>
      </c>
      <c r="B30" s="5" t="s">
        <v>37</v>
      </c>
      <c r="K30" s="13">
        <v>7</v>
      </c>
      <c r="L30" s="15">
        <v>51</v>
      </c>
      <c r="M30" s="5" t="s">
        <v>16</v>
      </c>
    </row>
    <row r="31" spans="1:13">
      <c r="A31" s="5" t="s">
        <v>134</v>
      </c>
      <c r="K31" s="13">
        <v>8</v>
      </c>
      <c r="L31" s="15">
        <v>57</v>
      </c>
      <c r="M31" s="5" t="s">
        <v>17</v>
      </c>
    </row>
    <row r="32" spans="1:13">
      <c r="A32" s="5" t="s">
        <v>135</v>
      </c>
      <c r="F32" s="5" t="s">
        <v>136</v>
      </c>
      <c r="K32" s="13">
        <v>9</v>
      </c>
      <c r="L32" s="15">
        <v>63</v>
      </c>
      <c r="M32" s="5" t="s">
        <v>18</v>
      </c>
    </row>
    <row r="33" spans="1:13">
      <c r="A33" s="5" t="s">
        <v>137</v>
      </c>
      <c r="F33" s="5" t="s">
        <v>136</v>
      </c>
      <c r="K33" s="16">
        <v>10</v>
      </c>
      <c r="L33" s="17">
        <v>69</v>
      </c>
      <c r="M33" s="18" t="s">
        <v>19</v>
      </c>
    </row>
    <row r="34" spans="1:6">
      <c r="A34" s="5" t="s">
        <v>138</v>
      </c>
      <c r="F34" s="5" t="s">
        <v>136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8"/>
  <sheetViews>
    <sheetView tabSelected="1" zoomScale="115" zoomScaleNormal="115" workbookViewId="0">
      <selection activeCell="K7" sqref="K7"/>
    </sheetView>
  </sheetViews>
  <sheetFormatPr defaultColWidth="9.14285714285714" defaultRowHeight="18.75" outlineLevelRow="7"/>
  <cols>
    <col min="1" max="1" width="9.14285714285714" style="1"/>
    <col min="2" max="2" width="16" style="1" customWidth="1"/>
    <col min="3" max="3" width="14.9047619047619" style="1" customWidth="1"/>
    <col min="4" max="4" width="24.3428571428571" style="1" customWidth="1"/>
    <col min="5" max="5" width="17.0095238095238" style="1" customWidth="1"/>
    <col min="6" max="7" width="9.14285714285714" style="1"/>
    <col min="8" max="8" width="17.6380952380952" style="1" customWidth="1"/>
    <col min="9" max="9" width="12.552380952381" style="1" customWidth="1"/>
    <col min="10" max="10" width="16.7619047619048" style="1" customWidth="1"/>
    <col min="11" max="16384" width="9.14285714285714" style="1"/>
  </cols>
  <sheetData>
    <row r="3" spans="2:10">
      <c r="B3" s="2" t="s">
        <v>139</v>
      </c>
      <c r="C3" s="2" t="s">
        <v>140</v>
      </c>
      <c r="D3" s="2" t="s">
        <v>141</v>
      </c>
      <c r="H3" s="2" t="s">
        <v>142</v>
      </c>
      <c r="I3" s="2" t="s">
        <v>140</v>
      </c>
      <c r="J3" s="2" t="s">
        <v>141</v>
      </c>
    </row>
    <row r="4" ht="65.55" customHeight="1" spans="2:9">
      <c r="B4" s="3" t="s">
        <v>143</v>
      </c>
      <c r="C4" s="1" t="str">
        <f>_xlfn.DISPIMG("ID_1C66898D56284284A37A02A3EF585440",1)</f>
        <v>=DISPIMG("ID_1C66898D56284284A37A02A3EF585440",1)</v>
      </c>
      <c r="D4" s="1" t="s">
        <v>144</v>
      </c>
      <c r="H4" s="1" t="s">
        <v>145</v>
      </c>
      <c r="I4" s="1" t="str">
        <f>_xlfn.DISPIMG("ID_2440730E3B794D249A4BBFB68234E0A5",1)</f>
        <v>=DISPIMG("ID_2440730E3B794D249A4BBFB68234E0A5",1)</v>
      </c>
    </row>
    <row r="5" ht="37.5" spans="2:9">
      <c r="B5" s="1" t="s">
        <v>146</v>
      </c>
      <c r="C5" s="1" t="str">
        <f>_xlfn.DISPIMG("ID_922A22EB4F3240DF82F7BC8E2334A939",1)</f>
        <v>=DISPIMG("ID_922A22EB4F3240DF82F7BC8E2334A939",1)</v>
      </c>
      <c r="D5" s="4" t="s">
        <v>147</v>
      </c>
      <c r="H5" s="1" t="s">
        <v>148</v>
      </c>
      <c r="I5" s="1" t="str">
        <f>_xlfn.DISPIMG("ID_3FB322F6A35B4E67A56CEB159387F4E7",1)</f>
        <v>=DISPIMG("ID_3FB322F6A35B4E67A56CEB159387F4E7",1)</v>
      </c>
    </row>
    <row r="6" ht="39.25" spans="2:9">
      <c r="B6" s="4" t="s">
        <v>149</v>
      </c>
      <c r="C6" s="1" t="str">
        <f>_xlfn.DISPIMG("ID_6A4BCF7CF4234DD3963837ADFB704BB7",1)</f>
        <v>=DISPIMG("ID_6A4BCF7CF4234DD3963837ADFB704BB7",1)</v>
      </c>
      <c r="D6" s="4" t="s">
        <v>150</v>
      </c>
      <c r="H6" s="1" t="s">
        <v>151</v>
      </c>
      <c r="I6" s="1" t="str">
        <f>_xlfn.DISPIMG("ID_491D9B3CF8B4441CAD720B86DCA07462",1)</f>
        <v>=DISPIMG("ID_491D9B3CF8B4441CAD720B86DCA07462",1)</v>
      </c>
    </row>
    <row r="7" ht="59.3" spans="2:4">
      <c r="B7" s="1" t="s">
        <v>152</v>
      </c>
      <c r="C7" s="1" t="str">
        <f>_xlfn.DISPIMG("ID_DCED4DA3234A4C4592F9A953085503D2",1)</f>
        <v>=DISPIMG("ID_DCED4DA3234A4C4592F9A953085503D2",1)</v>
      </c>
      <c r="D7" s="4" t="s">
        <v>153</v>
      </c>
    </row>
    <row r="8" ht="24.3" spans="2:4">
      <c r="B8" s="1" t="s">
        <v>154</v>
      </c>
      <c r="C8" s="1" t="str">
        <f>_xlfn.DISPIMG("ID_E927AF64AF1F4F0796C389FC221298A8",1)</f>
        <v>=DISPIMG("ID_E927AF64AF1F4F0796C389FC221298A8",1)</v>
      </c>
      <c r="D8" s="1" t="s">
        <v>144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Generic Stats</vt:lpstr>
      <vt:lpstr>Monsters</vt:lpstr>
      <vt:lpstr>Traps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2021-02-06T16:24:00Z</dcterms:created>
  <dcterms:modified xsi:type="dcterms:W3CDTF">2021-04-16T18:56:11Z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