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Other\QuestGuard\repo-2025-04-07\call-of-heroes-dev\Design\"/>
    </mc:Choice>
  </mc:AlternateContent>
  <xr:revisionPtr revIDLastSave="0" documentId="8_{DD4F55DF-B296-44AF-B22D-8326A6235EB3}" xr6:coauthVersionLast="47" xr6:coauthVersionMax="47" xr10:uidLastSave="{00000000-0000-0000-0000-000000000000}"/>
  <bookViews>
    <workbookView xWindow="5370" yWindow="-12375" windowWidth="21600" windowHeight="11130" activeTab="1" xr2:uid="{00000000-000D-0000-FFFF-FFFF00000000}"/>
  </bookViews>
  <sheets>
    <sheet name="Sheet1" sheetId="1" r:id="rId1"/>
    <sheet name="Alternative" sheetId="3" r:id="rId2"/>
    <sheet name="OLD Weapon Calculations" sheetId="2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3" l="1"/>
  <c r="C95" i="3"/>
  <c r="A65" i="3"/>
  <c r="J61" i="3"/>
  <c r="J60" i="3"/>
  <c r="J59" i="3"/>
  <c r="J58" i="3"/>
  <c r="J57" i="3"/>
  <c r="J56" i="3"/>
  <c r="J55" i="3"/>
  <c r="J54" i="3"/>
  <c r="J53" i="3"/>
  <c r="L38" i="3"/>
  <c r="K38" i="3"/>
  <c r="K25" i="3"/>
  <c r="H20" i="3"/>
  <c r="D14" i="3"/>
  <c r="C14" i="3"/>
  <c r="D64" i="1"/>
</calcChain>
</file>

<file path=xl/sharedStrings.xml><?xml version="1.0" encoding="utf-8"?>
<sst xmlns="http://schemas.openxmlformats.org/spreadsheetml/2006/main" count="600" uniqueCount="408">
  <si>
    <t>1-Handed (base) (5.5 base + 3 stat = 8.5) (8.5 - 4 AC)*2 hands = 9</t>
  </si>
  <si>
    <t>2-Handed (base) (10 base + 3 stat = 13) (13 - 4 AC) = 9</t>
  </si>
  <si>
    <t>Defense vs Physical</t>
  </si>
  <si>
    <t>Damage Type</t>
  </si>
  <si>
    <t>1d12 - 1</t>
  </si>
  <si>
    <t>d6 + 2</t>
  </si>
  <si>
    <t>d8 + 1</t>
  </si>
  <si>
    <t>Defense vs Spells</t>
  </si>
  <si>
    <t>Choose Between</t>
  </si>
  <si>
    <t>d10</t>
  </si>
  <si>
    <t>3d4 - 2</t>
  </si>
  <si>
    <t>d4 + 3</t>
  </si>
  <si>
    <t>Cone / Line / Circle / Around</t>
  </si>
  <si>
    <t>Mobility</t>
  </si>
  <si>
    <t>2d6 - 2</t>
  </si>
  <si>
    <t>2d4</t>
  </si>
  <si>
    <t>Buff</t>
  </si>
  <si>
    <t>Pro and Con</t>
  </si>
  <si>
    <t>Stun / Slow / Snare / etc</t>
  </si>
  <si>
    <t>Zoning</t>
  </si>
  <si>
    <t>Weapon Damages based on stats</t>
  </si>
  <si>
    <t>Trap</t>
  </si>
  <si>
    <t>Player Level</t>
  </si>
  <si>
    <t>Base</t>
  </si>
  <si>
    <t>Plus Stat</t>
  </si>
  <si>
    <t>Minus AC</t>
  </si>
  <si>
    <t>Total DPR (both hands)</t>
  </si>
  <si>
    <t>Total DPR</t>
  </si>
  <si>
    <t>1-3</t>
  </si>
  <si>
    <t>+3</t>
  </si>
  <si>
    <t>4-7</t>
  </si>
  <si>
    <t>+4</t>
  </si>
  <si>
    <t>8-10</t>
  </si>
  <si>
    <t>+5</t>
  </si>
  <si>
    <t>Actions</t>
  </si>
  <si>
    <t>Charges</t>
  </si>
  <si>
    <t>Damage With Armor</t>
  </si>
  <si>
    <t>Damage (3.5 Armor)</t>
  </si>
  <si>
    <t>Heal</t>
  </si>
  <si>
    <t>Save or half (70% chance) (+15%)</t>
  </si>
  <si>
    <t>Ranged Penalty</t>
  </si>
  <si>
    <r>
      <rPr>
        <sz val="12"/>
        <rFont val="Calibri"/>
        <charset val="134"/>
        <scheme val="minor"/>
      </rPr>
      <t xml:space="preserve">8.5 | </t>
    </r>
    <r>
      <rPr>
        <sz val="12"/>
        <color theme="4"/>
        <rFont val="Calibri"/>
        <charset val="134"/>
        <scheme val="minor"/>
      </rPr>
      <t>AoE 6.5</t>
    </r>
  </si>
  <si>
    <r>
      <rPr>
        <sz val="12"/>
        <rFont val="Calibri"/>
        <charset val="134"/>
        <scheme val="minor"/>
      </rPr>
      <t xml:space="preserve">   5 | </t>
    </r>
    <r>
      <rPr>
        <sz val="12"/>
        <color theme="4"/>
        <rFont val="Calibri"/>
        <charset val="134"/>
        <scheme val="minor"/>
      </rPr>
      <t>AoE 3.5</t>
    </r>
  </si>
  <si>
    <r>
      <rPr>
        <sz val="11"/>
        <color theme="1"/>
        <rFont val="Calibri"/>
        <charset val="134"/>
        <scheme val="minor"/>
      </rPr>
      <t xml:space="preserve">5.75 |    </t>
    </r>
    <r>
      <rPr>
        <sz val="11"/>
        <color theme="4"/>
        <rFont val="Calibri"/>
        <charset val="134"/>
        <scheme val="minor"/>
      </rPr>
      <t>AoE 4</t>
    </r>
  </si>
  <si>
    <r>
      <rPr>
        <sz val="12"/>
        <color theme="1"/>
        <rFont val="Calibri"/>
        <charset val="134"/>
        <scheme val="minor"/>
      </rPr>
      <t xml:space="preserve"> 13.5 | </t>
    </r>
    <r>
      <rPr>
        <sz val="12"/>
        <color theme="4"/>
        <rFont val="Calibri"/>
        <charset val="134"/>
        <scheme val="minor"/>
      </rPr>
      <t>AoE 9.5</t>
    </r>
  </si>
  <si>
    <r>
      <rPr>
        <sz val="12"/>
        <rFont val="Calibri"/>
        <charset val="134"/>
        <scheme val="minor"/>
      </rPr>
      <t xml:space="preserve">   10 | </t>
    </r>
    <r>
      <rPr>
        <sz val="12"/>
        <color theme="4"/>
        <rFont val="Calibri"/>
        <charset val="134"/>
        <scheme val="minor"/>
      </rPr>
      <t>AoE 7</t>
    </r>
  </si>
  <si>
    <r>
      <rPr>
        <sz val="11"/>
        <color theme="1"/>
        <rFont val="Calibri"/>
        <charset val="134"/>
        <scheme val="minor"/>
      </rPr>
      <t xml:space="preserve"> 11.5 | </t>
    </r>
    <r>
      <rPr>
        <sz val="11"/>
        <color theme="4"/>
        <rFont val="Calibri"/>
        <charset val="134"/>
        <scheme val="minor"/>
      </rPr>
      <t>AoE 8.5</t>
    </r>
  </si>
  <si>
    <t xml:space="preserve">9 + </t>
  </si>
  <si>
    <r>
      <rPr>
        <sz val="11"/>
        <color theme="1"/>
        <rFont val="Calibri"/>
        <charset val="134"/>
        <scheme val="minor"/>
      </rPr>
      <t xml:space="preserve">4 | </t>
    </r>
    <r>
      <rPr>
        <sz val="11"/>
        <color theme="4"/>
        <rFont val="Calibri"/>
        <charset val="134"/>
        <scheme val="minor"/>
      </rPr>
      <t>AoE 2</t>
    </r>
  </si>
  <si>
    <r>
      <rPr>
        <sz val="11"/>
        <color theme="1"/>
        <rFont val="Calibri"/>
        <charset val="134"/>
        <scheme val="minor"/>
      </rPr>
      <t xml:space="preserve">6 | </t>
    </r>
    <r>
      <rPr>
        <sz val="11"/>
        <color theme="4"/>
        <rFont val="Calibri"/>
        <charset val="134"/>
        <scheme val="minor"/>
      </rPr>
      <t>AoE 3</t>
    </r>
  </si>
  <si>
    <r>
      <rPr>
        <sz val="12"/>
        <color theme="1"/>
        <rFont val="Calibri"/>
        <charset val="134"/>
        <scheme val="minor"/>
      </rPr>
      <t xml:space="preserve">18.5 | </t>
    </r>
    <r>
      <rPr>
        <sz val="12"/>
        <color theme="4"/>
        <rFont val="Calibri"/>
        <charset val="134"/>
        <scheme val="minor"/>
      </rPr>
      <t>AoE 13</t>
    </r>
  </si>
  <si>
    <r>
      <rPr>
        <sz val="12"/>
        <color theme="1"/>
        <rFont val="Calibri"/>
        <charset val="134"/>
        <scheme val="minor"/>
      </rPr>
      <t xml:space="preserve">15 | </t>
    </r>
    <r>
      <rPr>
        <sz val="12"/>
        <color theme="4"/>
        <rFont val="Calibri"/>
        <charset val="134"/>
        <scheme val="minor"/>
      </rPr>
      <t>AoE 10.5</t>
    </r>
  </si>
  <si>
    <r>
      <rPr>
        <sz val="11"/>
        <color theme="1"/>
        <rFont val="Calibri"/>
        <charset val="134"/>
        <scheme val="minor"/>
      </rPr>
      <t xml:space="preserve">8 | </t>
    </r>
    <r>
      <rPr>
        <sz val="11"/>
        <color theme="4"/>
        <rFont val="Calibri"/>
        <charset val="134"/>
        <scheme val="minor"/>
      </rPr>
      <t>AoE 4</t>
    </r>
  </si>
  <si>
    <r>
      <rPr>
        <sz val="11"/>
        <color theme="1"/>
        <rFont val="Calibri"/>
        <charset val="134"/>
        <scheme val="minor"/>
      </rPr>
      <t xml:space="preserve">17.5 | </t>
    </r>
    <r>
      <rPr>
        <sz val="11"/>
        <color theme="4"/>
        <rFont val="Calibri"/>
        <charset val="134"/>
        <scheme val="minor"/>
      </rPr>
      <t>AoE 12.5</t>
    </r>
  </si>
  <si>
    <t>Pet Attack</t>
  </si>
  <si>
    <t>Pet Attack (Unique)</t>
  </si>
  <si>
    <t>Crowd Control</t>
  </si>
  <si>
    <t>Crowd Control Types</t>
  </si>
  <si>
    <t>Slow</t>
  </si>
  <si>
    <t>Slow + 0.5 Damage</t>
  </si>
  <si>
    <t>Slow + 1 Damage</t>
  </si>
  <si>
    <t>Snare + 0.5 Damage</t>
  </si>
  <si>
    <t>Stun</t>
  </si>
  <si>
    <t>Slow + 1</t>
  </si>
  <si>
    <t>Snare</t>
  </si>
  <si>
    <t>Silence</t>
  </si>
  <si>
    <t>Push 3 meters</t>
  </si>
  <si>
    <t>Cripple</t>
  </si>
  <si>
    <t>Trap + 0.5 Damage</t>
  </si>
  <si>
    <t>Fear</t>
  </si>
  <si>
    <t>Silence + 0.5 Damage</t>
  </si>
  <si>
    <t>Slow + 1.5 Damage</t>
  </si>
  <si>
    <t>Snare + 1 Damage</t>
  </si>
  <si>
    <t>Stun + 0.5 Damage</t>
  </si>
  <si>
    <t>Trap + 1 Damage</t>
  </si>
  <si>
    <t>Fear + 0.5 Damage</t>
  </si>
  <si>
    <t>Paralyze/Sleep</t>
  </si>
  <si>
    <t>Push a lot?</t>
  </si>
  <si>
    <t>Silence + 1</t>
  </si>
  <si>
    <t>Talent</t>
  </si>
  <si>
    <t>Snare + 0.75 Damage</t>
  </si>
  <si>
    <t>Stun + 0.3 Damage</t>
  </si>
  <si>
    <t>Monster Stats By Rating</t>
  </si>
  <si>
    <t>Experience</t>
  </si>
  <si>
    <t>Health</t>
  </si>
  <si>
    <t>Defense</t>
  </si>
  <si>
    <t>Direct Damage / round</t>
  </si>
  <si>
    <t>Attack Damage / round
assuming 3 Defense</t>
  </si>
  <si>
    <t>Check Grade</t>
  </si>
  <si>
    <t>+5 per level</t>
  </si>
  <si>
    <t>0.5 (1d4 - 2)</t>
  </si>
  <si>
    <t>3.5 (1d6)</t>
  </si>
  <si>
    <t>+1 at level 6</t>
  </si>
  <si>
    <t>1.5 (1d4 - 1)</t>
  </si>
  <si>
    <t>4.5 (1d6 + 1)</t>
  </si>
  <si>
    <t>2.5 (1d4)</t>
  </si>
  <si>
    <t>5.5 (1d6 + 2)</t>
  </si>
  <si>
    <t>Level 1</t>
  </si>
  <si>
    <t>6.5 (1d6 + 3)</t>
  </si>
  <si>
    <t>Level 2</t>
  </si>
  <si>
    <t>4.5 (1d8)</t>
  </si>
  <si>
    <t>7.5 (1d6 + 4)</t>
  </si>
  <si>
    <t>Level 3</t>
  </si>
  <si>
    <t>5 (2d4)</t>
  </si>
  <si>
    <t>8 (2d4 + 3)</t>
  </si>
  <si>
    <t>1.5 + 3</t>
  </si>
  <si>
    <t>Level 4</t>
  </si>
  <si>
    <t>6 (2d4 + 1)</t>
  </si>
  <si>
    <t>9 (2d4 + 4)</t>
  </si>
  <si>
    <t>Level 5</t>
  </si>
  <si>
    <t>9.5 (1d6 + 5)</t>
  </si>
  <si>
    <t>7 (2d4 + 2)</t>
  </si>
  <si>
    <t>10 (2d4 + 5)</t>
  </si>
  <si>
    <t>Level 6</t>
  </si>
  <si>
    <t>10.5  (1d6 + 6)</t>
  </si>
  <si>
    <t>Level 7</t>
  </si>
  <si>
    <t>11 (2d4 + 7)</t>
  </si>
  <si>
    <t>Level 8</t>
  </si>
  <si>
    <t>8.5 (1d6 + 4)</t>
  </si>
  <si>
    <t>11.5 (1d6 + 7)</t>
  </si>
  <si>
    <t>Level 9</t>
  </si>
  <si>
    <t>9 (2d6 + 2)</t>
  </si>
  <si>
    <t>12 (2d6 + 5)</t>
  </si>
  <si>
    <t>Level 10</t>
  </si>
  <si>
    <t>10 (2d6 + 3)</t>
  </si>
  <si>
    <t>13 (2d6 + 6)</t>
  </si>
  <si>
    <t>10.75 (3d4 + 3)</t>
  </si>
  <si>
    <t>13.75 (3d4 + 6)</t>
  </si>
  <si>
    <t>11.5 (5d4 - 1)</t>
  </si>
  <si>
    <t>14.5 (1d8 + 10)</t>
  </si>
  <si>
    <t>12 (4d4 + 2)</t>
  </si>
  <si>
    <t>15 (2d6 + 8)</t>
  </si>
  <si>
    <t>12.5 (3d6 + 2)</t>
  </si>
  <si>
    <t>15.5 (1d8 + 11)</t>
  </si>
  <si>
    <t>13 (4d4 + 3)</t>
  </si>
  <si>
    <t>16  (2d6 + 9)</t>
  </si>
  <si>
    <t>13.5 (3d6 + 3)</t>
  </si>
  <si>
    <t>16.5  (1d8 + 12)</t>
  </si>
  <si>
    <t>The double of another column
should be 120% of its half
E.g. 400XP HP = 1.2 * 2 * 200XP HP</t>
  </si>
  <si>
    <t>The double of another column
should be ~80% of its half
E.g. 400XP dmg = 0.8 * 2 * 200XP dmg</t>
  </si>
  <si>
    <t>6.5 -- 6.5</t>
  </si>
  <si>
    <t>XP Rules</t>
  </si>
  <si>
    <t>A monster worth twice the
XP is 175% the HP and
Damage of its half XP
equivalent.</t>
  </si>
  <si>
    <t>1d6 + 2</t>
  </si>
  <si>
    <t>Level</t>
  </si>
  <si>
    <t>HP</t>
  </si>
  <si>
    <t>Bonuses</t>
  </si>
  <si>
    <t>Specialization</t>
  </si>
  <si>
    <t>Talent (1)</t>
  </si>
  <si>
    <t>4.5 + 3 = 7</t>
  </si>
  <si>
    <t>+1 Stat
+1 Feat
+1 Training Point</t>
  </si>
  <si>
    <t>10 + 3 = 13</t>
  </si>
  <si>
    <t>Talent (2)</t>
  </si>
  <si>
    <t>10 = 10</t>
  </si>
  <si>
    <t>Action Surge</t>
  </si>
  <si>
    <t>Talent (3)</t>
  </si>
  <si>
    <t>4.5 + 3 = 7 + 7 = 14</t>
  </si>
  <si>
    <t>Talent (4)</t>
  </si>
  <si>
    <t>Talent (1, 2 or 3)</t>
  </si>
  <si>
    <t>Talent (5)</t>
  </si>
  <si>
    <t>XP Reward per Difficulty</t>
  </si>
  <si>
    <t>Per Level</t>
  </si>
  <si>
    <r>
      <rPr>
        <sz val="12"/>
        <rFont val="Calibri"/>
        <charset val="134"/>
        <scheme val="minor"/>
      </rPr>
      <t xml:space="preserve">   6.5 | </t>
    </r>
    <r>
      <rPr>
        <sz val="12"/>
        <color theme="4"/>
        <rFont val="Calibri"/>
        <charset val="134"/>
        <scheme val="minor"/>
      </rPr>
      <t>AoE 5</t>
    </r>
  </si>
  <si>
    <r>
      <rPr>
        <sz val="11"/>
        <color theme="1"/>
        <rFont val="Calibri"/>
        <charset val="134"/>
        <scheme val="minor"/>
      </rPr>
      <t xml:space="preserve">7.5 |    </t>
    </r>
    <r>
      <rPr>
        <sz val="11"/>
        <color theme="4"/>
        <rFont val="Calibri"/>
        <charset val="134"/>
        <scheme val="minor"/>
      </rPr>
      <t>AoE 6</t>
    </r>
  </si>
  <si>
    <r>
      <rPr>
        <sz val="12"/>
        <rFont val="Calibri"/>
        <charset val="134"/>
        <scheme val="minor"/>
      </rPr>
      <t xml:space="preserve">   14 | </t>
    </r>
    <r>
      <rPr>
        <sz val="12"/>
        <color theme="4"/>
        <rFont val="Calibri"/>
        <charset val="134"/>
        <scheme val="minor"/>
      </rPr>
      <t>AoE 10</t>
    </r>
  </si>
  <si>
    <r>
      <rPr>
        <sz val="11"/>
        <color theme="1"/>
        <rFont val="Calibri"/>
        <charset val="134"/>
        <scheme val="minor"/>
      </rPr>
      <t xml:space="preserve"> 15 | </t>
    </r>
    <r>
      <rPr>
        <sz val="11"/>
        <color theme="4"/>
        <rFont val="Calibri"/>
        <charset val="134"/>
        <scheme val="minor"/>
      </rPr>
      <t>AoE 12</t>
    </r>
  </si>
  <si>
    <r>
      <rPr>
        <sz val="11"/>
        <color theme="1"/>
        <rFont val="Calibri"/>
        <charset val="134"/>
        <scheme val="minor"/>
      </rPr>
      <t xml:space="preserve">6 | </t>
    </r>
    <r>
      <rPr>
        <sz val="11"/>
        <color theme="4"/>
        <rFont val="Calibri"/>
        <charset val="134"/>
        <scheme val="minor"/>
      </rPr>
      <t>AoE 2</t>
    </r>
  </si>
  <si>
    <r>
      <rPr>
        <sz val="11"/>
        <color theme="1"/>
        <rFont val="Calibri"/>
        <charset val="134"/>
        <scheme val="minor"/>
      </rPr>
      <t xml:space="preserve">5 |    </t>
    </r>
    <r>
      <rPr>
        <sz val="11"/>
        <color theme="4"/>
        <rFont val="Calibri"/>
        <charset val="134"/>
        <scheme val="minor"/>
      </rPr>
      <t>AoE 4</t>
    </r>
  </si>
  <si>
    <r>
      <rPr>
        <sz val="11"/>
        <color theme="1"/>
        <rFont val="Calibri"/>
        <charset val="134"/>
        <scheme val="minor"/>
      </rPr>
      <t xml:space="preserve"> 12.5 | </t>
    </r>
    <r>
      <rPr>
        <sz val="11"/>
        <color theme="4"/>
        <rFont val="Calibri"/>
        <charset val="134"/>
        <scheme val="minor"/>
      </rPr>
      <t>AoE 10</t>
    </r>
  </si>
  <si>
    <r>
      <rPr>
        <sz val="11"/>
        <color theme="1"/>
        <rFont val="Calibri"/>
        <charset val="134"/>
        <scheme val="minor"/>
      </rPr>
      <t xml:space="preserve">10 | </t>
    </r>
    <r>
      <rPr>
        <sz val="11"/>
        <color theme="4"/>
        <rFont val="Calibri"/>
        <charset val="134"/>
        <scheme val="minor"/>
      </rPr>
      <t>AoE 4</t>
    </r>
  </si>
  <si>
    <r>
      <rPr>
        <sz val="11"/>
        <color theme="1"/>
        <rFont val="Calibri"/>
        <charset val="134"/>
        <scheme val="minor"/>
      </rPr>
      <t xml:space="preserve">21 | </t>
    </r>
    <r>
      <rPr>
        <sz val="11"/>
        <color theme="4"/>
        <rFont val="Calibri"/>
        <charset val="134"/>
        <scheme val="minor"/>
      </rPr>
      <t>AoE 16</t>
    </r>
  </si>
  <si>
    <t>Slow (as extra)</t>
  </si>
  <si>
    <t>Fumbling (as extra)</t>
  </si>
  <si>
    <t>Charm</t>
  </si>
  <si>
    <t>Blind</t>
  </si>
  <si>
    <t>Feared</t>
  </si>
  <si>
    <t>18.5 (avg) + 3 (avg)</t>
  </si>
  <si>
    <t>Health Regen (6 + 1 + 2*Level)</t>
  </si>
  <si>
    <t>TODO: Setup some good</t>
  </si>
  <si>
    <t>baseline damage for mobs</t>
  </si>
  <si>
    <t>at e.g. 200, 300, etc</t>
  </si>
  <si>
    <t>Go from there.</t>
  </si>
  <si>
    <t>Calculate 80 or 85% like</t>
  </si>
  <si>
    <t>normal epic monsters.</t>
  </si>
  <si>
    <t>Race</t>
  </si>
  <si>
    <t>Base Health</t>
  </si>
  <si>
    <t>Health Regen</t>
  </si>
  <si>
    <t>Total Health Per Adventure</t>
  </si>
  <si>
    <t>Bertle</t>
  </si>
  <si>
    <t>Davel</t>
  </si>
  <si>
    <t>Dragonborn</t>
  </si>
  <si>
    <t>Dwarf</t>
  </si>
  <si>
    <t>Elf</t>
  </si>
  <si>
    <t>Gnome</t>
  </si>
  <si>
    <t>Human</t>
  </si>
  <si>
    <t>Hollow</t>
  </si>
  <si>
    <t>Orc</t>
  </si>
  <si>
    <t>The double of another column should be 100% of that column
E.g. 400XP HP = 1.0 * 2 * 200XP HP</t>
  </si>
  <si>
    <t>Epic HP multpliers are:
x2: 0.8
x3: 0.75
x4: 0.7
x5: 0.65</t>
  </si>
  <si>
    <t>The double of another column
should be ~85% of its half
E.g. 400XP dmg = 0.85 * 2 * 200XP dmg</t>
  </si>
  <si>
    <t>Players total XP</t>
  </si>
  <si>
    <t>Monsters XP</t>
  </si>
  <si>
    <t>(PREVIOUSLY) The double of another column
should be 120% of that column
E.g. 400XP HP = 1.2 * 2 * 200XP HP</t>
  </si>
  <si>
    <t>900 (6 players)</t>
  </si>
  <si>
    <t>800 (Koblods + Rats)</t>
  </si>
  <si>
    <t>Easy</t>
  </si>
  <si>
    <t>775 (Oni + 3 Sk)</t>
  </si>
  <si>
    <t>900 (Goblins + Stg)</t>
  </si>
  <si>
    <t>Easy-Medium</t>
  </si>
  <si>
    <t>750 (5 players)</t>
  </si>
  <si>
    <t>950 (Gnawls)</t>
  </si>
  <si>
    <t>825 (5 or 6 players)</t>
  </si>
  <si>
    <t>1125 (Lich + 3 Sk)</t>
  </si>
  <si>
    <t>Hard</t>
  </si>
  <si>
    <t>1-Handed (+3)</t>
  </si>
  <si>
    <t>1d12 + 2</t>
  </si>
  <si>
    <t>d6 + 5</t>
  </si>
  <si>
    <t>d8 + 4</t>
  </si>
  <si>
    <t>d10 + 3</t>
  </si>
  <si>
    <t>3d4 + 1</t>
  </si>
  <si>
    <t>d4 + 6</t>
  </si>
  <si>
    <t>2d6 + 1</t>
  </si>
  <si>
    <t>2d4 + 3</t>
  </si>
  <si>
    <t>8.5 (100%)</t>
  </si>
  <si>
    <t xml:space="preserve"> 8.5 (100%)</t>
  </si>
  <si>
    <t>8.0 (100%)</t>
  </si>
  <si>
    <t>7.5 (100%)</t>
  </si>
  <si>
    <t xml:space="preserve"> 7.5 (100%)</t>
  </si>
  <si>
    <t>7.4 (100%)</t>
  </si>
  <si>
    <t>7.0 (100%)</t>
  </si>
  <si>
    <t>6.5 (100%)</t>
  </si>
  <si>
    <t xml:space="preserve"> 6.5 (100%)</t>
  </si>
  <si>
    <t>6.0 (100%)</t>
  </si>
  <si>
    <t>5.5 (91%)</t>
  </si>
  <si>
    <t xml:space="preserve"> 5.5 (100%)</t>
  </si>
  <si>
    <t>5.5 (100%)</t>
  </si>
  <si>
    <t>5.0 (97%)</t>
  </si>
  <si>
    <t>5.0 (100%)</t>
  </si>
  <si>
    <t>4.6 (83%)</t>
  </si>
  <si>
    <t xml:space="preserve"> 4.5 (100%)</t>
  </si>
  <si>
    <t>4.5 (100%)</t>
  </si>
  <si>
    <t>4.5 (89%)</t>
  </si>
  <si>
    <t>4.5 (98%)</t>
  </si>
  <si>
    <t>4.0 (91%)</t>
  </si>
  <si>
    <t>4.0 (100%)</t>
  </si>
  <si>
    <t>3.7 (75%)</t>
  </si>
  <si>
    <t xml:space="preserve"> 3.5 (100%)</t>
  </si>
  <si>
    <t>3.5 (87%)</t>
  </si>
  <si>
    <t>3.5 (78%)</t>
  </si>
  <si>
    <t>3.5 (94%)</t>
  </si>
  <si>
    <t>3.1 (83%)</t>
  </si>
  <si>
    <t>3.0 (94%)</t>
  </si>
  <si>
    <t>3.0 (66%)</t>
  </si>
  <si>
    <t xml:space="preserve"> 2.5 (84%)</t>
  </si>
  <si>
    <t>2.6 (75%)</t>
  </si>
  <si>
    <t>2.8 (69%)</t>
  </si>
  <si>
    <t>2.5 (83%)</t>
  </si>
  <si>
    <t xml:space="preserve"> 2.5 (100%)</t>
  </si>
  <si>
    <t>2.3 (72%)</t>
  </si>
  <si>
    <t>2.1 (81%)</t>
  </si>
  <si>
    <t>2.4 (58%)</t>
  </si>
  <si>
    <t xml:space="preserve"> 1.7 (66%)</t>
  </si>
  <si>
    <t>1.9 (62%)</t>
  </si>
  <si>
    <t>2.1 (59%)</t>
  </si>
  <si>
    <t>1.7 (69%)</t>
  </si>
  <si>
    <t xml:space="preserve"> 1.5 (75%)</t>
  </si>
  <si>
    <t>1.6 (59%)</t>
  </si>
  <si>
    <t>1.3 (62%)</t>
  </si>
  <si>
    <t>1.8 (50%)</t>
  </si>
  <si>
    <t xml:space="preserve"> 1.0 (50%)</t>
  </si>
  <si>
    <t>1.3 (50%)</t>
  </si>
  <si>
    <t>1.5 (49%)</t>
  </si>
  <si>
    <t>1.0 (48%)</t>
  </si>
  <si>
    <t xml:space="preserve"> 0.8 (51%)</t>
  </si>
  <si>
    <t>1.0 (41%)</t>
  </si>
  <si>
    <t>0.6 (38%)</t>
  </si>
  <si>
    <t>1.3 (42%)</t>
  </si>
  <si>
    <t xml:space="preserve"> 0.5 (32%)</t>
  </si>
  <si>
    <t>0.7 (37%)</t>
  </si>
  <si>
    <t>1.0 (39%)</t>
  </si>
  <si>
    <t>0.5 (30%)</t>
  </si>
  <si>
    <t xml:space="preserve"> 0.2 (24%)</t>
  </si>
  <si>
    <t>0.5 (27%)</t>
  </si>
  <si>
    <t>0.2 (18%)</t>
  </si>
  <si>
    <t>0.8 (32%)</t>
  </si>
  <si>
    <t xml:space="preserve"> 0.2 (16%)</t>
  </si>
  <si>
    <t>0.4 (25%)</t>
  </si>
  <si>
    <t>0.6 (29%)</t>
  </si>
  <si>
    <t>0.2 (15%)</t>
  </si>
  <si>
    <t xml:space="preserve"> 0 (0%)</t>
  </si>
  <si>
    <t>0.3 (15%)</t>
  </si>
  <si>
    <t>0.1 (6%)</t>
  </si>
  <si>
    <t>0.5 (24%)</t>
  </si>
  <si>
    <t>0.1 (12%)</t>
  </si>
  <si>
    <t>0.3 (19%)</t>
  </si>
  <si>
    <t>0.1 (5%)</t>
  </si>
  <si>
    <t>0.1 (8%)</t>
  </si>
  <si>
    <t>0 (0%)</t>
  </si>
  <si>
    <t>0.3 (17%)</t>
  </si>
  <si>
    <t>0.1 (10%)</t>
  </si>
  <si>
    <t>0.0 (1%)</t>
  </si>
  <si>
    <t>0.0 (2%)</t>
  </si>
  <si>
    <t>1-Handed (base)</t>
  </si>
  <si>
    <t>2-Handed (+6)</t>
  </si>
  <si>
    <t>2d4 + 8</t>
  </si>
  <si>
    <t>d4 + d6 + 7</t>
  </si>
  <si>
    <t>2d6 + 6</t>
  </si>
  <si>
    <t>2d8 + 4</t>
  </si>
  <si>
    <t>2d10 + 2</t>
  </si>
  <si>
    <t>2d12</t>
  </si>
  <si>
    <t>4d4 + 3</t>
  </si>
  <si>
    <t>d20 + 2</t>
  </si>
  <si>
    <t>3d6 + 2</t>
  </si>
  <si>
    <t>13.0 (100%)</t>
  </si>
  <si>
    <t xml:space="preserve"> 13.0 (100%)</t>
  </si>
  <si>
    <t>12.5 (100%)</t>
  </si>
  <si>
    <t>12.0 (100%)</t>
  </si>
  <si>
    <t xml:space="preserve"> 12.0 (100%)</t>
  </si>
  <si>
    <t>11.9 (100%)</t>
  </si>
  <si>
    <t>11.6 (100%)</t>
  </si>
  <si>
    <t>11.5 (100%)</t>
  </si>
  <si>
    <t>11.0 (100%)</t>
  </si>
  <si>
    <t xml:space="preserve"> 11.0 (100%)</t>
  </si>
  <si>
    <t>10.9 (99%)</t>
  </si>
  <si>
    <t>10.5 (100%)</t>
  </si>
  <si>
    <t>10.0 (100%)</t>
  </si>
  <si>
    <t xml:space="preserve"> 10.0 (100%)</t>
  </si>
  <si>
    <t>10.0 (98%)</t>
  </si>
  <si>
    <t>9.5 (95%)</t>
  </si>
  <si>
    <t>9.5 (100%)</t>
  </si>
  <si>
    <t>9.0 (100%)</t>
  </si>
  <si>
    <t xml:space="preserve"> 8.9 (100%)</t>
  </si>
  <si>
    <t>9.0 (98%)</t>
  </si>
  <si>
    <t>9.0 (95%)</t>
  </si>
  <si>
    <t xml:space="preserve"> 9.0 (100%)</t>
  </si>
  <si>
    <t>8.6 (90%)</t>
  </si>
  <si>
    <t xml:space="preserve"> 8.0 (100%)</t>
  </si>
  <si>
    <t>8.0 (96%)</t>
  </si>
  <si>
    <t>7.9 (92%)</t>
  </si>
  <si>
    <t>7.6 (85%)</t>
  </si>
  <si>
    <t>7.5 (99%)</t>
  </si>
  <si>
    <t xml:space="preserve"> 7.0 (100%)</t>
  </si>
  <si>
    <t>7.0 (98%)</t>
  </si>
  <si>
    <t>6.9 (93%)</t>
  </si>
  <si>
    <t>7.2 (90%)</t>
  </si>
  <si>
    <t>6.8 (79%)</t>
  </si>
  <si>
    <t>6.4 (98%)</t>
  </si>
  <si>
    <t xml:space="preserve"> 6.0 (100%)</t>
  </si>
  <si>
    <t>5.9 (94%)</t>
  </si>
  <si>
    <t>6.1 (90%)</t>
  </si>
  <si>
    <t>6.3 (85%)</t>
  </si>
  <si>
    <t xml:space="preserve"> 6.0 (99%)</t>
  </si>
  <si>
    <t>5.9 (74%)</t>
  </si>
  <si>
    <t>5.5 (95%)</t>
  </si>
  <si>
    <t xml:space="preserve"> 5.0 (100%)</t>
  </si>
  <si>
    <t>5.1 (97%)</t>
  </si>
  <si>
    <t>5.1 (91%)</t>
  </si>
  <si>
    <t>5.2 (85%)</t>
  </si>
  <si>
    <t>5.3 (79%)</t>
  </si>
  <si>
    <t xml:space="preserve"> 5.0 (98%)</t>
  </si>
  <si>
    <t>5.4 (70%)</t>
  </si>
  <si>
    <t>4.6 (90%)</t>
  </si>
  <si>
    <t xml:space="preserve"> 4.0 (95%)</t>
  </si>
  <si>
    <t>4.1 (84%)</t>
  </si>
  <si>
    <t>4.3 (78%)</t>
  </si>
  <si>
    <t>4.6 (74%)</t>
  </si>
  <si>
    <t xml:space="preserve"> 4.0 (94%)</t>
  </si>
  <si>
    <t>4.6 (64%)</t>
  </si>
  <si>
    <t>3.7 (84%)</t>
  </si>
  <si>
    <t>3.0 (93%)</t>
  </si>
  <si>
    <t xml:space="preserve"> 3.1 (87%)</t>
  </si>
  <si>
    <t>3.3 (76%)</t>
  </si>
  <si>
    <t>3.5 (71%)</t>
  </si>
  <si>
    <t>4.0 (70%)</t>
  </si>
  <si>
    <t xml:space="preserve"> 3.0 (85%)</t>
  </si>
  <si>
    <t>3.9 (60%)</t>
  </si>
  <si>
    <t>2.9 (73%)</t>
  </si>
  <si>
    <t>2.0 (81%)</t>
  </si>
  <si>
    <t xml:space="preserve"> 2.1 (74%)</t>
  </si>
  <si>
    <t>2.3 (71%)</t>
  </si>
  <si>
    <t>2.5 (66%)</t>
  </si>
  <si>
    <t>2.7 (62%)</t>
  </si>
  <si>
    <t>3.1 (61%)</t>
  </si>
  <si>
    <t xml:space="preserve"> 2.2 (74%)</t>
  </si>
  <si>
    <t>3.4 (56%)</t>
  </si>
  <si>
    <t>2.1 (63%)</t>
  </si>
  <si>
    <t xml:space="preserve"> 1.4 (60%)</t>
  </si>
  <si>
    <t>1.6 (58%)</t>
  </si>
  <si>
    <t>1.9 (58%)</t>
  </si>
  <si>
    <t>2.2 (54%)</t>
  </si>
  <si>
    <t>2.5 (54%)</t>
  </si>
  <si>
    <t xml:space="preserve"> 1.5 (59%)</t>
  </si>
  <si>
    <t>2.7 (49%)</t>
  </si>
  <si>
    <t>1.4 (49%)</t>
  </si>
  <si>
    <t>2-Handed (base)</t>
  </si>
  <si>
    <t>2d4 + 2</t>
  </si>
  <si>
    <t>d4 + d6 + 1</t>
  </si>
  <si>
    <t>2d6</t>
  </si>
  <si>
    <t>2d8 - 2</t>
  </si>
  <si>
    <t>2d10 - 4</t>
  </si>
  <si>
    <t>d20 - 4</t>
  </si>
  <si>
    <t>3d6 - 4</t>
  </si>
  <si>
    <t>Damage</t>
  </si>
  <si>
    <r>
      <t xml:space="preserve">8 | </t>
    </r>
    <r>
      <rPr>
        <sz val="11"/>
        <color theme="4"/>
        <rFont val="Calibri"/>
        <charset val="134"/>
        <scheme val="minor"/>
      </rPr>
      <t>AoE 3</t>
    </r>
  </si>
  <si>
    <t>Stun (1)</t>
  </si>
  <si>
    <r>
      <t xml:space="preserve">20.5 | </t>
    </r>
    <r>
      <rPr>
        <sz val="12"/>
        <color theme="4"/>
        <rFont val="Calibri"/>
        <charset val="134"/>
        <scheme val="minor"/>
      </rPr>
      <t>AoE 13</t>
    </r>
  </si>
  <si>
    <t>Triple-Stun</t>
  </si>
  <si>
    <t>Double-Stun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</si>
</sst>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rgb="FFF68E08"/>
      <name val="Calibri"/>
      <charset val="134"/>
      <scheme val="minor"/>
    </font>
    <font>
      <b/>
      <sz val="14"/>
      <color theme="4" tint="-0.249977111117893"/>
      <name val="Calibri"/>
      <charset val="134"/>
      <scheme val="minor"/>
    </font>
    <font>
      <sz val="14"/>
      <name val="Calibri"/>
      <charset val="134"/>
      <scheme val="minor"/>
    </font>
    <font>
      <b/>
      <sz val="14"/>
      <name val="Calibri"/>
      <charset val="134"/>
      <scheme val="minor"/>
    </font>
    <font>
      <b/>
      <sz val="14"/>
      <color theme="9" tint="-0.249977111117893"/>
      <name val="Calibri"/>
      <charset val="134"/>
      <scheme val="minor"/>
    </font>
    <font>
      <sz val="14"/>
      <color theme="0" tint="-0.499984740745262"/>
      <name val="Calibri"/>
      <charset val="134"/>
      <scheme val="minor"/>
    </font>
    <font>
      <b/>
      <sz val="14"/>
      <color theme="4" tint="-0.499984740745262"/>
      <name val="Calibri"/>
      <charset val="134"/>
      <scheme val="minor"/>
    </font>
    <font>
      <b/>
      <sz val="12"/>
      <color theme="9" tint="-0.249977111117893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9" tint="-0.249977111117893"/>
      <name val="Calibri"/>
      <charset val="134"/>
      <scheme val="minor"/>
    </font>
    <font>
      <b/>
      <sz val="12"/>
      <color theme="4"/>
      <name val="Calibri"/>
      <charset val="134"/>
      <scheme val="minor"/>
    </font>
    <font>
      <b/>
      <sz val="12"/>
      <color rgb="FF00B0F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sz val="12"/>
      <color theme="0" tint="-0.249977111117893"/>
      <name val="Calibri"/>
      <charset val="134"/>
      <scheme val="minor"/>
    </font>
    <font>
      <b/>
      <sz val="11"/>
      <color rgb="FF7030A0"/>
      <name val="Calibri"/>
      <charset val="134"/>
      <scheme val="minor"/>
    </font>
    <font>
      <sz val="11"/>
      <color theme="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2"/>
      <color rgb="FFCB5D13"/>
      <name val="Calibri"/>
      <charset val="134"/>
      <scheme val="minor"/>
    </font>
    <font>
      <b/>
      <sz val="12"/>
      <color rgb="FFF68E08"/>
      <name val="Calibri"/>
      <charset val="134"/>
      <scheme val="minor"/>
    </font>
    <font>
      <sz val="12"/>
      <color theme="4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rgb="FFB1FFF7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2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9" fontId="4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9" fontId="7" fillId="0" borderId="0" xfId="0" applyNumberFormat="1" applyFont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9" fontId="4" fillId="2" borderId="0" xfId="0" applyNumberFormat="1" applyFont="1" applyFill="1" applyAlignment="1">
      <alignment horizontal="right" vertical="center"/>
    </xf>
    <xf numFmtId="9" fontId="7" fillId="2" borderId="0" xfId="0" applyNumberFormat="1" applyFont="1" applyFill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1" fillId="0" borderId="11" xfId="0" applyFont="1" applyBorder="1">
      <alignment vertical="center"/>
    </xf>
    <xf numFmtId="0" fontId="9" fillId="0" borderId="0" xfId="0" applyFont="1">
      <alignment vertical="center"/>
    </xf>
    <xf numFmtId="0" fontId="13" fillId="0" borderId="1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6" fillId="0" borderId="0" xfId="0" applyFont="1">
      <alignment vertical="center"/>
    </xf>
    <xf numFmtId="0" fontId="18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9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16" fontId="0" fillId="0" borderId="0" xfId="0" applyNumberForma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>
      <alignment vertical="center"/>
    </xf>
    <xf numFmtId="16" fontId="0" fillId="0" borderId="13" xfId="0" quotePrefix="1" applyNumberForma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4" xfId="0" quotePrefix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22" fillId="0" borderId="0" xfId="0" quotePrefix="1" applyFont="1" applyAlignment="1">
      <alignment horizontal="center" vertical="center"/>
    </xf>
    <xf numFmtId="0" fontId="16" fillId="0" borderId="0" xfId="0" quotePrefix="1" applyFont="1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0" fontId="16" fillId="0" borderId="4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6" fillId="0" borderId="0" xfId="0" applyFont="1">
      <alignment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B5D13"/>
      <color rgb="FFF68E08"/>
      <color rgb="FFFFC423"/>
      <color rgb="FFF4B200"/>
      <color rgb="FFCBFFFA"/>
      <color rgb="FFB1FF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112"/>
  <sheetViews>
    <sheetView topLeftCell="A31" zoomScale="115" zoomScaleNormal="115" workbookViewId="0">
      <selection activeCell="H21" sqref="H21"/>
    </sheetView>
  </sheetViews>
  <sheetFormatPr defaultColWidth="9.15625" defaultRowHeight="14.4"/>
  <cols>
    <col min="1" max="1" width="22.734375" customWidth="1"/>
    <col min="2" max="2" width="19.734375" customWidth="1"/>
    <col min="3" max="3" width="24.47265625" customWidth="1"/>
    <col min="4" max="4" width="25.9453125" customWidth="1"/>
    <col min="5" max="5" width="30.7890625" customWidth="1"/>
    <col min="6" max="6" width="33.89453125" customWidth="1"/>
    <col min="7" max="7" width="27.9453125" customWidth="1"/>
    <col min="8" max="8" width="21" customWidth="1"/>
    <col min="9" max="10" width="17.41796875" customWidth="1"/>
    <col min="11" max="11" width="17.15625" customWidth="1"/>
    <col min="12" max="12" width="23" customWidth="1"/>
    <col min="13" max="13" width="14.15625" customWidth="1"/>
    <col min="14" max="14" width="11" customWidth="1"/>
  </cols>
  <sheetData>
    <row r="3" spans="1:14" ht="15.6">
      <c r="B3" s="115" t="s">
        <v>0</v>
      </c>
      <c r="C3" s="116"/>
      <c r="D3" s="117"/>
      <c r="E3" s="118" t="s">
        <v>1</v>
      </c>
      <c r="F3" s="119"/>
      <c r="G3" s="120"/>
      <c r="L3" s="58" t="s">
        <v>2</v>
      </c>
      <c r="M3" s="108" t="s">
        <v>3</v>
      </c>
      <c r="N3" s="121"/>
    </row>
    <row r="4" spans="1:14" ht="15.6">
      <c r="B4" s="18" t="s">
        <v>4</v>
      </c>
      <c r="C4" s="19" t="s">
        <v>5</v>
      </c>
      <c r="D4" s="20" t="s">
        <v>6</v>
      </c>
      <c r="E4" s="19"/>
      <c r="F4" s="19"/>
      <c r="G4" s="19"/>
      <c r="L4" s="58" t="s">
        <v>7</v>
      </c>
      <c r="M4" s="108" t="s">
        <v>8</v>
      </c>
      <c r="N4" s="121"/>
    </row>
    <row r="5" spans="1:14" ht="15.6">
      <c r="B5" s="18" t="s">
        <v>9</v>
      </c>
      <c r="C5" s="19" t="s">
        <v>10</v>
      </c>
      <c r="D5" s="20" t="s">
        <v>11</v>
      </c>
      <c r="E5" s="19"/>
      <c r="F5" s="19"/>
      <c r="G5" s="19"/>
      <c r="L5" s="58" t="s">
        <v>12</v>
      </c>
      <c r="M5" s="108" t="s">
        <v>13</v>
      </c>
      <c r="N5" s="108"/>
    </row>
    <row r="6" spans="1:14" ht="15.6">
      <c r="B6" s="21" t="s">
        <v>14</v>
      </c>
      <c r="C6" s="22" t="s">
        <v>15</v>
      </c>
      <c r="D6" s="23"/>
      <c r="E6" s="19"/>
      <c r="F6" s="19"/>
      <c r="G6" s="19"/>
      <c r="L6" s="58" t="s">
        <v>16</v>
      </c>
      <c r="M6" s="108" t="s">
        <v>17</v>
      </c>
      <c r="N6" s="108"/>
    </row>
    <row r="7" spans="1:14" ht="15.6">
      <c r="E7" s="19"/>
      <c r="F7" s="19"/>
      <c r="G7" s="19"/>
      <c r="L7" s="78" t="s">
        <v>18</v>
      </c>
      <c r="M7" s="108" t="s">
        <v>19</v>
      </c>
      <c r="N7" s="108"/>
    </row>
    <row r="8" spans="1:14" ht="15.6">
      <c r="C8" s="109" t="s">
        <v>20</v>
      </c>
      <c r="D8" s="110"/>
      <c r="E8" s="110"/>
      <c r="F8" s="111"/>
      <c r="G8" s="24"/>
      <c r="L8" s="78" t="s">
        <v>21</v>
      </c>
      <c r="M8" s="78"/>
      <c r="N8" s="58"/>
    </row>
    <row r="9" spans="1:14">
      <c r="A9" s="25" t="s">
        <v>22</v>
      </c>
      <c r="B9" s="26" t="s">
        <v>23</v>
      </c>
      <c r="C9" s="27" t="s">
        <v>24</v>
      </c>
      <c r="D9" s="27" t="s">
        <v>25</v>
      </c>
      <c r="E9" s="28" t="s">
        <v>26</v>
      </c>
      <c r="F9" s="26" t="s">
        <v>23</v>
      </c>
      <c r="G9" s="27" t="s">
        <v>24</v>
      </c>
      <c r="H9" s="27" t="s">
        <v>25</v>
      </c>
      <c r="I9" s="28" t="s">
        <v>27</v>
      </c>
    </row>
    <row r="10" spans="1:14">
      <c r="A10" s="98" t="s">
        <v>28</v>
      </c>
      <c r="B10" s="29">
        <v>5.5</v>
      </c>
      <c r="C10" s="99" t="s">
        <v>29</v>
      </c>
      <c r="D10" s="30">
        <v>-4</v>
      </c>
      <c r="E10" s="31">
        <v>9</v>
      </c>
      <c r="F10" s="32">
        <v>10.5</v>
      </c>
      <c r="G10" s="99" t="s">
        <v>29</v>
      </c>
      <c r="H10" s="30">
        <v>-4</v>
      </c>
      <c r="I10" s="31">
        <v>9.5</v>
      </c>
    </row>
    <row r="11" spans="1:14">
      <c r="A11" s="98" t="s">
        <v>30</v>
      </c>
      <c r="B11" s="29">
        <v>5.5</v>
      </c>
      <c r="C11" s="99" t="s">
        <v>31</v>
      </c>
      <c r="D11" s="30">
        <v>-4</v>
      </c>
      <c r="E11" s="31">
        <v>11</v>
      </c>
      <c r="F11" s="32">
        <v>10.5</v>
      </c>
      <c r="G11" s="99" t="s">
        <v>31</v>
      </c>
      <c r="H11" s="30">
        <v>-4</v>
      </c>
      <c r="I11" s="31">
        <v>10.5</v>
      </c>
    </row>
    <row r="12" spans="1:14">
      <c r="A12" s="100" t="s">
        <v>32</v>
      </c>
      <c r="B12" s="34">
        <v>5.5</v>
      </c>
      <c r="C12" s="101" t="s">
        <v>33</v>
      </c>
      <c r="D12" s="35">
        <v>-5</v>
      </c>
      <c r="E12" s="36">
        <v>11</v>
      </c>
      <c r="F12" s="37">
        <v>10.5</v>
      </c>
      <c r="G12" s="101" t="s">
        <v>33</v>
      </c>
      <c r="H12" s="35">
        <v>-5</v>
      </c>
      <c r="I12" s="36">
        <v>11.5</v>
      </c>
    </row>
    <row r="15" spans="1:14">
      <c r="B15" s="30"/>
      <c r="D15" s="30"/>
      <c r="E15" s="30"/>
      <c r="F15" s="30"/>
    </row>
    <row r="16" spans="1:14" ht="15.6">
      <c r="A16" s="38" t="s">
        <v>34</v>
      </c>
      <c r="B16" s="39" t="s">
        <v>35</v>
      </c>
      <c r="C16" s="41" t="s">
        <v>36</v>
      </c>
      <c r="D16" s="40" t="s">
        <v>37</v>
      </c>
      <c r="E16" s="41" t="s">
        <v>38</v>
      </c>
      <c r="F16" s="40" t="s">
        <v>39</v>
      </c>
      <c r="G16" s="40" t="s">
        <v>40</v>
      </c>
      <c r="H16" s="30"/>
    </row>
    <row r="17" spans="1:12" ht="15.6">
      <c r="A17" s="42">
        <v>0</v>
      </c>
      <c r="B17" s="43">
        <v>0</v>
      </c>
      <c r="C17" s="30">
        <v>0</v>
      </c>
      <c r="D17" s="44">
        <v>0</v>
      </c>
      <c r="E17" s="30">
        <v>0</v>
      </c>
      <c r="F17" s="45">
        <v>0</v>
      </c>
      <c r="G17" s="45">
        <v>0</v>
      </c>
      <c r="H17" s="30"/>
    </row>
    <row r="18" spans="1:12" ht="15.6">
      <c r="A18" s="42">
        <v>0.5</v>
      </c>
      <c r="B18" s="43">
        <v>0</v>
      </c>
      <c r="C18" s="47" t="s">
        <v>41</v>
      </c>
      <c r="D18" s="46" t="s">
        <v>42</v>
      </c>
      <c r="E18" s="30">
        <v>0</v>
      </c>
      <c r="F18" s="45" t="s">
        <v>43</v>
      </c>
      <c r="G18" s="45">
        <v>-1</v>
      </c>
      <c r="H18" s="47">
        <v>14.5</v>
      </c>
      <c r="K18" s="58"/>
    </row>
    <row r="19" spans="1:12" ht="15.6">
      <c r="A19" s="42">
        <v>1</v>
      </c>
      <c r="B19" s="43">
        <v>0</v>
      </c>
      <c r="C19" s="48" t="s">
        <v>44</v>
      </c>
      <c r="D19" s="46" t="s">
        <v>45</v>
      </c>
      <c r="E19" s="30">
        <v>0</v>
      </c>
      <c r="F19" s="45" t="s">
        <v>46</v>
      </c>
      <c r="G19" s="45">
        <v>-2</v>
      </c>
      <c r="H19" s="48" t="s">
        <v>47</v>
      </c>
      <c r="K19" s="58"/>
    </row>
    <row r="20" spans="1:12" ht="15.6">
      <c r="A20" s="42">
        <v>0</v>
      </c>
      <c r="B20" s="43">
        <v>1</v>
      </c>
      <c r="C20" s="47" t="s">
        <v>41</v>
      </c>
      <c r="D20" s="46" t="s">
        <v>42</v>
      </c>
      <c r="E20" s="30" t="s">
        <v>48</v>
      </c>
      <c r="F20" s="45" t="s">
        <v>43</v>
      </c>
      <c r="G20" s="45">
        <v>-1</v>
      </c>
      <c r="H20" s="47"/>
      <c r="K20" s="58"/>
    </row>
    <row r="21" spans="1:12" ht="15.6">
      <c r="A21" s="42">
        <v>0.5</v>
      </c>
      <c r="B21" s="43">
        <v>1</v>
      </c>
      <c r="C21" s="48" t="s">
        <v>44</v>
      </c>
      <c r="D21" s="46" t="s">
        <v>45</v>
      </c>
      <c r="E21" s="30" t="s">
        <v>49</v>
      </c>
      <c r="F21" s="45" t="s">
        <v>46</v>
      </c>
      <c r="G21" s="45">
        <v>-2</v>
      </c>
      <c r="H21" s="48"/>
      <c r="K21" s="58"/>
    </row>
    <row r="22" spans="1:12" ht="15.6">
      <c r="A22" s="53">
        <v>1</v>
      </c>
      <c r="B22" s="54">
        <v>1</v>
      </c>
      <c r="C22" s="74" t="s">
        <v>50</v>
      </c>
      <c r="D22" s="54" t="s">
        <v>51</v>
      </c>
      <c r="E22" s="35" t="s">
        <v>52</v>
      </c>
      <c r="F22" s="33" t="s">
        <v>53</v>
      </c>
      <c r="G22" s="33">
        <v>-3</v>
      </c>
      <c r="H22" s="48"/>
      <c r="K22" s="58"/>
    </row>
    <row r="23" spans="1:12" ht="15.6">
      <c r="A23" s="55">
        <v>1</v>
      </c>
      <c r="B23" s="56" t="s">
        <v>54</v>
      </c>
      <c r="C23" s="72">
        <v>6</v>
      </c>
      <c r="D23" s="56">
        <v>2</v>
      </c>
      <c r="E23" s="41"/>
      <c r="F23" s="40">
        <v>3</v>
      </c>
      <c r="G23" s="30"/>
      <c r="H23" s="58"/>
      <c r="I23" s="58"/>
      <c r="J23" s="58"/>
      <c r="K23" s="58"/>
    </row>
    <row r="24" spans="1:12" ht="15.6">
      <c r="A24" s="53">
        <v>1</v>
      </c>
      <c r="B24" s="54" t="s">
        <v>55</v>
      </c>
      <c r="C24" s="74">
        <v>8</v>
      </c>
      <c r="D24" s="54">
        <v>4</v>
      </c>
      <c r="E24" s="35"/>
      <c r="F24" s="33">
        <v>5.5</v>
      </c>
      <c r="G24" s="30"/>
      <c r="H24" s="58">
        <v>17.5</v>
      </c>
      <c r="I24" s="58"/>
      <c r="J24" s="58"/>
      <c r="K24" s="58"/>
    </row>
    <row r="25" spans="1:12" ht="15.6">
      <c r="A25" s="60"/>
      <c r="B25" s="48"/>
      <c r="C25" s="48"/>
      <c r="D25" s="48"/>
      <c r="E25" s="30"/>
      <c r="F25" s="30"/>
      <c r="H25" s="58"/>
      <c r="I25" s="58"/>
      <c r="J25" s="58"/>
      <c r="K25" s="58"/>
    </row>
    <row r="26" spans="1:12">
      <c r="A26" s="61"/>
      <c r="B26" s="41"/>
      <c r="C26" s="62" t="s">
        <v>56</v>
      </c>
      <c r="D26" s="63"/>
      <c r="E26" s="41"/>
      <c r="F26" s="41"/>
      <c r="G26" s="41"/>
      <c r="H26" s="41"/>
      <c r="I26" s="41"/>
      <c r="J26" s="66"/>
      <c r="K26" s="30"/>
    </row>
    <row r="27" spans="1:12" ht="15.6">
      <c r="A27" s="64" t="s">
        <v>34</v>
      </c>
      <c r="B27" s="65" t="s">
        <v>35</v>
      </c>
      <c r="C27" s="112" t="s">
        <v>57</v>
      </c>
      <c r="D27" s="113"/>
      <c r="E27" s="113"/>
      <c r="F27" s="113"/>
      <c r="G27" s="113"/>
      <c r="H27" s="113"/>
      <c r="I27" s="113"/>
      <c r="J27" s="114"/>
      <c r="K27" s="79"/>
      <c r="L27" s="79"/>
    </row>
    <row r="28" spans="1:12">
      <c r="A28" s="29">
        <v>0</v>
      </c>
      <c r="B28" s="30">
        <v>0</v>
      </c>
      <c r="C28" s="92" t="s">
        <v>58</v>
      </c>
      <c r="D28" s="93"/>
      <c r="E28" s="41"/>
      <c r="F28" s="41"/>
      <c r="G28" s="41"/>
      <c r="H28" s="41"/>
      <c r="I28" s="41"/>
      <c r="J28" s="66"/>
      <c r="K28" s="30"/>
    </row>
    <row r="29" spans="1:12">
      <c r="A29" s="29">
        <v>0.5</v>
      </c>
      <c r="B29" s="30">
        <v>0</v>
      </c>
      <c r="C29" s="68" t="s">
        <v>59</v>
      </c>
      <c r="D29" s="69"/>
      <c r="E29" s="30"/>
      <c r="F29" s="30"/>
      <c r="G29" s="30"/>
      <c r="H29" s="30"/>
      <c r="I29" s="30"/>
      <c r="J29" s="31"/>
      <c r="K29" s="30"/>
    </row>
    <row r="30" spans="1:12">
      <c r="A30" s="29">
        <v>1</v>
      </c>
      <c r="B30" s="30">
        <v>0</v>
      </c>
      <c r="C30" s="68" t="s">
        <v>60</v>
      </c>
      <c r="D30" s="69" t="s">
        <v>61</v>
      </c>
      <c r="E30" s="69" t="s">
        <v>62</v>
      </c>
      <c r="F30" s="67" t="s">
        <v>63</v>
      </c>
      <c r="H30" s="69"/>
      <c r="J30" s="70"/>
      <c r="K30" s="30"/>
    </row>
    <row r="31" spans="1:12">
      <c r="A31" s="29">
        <v>0</v>
      </c>
      <c r="B31" s="30">
        <v>1</v>
      </c>
      <c r="C31" s="29" t="s">
        <v>59</v>
      </c>
      <c r="D31" s="30" t="s">
        <v>64</v>
      </c>
      <c r="E31" s="30" t="s">
        <v>65</v>
      </c>
      <c r="F31" s="30" t="s">
        <v>66</v>
      </c>
      <c r="G31" s="30" t="s">
        <v>67</v>
      </c>
      <c r="H31" s="30"/>
      <c r="J31" s="31"/>
    </row>
    <row r="32" spans="1:12">
      <c r="A32" s="29">
        <v>0.5</v>
      </c>
      <c r="B32" s="30">
        <v>1</v>
      </c>
      <c r="C32" s="29" t="s">
        <v>60</v>
      </c>
      <c r="D32" s="30" t="s">
        <v>61</v>
      </c>
      <c r="E32" s="30" t="s">
        <v>62</v>
      </c>
      <c r="F32" s="30" t="s">
        <v>68</v>
      </c>
      <c r="G32" s="30" t="s">
        <v>69</v>
      </c>
      <c r="H32" s="30" t="s">
        <v>70</v>
      </c>
      <c r="J32" s="97"/>
    </row>
    <row r="33" spans="1:14">
      <c r="A33" s="34">
        <v>1</v>
      </c>
      <c r="B33" s="35">
        <v>1</v>
      </c>
      <c r="C33" s="34" t="s">
        <v>71</v>
      </c>
      <c r="D33" s="35" t="s">
        <v>72</v>
      </c>
      <c r="E33" s="35" t="s">
        <v>73</v>
      </c>
      <c r="F33" s="35" t="s">
        <v>74</v>
      </c>
      <c r="G33" s="35" t="s">
        <v>75</v>
      </c>
      <c r="H33" s="35" t="s">
        <v>76</v>
      </c>
      <c r="I33" s="35" t="s">
        <v>77</v>
      </c>
      <c r="J33" s="36" t="s">
        <v>78</v>
      </c>
    </row>
    <row r="34" spans="1:14">
      <c r="A34" s="77" t="s">
        <v>79</v>
      </c>
      <c r="B34" s="82">
        <v>1</v>
      </c>
      <c r="C34" s="94"/>
      <c r="D34" s="94"/>
      <c r="E34" s="94"/>
      <c r="F34" s="94"/>
      <c r="G34" s="94"/>
      <c r="H34" s="94"/>
      <c r="I34" s="94"/>
      <c r="J34" s="82"/>
      <c r="K34" s="30"/>
      <c r="L34" s="30"/>
      <c r="M34" s="30"/>
      <c r="N34" s="30"/>
    </row>
    <row r="35" spans="1:14" ht="15.6">
      <c r="A35" s="55">
        <v>1</v>
      </c>
      <c r="B35" s="71" t="s">
        <v>54</v>
      </c>
      <c r="C35" s="61" t="s">
        <v>59</v>
      </c>
      <c r="D35" s="72"/>
      <c r="E35" s="72"/>
      <c r="F35" s="72"/>
      <c r="G35" s="72"/>
      <c r="H35" s="72"/>
      <c r="I35" s="41"/>
      <c r="J35" s="66"/>
      <c r="K35" s="48"/>
    </row>
    <row r="36" spans="1:14" ht="15.6">
      <c r="A36" s="53">
        <v>1</v>
      </c>
      <c r="B36" s="73" t="s">
        <v>55</v>
      </c>
      <c r="C36" s="53" t="s">
        <v>80</v>
      </c>
      <c r="D36" s="74" t="s">
        <v>81</v>
      </c>
      <c r="E36" s="74"/>
      <c r="F36" s="74"/>
      <c r="G36" s="74"/>
      <c r="H36" s="74"/>
      <c r="I36" s="35"/>
      <c r="J36" s="36"/>
      <c r="K36" s="48"/>
    </row>
    <row r="37" spans="1:14" ht="15.6">
      <c r="A37" s="48"/>
      <c r="B37" s="48"/>
      <c r="C37" s="48"/>
      <c r="D37" s="48"/>
      <c r="E37" s="48"/>
      <c r="F37" s="48"/>
      <c r="G37" s="48"/>
      <c r="H37" s="48"/>
      <c r="I37" s="30"/>
      <c r="J37" s="30"/>
      <c r="K37" s="48"/>
    </row>
    <row r="38" spans="1:14" ht="15.6">
      <c r="A38" s="48"/>
      <c r="B38" s="48"/>
      <c r="C38" s="108"/>
      <c r="D38" s="108"/>
      <c r="E38" s="48"/>
      <c r="F38" s="48"/>
      <c r="G38" s="48"/>
      <c r="H38" s="48"/>
      <c r="I38" s="30"/>
      <c r="J38" s="30"/>
      <c r="K38" s="48"/>
    </row>
    <row r="39" spans="1:14" ht="15.6">
      <c r="A39" s="48"/>
      <c r="C39" s="105" t="s">
        <v>82</v>
      </c>
      <c r="D39" s="106"/>
      <c r="F39" s="48"/>
      <c r="G39" s="48"/>
      <c r="H39" s="48"/>
      <c r="I39" s="48"/>
      <c r="J39" s="30"/>
      <c r="K39" s="48"/>
    </row>
    <row r="40" spans="1:14" ht="28.8">
      <c r="A40" s="60"/>
      <c r="B40" s="61" t="s">
        <v>83</v>
      </c>
      <c r="C40" s="41" t="s">
        <v>84</v>
      </c>
      <c r="D40" s="41" t="s">
        <v>85</v>
      </c>
      <c r="E40" s="41" t="s">
        <v>86</v>
      </c>
      <c r="F40" s="95" t="s">
        <v>87</v>
      </c>
      <c r="G40" s="71" t="s">
        <v>88</v>
      </c>
      <c r="I40" s="102" t="s">
        <v>89</v>
      </c>
      <c r="J40" s="80"/>
      <c r="K40" s="80"/>
    </row>
    <row r="41" spans="1:14" ht="15.6">
      <c r="A41" s="60"/>
      <c r="B41" s="29">
        <v>25</v>
      </c>
      <c r="C41" s="30">
        <v>5</v>
      </c>
      <c r="D41" s="30">
        <v>3</v>
      </c>
      <c r="E41" s="30" t="s">
        <v>90</v>
      </c>
      <c r="F41" s="30" t="s">
        <v>91</v>
      </c>
      <c r="G41" s="75">
        <v>10</v>
      </c>
      <c r="I41" s="103" t="s">
        <v>92</v>
      </c>
      <c r="J41" s="30"/>
      <c r="K41" s="48"/>
    </row>
    <row r="42" spans="1:14" ht="15.6">
      <c r="A42" s="60"/>
      <c r="B42" s="29">
        <v>50</v>
      </c>
      <c r="C42" s="30">
        <v>10</v>
      </c>
      <c r="D42" s="30">
        <v>3</v>
      </c>
      <c r="E42" s="30" t="s">
        <v>93</v>
      </c>
      <c r="F42" s="30" t="s">
        <v>94</v>
      </c>
      <c r="G42" s="75">
        <v>10</v>
      </c>
      <c r="I42" s="48"/>
      <c r="J42" s="30"/>
      <c r="K42" s="48"/>
    </row>
    <row r="43" spans="1:14" ht="15.6">
      <c r="A43" s="60"/>
      <c r="B43" s="29">
        <v>75</v>
      </c>
      <c r="C43" s="30">
        <v>15</v>
      </c>
      <c r="D43" s="30">
        <v>3</v>
      </c>
      <c r="E43" s="30" t="s">
        <v>95</v>
      </c>
      <c r="F43" s="30" t="s">
        <v>96</v>
      </c>
      <c r="G43" s="75">
        <v>10</v>
      </c>
      <c r="I43" s="48"/>
      <c r="J43" s="30"/>
      <c r="K43" s="48"/>
    </row>
    <row r="44" spans="1:14" ht="15.6">
      <c r="A44" s="60" t="s">
        <v>97</v>
      </c>
      <c r="B44" s="42">
        <v>100</v>
      </c>
      <c r="C44" s="30">
        <v>20</v>
      </c>
      <c r="D44" s="30">
        <v>3</v>
      </c>
      <c r="E44" s="48" t="s">
        <v>91</v>
      </c>
      <c r="F44" s="30" t="s">
        <v>98</v>
      </c>
      <c r="G44" s="75">
        <v>10</v>
      </c>
      <c r="I44" s="30"/>
      <c r="J44" s="30"/>
      <c r="K44" s="48"/>
    </row>
    <row r="45" spans="1:14" ht="15.6">
      <c r="A45" s="60" t="s">
        <v>99</v>
      </c>
      <c r="B45" s="29">
        <v>125</v>
      </c>
      <c r="C45" s="30">
        <v>27</v>
      </c>
      <c r="D45" s="30">
        <v>3</v>
      </c>
      <c r="E45" s="48" t="s">
        <v>100</v>
      </c>
      <c r="F45" s="30" t="s">
        <v>101</v>
      </c>
      <c r="G45" s="75">
        <v>10</v>
      </c>
      <c r="I45" s="30"/>
      <c r="J45" s="30"/>
      <c r="K45" s="48"/>
    </row>
    <row r="46" spans="1:14" ht="15.6">
      <c r="A46" s="60" t="s">
        <v>102</v>
      </c>
      <c r="B46" s="29">
        <v>150</v>
      </c>
      <c r="C46" s="30">
        <v>33</v>
      </c>
      <c r="D46" s="30">
        <v>3</v>
      </c>
      <c r="E46" s="48" t="s">
        <v>103</v>
      </c>
      <c r="F46" s="30" t="s">
        <v>104</v>
      </c>
      <c r="G46" s="75">
        <v>10</v>
      </c>
      <c r="H46" t="s">
        <v>105</v>
      </c>
      <c r="I46" s="30"/>
      <c r="J46" s="30"/>
      <c r="K46" s="48"/>
    </row>
    <row r="47" spans="1:14" ht="15.6">
      <c r="A47" s="60" t="s">
        <v>106</v>
      </c>
      <c r="B47" s="29">
        <v>175</v>
      </c>
      <c r="C47" s="30">
        <v>39</v>
      </c>
      <c r="D47" s="30">
        <v>3</v>
      </c>
      <c r="E47" s="48" t="s">
        <v>107</v>
      </c>
      <c r="F47" s="30" t="s">
        <v>108</v>
      </c>
      <c r="G47" s="75">
        <v>10</v>
      </c>
      <c r="I47" s="30"/>
      <c r="J47" s="30"/>
      <c r="K47" s="48"/>
    </row>
    <row r="48" spans="1:14" ht="15.6">
      <c r="A48" s="60" t="s">
        <v>109</v>
      </c>
      <c r="B48" s="29">
        <v>200</v>
      </c>
      <c r="C48" s="30">
        <v>47</v>
      </c>
      <c r="D48" s="30">
        <v>4</v>
      </c>
      <c r="E48" s="30" t="s">
        <v>98</v>
      </c>
      <c r="F48" s="30" t="s">
        <v>110</v>
      </c>
      <c r="G48" s="75">
        <v>11</v>
      </c>
      <c r="I48" s="30"/>
      <c r="J48" s="30"/>
      <c r="K48" s="48"/>
    </row>
    <row r="49" spans="1:13" ht="15.6">
      <c r="B49" s="42">
        <v>225</v>
      </c>
      <c r="C49" s="30">
        <v>54</v>
      </c>
      <c r="D49" s="30">
        <v>4</v>
      </c>
      <c r="E49" s="30" t="s">
        <v>111</v>
      </c>
      <c r="F49" s="30" t="s">
        <v>112</v>
      </c>
      <c r="G49" s="75">
        <v>11</v>
      </c>
      <c r="I49" s="30"/>
      <c r="J49" s="30"/>
      <c r="K49" s="48"/>
    </row>
    <row r="50" spans="1:13" ht="15.6">
      <c r="A50" s="60" t="s">
        <v>113</v>
      </c>
      <c r="B50" s="29">
        <v>250</v>
      </c>
      <c r="C50" s="30">
        <v>65</v>
      </c>
      <c r="D50" s="30">
        <v>4</v>
      </c>
      <c r="E50" s="30" t="s">
        <v>101</v>
      </c>
      <c r="F50" s="30" t="s">
        <v>114</v>
      </c>
      <c r="G50" s="75">
        <v>11</v>
      </c>
      <c r="I50" s="30"/>
      <c r="J50" s="30"/>
      <c r="K50" s="48"/>
    </row>
    <row r="51" spans="1:13" ht="15.6">
      <c r="A51" s="60" t="s">
        <v>115</v>
      </c>
      <c r="B51" s="29">
        <v>275</v>
      </c>
      <c r="C51" s="30">
        <v>73</v>
      </c>
      <c r="D51" s="30">
        <v>4</v>
      </c>
      <c r="E51" s="30" t="s">
        <v>104</v>
      </c>
      <c r="F51" s="30" t="s">
        <v>116</v>
      </c>
      <c r="G51" s="75">
        <v>11</v>
      </c>
      <c r="I51" s="30"/>
      <c r="J51" s="30"/>
      <c r="K51" s="48"/>
    </row>
    <row r="52" spans="1:13" ht="15.6">
      <c r="A52" s="60" t="s">
        <v>117</v>
      </c>
      <c r="B52" s="29">
        <v>300</v>
      </c>
      <c r="C52" s="30">
        <v>80</v>
      </c>
      <c r="D52" s="30">
        <v>4</v>
      </c>
      <c r="E52" s="30" t="s">
        <v>118</v>
      </c>
      <c r="F52" s="30" t="s">
        <v>119</v>
      </c>
      <c r="G52" s="31">
        <v>12</v>
      </c>
      <c r="I52" s="48"/>
      <c r="J52" s="58"/>
      <c r="K52" s="58"/>
      <c r="M52" s="48"/>
    </row>
    <row r="53" spans="1:13" ht="15.6">
      <c r="A53" s="60" t="s">
        <v>120</v>
      </c>
      <c r="B53" s="34">
        <v>325</v>
      </c>
      <c r="C53" s="35">
        <v>86</v>
      </c>
      <c r="D53" s="35">
        <v>5</v>
      </c>
      <c r="E53" s="35" t="s">
        <v>121</v>
      </c>
      <c r="F53" s="35" t="s">
        <v>122</v>
      </c>
      <c r="G53" s="36">
        <v>12</v>
      </c>
      <c r="I53" s="30"/>
      <c r="M53" s="48"/>
    </row>
    <row r="54" spans="1:13" ht="15.6">
      <c r="A54" s="60" t="s">
        <v>123</v>
      </c>
      <c r="B54" s="29">
        <v>350</v>
      </c>
      <c r="C54" s="30">
        <v>93</v>
      </c>
      <c r="D54" s="30">
        <v>5</v>
      </c>
      <c r="E54" s="30" t="s">
        <v>124</v>
      </c>
      <c r="F54" s="30" t="s">
        <v>125</v>
      </c>
      <c r="G54" s="31">
        <v>12</v>
      </c>
      <c r="I54" s="30"/>
      <c r="M54" s="48"/>
    </row>
    <row r="55" spans="1:13" ht="15.6">
      <c r="B55" s="42">
        <v>375</v>
      </c>
      <c r="C55" s="30">
        <v>99</v>
      </c>
      <c r="D55" s="30">
        <v>5</v>
      </c>
      <c r="E55" s="30" t="s">
        <v>126</v>
      </c>
      <c r="F55" s="30" t="s">
        <v>127</v>
      </c>
      <c r="G55" s="31">
        <v>12</v>
      </c>
      <c r="I55" s="30"/>
    </row>
    <row r="56" spans="1:13">
      <c r="B56" s="29">
        <v>400</v>
      </c>
      <c r="C56" s="30">
        <v>105</v>
      </c>
      <c r="D56" s="30">
        <v>5</v>
      </c>
      <c r="E56" s="30" t="s">
        <v>128</v>
      </c>
      <c r="F56" s="30" t="s">
        <v>129</v>
      </c>
      <c r="G56" s="31">
        <v>12</v>
      </c>
      <c r="I56" s="30"/>
    </row>
    <row r="57" spans="1:13">
      <c r="B57" s="29">
        <v>425</v>
      </c>
      <c r="C57" s="30">
        <v>118</v>
      </c>
      <c r="D57" s="30">
        <v>5</v>
      </c>
      <c r="E57" s="30" t="s">
        <v>130</v>
      </c>
      <c r="F57" s="30" t="s">
        <v>131</v>
      </c>
      <c r="G57" s="31">
        <v>12</v>
      </c>
      <c r="I57" s="30"/>
    </row>
    <row r="58" spans="1:13">
      <c r="B58" s="29">
        <v>450</v>
      </c>
      <c r="C58" s="30">
        <v>130</v>
      </c>
      <c r="D58" s="30">
        <v>5</v>
      </c>
      <c r="E58" s="30" t="s">
        <v>132</v>
      </c>
      <c r="F58" s="30" t="s">
        <v>133</v>
      </c>
      <c r="G58" s="31">
        <v>12</v>
      </c>
      <c r="I58" s="30"/>
    </row>
    <row r="59" spans="1:13">
      <c r="B59" s="29">
        <v>475</v>
      </c>
      <c r="C59" s="30">
        <v>143</v>
      </c>
      <c r="D59" s="30">
        <v>5</v>
      </c>
      <c r="E59" s="30" t="s">
        <v>134</v>
      </c>
      <c r="F59" s="30" t="s">
        <v>135</v>
      </c>
      <c r="G59" s="31">
        <v>12</v>
      </c>
      <c r="I59" s="30"/>
    </row>
    <row r="60" spans="1:13" ht="15.6">
      <c r="B60" s="53">
        <v>500</v>
      </c>
      <c r="C60" s="35">
        <v>156</v>
      </c>
      <c r="D60" s="35">
        <v>5</v>
      </c>
      <c r="E60" s="35" t="s">
        <v>136</v>
      </c>
      <c r="F60" s="35" t="s">
        <v>137</v>
      </c>
      <c r="G60" s="36">
        <v>12</v>
      </c>
      <c r="I60" s="30"/>
    </row>
    <row r="61" spans="1:13">
      <c r="E61" s="30"/>
      <c r="F61" s="30"/>
      <c r="G61" s="30"/>
      <c r="H61" s="30"/>
      <c r="I61" s="30"/>
    </row>
    <row r="62" spans="1:13" ht="72">
      <c r="C62" s="96" t="s">
        <v>138</v>
      </c>
      <c r="E62" s="30"/>
      <c r="F62" s="96" t="s">
        <v>139</v>
      </c>
      <c r="G62" s="30"/>
      <c r="H62" s="30"/>
      <c r="I62" s="30"/>
    </row>
    <row r="63" spans="1:13">
      <c r="E63" s="30"/>
      <c r="F63" s="30"/>
      <c r="G63" s="30"/>
      <c r="H63" s="30"/>
      <c r="I63" s="30"/>
    </row>
    <row r="64" spans="1:13">
      <c r="D64">
        <f>20+6*9</f>
        <v>74</v>
      </c>
      <c r="E64" s="85" t="s">
        <v>140</v>
      </c>
      <c r="F64" s="30"/>
      <c r="G64" s="30"/>
      <c r="H64" s="30"/>
      <c r="I64" s="30"/>
    </row>
    <row r="65" spans="1:14">
      <c r="E65" s="30"/>
      <c r="F65" s="30"/>
      <c r="G65" s="30"/>
      <c r="H65" s="30"/>
      <c r="I65" s="30"/>
    </row>
    <row r="66" spans="1:14">
      <c r="E66" s="30"/>
      <c r="F66" s="30"/>
      <c r="G66" s="30"/>
      <c r="H66" s="30"/>
      <c r="I66" s="30"/>
    </row>
    <row r="67" spans="1:14">
      <c r="E67" s="30"/>
      <c r="F67" s="30"/>
      <c r="G67" s="30"/>
      <c r="H67" s="30"/>
      <c r="I67" s="30"/>
    </row>
    <row r="68" spans="1:14">
      <c r="E68" s="30"/>
      <c r="F68" s="30"/>
      <c r="G68" s="30"/>
      <c r="H68" s="30"/>
      <c r="I68" s="30"/>
    </row>
    <row r="69" spans="1:14">
      <c r="C69" s="30" t="s">
        <v>141</v>
      </c>
      <c r="E69" s="30"/>
      <c r="F69" s="30"/>
      <c r="G69" s="30"/>
      <c r="H69" s="30"/>
      <c r="I69" s="30"/>
    </row>
    <row r="70" spans="1:14" ht="102" customHeight="1">
      <c r="C70" s="96" t="s">
        <v>142</v>
      </c>
      <c r="E70" s="30"/>
      <c r="F70" s="30"/>
      <c r="G70" s="30"/>
      <c r="H70" s="30"/>
      <c r="I70" s="30"/>
    </row>
    <row r="71" spans="1:14">
      <c r="E71" s="30"/>
      <c r="F71" s="30"/>
      <c r="G71" s="30"/>
      <c r="H71" s="30"/>
      <c r="I71" s="30"/>
    </row>
    <row r="72" spans="1:14" ht="15.6">
      <c r="A72" s="86"/>
      <c r="B72" s="87"/>
      <c r="C72" s="88"/>
      <c r="D72" s="88"/>
      <c r="E72" s="48"/>
      <c r="F72" s="48" t="s">
        <v>143</v>
      </c>
      <c r="G72" s="48"/>
      <c r="H72" s="48"/>
      <c r="I72" s="48"/>
      <c r="J72" s="48"/>
      <c r="K72" s="48"/>
      <c r="M72" s="30"/>
      <c r="N72" s="30"/>
    </row>
    <row r="73" spans="1:14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M73" s="30"/>
      <c r="N73" s="30"/>
    </row>
    <row r="74" spans="1:14">
      <c r="A74" s="30"/>
      <c r="B74" s="30" t="s">
        <v>144</v>
      </c>
      <c r="C74" s="30" t="s">
        <v>145</v>
      </c>
      <c r="D74" s="30" t="s">
        <v>146</v>
      </c>
      <c r="E74" s="30"/>
      <c r="F74" s="30"/>
      <c r="G74" s="30"/>
      <c r="H74" s="30"/>
      <c r="I74" s="30"/>
      <c r="J74" s="30"/>
      <c r="K74" s="30"/>
      <c r="M74" s="30"/>
      <c r="N74" s="30"/>
    </row>
    <row r="75" spans="1:14">
      <c r="A75" s="30"/>
      <c r="B75" s="30">
        <v>1</v>
      </c>
      <c r="C75" s="30">
        <v>20</v>
      </c>
      <c r="D75" s="30" t="s">
        <v>147</v>
      </c>
      <c r="E75" s="30"/>
      <c r="F75" s="30"/>
      <c r="G75" s="30"/>
      <c r="H75" s="30"/>
      <c r="I75" s="30"/>
      <c r="J75" s="30"/>
      <c r="K75" s="107"/>
      <c r="L75" s="107"/>
      <c r="M75" s="30"/>
      <c r="N75" s="30"/>
    </row>
    <row r="76" spans="1:14">
      <c r="A76" s="30"/>
      <c r="B76" s="30">
        <v>2</v>
      </c>
      <c r="C76" s="30">
        <v>25</v>
      </c>
      <c r="D76" s="30" t="s">
        <v>148</v>
      </c>
      <c r="E76" s="30"/>
      <c r="F76" s="30" t="s">
        <v>149</v>
      </c>
      <c r="G76" s="30">
        <v>3.5</v>
      </c>
      <c r="H76" s="30"/>
      <c r="I76" s="30"/>
      <c r="J76" s="30"/>
      <c r="K76" s="107"/>
      <c r="L76" s="107"/>
      <c r="M76" s="30"/>
      <c r="N76" s="30"/>
    </row>
    <row r="77" spans="1:14" ht="43.2">
      <c r="A77" s="30"/>
      <c r="B77" s="30">
        <v>3</v>
      </c>
      <c r="C77" s="30">
        <v>30</v>
      </c>
      <c r="D77" s="104" t="s">
        <v>150</v>
      </c>
      <c r="E77" s="30"/>
      <c r="F77" s="30" t="s">
        <v>151</v>
      </c>
      <c r="G77" s="30">
        <v>9</v>
      </c>
      <c r="H77" s="30"/>
      <c r="I77" s="30"/>
      <c r="J77" s="30"/>
      <c r="K77" s="30"/>
      <c r="M77" s="30"/>
      <c r="N77" s="30"/>
    </row>
    <row r="78" spans="1:14" ht="15.6">
      <c r="A78" s="86"/>
      <c r="B78" s="30">
        <v>4</v>
      </c>
      <c r="C78" s="30">
        <v>35</v>
      </c>
      <c r="D78" s="30" t="s">
        <v>152</v>
      </c>
      <c r="E78" s="91"/>
      <c r="F78" s="30" t="s">
        <v>153</v>
      </c>
      <c r="G78" s="91"/>
      <c r="H78" s="91"/>
      <c r="I78" s="91"/>
      <c r="J78" s="91"/>
      <c r="K78" s="91"/>
      <c r="L78" s="91"/>
      <c r="M78" s="30"/>
      <c r="N78" s="30"/>
    </row>
    <row r="79" spans="1:14">
      <c r="A79" s="30"/>
      <c r="B79" s="30">
        <v>5</v>
      </c>
      <c r="C79" s="30">
        <v>40</v>
      </c>
      <c r="D79" s="30" t="s">
        <v>154</v>
      </c>
      <c r="E79" s="30"/>
      <c r="F79" s="30"/>
      <c r="G79" s="30"/>
      <c r="H79" s="30"/>
      <c r="I79" s="30"/>
      <c r="J79" s="30"/>
      <c r="K79" s="30"/>
      <c r="M79" s="30"/>
      <c r="N79" s="30"/>
    </row>
    <row r="80" spans="1:14">
      <c r="A80" s="30"/>
      <c r="B80" s="30">
        <v>6</v>
      </c>
      <c r="C80" s="30">
        <v>45</v>
      </c>
      <c r="D80" s="30" t="s">
        <v>155</v>
      </c>
      <c r="E80" s="30"/>
      <c r="F80" s="30" t="s">
        <v>156</v>
      </c>
      <c r="G80" s="30"/>
      <c r="H80" s="30"/>
      <c r="I80" s="30"/>
      <c r="J80" s="30"/>
      <c r="K80" s="30"/>
      <c r="L80" s="30"/>
      <c r="M80" s="30"/>
      <c r="N80" s="30"/>
    </row>
    <row r="81" spans="1:14" ht="43.2">
      <c r="A81" s="30"/>
      <c r="B81" s="30">
        <v>7</v>
      </c>
      <c r="C81" s="30">
        <v>50</v>
      </c>
      <c r="D81" s="104" t="s">
        <v>150</v>
      </c>
      <c r="E81" s="30"/>
      <c r="F81" s="30"/>
      <c r="G81" s="30"/>
      <c r="H81" s="30"/>
      <c r="I81" s="30"/>
      <c r="J81" s="30"/>
      <c r="K81" s="30"/>
      <c r="L81" s="30"/>
      <c r="M81" s="30"/>
      <c r="N81" s="30"/>
    </row>
    <row r="82" spans="1:14">
      <c r="A82" s="30"/>
      <c r="B82" s="30">
        <v>8</v>
      </c>
      <c r="C82" s="30">
        <v>55</v>
      </c>
      <c r="D82" s="30" t="s">
        <v>157</v>
      </c>
      <c r="E82" s="30"/>
      <c r="F82" s="30"/>
      <c r="G82" s="30"/>
      <c r="H82" s="30"/>
      <c r="I82" s="30"/>
      <c r="J82" s="30"/>
      <c r="K82" s="30"/>
    </row>
    <row r="83" spans="1:14">
      <c r="A83" s="30"/>
      <c r="B83" s="30">
        <v>9</v>
      </c>
      <c r="C83" s="30">
        <v>60</v>
      </c>
      <c r="D83" s="30" t="s">
        <v>158</v>
      </c>
      <c r="E83" s="30"/>
      <c r="F83" s="30"/>
      <c r="G83" s="30"/>
      <c r="H83" s="30"/>
      <c r="I83" s="30"/>
      <c r="J83" s="30"/>
      <c r="K83" s="30"/>
    </row>
    <row r="84" spans="1:14">
      <c r="A84" s="30"/>
      <c r="B84" s="30">
        <v>10</v>
      </c>
      <c r="C84" s="30">
        <v>65</v>
      </c>
      <c r="D84" s="30" t="s">
        <v>159</v>
      </c>
      <c r="E84" s="30"/>
      <c r="F84" s="30"/>
      <c r="G84" s="30"/>
      <c r="H84" s="30"/>
      <c r="I84" s="30"/>
      <c r="J84" s="30"/>
      <c r="K84" s="30"/>
    </row>
    <row r="85" spans="1:14">
      <c r="A85" s="30"/>
      <c r="B85" s="30"/>
      <c r="C85" s="30"/>
      <c r="D85" s="107" t="s">
        <v>160</v>
      </c>
      <c r="E85" s="107"/>
      <c r="F85" s="107"/>
      <c r="G85" s="107"/>
      <c r="H85" s="30"/>
      <c r="I85" s="30"/>
      <c r="J85" s="30"/>
      <c r="K85" s="30"/>
    </row>
    <row r="86" spans="1:14">
      <c r="B86" s="107"/>
      <c r="C86" s="107"/>
      <c r="D86" s="30"/>
      <c r="E86" s="30"/>
      <c r="F86" s="30"/>
      <c r="G86" s="30"/>
      <c r="H86" s="30"/>
      <c r="I86" s="30"/>
      <c r="J86" s="30"/>
      <c r="K86" s="30"/>
    </row>
    <row r="87" spans="1:14">
      <c r="B87" s="30"/>
      <c r="C87" s="30"/>
      <c r="D87" s="30"/>
      <c r="E87" s="30"/>
      <c r="F87" s="30"/>
      <c r="G87" s="30"/>
      <c r="H87" s="30"/>
      <c r="I87" s="30"/>
      <c r="J87" s="30"/>
      <c r="K87" s="30"/>
    </row>
    <row r="88" spans="1:14">
      <c r="B88" s="30"/>
      <c r="C88" s="30"/>
      <c r="D88" s="30"/>
      <c r="E88" s="30"/>
      <c r="F88" s="30"/>
      <c r="G88" s="30"/>
      <c r="H88" s="30"/>
      <c r="I88" s="30"/>
      <c r="J88" s="30"/>
      <c r="K88" s="30"/>
    </row>
    <row r="89" spans="1:14">
      <c r="B89" s="30"/>
      <c r="C89" s="30"/>
      <c r="D89" s="30"/>
      <c r="E89" s="30"/>
      <c r="F89" s="30"/>
      <c r="G89" s="30"/>
      <c r="H89" s="30"/>
      <c r="I89" s="30"/>
      <c r="J89" s="30"/>
      <c r="K89" s="30"/>
    </row>
    <row r="90" spans="1:14">
      <c r="B90" s="30"/>
      <c r="C90" s="30"/>
      <c r="D90" s="30"/>
      <c r="E90" s="30"/>
      <c r="F90" s="30"/>
      <c r="G90" s="30"/>
      <c r="H90" s="30"/>
      <c r="I90" s="30"/>
      <c r="J90" s="30"/>
      <c r="K90" s="30"/>
    </row>
    <row r="91" spans="1:14">
      <c r="B91" s="30"/>
      <c r="C91" s="30"/>
      <c r="D91" s="30"/>
      <c r="E91" s="30"/>
      <c r="F91" s="30"/>
      <c r="G91" s="30"/>
      <c r="H91" s="30"/>
      <c r="I91" s="30"/>
      <c r="J91" s="30"/>
      <c r="K91" s="30"/>
    </row>
    <row r="92" spans="1:14">
      <c r="B92" s="30"/>
      <c r="C92" s="30"/>
      <c r="D92" s="30"/>
      <c r="E92" s="30"/>
      <c r="F92" s="30"/>
      <c r="G92" s="30"/>
      <c r="H92" s="30"/>
      <c r="I92" s="30"/>
      <c r="J92" s="30"/>
      <c r="K92" s="30"/>
    </row>
    <row r="93" spans="1:14">
      <c r="B93" s="30"/>
      <c r="C93" s="30"/>
      <c r="D93" s="30"/>
      <c r="E93" s="30"/>
      <c r="F93" s="30"/>
      <c r="G93" s="30"/>
      <c r="H93" s="30"/>
      <c r="I93" s="30"/>
      <c r="J93" s="30"/>
      <c r="K93" s="30"/>
    </row>
    <row r="94" spans="1:14">
      <c r="B94" s="30"/>
      <c r="C94" s="30"/>
      <c r="D94" s="30"/>
      <c r="E94" s="30"/>
      <c r="F94" s="30"/>
      <c r="G94" s="30"/>
      <c r="H94" s="30"/>
      <c r="I94" s="30"/>
      <c r="J94" s="30"/>
      <c r="K94" s="30"/>
    </row>
    <row r="95" spans="1:14">
      <c r="B95" s="30"/>
      <c r="C95" s="30"/>
      <c r="D95" s="30"/>
      <c r="E95" s="30"/>
      <c r="F95" s="30"/>
      <c r="G95" s="30"/>
      <c r="H95" s="30"/>
      <c r="I95" s="30"/>
      <c r="J95" s="30"/>
      <c r="K95" s="30"/>
    </row>
    <row r="96" spans="1:14">
      <c r="B96" s="30"/>
      <c r="C96" s="30"/>
      <c r="D96" s="30"/>
      <c r="E96" s="30"/>
      <c r="F96" s="30"/>
      <c r="G96" s="30"/>
      <c r="H96" s="30"/>
      <c r="I96" s="30"/>
      <c r="J96" s="30"/>
      <c r="K96" s="30"/>
    </row>
    <row r="97" spans="1:11">
      <c r="I97" s="30"/>
      <c r="J97" s="30"/>
      <c r="K97" s="30"/>
    </row>
    <row r="98" spans="1:1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</row>
    <row r="99" spans="1:1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</row>
    <row r="100" spans="1:11">
      <c r="B100" s="30"/>
      <c r="C100" s="30"/>
      <c r="D100" s="30"/>
      <c r="E100" s="30"/>
      <c r="F100" s="30"/>
    </row>
    <row r="101" spans="1:11">
      <c r="A101" s="30"/>
      <c r="B101" s="30"/>
      <c r="C101" s="30"/>
      <c r="D101" s="30"/>
      <c r="E101" s="30"/>
      <c r="F101" s="30"/>
    </row>
    <row r="102" spans="1:11">
      <c r="C102" s="30"/>
      <c r="D102" s="30"/>
      <c r="E102" s="30"/>
      <c r="F102" s="30"/>
    </row>
    <row r="103" spans="1:11">
      <c r="C103" s="30"/>
      <c r="D103" s="30"/>
      <c r="E103" s="84"/>
      <c r="F103" s="84"/>
    </row>
    <row r="104" spans="1:11">
      <c r="C104" s="30"/>
      <c r="D104" s="30"/>
      <c r="E104" s="30"/>
      <c r="F104" s="30"/>
    </row>
    <row r="105" spans="1:11">
      <c r="C105" s="30"/>
      <c r="D105" s="30"/>
      <c r="E105" s="30"/>
      <c r="F105" s="30"/>
    </row>
    <row r="106" spans="1:11">
      <c r="C106" s="30"/>
      <c r="D106" s="30"/>
      <c r="E106" s="30"/>
      <c r="F106" s="30"/>
    </row>
    <row r="107" spans="1:11">
      <c r="C107" s="30"/>
      <c r="D107" s="30"/>
      <c r="E107" s="30"/>
      <c r="F107" s="30"/>
    </row>
    <row r="108" spans="1:11">
      <c r="C108" s="30"/>
      <c r="D108" s="30"/>
      <c r="E108" s="30"/>
      <c r="F108" s="30"/>
    </row>
    <row r="109" spans="1:11">
      <c r="C109" s="30"/>
      <c r="D109" s="30"/>
      <c r="E109" s="30"/>
      <c r="F109" s="30"/>
    </row>
    <row r="110" spans="1:11">
      <c r="C110" s="30"/>
      <c r="D110" s="30"/>
      <c r="E110" s="30"/>
      <c r="F110" s="30"/>
    </row>
    <row r="111" spans="1:11">
      <c r="C111" s="30"/>
      <c r="D111" s="30"/>
      <c r="E111" s="30"/>
      <c r="F111" s="30"/>
    </row>
    <row r="112" spans="1:11">
      <c r="C112" s="30"/>
      <c r="D112" s="30"/>
      <c r="E112" s="30"/>
      <c r="F112" s="30"/>
    </row>
  </sheetData>
  <mergeCells count="15">
    <mergeCell ref="B3:D3"/>
    <mergeCell ref="E3:G3"/>
    <mergeCell ref="M3:N3"/>
    <mergeCell ref="M4:N4"/>
    <mergeCell ref="M5:N5"/>
    <mergeCell ref="M6:N6"/>
    <mergeCell ref="M7:N7"/>
    <mergeCell ref="C8:F8"/>
    <mergeCell ref="C27:J27"/>
    <mergeCell ref="C38:D38"/>
    <mergeCell ref="C39:D39"/>
    <mergeCell ref="K75:L75"/>
    <mergeCell ref="K76:L76"/>
    <mergeCell ref="D85:G85"/>
    <mergeCell ref="B86:C86"/>
  </mergeCell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N111"/>
  <sheetViews>
    <sheetView tabSelected="1" topLeftCell="A10" zoomScale="80" zoomScaleNormal="115" workbookViewId="0">
      <selection activeCell="E18" sqref="E18"/>
    </sheetView>
  </sheetViews>
  <sheetFormatPr defaultColWidth="9.15625" defaultRowHeight="14.4"/>
  <cols>
    <col min="1" max="1" width="17.26171875" customWidth="1"/>
    <col min="2" max="2" width="19.734375" customWidth="1"/>
    <col min="3" max="3" width="24.47265625" customWidth="1"/>
    <col min="4" max="4" width="26.83984375" customWidth="1"/>
    <col min="5" max="5" width="30.7890625" customWidth="1"/>
    <col min="6" max="6" width="24.578125" customWidth="1"/>
    <col min="7" max="7" width="27.9453125" customWidth="1"/>
    <col min="8" max="8" width="21" customWidth="1"/>
    <col min="9" max="9" width="25.9453125" customWidth="1"/>
    <col min="10" max="10" width="23.734375" customWidth="1"/>
    <col min="11" max="11" width="17.15625" customWidth="1"/>
    <col min="12" max="12" width="23" customWidth="1"/>
    <col min="13" max="13" width="14.15625" customWidth="1"/>
    <col min="14" max="14" width="11" customWidth="1"/>
  </cols>
  <sheetData>
    <row r="3" spans="1:14" ht="15.6">
      <c r="B3" s="115" t="s">
        <v>0</v>
      </c>
      <c r="C3" s="116"/>
      <c r="D3" s="117"/>
      <c r="E3" s="118" t="s">
        <v>1</v>
      </c>
      <c r="F3" s="119"/>
      <c r="G3" s="120"/>
      <c r="L3" s="58" t="s">
        <v>2</v>
      </c>
      <c r="M3" s="108" t="s">
        <v>3</v>
      </c>
      <c r="N3" s="121"/>
    </row>
    <row r="4" spans="1:14" ht="15.6">
      <c r="B4" s="18" t="s">
        <v>4</v>
      </c>
      <c r="C4" s="19" t="s">
        <v>5</v>
      </c>
      <c r="D4" s="20" t="s">
        <v>6</v>
      </c>
      <c r="E4" s="19"/>
      <c r="F4" s="19"/>
      <c r="G4" s="19"/>
      <c r="L4" s="58" t="s">
        <v>7</v>
      </c>
      <c r="M4" s="108" t="s">
        <v>8</v>
      </c>
      <c r="N4" s="121"/>
    </row>
    <row r="5" spans="1:14" ht="15.6">
      <c r="B5" s="18" t="s">
        <v>9</v>
      </c>
      <c r="C5" s="19" t="s">
        <v>10</v>
      </c>
      <c r="D5" s="20" t="s">
        <v>11</v>
      </c>
      <c r="E5" s="19"/>
      <c r="F5" s="19"/>
      <c r="G5" s="19"/>
      <c r="L5" s="58" t="s">
        <v>12</v>
      </c>
      <c r="M5" s="108" t="s">
        <v>13</v>
      </c>
      <c r="N5" s="108"/>
    </row>
    <row r="6" spans="1:14" ht="15.6">
      <c r="B6" s="21" t="s">
        <v>14</v>
      </c>
      <c r="C6" s="22" t="s">
        <v>15</v>
      </c>
      <c r="D6" s="23"/>
      <c r="E6" s="19"/>
      <c r="F6" s="19"/>
      <c r="G6" s="19"/>
      <c r="L6" s="58" t="s">
        <v>16</v>
      </c>
      <c r="M6" s="108" t="s">
        <v>17</v>
      </c>
      <c r="N6" s="108"/>
    </row>
    <row r="7" spans="1:14" ht="15.6">
      <c r="E7" s="19"/>
      <c r="F7" s="19"/>
      <c r="G7" s="19"/>
      <c r="L7" s="78" t="s">
        <v>18</v>
      </c>
      <c r="M7" s="108" t="s">
        <v>19</v>
      </c>
      <c r="N7" s="108"/>
    </row>
    <row r="8" spans="1:14" ht="15.6">
      <c r="C8" s="109" t="s">
        <v>20</v>
      </c>
      <c r="D8" s="110"/>
      <c r="E8" s="110"/>
      <c r="F8" s="111"/>
      <c r="G8" s="24"/>
      <c r="L8" s="78" t="s">
        <v>21</v>
      </c>
      <c r="M8" s="78"/>
      <c r="N8" s="58"/>
    </row>
    <row r="9" spans="1:14">
      <c r="A9" s="25" t="s">
        <v>22</v>
      </c>
      <c r="B9" s="26" t="s">
        <v>23</v>
      </c>
      <c r="C9" s="27" t="s">
        <v>24</v>
      </c>
      <c r="D9" s="27" t="s">
        <v>25</v>
      </c>
      <c r="E9" s="28" t="s">
        <v>26</v>
      </c>
      <c r="F9" s="26" t="s">
        <v>23</v>
      </c>
      <c r="G9" s="27" t="s">
        <v>24</v>
      </c>
      <c r="H9" s="27" t="s">
        <v>25</v>
      </c>
      <c r="I9" s="28" t="s">
        <v>27</v>
      </c>
    </row>
    <row r="10" spans="1:14">
      <c r="A10" s="98" t="s">
        <v>28</v>
      </c>
      <c r="B10" s="29">
        <v>5.5</v>
      </c>
      <c r="C10" s="99" t="s">
        <v>29</v>
      </c>
      <c r="D10" s="30">
        <v>-4</v>
      </c>
      <c r="E10" s="31">
        <v>9</v>
      </c>
      <c r="F10" s="32">
        <v>10.5</v>
      </c>
      <c r="G10" s="99" t="s">
        <v>29</v>
      </c>
      <c r="H10" s="30">
        <v>-4</v>
      </c>
      <c r="I10" s="31">
        <v>9.5</v>
      </c>
    </row>
    <row r="11" spans="1:14">
      <c r="A11" s="98" t="s">
        <v>30</v>
      </c>
      <c r="B11" s="29">
        <v>5.5</v>
      </c>
      <c r="C11" s="99" t="s">
        <v>31</v>
      </c>
      <c r="D11" s="30">
        <v>-4</v>
      </c>
      <c r="E11" s="31">
        <v>11</v>
      </c>
      <c r="F11" s="32">
        <v>10.5</v>
      </c>
      <c r="G11" s="99" t="s">
        <v>31</v>
      </c>
      <c r="H11" s="30">
        <v>-4</v>
      </c>
      <c r="I11" s="31">
        <v>10.5</v>
      </c>
    </row>
    <row r="12" spans="1:14">
      <c r="A12" s="100" t="s">
        <v>32</v>
      </c>
      <c r="B12" s="34">
        <v>5.5</v>
      </c>
      <c r="C12" s="101" t="s">
        <v>33</v>
      </c>
      <c r="D12" s="35">
        <v>-5</v>
      </c>
      <c r="E12" s="36">
        <v>11</v>
      </c>
      <c r="F12" s="37">
        <v>10.5</v>
      </c>
      <c r="G12" s="101" t="s">
        <v>33</v>
      </c>
      <c r="H12" s="35">
        <v>-5</v>
      </c>
      <c r="I12" s="36">
        <v>11.5</v>
      </c>
    </row>
    <row r="14" spans="1:14">
      <c r="B14">
        <v>16.5</v>
      </c>
      <c r="C14">
        <f>5.5+4.5+3.5</f>
        <v>13.5</v>
      </c>
      <c r="D14">
        <f>13.5+9</f>
        <v>22.5</v>
      </c>
    </row>
    <row r="15" spans="1:14">
      <c r="B15" s="30"/>
      <c r="D15" s="30"/>
      <c r="E15" s="30"/>
      <c r="F15" s="30"/>
      <c r="J15" t="s">
        <v>161</v>
      </c>
    </row>
    <row r="16" spans="1:14" ht="15.6">
      <c r="A16" s="38" t="s">
        <v>34</v>
      </c>
      <c r="B16" s="39" t="s">
        <v>35</v>
      </c>
      <c r="C16" s="40" t="s">
        <v>402</v>
      </c>
      <c r="D16" s="41" t="s">
        <v>38</v>
      </c>
      <c r="E16" s="40" t="s">
        <v>39</v>
      </c>
      <c r="F16" s="40" t="s">
        <v>40</v>
      </c>
      <c r="H16" s="30"/>
      <c r="K16">
        <v>5</v>
      </c>
    </row>
    <row r="17" spans="1:12" ht="15.6">
      <c r="A17" s="42">
        <v>0</v>
      </c>
      <c r="B17" s="43">
        <v>0</v>
      </c>
      <c r="C17" s="44">
        <v>0</v>
      </c>
      <c r="D17" s="30">
        <v>0</v>
      </c>
      <c r="E17" s="45">
        <v>0</v>
      </c>
      <c r="F17" s="45">
        <v>0</v>
      </c>
      <c r="H17" s="30"/>
      <c r="K17">
        <v>6</v>
      </c>
    </row>
    <row r="18" spans="1:12" ht="15.6">
      <c r="A18" s="42">
        <v>0.5</v>
      </c>
      <c r="B18" s="43">
        <v>0</v>
      </c>
      <c r="C18" s="46" t="s">
        <v>162</v>
      </c>
      <c r="D18" s="30">
        <v>0</v>
      </c>
      <c r="E18" s="45" t="s">
        <v>163</v>
      </c>
      <c r="F18" s="45">
        <v>-1</v>
      </c>
      <c r="H18" s="47"/>
      <c r="K18" s="58">
        <v>4</v>
      </c>
    </row>
    <row r="19" spans="1:12" ht="15.6">
      <c r="A19" s="42">
        <v>1</v>
      </c>
      <c r="B19" s="43">
        <v>0</v>
      </c>
      <c r="C19" s="46" t="s">
        <v>164</v>
      </c>
      <c r="D19" s="30">
        <v>0</v>
      </c>
      <c r="E19" s="45" t="s">
        <v>165</v>
      </c>
      <c r="F19" s="45">
        <v>-2</v>
      </c>
      <c r="H19" s="48"/>
      <c r="K19" s="58">
        <v>5</v>
      </c>
    </row>
    <row r="20" spans="1:12" ht="15.6">
      <c r="A20" s="49">
        <v>0</v>
      </c>
      <c r="B20" s="50">
        <v>1</v>
      </c>
      <c r="C20" s="46" t="s">
        <v>162</v>
      </c>
      <c r="D20" s="51" t="s">
        <v>166</v>
      </c>
      <c r="E20" s="52" t="s">
        <v>167</v>
      </c>
      <c r="F20" s="52">
        <v>-1</v>
      </c>
      <c r="H20" s="47">
        <f>5.5*3</f>
        <v>16.5</v>
      </c>
      <c r="K20" s="58">
        <v>6</v>
      </c>
    </row>
    <row r="21" spans="1:12" ht="15.6">
      <c r="A21" s="42">
        <v>0.5</v>
      </c>
      <c r="B21" s="43">
        <v>1</v>
      </c>
      <c r="C21" s="46" t="s">
        <v>164</v>
      </c>
      <c r="D21" s="30" t="s">
        <v>403</v>
      </c>
      <c r="E21" s="45" t="s">
        <v>168</v>
      </c>
      <c r="F21" s="45">
        <v>-2</v>
      </c>
      <c r="H21" s="48"/>
      <c r="K21" s="58">
        <v>4</v>
      </c>
    </row>
    <row r="22" spans="1:12" ht="15.6">
      <c r="A22" s="53">
        <v>1</v>
      </c>
      <c r="B22" s="54">
        <v>1</v>
      </c>
      <c r="C22" s="54" t="s">
        <v>405</v>
      </c>
      <c r="D22" s="35" t="s">
        <v>169</v>
      </c>
      <c r="E22" s="33" t="s">
        <v>170</v>
      </c>
      <c r="F22" s="33">
        <v>-3</v>
      </c>
      <c r="H22" s="48"/>
      <c r="K22" s="58">
        <v>5</v>
      </c>
    </row>
    <row r="23" spans="1:12" ht="15.6">
      <c r="A23" s="55">
        <v>1</v>
      </c>
      <c r="B23" s="56" t="s">
        <v>54</v>
      </c>
      <c r="C23" s="57">
        <v>6</v>
      </c>
      <c r="D23" s="56">
        <v>2</v>
      </c>
      <c r="E23" s="41"/>
      <c r="F23" s="40">
        <v>3</v>
      </c>
      <c r="G23" s="30"/>
      <c r="H23" s="58"/>
      <c r="I23" s="58"/>
      <c r="J23" s="58"/>
      <c r="K23" s="58">
        <v>5</v>
      </c>
    </row>
    <row r="24" spans="1:12" ht="15.6">
      <c r="A24" s="53">
        <v>1</v>
      </c>
      <c r="B24" s="54" t="s">
        <v>55</v>
      </c>
      <c r="C24" s="59">
        <v>8</v>
      </c>
      <c r="D24" s="54">
        <v>4</v>
      </c>
      <c r="E24" s="35"/>
      <c r="F24" s="33">
        <v>5.5</v>
      </c>
      <c r="G24" s="30"/>
      <c r="H24" s="58"/>
      <c r="I24" s="58"/>
      <c r="J24" s="58"/>
      <c r="K24" s="58">
        <v>6</v>
      </c>
    </row>
    <row r="25" spans="1:12" ht="15.6">
      <c r="A25" s="60"/>
      <c r="B25" s="48"/>
      <c r="C25" s="48"/>
      <c r="D25" s="48"/>
      <c r="E25" s="30"/>
      <c r="F25" s="30"/>
      <c r="H25" s="30"/>
      <c r="I25" s="58"/>
      <c r="J25" s="58"/>
      <c r="K25" s="58">
        <f>46/9</f>
        <v>5.1111111111111098</v>
      </c>
    </row>
    <row r="26" spans="1:12">
      <c r="A26" s="61"/>
      <c r="B26" s="41"/>
      <c r="C26" s="122" t="s">
        <v>56</v>
      </c>
      <c r="D26" s="123"/>
      <c r="E26" s="123"/>
      <c r="F26" s="124"/>
      <c r="K26" s="30"/>
    </row>
    <row r="27" spans="1:12" ht="15.6">
      <c r="A27" s="64" t="s">
        <v>34</v>
      </c>
      <c r="B27" s="65" t="s">
        <v>35</v>
      </c>
      <c r="C27" s="112" t="s">
        <v>57</v>
      </c>
      <c r="D27" s="113"/>
      <c r="E27" s="113"/>
      <c r="F27" s="114"/>
      <c r="K27" s="79"/>
      <c r="L27" s="79"/>
    </row>
    <row r="28" spans="1:12">
      <c r="A28" s="29">
        <v>0</v>
      </c>
      <c r="B28" s="30">
        <v>0</v>
      </c>
      <c r="C28" s="29" t="s">
        <v>171</v>
      </c>
      <c r="D28" s="30" t="s">
        <v>172</v>
      </c>
      <c r="E28" s="41"/>
      <c r="F28" s="66"/>
      <c r="K28" s="30"/>
    </row>
    <row r="29" spans="1:12">
      <c r="A29" s="29">
        <v>0.5</v>
      </c>
      <c r="B29" s="30">
        <v>0</v>
      </c>
      <c r="C29" s="29" t="s">
        <v>404</v>
      </c>
      <c r="D29" s="67" t="s">
        <v>173</v>
      </c>
      <c r="E29" s="30"/>
      <c r="F29" s="31"/>
      <c r="K29" s="30"/>
    </row>
    <row r="30" spans="1:12">
      <c r="A30" s="29">
        <v>1</v>
      </c>
      <c r="B30" s="30">
        <v>0</v>
      </c>
      <c r="C30" s="68"/>
      <c r="D30" s="69"/>
      <c r="E30" s="69"/>
      <c r="F30" s="70"/>
      <c r="K30" s="30"/>
    </row>
    <row r="31" spans="1:12">
      <c r="A31" s="29">
        <v>0</v>
      </c>
      <c r="B31" s="30">
        <v>1</v>
      </c>
      <c r="C31" s="29" t="s">
        <v>62</v>
      </c>
      <c r="D31" s="30" t="s">
        <v>174</v>
      </c>
      <c r="E31" s="30" t="s">
        <v>65</v>
      </c>
      <c r="F31" s="31" t="s">
        <v>175</v>
      </c>
    </row>
    <row r="32" spans="1:12">
      <c r="A32" s="29">
        <v>0.5</v>
      </c>
      <c r="B32" s="30">
        <v>1</v>
      </c>
      <c r="C32" s="29" t="s">
        <v>407</v>
      </c>
      <c r="D32" s="30" t="s">
        <v>67</v>
      </c>
      <c r="E32" s="30"/>
      <c r="F32" s="31"/>
    </row>
    <row r="33" spans="1:12">
      <c r="A33" s="34">
        <v>1</v>
      </c>
      <c r="B33" s="35">
        <v>1</v>
      </c>
      <c r="C33" s="34" t="s">
        <v>406</v>
      </c>
      <c r="D33" s="35"/>
      <c r="E33" s="35"/>
      <c r="F33" s="36"/>
    </row>
    <row r="34" spans="1:12" ht="15.6">
      <c r="A34" s="55">
        <v>1</v>
      </c>
      <c r="B34" s="71" t="s">
        <v>54</v>
      </c>
      <c r="C34" s="61" t="s">
        <v>59</v>
      </c>
      <c r="D34" s="72"/>
      <c r="E34" s="72"/>
      <c r="F34" s="71"/>
      <c r="K34" s="48"/>
    </row>
    <row r="35" spans="1:12" ht="15.6">
      <c r="A35" s="53">
        <v>1</v>
      </c>
      <c r="B35" s="73" t="s">
        <v>55</v>
      </c>
      <c r="C35" s="53" t="s">
        <v>80</v>
      </c>
      <c r="D35" s="74" t="s">
        <v>81</v>
      </c>
      <c r="E35" s="74"/>
      <c r="F35" s="73"/>
      <c r="K35" s="48"/>
    </row>
    <row r="36" spans="1:12" ht="15.6">
      <c r="A36" s="48"/>
      <c r="B36" s="48"/>
      <c r="C36" s="48"/>
      <c r="D36" s="48"/>
      <c r="E36" s="48"/>
      <c r="F36" s="48"/>
      <c r="G36" s="48"/>
      <c r="H36" s="48"/>
      <c r="I36" s="30"/>
      <c r="J36" s="30"/>
      <c r="K36" s="48"/>
    </row>
    <row r="37" spans="1:12" ht="15.6">
      <c r="A37" s="48"/>
      <c r="B37" s="48"/>
      <c r="C37" s="108"/>
      <c r="D37" s="108"/>
      <c r="E37" s="48"/>
      <c r="F37" s="48"/>
      <c r="G37" s="48"/>
      <c r="H37" s="48"/>
      <c r="I37" s="30"/>
      <c r="J37" s="30"/>
      <c r="K37" s="48"/>
    </row>
    <row r="38" spans="1:12" ht="15.6">
      <c r="A38" s="48"/>
      <c r="C38" s="105" t="s">
        <v>82</v>
      </c>
      <c r="D38" s="106"/>
      <c r="F38" s="48"/>
      <c r="G38" s="48"/>
      <c r="H38" s="60"/>
      <c r="I38" s="48"/>
      <c r="J38" s="30"/>
      <c r="K38" s="48">
        <f>550+225</f>
        <v>775</v>
      </c>
      <c r="L38">
        <f>150*5+200</f>
        <v>950</v>
      </c>
    </row>
    <row r="39" spans="1:12" ht="15.6">
      <c r="A39" s="60"/>
      <c r="B39" s="61" t="s">
        <v>83</v>
      </c>
      <c r="C39" s="41" t="s">
        <v>84</v>
      </c>
      <c r="D39" s="41" t="s">
        <v>86</v>
      </c>
      <c r="E39" s="71" t="s">
        <v>88</v>
      </c>
      <c r="G39" s="30"/>
      <c r="H39" s="30" t="s">
        <v>176</v>
      </c>
      <c r="I39" s="30"/>
      <c r="J39" s="30"/>
      <c r="K39" s="80"/>
    </row>
    <row r="40" spans="1:12" ht="15.6">
      <c r="A40" s="60"/>
      <c r="B40" s="29">
        <v>25</v>
      </c>
      <c r="C40" s="30">
        <v>7</v>
      </c>
      <c r="D40" s="30">
        <v>1.5</v>
      </c>
      <c r="E40" s="75">
        <v>10</v>
      </c>
      <c r="G40" s="61" t="s">
        <v>144</v>
      </c>
      <c r="H40" s="40" t="s">
        <v>145</v>
      </c>
      <c r="I40" s="40" t="s">
        <v>177</v>
      </c>
      <c r="K40" s="48"/>
    </row>
    <row r="41" spans="1:12" ht="15.6">
      <c r="A41" s="60"/>
      <c r="B41" s="29">
        <v>50</v>
      </c>
      <c r="C41" s="30">
        <v>14</v>
      </c>
      <c r="D41" s="30">
        <v>2.5</v>
      </c>
      <c r="E41" s="75">
        <v>10</v>
      </c>
      <c r="G41" s="29">
        <v>1</v>
      </c>
      <c r="H41" s="45">
        <v>21.5</v>
      </c>
      <c r="I41" s="45">
        <v>7</v>
      </c>
      <c r="K41" s="48"/>
    </row>
    <row r="42" spans="1:12" ht="15.6">
      <c r="A42" s="60"/>
      <c r="B42" s="29">
        <v>75</v>
      </c>
      <c r="C42" s="30">
        <v>20</v>
      </c>
      <c r="D42" s="30">
        <v>3.5</v>
      </c>
      <c r="E42" s="75">
        <v>10</v>
      </c>
      <c r="G42" s="29">
        <v>2</v>
      </c>
      <c r="H42" s="45">
        <v>25.5</v>
      </c>
      <c r="I42" s="45">
        <v>9</v>
      </c>
      <c r="K42" s="48"/>
    </row>
    <row r="43" spans="1:12" ht="15.6">
      <c r="A43" s="60" t="s">
        <v>97</v>
      </c>
      <c r="B43" s="42">
        <v>100</v>
      </c>
      <c r="C43" s="30">
        <v>25</v>
      </c>
      <c r="D43" s="48">
        <v>5</v>
      </c>
      <c r="E43" s="75">
        <v>10</v>
      </c>
      <c r="G43" s="29">
        <v>3</v>
      </c>
      <c r="H43" s="45">
        <v>29.5</v>
      </c>
      <c r="I43" s="45">
        <v>11</v>
      </c>
      <c r="K43" s="48"/>
    </row>
    <row r="44" spans="1:12" ht="15.6">
      <c r="A44" s="60" t="s">
        <v>99</v>
      </c>
      <c r="B44" s="29">
        <v>125</v>
      </c>
      <c r="C44" s="30">
        <v>30</v>
      </c>
      <c r="D44" s="48">
        <v>6.5</v>
      </c>
      <c r="E44" s="75">
        <v>10</v>
      </c>
      <c r="G44" s="29">
        <v>4</v>
      </c>
      <c r="H44" s="45">
        <v>33.5</v>
      </c>
      <c r="I44" s="45">
        <v>13</v>
      </c>
      <c r="K44" s="48"/>
    </row>
    <row r="45" spans="1:12" ht="15.6">
      <c r="A45" s="60" t="s">
        <v>102</v>
      </c>
      <c r="B45" s="29">
        <v>150</v>
      </c>
      <c r="C45" s="30">
        <v>35</v>
      </c>
      <c r="D45" s="48">
        <v>7.5</v>
      </c>
      <c r="E45" s="75">
        <v>10</v>
      </c>
      <c r="G45" s="29">
        <v>5</v>
      </c>
      <c r="H45" s="45">
        <v>37.5</v>
      </c>
      <c r="I45" s="45">
        <v>15</v>
      </c>
      <c r="K45" s="48"/>
    </row>
    <row r="46" spans="1:12" ht="15.6">
      <c r="A46" s="60" t="s">
        <v>106</v>
      </c>
      <c r="B46" s="29">
        <v>175</v>
      </c>
      <c r="C46" s="30">
        <v>40</v>
      </c>
      <c r="D46" s="48">
        <v>8.5</v>
      </c>
      <c r="E46" s="75">
        <v>10</v>
      </c>
      <c r="F46" t="s">
        <v>178</v>
      </c>
      <c r="G46" s="29">
        <v>6</v>
      </c>
      <c r="H46" s="45">
        <v>41.5</v>
      </c>
      <c r="I46" s="45">
        <v>17</v>
      </c>
      <c r="K46" s="48"/>
    </row>
    <row r="47" spans="1:12" ht="15.6">
      <c r="B47" s="29">
        <v>200</v>
      </c>
      <c r="C47" s="30">
        <v>45</v>
      </c>
      <c r="D47" s="48">
        <v>9.5</v>
      </c>
      <c r="E47" s="75">
        <v>11</v>
      </c>
      <c r="F47" t="s">
        <v>179</v>
      </c>
      <c r="G47" s="29">
        <v>7</v>
      </c>
      <c r="H47" s="45">
        <v>45.5</v>
      </c>
      <c r="I47" s="45">
        <v>19</v>
      </c>
      <c r="K47" s="48"/>
    </row>
    <row r="48" spans="1:12" ht="15.6">
      <c r="A48" s="60" t="s">
        <v>109</v>
      </c>
      <c r="B48" s="42">
        <v>225</v>
      </c>
      <c r="C48" s="30">
        <v>50</v>
      </c>
      <c r="D48" s="48">
        <v>10.5</v>
      </c>
      <c r="E48" s="75">
        <v>11</v>
      </c>
      <c r="F48" t="s">
        <v>180</v>
      </c>
      <c r="G48" s="29">
        <v>8</v>
      </c>
      <c r="H48" s="45">
        <v>49.5</v>
      </c>
      <c r="I48" s="45">
        <v>21</v>
      </c>
      <c r="K48" s="48"/>
    </row>
    <row r="49" spans="1:13" ht="15.6">
      <c r="A49" s="60" t="s">
        <v>113</v>
      </c>
      <c r="B49" s="29">
        <v>250</v>
      </c>
      <c r="C49" s="30">
        <v>55</v>
      </c>
      <c r="D49" s="48">
        <v>11.5</v>
      </c>
      <c r="E49" s="75">
        <v>11</v>
      </c>
      <c r="F49" t="s">
        <v>181</v>
      </c>
      <c r="G49" s="29">
        <v>9</v>
      </c>
      <c r="H49" s="45">
        <v>53.5</v>
      </c>
      <c r="I49" s="45">
        <v>23</v>
      </c>
      <c r="K49" s="48"/>
    </row>
    <row r="50" spans="1:13" ht="15.6">
      <c r="B50" s="29">
        <v>275</v>
      </c>
      <c r="C50" s="30">
        <v>60</v>
      </c>
      <c r="D50" s="48">
        <v>12.5</v>
      </c>
      <c r="E50" s="75">
        <v>11</v>
      </c>
      <c r="F50" t="s">
        <v>182</v>
      </c>
      <c r="G50" s="34">
        <v>10</v>
      </c>
      <c r="H50" s="33">
        <v>57.5</v>
      </c>
      <c r="I50" s="33">
        <v>25</v>
      </c>
      <c r="K50" s="48"/>
    </row>
    <row r="51" spans="1:13" ht="15.6">
      <c r="A51" s="76" t="s">
        <v>115</v>
      </c>
      <c r="B51" s="30">
        <v>300</v>
      </c>
      <c r="C51" s="30">
        <v>65</v>
      </c>
      <c r="D51" s="48">
        <v>13.5</v>
      </c>
      <c r="E51" s="31">
        <v>12</v>
      </c>
      <c r="F51" t="s">
        <v>183</v>
      </c>
      <c r="G51" s="30"/>
      <c r="H51" s="30"/>
      <c r="K51" s="58"/>
      <c r="M51" s="48"/>
    </row>
    <row r="52" spans="1:13" ht="15.6">
      <c r="A52" s="76" t="s">
        <v>117</v>
      </c>
      <c r="B52" s="30">
        <v>325</v>
      </c>
      <c r="C52" s="30">
        <v>70</v>
      </c>
      <c r="D52" s="48">
        <v>14.5</v>
      </c>
      <c r="E52" s="31">
        <v>12</v>
      </c>
      <c r="G52" s="77" t="s">
        <v>184</v>
      </c>
      <c r="H52" s="77" t="s">
        <v>185</v>
      </c>
      <c r="I52" s="81" t="s">
        <v>186</v>
      </c>
      <c r="J52" s="82" t="s">
        <v>187</v>
      </c>
      <c r="M52" s="48"/>
    </row>
    <row r="53" spans="1:13" ht="15.6">
      <c r="A53" s="60" t="s">
        <v>120</v>
      </c>
      <c r="B53" s="29">
        <v>350</v>
      </c>
      <c r="C53" s="30">
        <v>75</v>
      </c>
      <c r="D53" s="48">
        <v>15.5</v>
      </c>
      <c r="E53" s="31">
        <v>12</v>
      </c>
      <c r="G53" s="61" t="s">
        <v>188</v>
      </c>
      <c r="H53" s="61">
        <v>16</v>
      </c>
      <c r="I53" s="40">
        <v>8</v>
      </c>
      <c r="J53" s="66">
        <f>H53+2*I53</f>
        <v>32</v>
      </c>
      <c r="M53" s="48"/>
    </row>
    <row r="54" spans="1:13" ht="15.6">
      <c r="A54" s="60" t="s">
        <v>123</v>
      </c>
      <c r="B54" s="53">
        <v>375</v>
      </c>
      <c r="C54" s="35">
        <v>80</v>
      </c>
      <c r="D54" s="35">
        <v>10.5</v>
      </c>
      <c r="E54" s="36">
        <v>12</v>
      </c>
      <c r="G54" s="29" t="s">
        <v>189</v>
      </c>
      <c r="H54" s="29">
        <v>18</v>
      </c>
      <c r="I54" s="45">
        <v>7</v>
      </c>
      <c r="J54" s="31">
        <f>H54+2*I54</f>
        <v>32</v>
      </c>
    </row>
    <row r="55" spans="1:13">
      <c r="B55" s="29">
        <v>400</v>
      </c>
      <c r="C55" s="30">
        <v>85</v>
      </c>
      <c r="D55" s="30">
        <v>11</v>
      </c>
      <c r="E55" s="31">
        <v>12</v>
      </c>
      <c r="G55" s="29" t="s">
        <v>190</v>
      </c>
      <c r="H55" s="29">
        <v>21</v>
      </c>
      <c r="I55" s="45">
        <v>5</v>
      </c>
      <c r="J55" s="31">
        <f t="shared" ref="J55:J61" si="0">H55+2*I55</f>
        <v>31</v>
      </c>
    </row>
    <row r="56" spans="1:13">
      <c r="B56" s="29">
        <v>425</v>
      </c>
      <c r="C56" s="30">
        <v>90</v>
      </c>
      <c r="D56" s="30" t="s">
        <v>130</v>
      </c>
      <c r="E56" s="31">
        <v>12</v>
      </c>
      <c r="G56" s="29" t="s">
        <v>191</v>
      </c>
      <c r="H56" s="29">
        <v>22</v>
      </c>
      <c r="I56" s="45">
        <v>5</v>
      </c>
      <c r="J56" s="31">
        <f t="shared" si="0"/>
        <v>32</v>
      </c>
    </row>
    <row r="57" spans="1:13">
      <c r="B57" s="29">
        <v>450</v>
      </c>
      <c r="C57" s="30">
        <v>95</v>
      </c>
      <c r="D57" s="30" t="s">
        <v>132</v>
      </c>
      <c r="E57" s="31">
        <v>12</v>
      </c>
      <c r="G57" s="32" t="s">
        <v>192</v>
      </c>
      <c r="H57" s="32">
        <v>16</v>
      </c>
      <c r="I57" s="45">
        <v>8</v>
      </c>
      <c r="J57" s="31">
        <f t="shared" si="0"/>
        <v>32</v>
      </c>
    </row>
    <row r="58" spans="1:13">
      <c r="B58" s="29">
        <v>475</v>
      </c>
      <c r="C58" s="30">
        <v>100</v>
      </c>
      <c r="D58" s="30" t="s">
        <v>134</v>
      </c>
      <c r="E58" s="31">
        <v>12</v>
      </c>
      <c r="G58" s="29" t="s">
        <v>193</v>
      </c>
      <c r="H58" s="29">
        <v>14</v>
      </c>
      <c r="I58" s="45">
        <v>9</v>
      </c>
      <c r="J58" s="31">
        <f t="shared" si="0"/>
        <v>32</v>
      </c>
    </row>
    <row r="59" spans="1:13" ht="15.6">
      <c r="B59" s="42">
        <v>500</v>
      </c>
      <c r="C59" s="30">
        <v>105</v>
      </c>
      <c r="D59" s="30" t="s">
        <v>136</v>
      </c>
      <c r="E59" s="31">
        <v>12</v>
      </c>
      <c r="G59" s="29" t="s">
        <v>194</v>
      </c>
      <c r="H59" s="29">
        <v>20</v>
      </c>
      <c r="I59" s="45">
        <v>6</v>
      </c>
      <c r="J59" s="31">
        <f t="shared" si="0"/>
        <v>32</v>
      </c>
    </row>
    <row r="60" spans="1:13" ht="15.6">
      <c r="B60" s="42">
        <v>600</v>
      </c>
      <c r="C60" s="30"/>
      <c r="D60" s="30">
        <v>14.5</v>
      </c>
      <c r="E60" s="31">
        <v>13</v>
      </c>
      <c r="G60" s="29" t="s">
        <v>195</v>
      </c>
      <c r="H60" s="29">
        <v>17</v>
      </c>
      <c r="I60" s="45">
        <v>4</v>
      </c>
      <c r="J60" s="31">
        <f t="shared" si="0"/>
        <v>25</v>
      </c>
    </row>
    <row r="61" spans="1:13" ht="15.6">
      <c r="B61" s="42">
        <v>750</v>
      </c>
      <c r="C61" s="30"/>
      <c r="D61" s="30">
        <v>15</v>
      </c>
      <c r="E61" s="31">
        <v>13</v>
      </c>
      <c r="G61" s="34" t="s">
        <v>196</v>
      </c>
      <c r="H61" s="34">
        <v>26</v>
      </c>
      <c r="I61" s="33">
        <v>3</v>
      </c>
      <c r="J61" s="36">
        <f t="shared" si="0"/>
        <v>32</v>
      </c>
    </row>
    <row r="62" spans="1:13" ht="15.6">
      <c r="B62" s="53">
        <v>1000</v>
      </c>
      <c r="C62" s="35"/>
      <c r="D62" s="35">
        <v>15.5</v>
      </c>
      <c r="E62" s="36">
        <v>13</v>
      </c>
      <c r="H62" s="30"/>
      <c r="I62" s="30"/>
    </row>
    <row r="63" spans="1:13">
      <c r="G63" s="30"/>
      <c r="H63" s="30"/>
      <c r="I63" s="30"/>
    </row>
    <row r="64" spans="1:13">
      <c r="G64" s="30"/>
      <c r="H64" s="30"/>
      <c r="I64" s="30"/>
    </row>
    <row r="65" spans="1:14" ht="72">
      <c r="A65">
        <f>147*2*0.8</f>
        <v>235.2</v>
      </c>
      <c r="C65" s="83" t="s">
        <v>197</v>
      </c>
      <c r="D65" s="83" t="s">
        <v>198</v>
      </c>
      <c r="E65" s="83" t="s">
        <v>199</v>
      </c>
      <c r="G65" s="30"/>
      <c r="H65" s="84" t="s">
        <v>200</v>
      </c>
      <c r="I65" t="s">
        <v>201</v>
      </c>
      <c r="J65" s="48"/>
    </row>
    <row r="66" spans="1:14" ht="86.4">
      <c r="C66" s="83" t="s">
        <v>202</v>
      </c>
      <c r="E66" s="30"/>
      <c r="F66" s="30"/>
      <c r="G66" s="30"/>
      <c r="H66" s="30" t="s">
        <v>203</v>
      </c>
      <c r="I66" t="s">
        <v>204</v>
      </c>
      <c r="J66" s="30" t="s">
        <v>205</v>
      </c>
    </row>
    <row r="67" spans="1:14">
      <c r="E67" s="85"/>
      <c r="F67" s="30"/>
      <c r="G67" s="30"/>
      <c r="H67" s="30" t="s">
        <v>203</v>
      </c>
      <c r="I67" t="s">
        <v>206</v>
      </c>
      <c r="J67" s="30" t="s">
        <v>205</v>
      </c>
    </row>
    <row r="68" spans="1:14">
      <c r="C68" s="30"/>
      <c r="E68" s="30"/>
      <c r="F68" s="30"/>
      <c r="G68" s="30"/>
      <c r="H68" s="30" t="s">
        <v>203</v>
      </c>
      <c r="I68" t="s">
        <v>207</v>
      </c>
      <c r="J68" s="30" t="s">
        <v>208</v>
      </c>
    </row>
    <row r="69" spans="1:14" ht="13" customHeight="1">
      <c r="E69" s="30"/>
      <c r="F69" s="30"/>
      <c r="G69" s="30"/>
      <c r="H69" s="30" t="s">
        <v>209</v>
      </c>
      <c r="I69" s="84" t="s">
        <v>210</v>
      </c>
      <c r="J69" s="30" t="s">
        <v>208</v>
      </c>
    </row>
    <row r="70" spans="1:14">
      <c r="E70" s="30"/>
      <c r="F70" s="30"/>
      <c r="G70" s="30"/>
      <c r="H70" s="30" t="s">
        <v>211</v>
      </c>
      <c r="I70" s="84" t="s">
        <v>212</v>
      </c>
      <c r="J70" s="30" t="s">
        <v>213</v>
      </c>
    </row>
    <row r="71" spans="1:14" ht="15.6">
      <c r="A71" s="86"/>
      <c r="B71" s="87"/>
      <c r="C71" s="88"/>
      <c r="D71" s="88"/>
      <c r="E71" s="48"/>
      <c r="F71" s="48"/>
      <c r="G71" s="48"/>
      <c r="H71" s="48"/>
      <c r="I71" s="48"/>
      <c r="J71" s="48"/>
      <c r="K71" s="48"/>
      <c r="M71" s="30"/>
      <c r="N71" s="30"/>
    </row>
    <row r="72" spans="1:14">
      <c r="A72" s="30"/>
      <c r="F72" s="30"/>
      <c r="G72" s="30"/>
      <c r="H72" s="30"/>
      <c r="I72" s="30"/>
      <c r="J72" s="30"/>
      <c r="K72" s="30"/>
      <c r="M72" s="30"/>
      <c r="N72" s="30"/>
    </row>
    <row r="73" spans="1:14">
      <c r="A73" s="30"/>
      <c r="F73" s="30"/>
      <c r="G73" s="89" t="s">
        <v>188</v>
      </c>
      <c r="H73" s="89"/>
      <c r="I73" s="89"/>
      <c r="J73" s="30"/>
      <c r="K73" s="30"/>
      <c r="M73" s="30"/>
      <c r="N73" s="30"/>
    </row>
    <row r="74" spans="1:14">
      <c r="A74" s="30"/>
      <c r="F74" s="30"/>
      <c r="G74" s="30" t="s">
        <v>189</v>
      </c>
      <c r="H74" s="30"/>
      <c r="I74" s="30"/>
      <c r="J74" s="30"/>
      <c r="K74" s="107"/>
      <c r="L74" s="107"/>
      <c r="M74" s="30"/>
      <c r="N74" s="30"/>
    </row>
    <row r="75" spans="1:14">
      <c r="A75" s="30"/>
      <c r="F75" s="30"/>
      <c r="G75" s="30" t="s">
        <v>190</v>
      </c>
      <c r="H75" s="30"/>
      <c r="I75" s="30"/>
      <c r="J75" s="30"/>
      <c r="K75" s="107"/>
      <c r="L75" s="107"/>
      <c r="M75" s="30"/>
      <c r="N75" s="30"/>
    </row>
    <row r="76" spans="1:14">
      <c r="A76" s="30"/>
      <c r="F76" s="30"/>
      <c r="G76" s="30" t="s">
        <v>191</v>
      </c>
      <c r="H76" s="30"/>
      <c r="I76" s="30"/>
      <c r="J76" s="30"/>
      <c r="K76" s="30"/>
      <c r="M76" s="30"/>
      <c r="N76" s="30"/>
    </row>
    <row r="77" spans="1:14" ht="15.6">
      <c r="A77" s="86"/>
      <c r="F77" s="30"/>
      <c r="G77" s="90" t="s">
        <v>192</v>
      </c>
      <c r="H77" s="90"/>
      <c r="I77" s="90"/>
      <c r="J77" s="91"/>
      <c r="K77" s="91"/>
      <c r="L77" s="91"/>
      <c r="M77" s="30"/>
      <c r="N77" s="30"/>
    </row>
    <row r="78" spans="1:14">
      <c r="A78" s="30"/>
      <c r="F78" s="30"/>
      <c r="G78" s="30" t="s">
        <v>193</v>
      </c>
      <c r="H78" s="30"/>
      <c r="I78" s="30"/>
      <c r="J78" s="30"/>
      <c r="K78" s="30"/>
      <c r="M78" s="30"/>
      <c r="N78" s="30"/>
    </row>
    <row r="79" spans="1:14">
      <c r="A79" s="30"/>
      <c r="F79" s="30"/>
      <c r="G79" s="30" t="s">
        <v>195</v>
      </c>
      <c r="H79" s="30"/>
      <c r="I79" s="30"/>
      <c r="J79" s="30"/>
      <c r="K79" s="30"/>
      <c r="L79" s="30"/>
      <c r="M79" s="30"/>
      <c r="N79" s="30"/>
    </row>
    <row r="80" spans="1:14">
      <c r="A80" s="30"/>
      <c r="F80" s="30"/>
      <c r="G80" s="30" t="s">
        <v>194</v>
      </c>
      <c r="H80" s="30"/>
      <c r="I80" s="30"/>
      <c r="J80" s="30"/>
      <c r="K80" s="30"/>
      <c r="L80" s="30"/>
      <c r="M80" s="30"/>
      <c r="N80" s="30"/>
    </row>
    <row r="81" spans="1:11">
      <c r="A81" s="30"/>
      <c r="F81" s="30"/>
      <c r="G81" s="30" t="s">
        <v>196</v>
      </c>
      <c r="H81" s="30"/>
      <c r="I81" s="30"/>
      <c r="J81" s="30"/>
      <c r="K81" s="30"/>
    </row>
    <row r="82" spans="1:11">
      <c r="A82" s="30"/>
      <c r="F82" s="30"/>
      <c r="G82" s="30"/>
      <c r="H82" s="30"/>
      <c r="I82" s="30"/>
      <c r="J82" s="30"/>
      <c r="K82" s="30"/>
    </row>
    <row r="83" spans="1:11">
      <c r="A83" s="30"/>
      <c r="F83" s="30"/>
      <c r="G83" s="30"/>
      <c r="H83" s="30"/>
      <c r="I83" s="30"/>
      <c r="J83" s="30"/>
      <c r="K83" s="30"/>
    </row>
    <row r="84" spans="1:11">
      <c r="A84" s="30"/>
      <c r="H84" s="30">
        <v>5</v>
      </c>
      <c r="I84" s="30">
        <v>3</v>
      </c>
      <c r="J84" s="30"/>
      <c r="K84" s="30"/>
    </row>
    <row r="85" spans="1:11">
      <c r="F85" s="30"/>
      <c r="G85" s="30"/>
      <c r="H85" s="85"/>
      <c r="I85" s="30"/>
      <c r="J85" s="30"/>
      <c r="K85" s="30"/>
    </row>
    <row r="86" spans="1:11">
      <c r="F86" s="30"/>
      <c r="G86" s="30"/>
      <c r="H86" s="30"/>
      <c r="I86" s="30"/>
      <c r="J86" s="30"/>
      <c r="K86" s="30"/>
    </row>
    <row r="87" spans="1:11">
      <c r="F87" s="30"/>
      <c r="G87" s="30"/>
      <c r="H87" s="30"/>
      <c r="I87" s="30"/>
      <c r="J87" s="30"/>
      <c r="K87" s="30"/>
    </row>
    <row r="88" spans="1:11">
      <c r="F88" s="30"/>
      <c r="H88" s="30"/>
      <c r="I88" s="30"/>
      <c r="J88" s="30"/>
      <c r="K88" s="30"/>
    </row>
    <row r="89" spans="1:11">
      <c r="F89" s="30"/>
      <c r="H89" s="30"/>
      <c r="I89" s="30"/>
      <c r="J89" s="30"/>
      <c r="K89" s="30"/>
    </row>
    <row r="90" spans="1:11">
      <c r="F90" s="30"/>
      <c r="G90" s="30"/>
      <c r="H90" s="30"/>
      <c r="I90" s="30"/>
      <c r="J90" s="30"/>
      <c r="K90" s="30"/>
    </row>
    <row r="91" spans="1:11">
      <c r="F91" s="30"/>
      <c r="G91" s="30"/>
      <c r="H91" s="30"/>
      <c r="I91" s="30"/>
      <c r="J91" s="30"/>
      <c r="K91" s="30"/>
    </row>
    <row r="92" spans="1:11">
      <c r="F92" s="30"/>
      <c r="G92" s="30"/>
      <c r="H92" s="30"/>
      <c r="I92" s="30"/>
      <c r="J92" s="30"/>
      <c r="K92" s="30"/>
    </row>
    <row r="93" spans="1:11">
      <c r="F93" s="30"/>
      <c r="G93" s="30"/>
      <c r="H93" s="30"/>
      <c r="I93" s="30"/>
      <c r="J93" s="30"/>
      <c r="K93" s="30"/>
    </row>
    <row r="94" spans="1:11">
      <c r="F94" s="30"/>
      <c r="G94" s="30"/>
      <c r="H94" s="30"/>
      <c r="I94" s="30"/>
      <c r="J94" s="30"/>
      <c r="K94" s="30"/>
    </row>
    <row r="95" spans="1:11">
      <c r="B95" s="30"/>
      <c r="C95" s="30">
        <f>AVERAGE(H53:H61)</f>
        <v>18.8888888888889</v>
      </c>
      <c r="D95" s="30">
        <f>AVERAGE(I53:I61)</f>
        <v>6.1111111111111098</v>
      </c>
      <c r="E95" s="30"/>
      <c r="F95" s="30"/>
      <c r="G95" s="30"/>
      <c r="H95" s="30"/>
      <c r="I95" s="30"/>
      <c r="J95" s="30"/>
      <c r="K95" s="30"/>
    </row>
    <row r="96" spans="1:11">
      <c r="E96" s="30"/>
      <c r="I96" s="30"/>
      <c r="J96" s="30"/>
      <c r="K96" s="30"/>
    </row>
    <row r="97" spans="1:1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</row>
    <row r="98" spans="1:1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</row>
    <row r="99" spans="1:11">
      <c r="B99" s="30"/>
      <c r="C99" s="30"/>
      <c r="D99" s="30"/>
      <c r="E99" s="30"/>
      <c r="F99" s="30"/>
    </row>
    <row r="100" spans="1:11">
      <c r="A100" s="30"/>
      <c r="B100" s="30"/>
      <c r="C100" s="30"/>
      <c r="D100" s="30"/>
      <c r="E100" s="30"/>
      <c r="F100" s="30"/>
    </row>
    <row r="101" spans="1:11">
      <c r="C101" s="30"/>
      <c r="D101" s="30"/>
      <c r="E101" s="30"/>
      <c r="F101" s="30"/>
    </row>
    <row r="102" spans="1:11">
      <c r="C102" s="30"/>
      <c r="D102" s="30"/>
      <c r="E102" s="30"/>
      <c r="F102" s="84"/>
    </row>
    <row r="103" spans="1:11">
      <c r="C103" s="30"/>
      <c r="D103" s="30"/>
      <c r="E103" s="30"/>
      <c r="F103" s="30"/>
    </row>
    <row r="104" spans="1:11">
      <c r="C104" s="30"/>
      <c r="D104" s="30"/>
      <c r="E104" s="30"/>
      <c r="F104" s="30"/>
    </row>
    <row r="105" spans="1:11">
      <c r="C105" s="30"/>
      <c r="D105" s="30"/>
      <c r="E105" s="30"/>
      <c r="F105" s="30"/>
    </row>
    <row r="106" spans="1:11">
      <c r="C106" s="30"/>
      <c r="D106" s="30"/>
      <c r="E106" s="30"/>
      <c r="F106" s="30"/>
    </row>
    <row r="107" spans="1:11">
      <c r="C107" s="30"/>
      <c r="D107" s="30"/>
      <c r="E107" s="30"/>
      <c r="F107" s="30"/>
    </row>
    <row r="108" spans="1:11">
      <c r="C108" s="30"/>
      <c r="D108" s="30"/>
      <c r="E108" s="30"/>
      <c r="F108" s="30"/>
    </row>
    <row r="109" spans="1:11">
      <c r="C109" s="30"/>
      <c r="D109" s="30"/>
      <c r="E109" s="30"/>
      <c r="F109" s="30"/>
    </row>
    <row r="110" spans="1:11">
      <c r="C110" s="30"/>
      <c r="D110" s="30"/>
      <c r="E110" s="30"/>
      <c r="F110" s="30"/>
    </row>
    <row r="111" spans="1:11">
      <c r="C111" s="30"/>
      <c r="D111" s="30"/>
      <c r="E111" s="30"/>
      <c r="F111" s="30"/>
    </row>
  </sheetData>
  <mergeCells count="14">
    <mergeCell ref="B3:D3"/>
    <mergeCell ref="E3:G3"/>
    <mergeCell ref="M3:N3"/>
    <mergeCell ref="M4:N4"/>
    <mergeCell ref="M5:N5"/>
    <mergeCell ref="C37:D37"/>
    <mergeCell ref="C38:D38"/>
    <mergeCell ref="K74:L74"/>
    <mergeCell ref="K75:L75"/>
    <mergeCell ref="M6:N6"/>
    <mergeCell ref="M7:N7"/>
    <mergeCell ref="C8:F8"/>
    <mergeCell ref="C26:F26"/>
    <mergeCell ref="C27:F27"/>
  </mergeCells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2"/>
  <sheetViews>
    <sheetView workbookViewId="0">
      <selection activeCell="H21" sqref="H21"/>
    </sheetView>
  </sheetViews>
  <sheetFormatPr defaultColWidth="9.15625" defaultRowHeight="18.3"/>
  <cols>
    <col min="1" max="1" width="22.83984375" style="1" customWidth="1"/>
    <col min="2" max="2" width="22.26171875" style="1" customWidth="1"/>
    <col min="3" max="3" width="16.68359375" style="1" customWidth="1"/>
    <col min="4" max="4" width="13.83984375" style="1" customWidth="1"/>
    <col min="5" max="5" width="24.83984375" style="1" customWidth="1"/>
    <col min="6" max="6" width="16.41796875" style="1" customWidth="1"/>
    <col min="7" max="7" width="15.41796875" style="1" customWidth="1"/>
    <col min="8" max="8" width="15.15625" style="1" customWidth="1"/>
    <col min="9" max="9" width="18.15625" style="1" customWidth="1"/>
    <col min="10" max="16384" width="9.15625" style="1"/>
  </cols>
  <sheetData>
    <row r="1" spans="1:9">
      <c r="A1" s="2" t="s">
        <v>214</v>
      </c>
      <c r="B1" s="3" t="s">
        <v>215</v>
      </c>
      <c r="C1" s="3" t="s">
        <v>216</v>
      </c>
      <c r="D1" s="3" t="s">
        <v>217</v>
      </c>
      <c r="E1" s="3" t="s">
        <v>218</v>
      </c>
      <c r="F1" s="3" t="s">
        <v>219</v>
      </c>
      <c r="G1" s="3" t="s">
        <v>220</v>
      </c>
      <c r="H1" s="3" t="s">
        <v>221</v>
      </c>
      <c r="I1" s="16" t="s">
        <v>222</v>
      </c>
    </row>
    <row r="2" spans="1:9">
      <c r="A2" s="4">
        <v>0</v>
      </c>
      <c r="B2" s="5" t="s">
        <v>223</v>
      </c>
      <c r="C2" s="6" t="s">
        <v>224</v>
      </c>
      <c r="D2" s="6" t="s">
        <v>223</v>
      </c>
      <c r="E2" s="5" t="s">
        <v>223</v>
      </c>
      <c r="F2" s="6" t="s">
        <v>223</v>
      </c>
      <c r="G2" s="6" t="s">
        <v>224</v>
      </c>
      <c r="H2" s="6" t="s">
        <v>225</v>
      </c>
      <c r="I2" s="6" t="s">
        <v>225</v>
      </c>
    </row>
    <row r="3" spans="1:9">
      <c r="A3" s="4">
        <v>1</v>
      </c>
      <c r="B3" s="5" t="s">
        <v>226</v>
      </c>
      <c r="C3" s="6" t="s">
        <v>227</v>
      </c>
      <c r="D3" s="6" t="s">
        <v>226</v>
      </c>
      <c r="E3" s="5" t="s">
        <v>228</v>
      </c>
      <c r="F3" s="6" t="s">
        <v>226</v>
      </c>
      <c r="G3" s="6" t="s">
        <v>227</v>
      </c>
      <c r="H3" s="6" t="s">
        <v>229</v>
      </c>
      <c r="I3" s="6" t="s">
        <v>229</v>
      </c>
    </row>
    <row r="4" spans="1:9">
      <c r="A4" s="4">
        <v>2</v>
      </c>
      <c r="B4" s="5" t="s">
        <v>230</v>
      </c>
      <c r="C4" s="6" t="s">
        <v>231</v>
      </c>
      <c r="D4" s="6" t="s">
        <v>230</v>
      </c>
      <c r="E4" s="5" t="s">
        <v>230</v>
      </c>
      <c r="F4" s="6" t="s">
        <v>230</v>
      </c>
      <c r="G4" s="6" t="s">
        <v>231</v>
      </c>
      <c r="H4" s="6" t="s">
        <v>232</v>
      </c>
      <c r="I4" s="6" t="s">
        <v>232</v>
      </c>
    </row>
    <row r="5" spans="1:9">
      <c r="A5" s="7">
        <v>3</v>
      </c>
      <c r="B5" s="5" t="s">
        <v>233</v>
      </c>
      <c r="C5" s="6" t="s">
        <v>234</v>
      </c>
      <c r="D5" s="6" t="s">
        <v>235</v>
      </c>
      <c r="E5" s="5" t="s">
        <v>235</v>
      </c>
      <c r="F5" s="6" t="s">
        <v>235</v>
      </c>
      <c r="G5" s="6" t="s">
        <v>234</v>
      </c>
      <c r="H5" s="6" t="s">
        <v>236</v>
      </c>
      <c r="I5" s="6" t="s">
        <v>237</v>
      </c>
    </row>
    <row r="6" spans="1:9">
      <c r="A6" s="4">
        <v>4</v>
      </c>
      <c r="B6" s="5" t="s">
        <v>238</v>
      </c>
      <c r="C6" s="6" t="s">
        <v>239</v>
      </c>
      <c r="D6" s="6" t="s">
        <v>240</v>
      </c>
      <c r="E6" s="5" t="s">
        <v>241</v>
      </c>
      <c r="F6" s="6" t="s">
        <v>242</v>
      </c>
      <c r="G6" s="6" t="s">
        <v>239</v>
      </c>
      <c r="H6" s="6" t="s">
        <v>243</v>
      </c>
      <c r="I6" s="6" t="s">
        <v>244</v>
      </c>
    </row>
    <row r="7" spans="1:9">
      <c r="A7" s="4">
        <v>5</v>
      </c>
      <c r="B7" s="5" t="s">
        <v>245</v>
      </c>
      <c r="C7" s="6" t="s">
        <v>246</v>
      </c>
      <c r="D7" s="6" t="s">
        <v>247</v>
      </c>
      <c r="E7" s="5" t="s">
        <v>248</v>
      </c>
      <c r="F7" s="6" t="s">
        <v>249</v>
      </c>
      <c r="G7" s="6" t="s">
        <v>246</v>
      </c>
      <c r="H7" s="6" t="s">
        <v>250</v>
      </c>
      <c r="I7" s="6" t="s">
        <v>251</v>
      </c>
    </row>
    <row r="8" spans="1:9">
      <c r="A8" s="4">
        <v>6</v>
      </c>
      <c r="B8" s="5" t="s">
        <v>252</v>
      </c>
      <c r="C8" s="6" t="s">
        <v>253</v>
      </c>
      <c r="D8" s="6" t="s">
        <v>254</v>
      </c>
      <c r="E8" s="5" t="s">
        <v>255</v>
      </c>
      <c r="F8" s="6" t="s">
        <v>256</v>
      </c>
      <c r="G8" s="6" t="s">
        <v>257</v>
      </c>
      <c r="H8" s="6" t="s">
        <v>258</v>
      </c>
      <c r="I8" s="6" t="s">
        <v>259</v>
      </c>
    </row>
    <row r="9" spans="1:9">
      <c r="A9" s="4">
        <v>7</v>
      </c>
      <c r="B9" s="5" t="s">
        <v>260</v>
      </c>
      <c r="C9" s="6" t="s">
        <v>261</v>
      </c>
      <c r="D9" s="6" t="s">
        <v>262</v>
      </c>
      <c r="E9" s="5" t="s">
        <v>263</v>
      </c>
      <c r="F9" s="6" t="s">
        <v>264</v>
      </c>
      <c r="G9" s="6" t="s">
        <v>265</v>
      </c>
      <c r="H9" s="6" t="s">
        <v>266</v>
      </c>
      <c r="I9" s="6" t="s">
        <v>267</v>
      </c>
    </row>
    <row r="10" spans="1:9">
      <c r="A10" s="4">
        <v>8</v>
      </c>
      <c r="B10" s="5" t="s">
        <v>268</v>
      </c>
      <c r="C10" s="6" t="s">
        <v>269</v>
      </c>
      <c r="D10" s="6" t="s">
        <v>270</v>
      </c>
      <c r="E10" s="5" t="s">
        <v>271</v>
      </c>
      <c r="F10" s="6" t="s">
        <v>272</v>
      </c>
      <c r="G10" s="6" t="s">
        <v>273</v>
      </c>
      <c r="H10" s="6" t="s">
        <v>274</v>
      </c>
      <c r="I10" s="6" t="s">
        <v>275</v>
      </c>
    </row>
    <row r="11" spans="1:9">
      <c r="A11" s="4">
        <v>9</v>
      </c>
      <c r="B11" s="5" t="s">
        <v>276</v>
      </c>
      <c r="C11" s="6" t="s">
        <v>277</v>
      </c>
      <c r="D11" s="6" t="s">
        <v>278</v>
      </c>
      <c r="E11" s="5" t="s">
        <v>279</v>
      </c>
      <c r="F11" s="6" t="s">
        <v>280</v>
      </c>
      <c r="G11" s="6" t="s">
        <v>281</v>
      </c>
      <c r="H11" s="6" t="s">
        <v>282</v>
      </c>
      <c r="I11" s="6" t="s">
        <v>283</v>
      </c>
    </row>
    <row r="12" spans="1:9">
      <c r="A12" s="4">
        <v>10</v>
      </c>
      <c r="B12" s="5" t="s">
        <v>284</v>
      </c>
      <c r="C12" s="6" t="s">
        <v>285</v>
      </c>
      <c r="D12" s="6" t="s">
        <v>286</v>
      </c>
      <c r="E12" s="5" t="s">
        <v>287</v>
      </c>
      <c r="F12" s="6" t="s">
        <v>288</v>
      </c>
      <c r="G12" s="6" t="s">
        <v>289</v>
      </c>
      <c r="H12" s="6" t="s">
        <v>290</v>
      </c>
      <c r="I12" s="6" t="s">
        <v>291</v>
      </c>
    </row>
    <row r="13" spans="1:9">
      <c r="A13" s="4">
        <v>11</v>
      </c>
      <c r="B13" s="5" t="s">
        <v>292</v>
      </c>
      <c r="C13" s="6" t="s">
        <v>289</v>
      </c>
      <c r="D13" s="6" t="s">
        <v>293</v>
      </c>
      <c r="E13" s="5" t="s">
        <v>294</v>
      </c>
      <c r="F13" s="6" t="s">
        <v>295</v>
      </c>
      <c r="G13" s="6" t="s">
        <v>289</v>
      </c>
      <c r="H13" s="6" t="s">
        <v>296</v>
      </c>
      <c r="I13" s="6" t="s">
        <v>297</v>
      </c>
    </row>
    <row r="14" spans="1:9">
      <c r="A14" s="4">
        <v>12</v>
      </c>
      <c r="B14" s="5" t="s">
        <v>298</v>
      </c>
      <c r="C14" s="6" t="s">
        <v>289</v>
      </c>
      <c r="D14" s="6" t="s">
        <v>297</v>
      </c>
      <c r="E14" s="5" t="s">
        <v>299</v>
      </c>
      <c r="F14" s="6" t="s">
        <v>300</v>
      </c>
      <c r="G14" s="6" t="s">
        <v>289</v>
      </c>
      <c r="H14" s="6" t="s">
        <v>301</v>
      </c>
      <c r="I14" s="6" t="s">
        <v>297</v>
      </c>
    </row>
    <row r="15" spans="1:9">
      <c r="A15" s="8" t="s">
        <v>302</v>
      </c>
      <c r="B15" s="9" t="s">
        <v>4</v>
      </c>
      <c r="C15" s="10" t="s">
        <v>5</v>
      </c>
      <c r="D15" s="10" t="s">
        <v>6</v>
      </c>
      <c r="E15" s="10" t="s">
        <v>9</v>
      </c>
      <c r="F15" s="10" t="s">
        <v>10</v>
      </c>
      <c r="G15" s="10" t="s">
        <v>11</v>
      </c>
      <c r="H15" s="10" t="s">
        <v>14</v>
      </c>
      <c r="I15" s="17" t="s">
        <v>15</v>
      </c>
    </row>
    <row r="17" spans="1:10">
      <c r="J17" s="3"/>
    </row>
    <row r="18" spans="1:10">
      <c r="A18" s="2" t="s">
        <v>303</v>
      </c>
      <c r="B18" s="3" t="s">
        <v>304</v>
      </c>
      <c r="C18" s="3" t="s">
        <v>305</v>
      </c>
      <c r="D18" s="3" t="s">
        <v>306</v>
      </c>
      <c r="E18" s="3" t="s">
        <v>307</v>
      </c>
      <c r="F18" s="3" t="s">
        <v>308</v>
      </c>
      <c r="G18" s="3" t="s">
        <v>309</v>
      </c>
      <c r="H18" s="3" t="s">
        <v>310</v>
      </c>
      <c r="I18" s="3" t="s">
        <v>311</v>
      </c>
      <c r="J18" s="3" t="s">
        <v>312</v>
      </c>
    </row>
    <row r="19" spans="1:10">
      <c r="A19" s="4">
        <v>0</v>
      </c>
      <c r="B19" s="5" t="s">
        <v>313</v>
      </c>
      <c r="C19" s="5" t="s">
        <v>314</v>
      </c>
      <c r="D19" s="6" t="s">
        <v>313</v>
      </c>
      <c r="E19" s="6" t="s">
        <v>313</v>
      </c>
      <c r="F19" s="5" t="s">
        <v>313</v>
      </c>
      <c r="G19" s="11" t="s">
        <v>313</v>
      </c>
      <c r="H19" s="6" t="s">
        <v>314</v>
      </c>
      <c r="I19" s="5" t="s">
        <v>315</v>
      </c>
      <c r="J19" s="6" t="s">
        <v>315</v>
      </c>
    </row>
    <row r="20" spans="1:10">
      <c r="A20" s="4">
        <v>1</v>
      </c>
      <c r="B20" s="5" t="s">
        <v>316</v>
      </c>
      <c r="C20" s="5" t="s">
        <v>317</v>
      </c>
      <c r="D20" s="6" t="s">
        <v>316</v>
      </c>
      <c r="E20" s="6" t="s">
        <v>316</v>
      </c>
      <c r="F20" s="5" t="s">
        <v>318</v>
      </c>
      <c r="G20" s="11" t="s">
        <v>318</v>
      </c>
      <c r="H20" s="6" t="s">
        <v>317</v>
      </c>
      <c r="I20" s="5" t="s">
        <v>319</v>
      </c>
      <c r="J20" s="6" t="s">
        <v>320</v>
      </c>
    </row>
    <row r="21" spans="1:10">
      <c r="A21" s="4">
        <v>2</v>
      </c>
      <c r="B21" s="5" t="s">
        <v>321</v>
      </c>
      <c r="C21" s="5" t="s">
        <v>322</v>
      </c>
      <c r="D21" s="6" t="s">
        <v>321</v>
      </c>
      <c r="E21" s="6" t="s">
        <v>321</v>
      </c>
      <c r="F21" s="5" t="s">
        <v>321</v>
      </c>
      <c r="G21" s="11" t="s">
        <v>323</v>
      </c>
      <c r="H21" s="6" t="s">
        <v>322</v>
      </c>
      <c r="I21" s="5" t="s">
        <v>324</v>
      </c>
      <c r="J21" s="6" t="s">
        <v>324</v>
      </c>
    </row>
    <row r="22" spans="1:10">
      <c r="A22" s="7">
        <v>3</v>
      </c>
      <c r="B22" s="5" t="s">
        <v>325</v>
      </c>
      <c r="C22" s="5" t="s">
        <v>326</v>
      </c>
      <c r="D22" s="6" t="s">
        <v>325</v>
      </c>
      <c r="E22" s="6" t="s">
        <v>325</v>
      </c>
      <c r="F22" s="5" t="s">
        <v>325</v>
      </c>
      <c r="G22" s="11" t="s">
        <v>327</v>
      </c>
      <c r="H22" s="6" t="s">
        <v>326</v>
      </c>
      <c r="I22" s="5" t="s">
        <v>328</v>
      </c>
      <c r="J22" s="6" t="s">
        <v>329</v>
      </c>
    </row>
    <row r="23" spans="1:10">
      <c r="A23" s="4">
        <v>4</v>
      </c>
      <c r="B23" s="5" t="s">
        <v>330</v>
      </c>
      <c r="C23" s="5" t="s">
        <v>331</v>
      </c>
      <c r="D23" s="6" t="s">
        <v>330</v>
      </c>
      <c r="E23" s="6" t="s">
        <v>330</v>
      </c>
      <c r="F23" s="5" t="s">
        <v>332</v>
      </c>
      <c r="G23" s="11" t="s">
        <v>333</v>
      </c>
      <c r="H23" s="6" t="s">
        <v>334</v>
      </c>
      <c r="I23" s="5" t="s">
        <v>335</v>
      </c>
      <c r="J23" s="6" t="s">
        <v>223</v>
      </c>
    </row>
    <row r="24" spans="1:10">
      <c r="A24" s="12">
        <v>5</v>
      </c>
      <c r="B24" s="13" t="s">
        <v>225</v>
      </c>
      <c r="C24" s="13" t="s">
        <v>336</v>
      </c>
      <c r="D24" s="14" t="s">
        <v>225</v>
      </c>
      <c r="E24" s="14" t="s">
        <v>225</v>
      </c>
      <c r="F24" s="13" t="s">
        <v>337</v>
      </c>
      <c r="G24" s="15" t="s">
        <v>338</v>
      </c>
      <c r="H24" s="14" t="s">
        <v>336</v>
      </c>
      <c r="I24" s="13" t="s">
        <v>339</v>
      </c>
      <c r="J24" s="14" t="s">
        <v>340</v>
      </c>
    </row>
    <row r="25" spans="1:10">
      <c r="A25" s="4">
        <v>6</v>
      </c>
      <c r="B25" s="5" t="s">
        <v>229</v>
      </c>
      <c r="C25" s="5" t="s">
        <v>341</v>
      </c>
      <c r="D25" s="6" t="s">
        <v>229</v>
      </c>
      <c r="E25" s="6" t="s">
        <v>342</v>
      </c>
      <c r="F25" s="5" t="s">
        <v>343</v>
      </c>
      <c r="G25" s="11" t="s">
        <v>344</v>
      </c>
      <c r="H25" s="6" t="s">
        <v>341</v>
      </c>
      <c r="I25" s="5" t="s">
        <v>345</v>
      </c>
      <c r="J25" s="6" t="s">
        <v>346</v>
      </c>
    </row>
    <row r="26" spans="1:10">
      <c r="A26" s="4">
        <v>7</v>
      </c>
      <c r="B26" s="5" t="s">
        <v>232</v>
      </c>
      <c r="C26" s="5" t="s">
        <v>347</v>
      </c>
      <c r="D26" s="6" t="s">
        <v>232</v>
      </c>
      <c r="E26" s="6" t="s">
        <v>348</v>
      </c>
      <c r="F26" s="5" t="s">
        <v>349</v>
      </c>
      <c r="G26" s="11" t="s">
        <v>350</v>
      </c>
      <c r="H26" s="6" t="s">
        <v>351</v>
      </c>
      <c r="I26" s="5" t="s">
        <v>352</v>
      </c>
      <c r="J26" s="6" t="s">
        <v>353</v>
      </c>
    </row>
    <row r="27" spans="1:10">
      <c r="A27" s="4">
        <v>8</v>
      </c>
      <c r="B27" s="5" t="s">
        <v>237</v>
      </c>
      <c r="C27" s="5" t="s">
        <v>354</v>
      </c>
      <c r="D27" s="6" t="s">
        <v>355</v>
      </c>
      <c r="E27" s="6" t="s">
        <v>356</v>
      </c>
      <c r="F27" s="5" t="s">
        <v>357</v>
      </c>
      <c r="G27" s="11" t="s">
        <v>358</v>
      </c>
      <c r="H27" s="6" t="s">
        <v>359</v>
      </c>
      <c r="I27" s="5" t="s">
        <v>360</v>
      </c>
      <c r="J27" s="6" t="s">
        <v>361</v>
      </c>
    </row>
    <row r="28" spans="1:10">
      <c r="A28" s="4">
        <v>9</v>
      </c>
      <c r="B28" s="5" t="s">
        <v>244</v>
      </c>
      <c r="C28" s="5" t="s">
        <v>362</v>
      </c>
      <c r="D28" s="6" t="s">
        <v>243</v>
      </c>
      <c r="E28" s="6" t="s">
        <v>363</v>
      </c>
      <c r="F28" s="5" t="s">
        <v>364</v>
      </c>
      <c r="G28" s="11" t="s">
        <v>365</v>
      </c>
      <c r="H28" s="6" t="s">
        <v>366</v>
      </c>
      <c r="I28" s="5" t="s">
        <v>367</v>
      </c>
      <c r="J28" s="6" t="s">
        <v>368</v>
      </c>
    </row>
    <row r="29" spans="1:10">
      <c r="A29" s="4">
        <v>10</v>
      </c>
      <c r="B29" s="5" t="s">
        <v>369</v>
      </c>
      <c r="C29" s="5" t="s">
        <v>370</v>
      </c>
      <c r="D29" s="6" t="s">
        <v>250</v>
      </c>
      <c r="E29" s="6" t="s">
        <v>371</v>
      </c>
      <c r="F29" s="5" t="s">
        <v>372</v>
      </c>
      <c r="G29" s="11" t="s">
        <v>373</v>
      </c>
      <c r="H29" s="6" t="s">
        <v>374</v>
      </c>
      <c r="I29" s="5" t="s">
        <v>375</v>
      </c>
      <c r="J29" s="6" t="s">
        <v>376</v>
      </c>
    </row>
    <row r="30" spans="1:10">
      <c r="A30" s="4">
        <v>11</v>
      </c>
      <c r="B30" s="5" t="s">
        <v>377</v>
      </c>
      <c r="C30" s="5" t="s">
        <v>378</v>
      </c>
      <c r="D30" s="6" t="s">
        <v>379</v>
      </c>
      <c r="E30" s="6" t="s">
        <v>380</v>
      </c>
      <c r="F30" s="5" t="s">
        <v>381</v>
      </c>
      <c r="G30" s="11" t="s">
        <v>382</v>
      </c>
      <c r="H30" s="6" t="s">
        <v>383</v>
      </c>
      <c r="I30" s="5" t="s">
        <v>384</v>
      </c>
      <c r="J30" s="6" t="s">
        <v>385</v>
      </c>
    </row>
    <row r="31" spans="1:10">
      <c r="A31" s="4">
        <v>12</v>
      </c>
      <c r="B31" s="5" t="s">
        <v>267</v>
      </c>
      <c r="C31" s="5" t="s">
        <v>386</v>
      </c>
      <c r="D31" s="6" t="s">
        <v>387</v>
      </c>
      <c r="E31" s="6" t="s">
        <v>388</v>
      </c>
      <c r="F31" s="5" t="s">
        <v>389</v>
      </c>
      <c r="G31" s="11" t="s">
        <v>390</v>
      </c>
      <c r="H31" s="6" t="s">
        <v>391</v>
      </c>
      <c r="I31" s="5" t="s">
        <v>392</v>
      </c>
      <c r="J31" s="6" t="s">
        <v>393</v>
      </c>
    </row>
    <row r="32" spans="1:10">
      <c r="A32" s="8" t="s">
        <v>394</v>
      </c>
      <c r="B32" s="8" t="s">
        <v>395</v>
      </c>
      <c r="C32" s="3" t="s">
        <v>396</v>
      </c>
      <c r="D32" s="8" t="s">
        <v>397</v>
      </c>
      <c r="E32" s="8" t="s">
        <v>398</v>
      </c>
      <c r="F32" s="8" t="s">
        <v>399</v>
      </c>
      <c r="G32" s="8" t="s">
        <v>309</v>
      </c>
      <c r="H32" s="8" t="s">
        <v>310</v>
      </c>
      <c r="I32" s="8" t="s">
        <v>400</v>
      </c>
      <c r="J32" s="8" t="s">
        <v>401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Alternative</vt:lpstr>
      <vt:lpstr>OLD Weapon 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Ghavao</dc:creator>
  <cp:lastModifiedBy>David Irimia</cp:lastModifiedBy>
  <dcterms:created xsi:type="dcterms:W3CDTF">2018-09-02T12:33:00Z</dcterms:created>
  <dcterms:modified xsi:type="dcterms:W3CDTF">2025-06-24T11:57:32Z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1033-12.2.0.18607</vt:lpwstr>
  </property>
  <property fmtid="{D5CDD505-2E9C-101B-9397-08002B2CF9AE}" pid="3" name="ICV">
    <vt:lpwstr>6050BD160FB649F59AF7ACC2AD2F0949</vt:lpwstr>
  </property>
  <property fmtid="{D5CDD505-2E9C-101B-9397-08002B2CF9AE}" pid="4" name="MSIP_Label_45943423-0614-406f-8d5e-6a42b298e941_Enabled">
    <vt:lpwstr>true</vt:lpwstr>
  </property>
  <property fmtid="{D5CDD505-2E9C-101B-9397-08002B2CF9AE}" pid="5" name="MSIP_Label_45943423-0614-406f-8d5e-6a42b298e941_SetDate">
    <vt:lpwstr>2023-06-26T15:01:54Z</vt:lpwstr>
  </property>
  <property fmtid="{D5CDD505-2E9C-101B-9397-08002B2CF9AE}" pid="6" name="MSIP_Label_45943423-0614-406f-8d5e-6a42b298e941_Method">
    <vt:lpwstr>Standard</vt:lpwstr>
  </property>
  <property fmtid="{D5CDD505-2E9C-101B-9397-08002B2CF9AE}" pid="7" name="MSIP_Label_45943423-0614-406f-8d5e-6a42b298e941_Name">
    <vt:lpwstr>Internal</vt:lpwstr>
  </property>
  <property fmtid="{D5CDD505-2E9C-101B-9397-08002B2CF9AE}" pid="8" name="MSIP_Label_45943423-0614-406f-8d5e-6a42b298e941_SiteId">
    <vt:lpwstr>02f22272-3538-4a5f-ae4e-64cd13d9890e</vt:lpwstr>
  </property>
  <property fmtid="{D5CDD505-2E9C-101B-9397-08002B2CF9AE}" pid="9" name="MSIP_Label_45943423-0614-406f-8d5e-6a42b298e941_ActionId">
    <vt:lpwstr>b5b5c8fc-c455-4f84-b8cf-d17785fc3009</vt:lpwstr>
  </property>
  <property fmtid="{D5CDD505-2E9C-101B-9397-08002B2CF9AE}" pid="10" name="MSIP_Label_45943423-0614-406f-8d5e-6a42b298e941_ContentBits">
    <vt:lpwstr>0</vt:lpwstr>
  </property>
</Properties>
</file>