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production\"/>
    </mc:Choice>
  </mc:AlternateContent>
  <bookViews>
    <workbookView xWindow="0" yWindow="0" windowWidth="28800" windowHeight="12435"/>
  </bookViews>
  <sheets>
    <sheet name="Feuil1" sheetId="1" r:id="rId1"/>
  </sheets>
  <definedNames>
    <definedName name="SKY_G" localSheetId="0">Feuil1!$B$24:$H$36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C27" i="1" l="1"/>
  <c r="C26" i="1"/>
  <c r="C25" i="1"/>
  <c r="A23" i="1" l="1"/>
  <c r="A19" i="1"/>
  <c r="A20" i="1"/>
  <c r="A21" i="1"/>
  <c r="A22" i="1"/>
  <c r="A16" i="1"/>
  <c r="A17" i="1"/>
  <c r="A18" i="1"/>
  <c r="A9" i="1"/>
  <c r="A10" i="1"/>
  <c r="A12" i="1"/>
  <c r="A13" i="1"/>
  <c r="A14" i="1"/>
  <c r="A15" i="1"/>
  <c r="A2" i="1"/>
  <c r="A3" i="1"/>
  <c r="A4" i="1"/>
  <c r="A5" i="1"/>
  <c r="A6" i="1"/>
  <c r="A7" i="1"/>
  <c r="A8" i="1"/>
</calcChain>
</file>

<file path=xl/connections.xml><?xml version="1.0" encoding="utf-8"?>
<connections xmlns="http://schemas.openxmlformats.org/spreadsheetml/2006/main">
  <connection id="1" name="SKY_G" type="6" refreshedVersion="5" background="1" saveData="1">
    <textPr codePage="437" sourceFile="E:\Daverni\work_ide\ele_ide\pcb\ele_pcb_sky_g\SKY_G\SKY_G.csv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<sst xmlns="http://schemas.openxmlformats.org/spreadsheetml/2006/main" count="145" uniqueCount="104">
  <si>
    <t>Designator</t>
  </si>
  <si>
    <t>Quantity</t>
  </si>
  <si>
    <t>Manufacturer</t>
  </si>
  <si>
    <t>Manufacturer part nb</t>
  </si>
  <si>
    <t>Description / Value</t>
  </si>
  <si>
    <t>Package</t>
  </si>
  <si>
    <t>Type</t>
  </si>
  <si>
    <t>YAGEO</t>
  </si>
  <si>
    <t>CC0603ZRY5V5BB475</t>
  </si>
  <si>
    <t>4.7uC</t>
  </si>
  <si>
    <t>MURATA</t>
  </si>
  <si>
    <t>GRM21BR60J476ME15L</t>
  </si>
  <si>
    <t>47uC</t>
  </si>
  <si>
    <t xml:space="preserve">D1, </t>
  </si>
  <si>
    <t>KINGBRIGHT</t>
  </si>
  <si>
    <t>KPTB-1612SURKCGKC</t>
  </si>
  <si>
    <t xml:space="preserve">D2, </t>
  </si>
  <si>
    <t>BROADCOM</t>
  </si>
  <si>
    <t xml:space="preserve">	HSMW-C191</t>
  </si>
  <si>
    <t>HSMW-C191</t>
  </si>
  <si>
    <t xml:space="preserve">D3, </t>
  </si>
  <si>
    <t>DIODE INC.</t>
  </si>
  <si>
    <t xml:space="preserve">	ABS10A-13</t>
  </si>
  <si>
    <t>ABS10A-13</t>
  </si>
  <si>
    <t>SOPA-4</t>
  </si>
  <si>
    <t>ON SEMICONDUCTOR</t>
  </si>
  <si>
    <t xml:space="preserve">	MMSD4148T1G</t>
  </si>
  <si>
    <t>MMSD4148T1G</t>
  </si>
  <si>
    <t>SOD-123</t>
  </si>
  <si>
    <t xml:space="preserve">IC1, </t>
  </si>
  <si>
    <t>LAIRD</t>
  </si>
  <si>
    <t>BL652-SA-01</t>
  </si>
  <si>
    <t>BL652</t>
  </si>
  <si>
    <t>14 x 10mm</t>
  </si>
  <si>
    <t xml:space="preserve">Q1, </t>
  </si>
  <si>
    <t>INFINEON</t>
  </si>
  <si>
    <t xml:space="preserve">	BSC016N06NSATMA1</t>
  </si>
  <si>
    <t>BSC016N06NS</t>
  </si>
  <si>
    <t>PG-TDSON-8 FL</t>
  </si>
  <si>
    <t xml:space="preserve">R1, R2, R3, </t>
  </si>
  <si>
    <t>MULTICOMP PRO</t>
  </si>
  <si>
    <t>MCWR06X2200FTL</t>
  </si>
  <si>
    <t>220R</t>
  </si>
  <si>
    <t>MCWR06X1002FTL</t>
  </si>
  <si>
    <t>10kR</t>
  </si>
  <si>
    <t xml:space="preserve">SW1, SW2, SW3, </t>
  </si>
  <si>
    <t>OMRON</t>
  </si>
  <si>
    <t xml:space="preserve">	B3S-1000</t>
  </si>
  <si>
    <t>B3S-1000</t>
  </si>
  <si>
    <t>6.6 x 6mm</t>
  </si>
  <si>
    <t xml:space="preserve">SW4, </t>
  </si>
  <si>
    <t>C &amp; K COMPONENTS</t>
  </si>
  <si>
    <t xml:space="preserve">	JS102011SAQN</t>
  </si>
  <si>
    <t>JS102011SAQN</t>
  </si>
  <si>
    <t>9 x 3.5mm</t>
  </si>
  <si>
    <t xml:space="preserve">U1, </t>
  </si>
  <si>
    <t>TEXAS INSTRUMENTS</t>
  </si>
  <si>
    <t>LP2951-33D</t>
  </si>
  <si>
    <t>LP2951-3.3_SOIC</t>
  </si>
  <si>
    <t>SOIC-8</t>
  </si>
  <si>
    <t>Type list</t>
  </si>
  <si>
    <t>SMD</t>
  </si>
  <si>
    <t>DNS</t>
  </si>
  <si>
    <t>Item #</t>
  </si>
  <si>
    <t xml:space="preserve">IC2, </t>
  </si>
  <si>
    <t>453-00005C</t>
  </si>
  <si>
    <t>BL651</t>
  </si>
  <si>
    <t xml:space="preserve">R9, </t>
  </si>
  <si>
    <t>RC0603FR-071M5L</t>
  </si>
  <si>
    <t>1M5R</t>
  </si>
  <si>
    <t xml:space="preserve">R10, </t>
  </si>
  <si>
    <t>MCSR06X1803FTL</t>
  </si>
  <si>
    <t>180kR</t>
  </si>
  <si>
    <t xml:space="preserve">R11, </t>
  </si>
  <si>
    <t>MCMR06X1004FTL</t>
  </si>
  <si>
    <t>1MR</t>
  </si>
  <si>
    <t xml:space="preserve">U2, </t>
  </si>
  <si>
    <t>MICROCHIP</t>
  </si>
  <si>
    <t>MCP73831T-2ACI/OT</t>
  </si>
  <si>
    <t>MCP73831-2-OT</t>
  </si>
  <si>
    <t>SOT-23</t>
  </si>
  <si>
    <t xml:space="preserve">U3, </t>
  </si>
  <si>
    <t>MCP4461-103E/ML</t>
  </si>
  <si>
    <t>QFN-20</t>
  </si>
  <si>
    <t xml:space="preserve">U4, </t>
  </si>
  <si>
    <t>MCP6541T-I/OT</t>
  </si>
  <si>
    <t>MCP6541T-I_OT</t>
  </si>
  <si>
    <t xml:space="preserve">U5, </t>
  </si>
  <si>
    <t>DMC2400UV-7</t>
  </si>
  <si>
    <t>DMC2400UV</t>
  </si>
  <si>
    <t>SOT-563</t>
  </si>
  <si>
    <t>D4, D5</t>
  </si>
  <si>
    <t>Number of parts</t>
  </si>
  <si>
    <t>Number of SMD parts</t>
  </si>
  <si>
    <t>Number of unique parts</t>
  </si>
  <si>
    <t>Comment</t>
  </si>
  <si>
    <t>Relatively close to 0603 package</t>
  </si>
  <si>
    <t>PushButtons, appears in pick and place but non flat surface on the top</t>
  </si>
  <si>
    <t>Slide Button, appears in pick and place file may have to be considered as ThroughHole component</t>
  </si>
  <si>
    <t>Non standard Package (LAIRD System on Module)</t>
  </si>
  <si>
    <t>C2, C4</t>
  </si>
  <si>
    <t>C1, C3</t>
  </si>
  <si>
    <t xml:space="preserve"> R8</t>
  </si>
  <si>
    <t>R4, R5, R6, 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</si>
</sst>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KY_G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au1" displayName="Tableau1" ref="A1:I23" totalsRowShown="0" headerRowDxfId="13" dataDxfId="12">
  <autoFilter ref="A1:I23"/>
  <tableColumns count="9">
    <tableColumn id="8" name="Item #" dataDxfId="11">
      <calculatedColumnFormula>ROW(J2)-1</calculatedColumnFormula>
    </tableColumn>
    <tableColumn id="1" name="Designator" dataDxfId="10"/>
    <tableColumn id="2" name="Quantity" dataDxfId="9"/>
    <tableColumn id="3" name="Manufacturer" dataDxfId="8"/>
    <tableColumn id="4" name="Manufacturer part nb" dataDxfId="7"/>
    <tableColumn id="5" name="Description / Value" dataDxfId="6"/>
    <tableColumn id="6" name="Package" dataDxfId="5"/>
    <tableColumn id="7" name="Type" dataDxfId="4"/>
    <tableColumn id="9" name="Commen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B12" sqref="B12"/>
    </sheetView>
  </sheetViews>
  <sheetFormatPr baseColWidth="10" defaultRowHeight="15" x14ac:dyDescent="0.25"/>
  <cols>
    <col min="1" max="1" width="15.85546875" bestFit="1" customWidth="1"/>
    <col min="2" max="2" width="46.140625" bestFit="1" customWidth="1"/>
    <col min="3" max="3" width="13.28515625" bestFit="1" customWidth="1"/>
    <col min="4" max="4" width="20.85546875" customWidth="1"/>
    <col min="5" max="5" width="24.5703125" bestFit="1" customWidth="1"/>
    <col min="6" max="6" width="22.7109375" bestFit="1" customWidth="1"/>
    <col min="7" max="7" width="19.5703125" bestFit="1" customWidth="1"/>
    <col min="8" max="8" width="9.85546875" bestFit="1" customWidth="1"/>
    <col min="9" max="9" width="89.28515625" bestFit="1" customWidth="1"/>
    <col min="10" max="10" width="24.140625" bestFit="1" customWidth="1"/>
  </cols>
  <sheetData>
    <row r="1" spans="1:12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95</v>
      </c>
      <c r="L1" s="2" t="s">
        <v>60</v>
      </c>
    </row>
    <row r="2" spans="1:12" x14ac:dyDescent="0.25">
      <c r="A2" s="1">
        <f t="shared" ref="A2:A8" si="0">ROW(J2)-1</f>
        <v>1</v>
      </c>
      <c r="B2" s="1" t="s">
        <v>100</v>
      </c>
      <c r="C2" s="1">
        <v>2</v>
      </c>
      <c r="D2" s="1" t="s">
        <v>7</v>
      </c>
      <c r="E2" s="1" t="s">
        <v>8</v>
      </c>
      <c r="F2" s="1" t="s">
        <v>9</v>
      </c>
      <c r="G2" s="1">
        <v>603</v>
      </c>
      <c r="H2" s="1" t="s">
        <v>61</v>
      </c>
      <c r="I2" s="1"/>
      <c r="L2" s="3" t="s">
        <v>61</v>
      </c>
    </row>
    <row r="3" spans="1:12" x14ac:dyDescent="0.25">
      <c r="A3" s="1">
        <f t="shared" si="0"/>
        <v>2</v>
      </c>
      <c r="B3" s="1" t="s">
        <v>101</v>
      </c>
      <c r="C3" s="1">
        <v>2</v>
      </c>
      <c r="D3" s="1" t="s">
        <v>10</v>
      </c>
      <c r="E3" s="1" t="s">
        <v>11</v>
      </c>
      <c r="F3" s="1" t="s">
        <v>12</v>
      </c>
      <c r="G3" s="1">
        <v>603</v>
      </c>
      <c r="H3" s="1" t="s">
        <v>61</v>
      </c>
      <c r="I3" s="1"/>
      <c r="L3" s="3" t="s">
        <v>62</v>
      </c>
    </row>
    <row r="4" spans="1:12" x14ac:dyDescent="0.25">
      <c r="A4" s="1">
        <f t="shared" si="0"/>
        <v>3</v>
      </c>
      <c r="B4" s="1" t="s">
        <v>13</v>
      </c>
      <c r="C4" s="1">
        <v>1</v>
      </c>
      <c r="D4" s="1" t="s">
        <v>14</v>
      </c>
      <c r="E4" s="1" t="s">
        <v>15</v>
      </c>
      <c r="F4" s="1" t="s">
        <v>15</v>
      </c>
      <c r="G4" s="1" t="s">
        <v>15</v>
      </c>
      <c r="H4" s="1" t="s">
        <v>61</v>
      </c>
      <c r="I4" s="5" t="s">
        <v>96</v>
      </c>
    </row>
    <row r="5" spans="1:12" x14ac:dyDescent="0.25">
      <c r="A5" s="1">
        <f t="shared" si="0"/>
        <v>4</v>
      </c>
      <c r="B5" s="1" t="s">
        <v>16</v>
      </c>
      <c r="C5" s="1">
        <v>1</v>
      </c>
      <c r="D5" s="1" t="s">
        <v>17</v>
      </c>
      <c r="E5" s="1" t="s">
        <v>18</v>
      </c>
      <c r="F5" s="1" t="s">
        <v>19</v>
      </c>
      <c r="G5" s="1" t="s">
        <v>19</v>
      </c>
      <c r="H5" s="1" t="s">
        <v>61</v>
      </c>
      <c r="I5" s="5" t="s">
        <v>96</v>
      </c>
    </row>
    <row r="6" spans="1:12" x14ac:dyDescent="0.25">
      <c r="A6" s="1">
        <f t="shared" si="0"/>
        <v>5</v>
      </c>
      <c r="B6" s="1" t="s">
        <v>20</v>
      </c>
      <c r="C6" s="1">
        <v>1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61</v>
      </c>
      <c r="I6" s="5"/>
    </row>
    <row r="7" spans="1:12" x14ac:dyDescent="0.25">
      <c r="A7" s="1">
        <f t="shared" si="0"/>
        <v>6</v>
      </c>
      <c r="B7" s="1" t="s">
        <v>91</v>
      </c>
      <c r="C7" s="1">
        <v>2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61</v>
      </c>
      <c r="I7" s="5"/>
    </row>
    <row r="8" spans="1:12" x14ac:dyDescent="0.25">
      <c r="A8" s="1">
        <f t="shared" si="0"/>
        <v>7</v>
      </c>
      <c r="B8" s="1" t="s">
        <v>29</v>
      </c>
      <c r="C8" s="1">
        <v>1</v>
      </c>
      <c r="D8" s="1" t="s">
        <v>30</v>
      </c>
      <c r="E8" s="1" t="s">
        <v>31</v>
      </c>
      <c r="F8" s="1" t="s">
        <v>32</v>
      </c>
      <c r="G8" s="1" t="s">
        <v>33</v>
      </c>
      <c r="H8" s="1" t="s">
        <v>61</v>
      </c>
      <c r="I8" s="5" t="s">
        <v>99</v>
      </c>
    </row>
    <row r="9" spans="1:12" x14ac:dyDescent="0.25">
      <c r="A9" s="1">
        <f t="shared" ref="A9:A10" si="1">ROW(J13)-1</f>
        <v>12</v>
      </c>
      <c r="B9" s="1" t="s">
        <v>34</v>
      </c>
      <c r="C9" s="1">
        <v>1</v>
      </c>
      <c r="D9" s="1" t="s">
        <v>35</v>
      </c>
      <c r="E9" s="1" t="s">
        <v>36</v>
      </c>
      <c r="F9" s="1" t="s">
        <v>37</v>
      </c>
      <c r="G9" s="1" t="s">
        <v>38</v>
      </c>
      <c r="H9" s="1" t="s">
        <v>61</v>
      </c>
      <c r="I9" s="5"/>
    </row>
    <row r="10" spans="1:12" x14ac:dyDescent="0.25">
      <c r="A10" s="1">
        <f t="shared" si="1"/>
        <v>13</v>
      </c>
      <c r="B10" s="1" t="s">
        <v>39</v>
      </c>
      <c r="C10" s="1">
        <v>3</v>
      </c>
      <c r="D10" s="1" t="s">
        <v>40</v>
      </c>
      <c r="E10" s="1" t="s">
        <v>41</v>
      </c>
      <c r="F10" s="1" t="s">
        <v>42</v>
      </c>
      <c r="G10" s="1">
        <v>603</v>
      </c>
      <c r="H10" s="1" t="s">
        <v>61</v>
      </c>
      <c r="I10" s="5"/>
    </row>
    <row r="11" spans="1:12" x14ac:dyDescent="0.25">
      <c r="A11" s="4">
        <f>ROW(J11)-1</f>
        <v>10</v>
      </c>
      <c r="B11" s="1" t="s">
        <v>102</v>
      </c>
      <c r="C11" s="1">
        <v>1</v>
      </c>
      <c r="D11" s="1" t="s">
        <v>40</v>
      </c>
      <c r="E11" s="1" t="s">
        <v>43</v>
      </c>
      <c r="F11" s="1" t="s">
        <v>44</v>
      </c>
      <c r="G11" s="1">
        <v>603</v>
      </c>
      <c r="H11" s="1" t="s">
        <v>61</v>
      </c>
      <c r="I11" s="1"/>
    </row>
    <row r="12" spans="1:12" x14ac:dyDescent="0.25">
      <c r="A12" s="1">
        <f>ROW(J15)-1</f>
        <v>14</v>
      </c>
      <c r="B12" s="1" t="s">
        <v>103</v>
      </c>
      <c r="C12" s="1">
        <v>4</v>
      </c>
      <c r="D12" s="1" t="s">
        <v>40</v>
      </c>
      <c r="E12" s="1" t="s">
        <v>43</v>
      </c>
      <c r="F12" s="1" t="s">
        <v>44</v>
      </c>
      <c r="G12" s="1">
        <v>603</v>
      </c>
      <c r="H12" s="1" t="s">
        <v>62</v>
      </c>
      <c r="I12" s="5"/>
    </row>
    <row r="13" spans="1:12" x14ac:dyDescent="0.25">
      <c r="A13" s="1">
        <f>ROW(J16)-1</f>
        <v>15</v>
      </c>
      <c r="B13" s="1" t="s">
        <v>45</v>
      </c>
      <c r="C13" s="1">
        <v>3</v>
      </c>
      <c r="D13" s="1" t="s">
        <v>46</v>
      </c>
      <c r="E13" s="1" t="s">
        <v>47</v>
      </c>
      <c r="F13" s="1" t="s">
        <v>48</v>
      </c>
      <c r="G13" s="1" t="s">
        <v>49</v>
      </c>
      <c r="H13" s="1" t="s">
        <v>61</v>
      </c>
      <c r="I13" s="5" t="s">
        <v>97</v>
      </c>
    </row>
    <row r="14" spans="1:12" x14ac:dyDescent="0.25">
      <c r="A14" s="1">
        <f>ROW(J17)-1</f>
        <v>16</v>
      </c>
      <c r="B14" s="1" t="s">
        <v>50</v>
      </c>
      <c r="C14" s="1">
        <v>1</v>
      </c>
      <c r="D14" s="1" t="s">
        <v>51</v>
      </c>
      <c r="E14" s="1" t="s">
        <v>52</v>
      </c>
      <c r="F14" s="1" t="s">
        <v>53</v>
      </c>
      <c r="G14" s="1" t="s">
        <v>54</v>
      </c>
      <c r="H14" s="1" t="s">
        <v>61</v>
      </c>
      <c r="I14" s="5" t="s">
        <v>98</v>
      </c>
    </row>
    <row r="15" spans="1:12" x14ac:dyDescent="0.25">
      <c r="A15" s="1">
        <f>ROW(J18)-1</f>
        <v>17</v>
      </c>
      <c r="B15" s="1" t="s">
        <v>55</v>
      </c>
      <c r="C15" s="1">
        <v>1</v>
      </c>
      <c r="D15" s="1" t="s">
        <v>56</v>
      </c>
      <c r="E15" s="1" t="s">
        <v>57</v>
      </c>
      <c r="F15" s="1" t="s">
        <v>58</v>
      </c>
      <c r="G15" s="1" t="s">
        <v>59</v>
      </c>
      <c r="H15" s="1" t="s">
        <v>61</v>
      </c>
      <c r="I15" s="5"/>
    </row>
    <row r="16" spans="1:12" x14ac:dyDescent="0.25">
      <c r="A16" s="4">
        <f>ROW(J19)-1</f>
        <v>18</v>
      </c>
      <c r="B16" s="1" t="s">
        <v>64</v>
      </c>
      <c r="C16" s="1">
        <v>1</v>
      </c>
      <c r="D16" s="1" t="s">
        <v>30</v>
      </c>
      <c r="E16" s="1" t="s">
        <v>65</v>
      </c>
      <c r="F16" s="1" t="s">
        <v>66</v>
      </c>
      <c r="G16" s="1" t="s">
        <v>33</v>
      </c>
      <c r="H16" s="1" t="s">
        <v>61</v>
      </c>
      <c r="I16" s="5" t="s">
        <v>99</v>
      </c>
    </row>
    <row r="17" spans="1:9" x14ac:dyDescent="0.25">
      <c r="A17" s="4">
        <f>ROW(J20)-1</f>
        <v>19</v>
      </c>
      <c r="B17" s="1" t="s">
        <v>67</v>
      </c>
      <c r="C17" s="1">
        <v>1</v>
      </c>
      <c r="D17" s="1" t="s">
        <v>7</v>
      </c>
      <c r="E17" s="1" t="s">
        <v>68</v>
      </c>
      <c r="F17" s="1" t="s">
        <v>69</v>
      </c>
      <c r="G17" s="1">
        <v>603</v>
      </c>
      <c r="H17" s="1" t="s">
        <v>61</v>
      </c>
      <c r="I17" s="5"/>
    </row>
    <row r="18" spans="1:9" x14ac:dyDescent="0.25">
      <c r="A18" s="4">
        <f>ROW(J21)-1</f>
        <v>20</v>
      </c>
      <c r="B18" s="1" t="s">
        <v>70</v>
      </c>
      <c r="C18" s="1">
        <v>1</v>
      </c>
      <c r="D18" s="1" t="s">
        <v>40</v>
      </c>
      <c r="E18" s="1" t="s">
        <v>71</v>
      </c>
      <c r="F18" s="1" t="s">
        <v>72</v>
      </c>
      <c r="G18" s="1">
        <v>603</v>
      </c>
      <c r="H18" s="1" t="s">
        <v>61</v>
      </c>
      <c r="I18" s="5"/>
    </row>
    <row r="19" spans="1:9" x14ac:dyDescent="0.25">
      <c r="A19" s="4">
        <f>ROW(J22)-1</f>
        <v>21</v>
      </c>
      <c r="B19" s="1" t="s">
        <v>73</v>
      </c>
      <c r="C19" s="1">
        <v>1</v>
      </c>
      <c r="D19" s="1" t="s">
        <v>40</v>
      </c>
      <c r="E19" s="1" t="s">
        <v>74</v>
      </c>
      <c r="F19" s="1" t="s">
        <v>75</v>
      </c>
      <c r="G19" s="1">
        <v>603</v>
      </c>
      <c r="H19" s="1" t="s">
        <v>61</v>
      </c>
      <c r="I19" s="5"/>
    </row>
    <row r="20" spans="1:9" x14ac:dyDescent="0.25">
      <c r="A20" s="4">
        <f t="shared" ref="A20:A22" si="2">ROW(I24)-1</f>
        <v>23</v>
      </c>
      <c r="B20" s="1" t="s">
        <v>76</v>
      </c>
      <c r="C20" s="1">
        <v>1</v>
      </c>
      <c r="D20" s="1" t="s">
        <v>77</v>
      </c>
      <c r="E20" s="1" t="s">
        <v>78</v>
      </c>
      <c r="F20" s="1" t="s">
        <v>79</v>
      </c>
      <c r="G20" s="1" t="s">
        <v>80</v>
      </c>
      <c r="H20" s="1" t="s">
        <v>61</v>
      </c>
      <c r="I20" s="5"/>
    </row>
    <row r="21" spans="1:9" x14ac:dyDescent="0.25">
      <c r="A21" s="4">
        <f t="shared" si="2"/>
        <v>24</v>
      </c>
      <c r="B21" s="1" t="s">
        <v>81</v>
      </c>
      <c r="C21" s="1">
        <v>1</v>
      </c>
      <c r="D21" s="1" t="s">
        <v>77</v>
      </c>
      <c r="E21" s="1" t="s">
        <v>82</v>
      </c>
      <c r="F21" s="1" t="s">
        <v>82</v>
      </c>
      <c r="G21" s="1" t="s">
        <v>83</v>
      </c>
      <c r="H21" s="1" t="s">
        <v>61</v>
      </c>
      <c r="I21" s="1"/>
    </row>
    <row r="22" spans="1:9" x14ac:dyDescent="0.25">
      <c r="A22" s="4">
        <f t="shared" si="2"/>
        <v>25</v>
      </c>
      <c r="B22" s="1" t="s">
        <v>84</v>
      </c>
      <c r="C22" s="1">
        <v>1</v>
      </c>
      <c r="D22" s="1" t="s">
        <v>77</v>
      </c>
      <c r="E22" s="1" t="s">
        <v>85</v>
      </c>
      <c r="F22" s="1" t="s">
        <v>86</v>
      </c>
      <c r="G22" s="1" t="s">
        <v>80</v>
      </c>
      <c r="H22" s="1" t="s">
        <v>61</v>
      </c>
      <c r="I22" s="1"/>
    </row>
    <row r="23" spans="1:9" x14ac:dyDescent="0.25">
      <c r="A23" s="4">
        <f>ROW(I27)-1</f>
        <v>26</v>
      </c>
      <c r="B23" s="1" t="s">
        <v>87</v>
      </c>
      <c r="C23" s="1">
        <v>1</v>
      </c>
      <c r="D23" s="1" t="s">
        <v>21</v>
      </c>
      <c r="E23" s="1" t="s">
        <v>88</v>
      </c>
      <c r="F23" s="1" t="s">
        <v>89</v>
      </c>
      <c r="G23" s="1" t="s">
        <v>90</v>
      </c>
      <c r="H23" s="1" t="s">
        <v>61</v>
      </c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</row>
    <row r="25" spans="1:9" x14ac:dyDescent="0.25">
      <c r="A25" s="1"/>
      <c r="B25" s="5" t="s">
        <v>92</v>
      </c>
      <c r="C25" s="1">
        <f>SUMIF(Tableau1[Type],"SMD",Tableau1[Quantity])</f>
        <v>28</v>
      </c>
      <c r="D25" s="1"/>
      <c r="E25" s="1"/>
      <c r="F25" s="1"/>
      <c r="G25" s="1"/>
      <c r="H25" s="1"/>
    </row>
    <row r="26" spans="1:9" x14ac:dyDescent="0.25">
      <c r="A26" s="1"/>
      <c r="B26" s="5" t="s">
        <v>93</v>
      </c>
      <c r="C26" s="1">
        <f>SUMIF(Tableau1[Type],"SMD",Tableau1[Quantity])</f>
        <v>28</v>
      </c>
      <c r="D26" s="1"/>
      <c r="E26" s="1"/>
      <c r="F26" s="1"/>
      <c r="G26" s="1"/>
      <c r="H26" s="1"/>
    </row>
    <row r="27" spans="1:9" x14ac:dyDescent="0.25">
      <c r="A27" s="1"/>
      <c r="B27" s="5" t="s">
        <v>94</v>
      </c>
      <c r="C27" s="1">
        <f>COUNTIF(Tableau1[Type],"SMD")</f>
        <v>21</v>
      </c>
      <c r="D27" s="1"/>
      <c r="E27" s="1"/>
      <c r="F27" s="1"/>
      <c r="G27" s="1"/>
      <c r="H27" s="1"/>
    </row>
    <row r="28" spans="1:9" x14ac:dyDescent="0.25">
      <c r="A28" s="1"/>
      <c r="B28" s="6"/>
      <c r="H28" s="1"/>
    </row>
    <row r="29" spans="1:9" x14ac:dyDescent="0.25">
      <c r="A29" s="1"/>
      <c r="H29" s="1"/>
    </row>
    <row r="30" spans="1:9" x14ac:dyDescent="0.25">
      <c r="A30" s="1"/>
      <c r="H30" s="1"/>
    </row>
    <row r="31" spans="1:9" x14ac:dyDescent="0.25">
      <c r="A31" s="1"/>
      <c r="H31" s="1"/>
    </row>
    <row r="32" spans="1:9" x14ac:dyDescent="0.25">
      <c r="A32" s="1"/>
      <c r="H32" s="1"/>
    </row>
    <row r="33" spans="1:8" x14ac:dyDescent="0.25">
      <c r="A33" s="1"/>
      <c r="H33" s="1"/>
    </row>
    <row r="34" spans="1:8" x14ac:dyDescent="0.25">
      <c r="A34" s="1"/>
      <c r="H34" s="1"/>
    </row>
    <row r="35" spans="1:8" x14ac:dyDescent="0.25">
      <c r="H35" s="1"/>
    </row>
    <row r="36" spans="1:8" x14ac:dyDescent="0.25">
      <c r="H36" s="1"/>
    </row>
  </sheetData>
  <conditionalFormatting sqref="G5">
    <cfRule type="duplicateValues" dxfId="2" priority="2"/>
  </conditionalFormatting>
  <conditionalFormatting sqref="F2:F10 F12:F27">
    <cfRule type="duplicateValues" dxfId="1" priority="6"/>
  </conditionalFormatting>
  <conditionalFormatting sqref="F11">
    <cfRule type="duplicateValues" dxfId="0" priority="1"/>
  </conditionalFormatting>
  <dataValidations count="1">
    <dataValidation type="list" allowBlank="1" showInputMessage="1" showErrorMessage="1" sqref="G41:G1048576 H1:H36">
      <formula1>$L$2:$L$3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Feuil1!SKY_G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2020-04-28T11:58:56Z</dcterms:created>
  <dcterms:modified xsi:type="dcterms:W3CDTF">2020-04-28T15:47:42Z</dcterms:modified>
</cp:coreProperties>
</file>