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Applications/MAMP/htdocs/cancer_prediction/code/extra/"/>
    </mc:Choice>
  </mc:AlternateContent>
  <bookViews>
    <workbookView xWindow="0" yWindow="440" windowWidth="25600" windowHeight="15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I12" i="1"/>
  <c r="J16" i="1"/>
  <c r="J15" i="1"/>
  <c r="E3" i="1"/>
  <c r="E4" i="1"/>
  <c r="E7" i="1"/>
  <c r="J12" i="1"/>
  <c r="J14" i="1"/>
  <c r="J13" i="1"/>
  <c r="I13" i="1"/>
  <c r="I16" i="1"/>
  <c r="I15" i="1"/>
  <c r="I14" i="1"/>
  <c r="D26" i="1"/>
  <c r="E6" i="1"/>
  <c r="D25" i="1"/>
  <c r="E5" i="1"/>
  <c r="D24" i="1"/>
  <c r="D23" i="1"/>
  <c r="D22" i="1"/>
  <c r="E2" i="1"/>
  <c r="D21" i="1"/>
  <c r="C26" i="1"/>
  <c r="C25" i="1"/>
  <c r="C24" i="1"/>
  <c r="C23" i="1"/>
  <c r="C22" i="1"/>
  <c r="C21" i="1"/>
  <c r="B26" i="1"/>
  <c r="B25" i="1"/>
  <c r="B24" i="1"/>
  <c r="B23" i="1"/>
  <c r="B22" i="1"/>
  <c r="B21" i="1"/>
  <c r="D17" i="1"/>
  <c r="D16" i="1"/>
  <c r="D15" i="1"/>
  <c r="D14" i="1"/>
  <c r="D13" i="1"/>
  <c r="D12" i="1"/>
  <c r="C17" i="1"/>
  <c r="C16" i="1"/>
  <c r="C15" i="1"/>
  <c r="C14" i="1"/>
  <c r="C13" i="1"/>
  <c r="C12" i="1"/>
  <c r="B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<sst xmlns="http://schemas.openxmlformats.org/spreadsheetml/2006/main" count="38" uniqueCount="19">
  <si>
    <t>Needs additional imaging</t>
  </si>
  <si>
    <t>Negative</t>
  </si>
  <si>
    <t>Benign</t>
  </si>
  <si>
    <t>Probably benign</t>
  </si>
  <si>
    <t>Suspicious abnormality</t>
  </si>
  <si>
    <t>Highly suggestive of malignancy</t>
  </si>
  <si>
    <t>Ductal carcinoma in situ</t>
  </si>
  <si>
    <t>Invasive cancer</t>
  </si>
  <si>
    <t>No cancer diagnosis</t>
  </si>
  <si>
    <t>TOTAL</t>
  </si>
  <si>
    <t>FALSE NEGATIVES</t>
  </si>
  <si>
    <t>TRUE NEGATIVES</t>
  </si>
  <si>
    <t>FALSE POSITIVES</t>
  </si>
  <si>
    <t>TRUE POSITIVES</t>
  </si>
  <si>
    <t>Given BIRADS assessment</t>
  </si>
  <si>
    <t>Given actual diagnosis</t>
  </si>
  <si>
    <t>ACCURACY</t>
  </si>
  <si>
    <t>ONLY ABSOLUTES</t>
  </si>
  <si>
    <t>ALL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</si>
</sst>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I12" sqref="I12"/>
    </sheetView>
  </sheetViews>
  <sheetFormatPr baseColWidth="10" defaultRowHeight="16" x14ac:dyDescent="0.2"/>
  <cols>
    <col min="1" max="1" width="29.1640625" customWidth="1"/>
    <col min="2" max="2" width="20.6640625" bestFit="1" customWidth="1"/>
    <col min="3" max="3" width="13.5" bestFit="1" customWidth="1"/>
    <col min="4" max="4" width="17.33203125" bestFit="1" customWidth="1"/>
    <col min="5" max="5" width="10.1640625" customWidth="1"/>
    <col min="8" max="8" width="15.5" bestFit="1" customWidth="1"/>
    <col min="9" max="9" width="12.33203125" customWidth="1"/>
    <col min="10" max="10" width="16.1640625" customWidth="1"/>
  </cols>
  <sheetData>
    <row r="1" spans="1:10" x14ac:dyDescent="0.2">
      <c r="B1" t="s">
        <v>6</v>
      </c>
      <c r="C1" t="s">
        <v>7</v>
      </c>
      <c r="D1" t="s">
        <v>8</v>
      </c>
      <c r="E1" t="s">
        <v>9</v>
      </c>
    </row>
    <row r="2" spans="1:10" x14ac:dyDescent="0.2">
      <c r="A2" t="s">
        <v>0</v>
      </c>
      <c r="B2">
        <v>44</v>
      </c>
      <c r="C2">
        <v>154</v>
      </c>
      <c r="D2">
        <v>2851</v>
      </c>
      <c r="E2">
        <f>SUM(B2:D2)</f>
        <v>3049</v>
      </c>
    </row>
    <row r="3" spans="1:10" x14ac:dyDescent="0.2">
      <c r="A3" t="s">
        <v>1</v>
      </c>
      <c r="B3">
        <v>2</v>
      </c>
      <c r="C3">
        <v>18</v>
      </c>
      <c r="D3">
        <v>26012</v>
      </c>
      <c r="E3">
        <f>SUM(B3:D3)</f>
        <v>26032</v>
      </c>
    </row>
    <row r="4" spans="1:10" x14ac:dyDescent="0.2">
      <c r="A4" t="s">
        <v>2</v>
      </c>
      <c r="B4">
        <v>2</v>
      </c>
      <c r="C4">
        <v>10</v>
      </c>
      <c r="D4">
        <v>10706</v>
      </c>
      <c r="E4">
        <f t="shared" ref="E4:E7" si="0">SUM(B4:D4)</f>
        <v>10718</v>
      </c>
    </row>
    <row r="5" spans="1:10" x14ac:dyDescent="0.2">
      <c r="A5" t="s">
        <v>3</v>
      </c>
      <c r="B5">
        <v>1</v>
      </c>
      <c r="C5">
        <v>0</v>
      </c>
      <c r="D5">
        <v>138</v>
      </c>
      <c r="E5">
        <f t="shared" si="0"/>
        <v>139</v>
      </c>
    </row>
    <row r="6" spans="1:10" x14ac:dyDescent="0.2">
      <c r="A6" t="s">
        <v>4</v>
      </c>
      <c r="B6">
        <v>7</v>
      </c>
      <c r="C6">
        <v>17</v>
      </c>
      <c r="D6">
        <v>33</v>
      </c>
      <c r="E6">
        <f t="shared" si="0"/>
        <v>57</v>
      </c>
    </row>
    <row r="7" spans="1:10" x14ac:dyDescent="0.2">
      <c r="A7" t="s">
        <v>5</v>
      </c>
      <c r="B7">
        <v>0</v>
      </c>
      <c r="C7">
        <v>4</v>
      </c>
      <c r="D7">
        <v>1</v>
      </c>
      <c r="E7">
        <f t="shared" si="0"/>
        <v>5</v>
      </c>
    </row>
    <row r="8" spans="1:10" x14ac:dyDescent="0.2">
      <c r="A8" t="s">
        <v>9</v>
      </c>
      <c r="B8">
        <f>SUM(B2:B7)</f>
        <v>56</v>
      </c>
      <c r="C8">
        <f>SUM(C2:C7)</f>
        <v>203</v>
      </c>
      <c r="D8">
        <f>SUM(D2:D7)</f>
        <v>39741</v>
      </c>
      <c r="E8">
        <f>SUM(B8:D8)</f>
        <v>40000</v>
      </c>
    </row>
    <row r="10" spans="1:10" x14ac:dyDescent="0.2">
      <c r="A10" s="3" t="s">
        <v>15</v>
      </c>
      <c r="B10" s="3"/>
      <c r="C10" s="3"/>
      <c r="D10" s="3"/>
    </row>
    <row r="11" spans="1:10" x14ac:dyDescent="0.2">
      <c r="B11" t="s">
        <v>6</v>
      </c>
      <c r="C11" t="s">
        <v>7</v>
      </c>
      <c r="D11" t="s">
        <v>8</v>
      </c>
      <c r="I11" t="s">
        <v>18</v>
      </c>
      <c r="J11" t="s">
        <v>17</v>
      </c>
    </row>
    <row r="12" spans="1:10" x14ac:dyDescent="0.2">
      <c r="A12" t="s">
        <v>0</v>
      </c>
      <c r="B12" s="1">
        <f>B2/B8</f>
        <v>0.7857142857142857</v>
      </c>
      <c r="C12" s="1">
        <f>C2/C8</f>
        <v>0.75862068965517238</v>
      </c>
      <c r="D12" s="1">
        <f>D2/D8</f>
        <v>7.1739513348934345E-2</v>
      </c>
      <c r="H12" t="s">
        <v>16</v>
      </c>
      <c r="I12" s="1">
        <f>(B2+C2+D3+D4+D5+B6+C6+B7+C7)/E8</f>
        <v>0.92705000000000004</v>
      </c>
      <c r="J12" s="2">
        <f>(D3+D4+B7+C7)/(E3+E4+E7)</f>
        <v>0.99910216297102439</v>
      </c>
    </row>
    <row r="13" spans="1:10" x14ac:dyDescent="0.2">
      <c r="A13" t="s">
        <v>1</v>
      </c>
      <c r="B13" s="1">
        <f>B3/B8</f>
        <v>3.5714285714285712E-2</v>
      </c>
      <c r="C13" s="1">
        <f>C3/C8</f>
        <v>8.8669950738916259E-2</v>
      </c>
      <c r="D13" s="1">
        <f>D3/D8</f>
        <v>0.6545381344203719</v>
      </c>
      <c r="H13" t="s">
        <v>10</v>
      </c>
      <c r="I13" s="1">
        <f>(B3+C3+B4+C4+B5+C5)/(B8+C8)</f>
        <v>0.12741312741312741</v>
      </c>
      <c r="J13" s="2">
        <f>(B3+C3+B4+C4)/(B8+C8)</f>
        <v>0.12355212355212356</v>
      </c>
    </row>
    <row r="14" spans="1:10" x14ac:dyDescent="0.2">
      <c r="A14" t="s">
        <v>2</v>
      </c>
      <c r="B14" s="1">
        <f>B4/B8</f>
        <v>3.5714285714285712E-2</v>
      </c>
      <c r="C14" s="1">
        <f>C4/C8</f>
        <v>4.9261083743842367E-2</v>
      </c>
      <c r="D14" s="1">
        <f>D4/D8</f>
        <v>0.2693943282755844</v>
      </c>
      <c r="H14" t="s">
        <v>11</v>
      </c>
      <c r="I14" s="1">
        <f>(D3+D4+D5)/D8</f>
        <v>0.92740494703203236</v>
      </c>
      <c r="J14" s="2">
        <f>(D3+D4)/D8</f>
        <v>0.9239324626959563</v>
      </c>
    </row>
    <row r="15" spans="1:10" x14ac:dyDescent="0.2">
      <c r="A15" t="s">
        <v>3</v>
      </c>
      <c r="B15" s="1">
        <f>B5/B8</f>
        <v>1.7857142857142856E-2</v>
      </c>
      <c r="C15" s="1">
        <f>C5/C8</f>
        <v>0</v>
      </c>
      <c r="D15" s="1">
        <f>D5/D8</f>
        <v>3.4724843360760928E-3</v>
      </c>
      <c r="H15" t="s">
        <v>12</v>
      </c>
      <c r="I15" s="1">
        <f>(D2+D6+D7)/D8</f>
        <v>7.2595052967967588E-2</v>
      </c>
      <c r="J15" s="2">
        <f>D7/D8</f>
        <v>2.5162929971565888E-5</v>
      </c>
    </row>
    <row r="16" spans="1:10" x14ac:dyDescent="0.2">
      <c r="A16" t="s">
        <v>4</v>
      </c>
      <c r="B16" s="1">
        <f>B6/B8</f>
        <v>0.125</v>
      </c>
      <c r="C16" s="1">
        <f>C6/C8</f>
        <v>8.3743842364532015E-2</v>
      </c>
      <c r="D16" s="1">
        <f>D6/D8</f>
        <v>8.3037668906167433E-4</v>
      </c>
      <c r="H16" t="s">
        <v>13</v>
      </c>
      <c r="I16" s="1">
        <f>(B2+C2+B6+C6+B7+C7)/(B8+C8)</f>
        <v>0.87258687258687262</v>
      </c>
      <c r="J16" s="2">
        <f>(B7+C7)/(B8+C8)</f>
        <v>1.5444015444015444E-2</v>
      </c>
    </row>
    <row r="17" spans="1:4" x14ac:dyDescent="0.2">
      <c r="A17" t="s">
        <v>5</v>
      </c>
      <c r="B17" s="1">
        <f>B7/B8</f>
        <v>0</v>
      </c>
      <c r="C17" s="1">
        <f>C7/C8</f>
        <v>1.9704433497536946E-2</v>
      </c>
      <c r="D17" s="1">
        <f>D7/D8</f>
        <v>2.5162929971565888E-5</v>
      </c>
    </row>
    <row r="19" spans="1:4" x14ac:dyDescent="0.2">
      <c r="A19" s="3" t="s">
        <v>14</v>
      </c>
      <c r="B19" s="3"/>
      <c r="C19" s="3"/>
      <c r="D19" s="3"/>
    </row>
    <row r="20" spans="1:4" x14ac:dyDescent="0.2">
      <c r="B20" t="s">
        <v>6</v>
      </c>
      <c r="C20" t="s">
        <v>7</v>
      </c>
      <c r="D20" t="s">
        <v>8</v>
      </c>
    </row>
    <row r="21" spans="1:4" x14ac:dyDescent="0.2">
      <c r="A21" t="s">
        <v>0</v>
      </c>
      <c r="B21" s="1">
        <f t="shared" ref="B21:B26" si="1">B2/E2</f>
        <v>1.4430960970810102E-2</v>
      </c>
      <c r="C21" s="1">
        <f t="shared" ref="C21:C26" si="2">C2/E2</f>
        <v>5.0508363397835356E-2</v>
      </c>
      <c r="D21" s="1">
        <f t="shared" ref="D21:D26" si="3">D2/E2</f>
        <v>0.93506067563135453</v>
      </c>
    </row>
    <row r="22" spans="1:4" x14ac:dyDescent="0.2">
      <c r="A22" t="s">
        <v>1</v>
      </c>
      <c r="B22" s="1">
        <f t="shared" si="1"/>
        <v>7.6828518746158568E-5</v>
      </c>
      <c r="C22" s="1">
        <f t="shared" si="2"/>
        <v>6.9145666871542712E-4</v>
      </c>
      <c r="D22" s="1">
        <f t="shared" si="3"/>
        <v>0.99923171481253836</v>
      </c>
    </row>
    <row r="23" spans="1:4" x14ac:dyDescent="0.2">
      <c r="A23" t="s">
        <v>2</v>
      </c>
      <c r="B23" s="1">
        <f t="shared" si="1"/>
        <v>1.8660197798096661E-4</v>
      </c>
      <c r="C23" s="1">
        <f t="shared" si="2"/>
        <v>9.3300988990483304E-4</v>
      </c>
      <c r="D23" s="1">
        <f t="shared" si="3"/>
        <v>0.99888038813211422</v>
      </c>
    </row>
    <row r="24" spans="1:4" x14ac:dyDescent="0.2">
      <c r="A24" t="s">
        <v>3</v>
      </c>
      <c r="B24" s="1">
        <f t="shared" si="1"/>
        <v>7.1942446043165471E-3</v>
      </c>
      <c r="C24" s="1">
        <f t="shared" si="2"/>
        <v>0</v>
      </c>
      <c r="D24" s="1">
        <f t="shared" si="3"/>
        <v>0.9928057553956835</v>
      </c>
    </row>
    <row r="25" spans="1:4" x14ac:dyDescent="0.2">
      <c r="A25" t="s">
        <v>4</v>
      </c>
      <c r="B25" s="1">
        <f t="shared" si="1"/>
        <v>0.12280701754385964</v>
      </c>
      <c r="C25" s="1">
        <f t="shared" si="2"/>
        <v>0.2982456140350877</v>
      </c>
      <c r="D25" s="1">
        <f t="shared" si="3"/>
        <v>0.57894736842105265</v>
      </c>
    </row>
    <row r="26" spans="1:4" x14ac:dyDescent="0.2">
      <c r="A26" t="s">
        <v>5</v>
      </c>
      <c r="B26" s="1">
        <f t="shared" si="1"/>
        <v>0</v>
      </c>
      <c r="C26" s="1">
        <f t="shared" si="2"/>
        <v>0.8</v>
      </c>
      <c r="D26" s="1">
        <f t="shared" si="3"/>
        <v>0.2</v>
      </c>
    </row>
  </sheetData>
  <mergeCells count="2">
    <mergeCell ref="A19:D19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2016-11-21T15:09:47Z</dcterms:created>
  <dcterms:modified xsi:type="dcterms:W3CDTF">2016-12-05T17:04:40Z</dcterms:modified>
</cp:coreProperties>
</file>