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davidsegan/Documents/Bren/Group Project/jurisdiction_outages_and_vor/"/>
    </mc:Choice>
  </mc:AlternateContent>
  <xr:revisionPtr revIDLastSave="0" documentId="13_ncr:1_{916A385B-F1E1-EE43-B322-262BB39EF98A}" xr6:coauthVersionLast="46" xr6:coauthVersionMax="46" xr10:uidLastSave="{00000000-0000-0000-0000-000000000000}"/>
  <bookViews>
    <workbookView xWindow="-30060" yWindow="60" windowWidth="29160" windowHeight="21340" activeTab="1" xr2:uid="{91A473F3-3BA7-A943-827A-07985CBA33B4}"/>
  </bookViews>
  <sheets>
    <sheet name="Reliability" sheetId="1" r:id="rId1"/>
    <sheet name="Definitions" sheetId="2" r:id="rId2"/>
    <sheet name="Source" sheetId="3" r:id="rId3"/>
  </sheets>
  <calcPr calcId="191029" iterateDelta="9.999999999999445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3" i="1" l="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2" i="1"/>
  <c r="W133" i="1"/>
  <c r="X133" i="1"/>
  <c r="F107" i="1"/>
  <c r="F81" i="1"/>
  <c r="F35" i="1" l="1"/>
  <c r="F36" i="1"/>
  <c r="F31" i="1"/>
  <c r="F28" i="1"/>
  <c r="W3" i="1"/>
  <c r="X3" i="1"/>
  <c r="W4" i="1"/>
  <c r="X4" i="1"/>
  <c r="W5" i="1"/>
  <c r="X5" i="1"/>
  <c r="W6" i="1"/>
  <c r="X6" i="1"/>
  <c r="W7" i="1"/>
  <c r="X7" i="1"/>
  <c r="W8" i="1"/>
  <c r="X8" i="1"/>
  <c r="W9" i="1"/>
  <c r="X9" i="1"/>
  <c r="W10" i="1"/>
  <c r="X10" i="1"/>
  <c r="W11" i="1"/>
  <c r="X11" i="1"/>
  <c r="W12" i="1"/>
  <c r="X12" i="1"/>
  <c r="W13" i="1"/>
  <c r="X13" i="1"/>
  <c r="W14" i="1"/>
  <c r="X14" i="1"/>
  <c r="W15" i="1"/>
  <c r="X15" i="1"/>
  <c r="W16" i="1"/>
  <c r="X16" i="1"/>
  <c r="W17" i="1"/>
  <c r="X17" i="1"/>
  <c r="W18" i="1"/>
  <c r="X18" i="1"/>
  <c r="W19" i="1"/>
  <c r="X19" i="1"/>
  <c r="W20" i="1"/>
  <c r="X20" i="1"/>
  <c r="W21" i="1"/>
  <c r="X21" i="1"/>
  <c r="W22" i="1"/>
  <c r="X22" i="1"/>
  <c r="W23" i="1"/>
  <c r="X23" i="1"/>
  <c r="W24" i="1"/>
  <c r="X24" i="1"/>
  <c r="W25" i="1"/>
  <c r="X25" i="1"/>
  <c r="W26" i="1"/>
  <c r="X26" i="1"/>
  <c r="W27" i="1"/>
  <c r="X27" i="1"/>
  <c r="W28" i="1"/>
  <c r="X28" i="1"/>
  <c r="W29" i="1"/>
  <c r="X29" i="1"/>
  <c r="W30" i="1"/>
  <c r="X30" i="1"/>
  <c r="W31" i="1"/>
  <c r="X31" i="1"/>
  <c r="W32" i="1"/>
  <c r="X32" i="1"/>
  <c r="W33" i="1"/>
  <c r="X33" i="1"/>
  <c r="W34" i="1"/>
  <c r="X34" i="1"/>
  <c r="W35" i="1"/>
  <c r="X35" i="1"/>
  <c r="W36" i="1"/>
  <c r="X36" i="1"/>
  <c r="W37" i="1"/>
  <c r="X37" i="1"/>
  <c r="W38" i="1"/>
  <c r="X38" i="1"/>
  <c r="W39" i="1"/>
  <c r="X39" i="1"/>
  <c r="W40" i="1"/>
  <c r="X40" i="1"/>
  <c r="W41" i="1"/>
  <c r="X41" i="1"/>
  <c r="W42" i="1"/>
  <c r="X42" i="1"/>
  <c r="W43" i="1"/>
  <c r="X43" i="1"/>
  <c r="W44" i="1"/>
  <c r="X44" i="1"/>
  <c r="W45" i="1"/>
  <c r="X45" i="1"/>
  <c r="W46" i="1"/>
  <c r="X46" i="1"/>
  <c r="W47" i="1"/>
  <c r="X47" i="1"/>
  <c r="W48" i="1"/>
  <c r="X48" i="1"/>
  <c r="W49" i="1"/>
  <c r="X49" i="1"/>
  <c r="W50" i="1"/>
  <c r="X50" i="1"/>
  <c r="W51" i="1"/>
  <c r="X51" i="1"/>
  <c r="W52" i="1"/>
  <c r="X52" i="1"/>
  <c r="W53" i="1"/>
  <c r="X53" i="1"/>
  <c r="W54" i="1"/>
  <c r="X54" i="1"/>
  <c r="W55" i="1"/>
  <c r="X55" i="1"/>
  <c r="W56" i="1"/>
  <c r="X56" i="1"/>
  <c r="W57" i="1"/>
  <c r="X57" i="1"/>
  <c r="W58" i="1"/>
  <c r="X58" i="1"/>
  <c r="W59" i="1"/>
  <c r="X59" i="1"/>
  <c r="W60" i="1"/>
  <c r="X60" i="1"/>
  <c r="W61" i="1"/>
  <c r="X61" i="1"/>
  <c r="W62" i="1"/>
  <c r="X62" i="1"/>
  <c r="W63" i="1"/>
  <c r="X63" i="1"/>
  <c r="W64" i="1"/>
  <c r="X64" i="1"/>
  <c r="W65" i="1"/>
  <c r="X65" i="1"/>
  <c r="W66" i="1"/>
  <c r="X66" i="1"/>
  <c r="W67" i="1"/>
  <c r="X67" i="1"/>
  <c r="W68" i="1"/>
  <c r="X68" i="1"/>
  <c r="W69" i="1"/>
  <c r="X69" i="1"/>
  <c r="W70" i="1"/>
  <c r="X70" i="1"/>
  <c r="W71" i="1"/>
  <c r="X71" i="1"/>
  <c r="W72" i="1"/>
  <c r="X72" i="1"/>
  <c r="W73" i="1"/>
  <c r="X73" i="1"/>
  <c r="W74" i="1"/>
  <c r="X74" i="1"/>
  <c r="W75" i="1"/>
  <c r="X75" i="1"/>
  <c r="W76" i="1"/>
  <c r="X76" i="1"/>
  <c r="W77" i="1"/>
  <c r="X77" i="1"/>
  <c r="W78" i="1"/>
  <c r="X78" i="1"/>
  <c r="W79" i="1"/>
  <c r="X79" i="1"/>
  <c r="W80" i="1"/>
  <c r="X80" i="1"/>
  <c r="W81" i="1"/>
  <c r="X81" i="1"/>
  <c r="W82" i="1"/>
  <c r="X82" i="1"/>
  <c r="W83" i="1"/>
  <c r="X83" i="1"/>
  <c r="W84" i="1"/>
  <c r="X84" i="1"/>
  <c r="W85" i="1"/>
  <c r="X85" i="1"/>
  <c r="W86" i="1"/>
  <c r="X86" i="1"/>
  <c r="W87" i="1"/>
  <c r="X87" i="1"/>
  <c r="W88" i="1"/>
  <c r="X88" i="1"/>
  <c r="W89" i="1"/>
  <c r="X89" i="1"/>
  <c r="W90" i="1"/>
  <c r="X90" i="1"/>
  <c r="W91" i="1"/>
  <c r="X91" i="1"/>
  <c r="W92" i="1"/>
  <c r="X92" i="1"/>
  <c r="W93" i="1"/>
  <c r="X93" i="1"/>
  <c r="W94" i="1"/>
  <c r="X94" i="1"/>
  <c r="W95" i="1"/>
  <c r="X95" i="1"/>
  <c r="W96" i="1"/>
  <c r="X96" i="1"/>
  <c r="W97" i="1"/>
  <c r="X97" i="1"/>
  <c r="W98" i="1"/>
  <c r="X98" i="1"/>
  <c r="W99" i="1"/>
  <c r="X99" i="1"/>
  <c r="W100" i="1"/>
  <c r="X100" i="1"/>
  <c r="W101" i="1"/>
  <c r="X101" i="1"/>
  <c r="W102" i="1"/>
  <c r="X102" i="1"/>
  <c r="W103" i="1"/>
  <c r="X103" i="1"/>
  <c r="W104" i="1"/>
  <c r="X104" i="1"/>
  <c r="W105" i="1"/>
  <c r="X105" i="1"/>
  <c r="W106" i="1"/>
  <c r="X106" i="1"/>
  <c r="W107" i="1"/>
  <c r="X107" i="1"/>
  <c r="W108" i="1"/>
  <c r="X108" i="1"/>
  <c r="W109" i="1"/>
  <c r="X109" i="1"/>
  <c r="W110" i="1"/>
  <c r="X110" i="1"/>
  <c r="W111" i="1"/>
  <c r="X111" i="1"/>
  <c r="W112" i="1"/>
  <c r="X112" i="1"/>
  <c r="W113" i="1"/>
  <c r="X113" i="1"/>
  <c r="W114" i="1"/>
  <c r="X114" i="1"/>
  <c r="W115" i="1"/>
  <c r="X115" i="1"/>
  <c r="W116" i="1"/>
  <c r="X116" i="1"/>
  <c r="W117" i="1"/>
  <c r="X117" i="1"/>
  <c r="W118" i="1"/>
  <c r="X118" i="1"/>
  <c r="W119" i="1"/>
  <c r="X119" i="1"/>
  <c r="W120" i="1"/>
  <c r="X120" i="1"/>
  <c r="W121" i="1"/>
  <c r="X121" i="1"/>
  <c r="W122" i="1"/>
  <c r="X122" i="1"/>
  <c r="W123" i="1"/>
  <c r="X123" i="1"/>
  <c r="W124" i="1"/>
  <c r="X124" i="1"/>
  <c r="W125" i="1"/>
  <c r="X125" i="1"/>
  <c r="W126" i="1"/>
  <c r="X126" i="1"/>
  <c r="W127" i="1"/>
  <c r="X127" i="1"/>
  <c r="W128" i="1"/>
  <c r="X128" i="1"/>
  <c r="W129" i="1"/>
  <c r="X129" i="1"/>
  <c r="W130" i="1"/>
  <c r="X130" i="1"/>
  <c r="W131" i="1"/>
  <c r="X131" i="1"/>
  <c r="W132" i="1"/>
  <c r="X132" i="1"/>
  <c r="W134" i="1"/>
  <c r="X134" i="1"/>
  <c r="W135" i="1"/>
  <c r="X135" i="1"/>
  <c r="W136" i="1"/>
  <c r="X136" i="1"/>
  <c r="W137" i="1"/>
  <c r="X137" i="1"/>
  <c r="W138" i="1"/>
  <c r="X138" i="1"/>
  <c r="W139" i="1"/>
  <c r="X139" i="1"/>
  <c r="W140" i="1"/>
  <c r="X140" i="1"/>
  <c r="W141" i="1"/>
  <c r="X141" i="1"/>
  <c r="W142" i="1"/>
  <c r="X142" i="1"/>
  <c r="W143" i="1"/>
  <c r="X143" i="1"/>
  <c r="W144" i="1"/>
  <c r="X144" i="1"/>
  <c r="W145" i="1"/>
  <c r="X145" i="1"/>
  <c r="W146" i="1"/>
  <c r="X146" i="1"/>
  <c r="W147" i="1"/>
  <c r="X147" i="1"/>
  <c r="W148" i="1"/>
  <c r="X148" i="1"/>
  <c r="W149" i="1"/>
  <c r="X149" i="1"/>
  <c r="W150" i="1"/>
  <c r="X150" i="1"/>
  <c r="W151" i="1"/>
  <c r="X151" i="1"/>
  <c r="W152" i="1"/>
  <c r="X152" i="1"/>
  <c r="W153" i="1"/>
  <c r="X153" i="1"/>
  <c r="W154" i="1"/>
  <c r="X154" i="1"/>
  <c r="W155" i="1"/>
  <c r="X155" i="1"/>
  <c r="W156" i="1"/>
  <c r="X156" i="1"/>
  <c r="W157" i="1"/>
  <c r="X157" i="1"/>
  <c r="W158" i="1"/>
  <c r="X158" i="1"/>
  <c r="W159" i="1"/>
  <c r="X159" i="1"/>
  <c r="W160" i="1"/>
  <c r="X160" i="1"/>
  <c r="W161" i="1"/>
  <c r="X161" i="1"/>
  <c r="F3" i="1"/>
  <c r="F4" i="1"/>
  <c r="F5" i="1"/>
  <c r="F6" i="1"/>
  <c r="F7" i="1"/>
  <c r="F8" i="1"/>
  <c r="F9" i="1"/>
  <c r="F10" i="1"/>
  <c r="F11" i="1"/>
  <c r="F12" i="1"/>
  <c r="F13" i="1"/>
  <c r="F14" i="1"/>
  <c r="F15" i="1"/>
  <c r="F16" i="1"/>
  <c r="F17" i="1"/>
  <c r="F18" i="1"/>
  <c r="F19" i="1"/>
  <c r="F20" i="1"/>
  <c r="F21" i="1"/>
  <c r="F22" i="1"/>
  <c r="F23" i="1"/>
  <c r="F24" i="1"/>
  <c r="F25" i="1"/>
  <c r="F26" i="1"/>
  <c r="F27" i="1"/>
  <c r="F29" i="1"/>
  <c r="F30" i="1"/>
  <c r="F32" i="1"/>
  <c r="F33" i="1"/>
  <c r="F34"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2" i="1"/>
  <c r="F83" i="1"/>
  <c r="F84" i="1"/>
  <c r="F85" i="1"/>
  <c r="F86" i="1"/>
  <c r="F87" i="1"/>
  <c r="F88" i="1"/>
  <c r="F89" i="1"/>
  <c r="F90" i="1"/>
  <c r="F91" i="1"/>
  <c r="F92" i="1"/>
  <c r="F93" i="1"/>
  <c r="F94" i="1"/>
  <c r="F95" i="1"/>
  <c r="F96" i="1"/>
  <c r="F97" i="1"/>
  <c r="F98" i="1"/>
  <c r="F99" i="1"/>
  <c r="F100" i="1"/>
  <c r="F101" i="1"/>
  <c r="F102" i="1"/>
  <c r="F103" i="1"/>
  <c r="F104" i="1"/>
  <c r="F105" i="1"/>
  <c r="F106"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X2" i="1" l="1"/>
  <c r="F2" i="1"/>
  <c r="W2" i="1"/>
</calcChain>
</file>

<file path=xl/sharedStrings.xml><?xml version="1.0" encoding="utf-8"?>
<sst xmlns="http://schemas.openxmlformats.org/spreadsheetml/2006/main" count="366" uniqueCount="86">
  <si>
    <t>Agoura Hills</t>
  </si>
  <si>
    <t>Whittier</t>
  </si>
  <si>
    <t>Year</t>
  </si>
  <si>
    <t>SCE Average SAIDI (minutes)</t>
  </si>
  <si>
    <t>SCE Average SAIFI (interruptions)</t>
  </si>
  <si>
    <t>% SAIDI PSPS</t>
  </si>
  <si>
    <t>% SIAFI PSPS</t>
  </si>
  <si>
    <t>% SAIDI Weather/Fire/Earthquake</t>
  </si>
  <si>
    <t>% SAIFI Weather/Fire/Earthquake</t>
  </si>
  <si>
    <t>Term</t>
  </si>
  <si>
    <t>SAIDI (minutes)</t>
  </si>
  <si>
    <t>SAIFI (interruptions)</t>
  </si>
  <si>
    <t>MAIFI (interruptions)</t>
  </si>
  <si>
    <t>% SAIFI Equipment Failure</t>
  </si>
  <si>
    <t>Public Safety Power Shutoff (PSPS)</t>
  </si>
  <si>
    <t>An operational protocol that SCE implements under extreme weather conditions in order to minimize the threat of wildfires and keep communities safe from potentially dangerous situations. These types of sustained outages are temporary and usually involve situations where high fire areas are experiencing adverse weather or public safety is at risk.</t>
  </si>
  <si>
    <t>West Hollywood</t>
  </si>
  <si>
    <t>Alhambra</t>
  </si>
  <si>
    <t>Arcadia</t>
  </si>
  <si>
    <t>Beverly Hills</t>
  </si>
  <si>
    <t>Calabasas</t>
  </si>
  <si>
    <t>Camarillo</t>
  </si>
  <si>
    <t>Unincorporated LA District 1</t>
  </si>
  <si>
    <t>Unincorporated LA District 2</t>
  </si>
  <si>
    <t>Unincorporated LA District 3</t>
  </si>
  <si>
    <t>Unincorporated LA District 4</t>
  </si>
  <si>
    <t>Unincorporated LA District 5</t>
  </si>
  <si>
    <t>Carson</t>
  </si>
  <si>
    <t>Claremont</t>
  </si>
  <si>
    <t>Culver City</t>
  </si>
  <si>
    <t>Downey</t>
  </si>
  <si>
    <t>Hawaiian Gardens</t>
  </si>
  <si>
    <t>Hawthorne</t>
  </si>
  <si>
    <t>Malibu</t>
  </si>
  <si>
    <t>Manhattan Beach</t>
  </si>
  <si>
    <t>Moorpark</t>
  </si>
  <si>
    <t>Rolling Hills Estates</t>
  </si>
  <si>
    <t>Santa Monica</t>
  </si>
  <si>
    <t>Redondo Beach</t>
  </si>
  <si>
    <t>Ojai</t>
  </si>
  <si>
    <t>Oxnard</t>
  </si>
  <si>
    <t>Paramount</t>
  </si>
  <si>
    <t>Sierra Madre</t>
  </si>
  <si>
    <t>Simi Valley</t>
  </si>
  <si>
    <t>South Pasadena</t>
  </si>
  <si>
    <t>Temple City</t>
  </si>
  <si>
    <t>Thousand Oaks</t>
  </si>
  <si>
    <t>Ventura</t>
  </si>
  <si>
    <t>Unincorporated Ventura District 1</t>
  </si>
  <si>
    <t>Unincorporated Ventura District 2</t>
  </si>
  <si>
    <t>Unincorporated Ventura District 3</t>
  </si>
  <si>
    <t>Unincorporated Ventura District 4</t>
  </si>
  <si>
    <t>Unincorporated Ventura District 5</t>
  </si>
  <si>
    <t>System Average Interruption Duration Index. The cumulative amount of time the average customer is interrupted by “sustained” (longer than 5 minutes) outages.</t>
  </si>
  <si>
    <t>System Average Interruption Frequency Index. The number of times the average customer is interrupted by “sustained” outages.</t>
  </si>
  <si>
    <t>Momentary Average Interruption Frequency Index. The number of times the average customer is interrupted by “momentary " (lasting 5 minutes or less) outages</t>
  </si>
  <si>
    <t>Customer Average Interruption Duration Index. Equals SAIDI/SAIFI. The average amount of time it takes to restore power after an unexpected interruption.</t>
  </si>
  <si>
    <t>CAIDI (minutes)</t>
  </si>
  <si>
    <t>Jurisdiction</t>
  </si>
  <si>
    <t>Westlake Village</t>
  </si>
  <si>
    <t>Los Angeles</t>
  </si>
  <si>
    <t>SCE Average SAIDI (hours)</t>
  </si>
  <si>
    <t>% SAIDI PSPS/Weather/Fire/Earthquake</t>
  </si>
  <si>
    <t>% SAIFI PSPS/Weather/Fire/Earthquake2</t>
  </si>
  <si>
    <t>% SAIDI Vegetation/Animal</t>
  </si>
  <si>
    <t>% SAIFI Vegetation/Animal</t>
  </si>
  <si>
    <t>% SAIDI Other</t>
  </si>
  <si>
    <t>% SAIFI Other</t>
  </si>
  <si>
    <t>% SAIDI Operation</t>
  </si>
  <si>
    <t>% SAIFI Operation</t>
  </si>
  <si>
    <t>% SAIDI 3rd Party</t>
  </si>
  <si>
    <t>% SAIFI 3rd Party</t>
  </si>
  <si>
    <t>County</t>
  </si>
  <si>
    <t>CAIDI (hours)</t>
  </si>
  <si>
    <t>% SAIDI Equipment Failure</t>
  </si>
  <si>
    <t>Percentage of SIADI and SAIFI by cause of outage</t>
  </si>
  <si>
    <t>There are 7 categories of outage causes: 1) 3rd Party, 2) Equipment
Failure, 3) Operation, 4) Other, 5) Vegetation/Animal, 6)
Weather/Fire/Earthquake, and 7) PSPS. These data provide the
percentage of outage time (SAIDI) by cause and the percentage of outages
by cause for each year.</t>
  </si>
  <si>
    <t>https://www.sce.com/outage-center/reliability-reports</t>
  </si>
  <si>
    <t>SCE Reliability Reports</t>
  </si>
  <si>
    <t>Site Description</t>
  </si>
  <si>
    <t>Link</t>
  </si>
  <si>
    <t>This jurisdiction level data is available in
PDF format in the “Back-up Slides” section of the presentations for each individual city/county. It was
manually copied into excel jurisdiction by jurisdiction.</t>
  </si>
  <si>
    <t>How it was collected</t>
  </si>
  <si>
    <t>Definition</t>
  </si>
  <si>
    <t>Total Customers</t>
  </si>
  <si>
    <t>Total SCE Customers as reported by SCE in 2019. Total customers was not listed per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</si>
</sst>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5">
    <xf numFmtId="0" fontId="0" fillId="0" borderId="0" xfId="0"/>
    <xf numFmtId="9" fontId="0" fillId="0" borderId="0" xfId="1" applyNumberFormat="1" applyFont="1"/>
    <xf numFmtId="3" fontId="0" fillId="0" borderId="0" xfId="0" applyNumberFormat="1"/>
    <xf numFmtId="0" fontId="0" fillId="0" borderId="0" xfId="0" applyAlignment="1">
      <alignment wrapText="1"/>
    </xf>
    <xf numFmtId="0" fontId="2" fillId="0" borderId="0" xfId="0" applyFont="1" applyAlignment="1">
      <alignment wrapText="1"/>
    </xf>
  </cellXfs>
  <cellStyles count="2">
    <cellStyle name="Normal" xfId="0" builtinId="0"/>
    <cellStyle name="Percent" xfId="1" builtinId="5"/>
  </cellStyles>
  <dxfs count="17">
    <dxf>
      <font>
        <b val="0"/>
        <i val="0"/>
        <strike val="0"/>
        <condense val="0"/>
        <extend val="0"/>
        <outline val="0"/>
        <shadow val="0"/>
        <u val="none"/>
        <vertAlign val="baseline"/>
        <sz val="12"/>
        <color theme="1"/>
        <name val="Calibri"/>
        <family val="2"/>
        <scheme val="minor"/>
      </font>
      <numFmt numFmtId="13" formatCode="0%"/>
    </dxf>
    <dxf>
      <font>
        <b val="0"/>
        <i val="0"/>
        <strike val="0"/>
        <condense val="0"/>
        <extend val="0"/>
        <outline val="0"/>
        <shadow val="0"/>
        <u val="none"/>
        <vertAlign val="baseline"/>
        <sz val="12"/>
        <color theme="1"/>
        <name val="Calibri"/>
        <family val="2"/>
        <scheme val="minor"/>
      </font>
      <numFmt numFmtId="13" formatCode="0%"/>
    </dxf>
    <dxf>
      <font>
        <b val="0"/>
        <i val="0"/>
        <strike val="0"/>
        <condense val="0"/>
        <extend val="0"/>
        <outline val="0"/>
        <shadow val="0"/>
        <u val="none"/>
        <vertAlign val="baseline"/>
        <sz val="12"/>
        <color theme="1"/>
        <name val="Calibri"/>
        <family val="2"/>
        <scheme val="minor"/>
      </font>
      <numFmt numFmtId="13" formatCode="0%"/>
    </dxf>
    <dxf>
      <font>
        <b val="0"/>
        <i val="0"/>
        <strike val="0"/>
        <condense val="0"/>
        <extend val="0"/>
        <outline val="0"/>
        <shadow val="0"/>
        <u val="none"/>
        <vertAlign val="baseline"/>
        <sz val="12"/>
        <color theme="1"/>
        <name val="Calibri"/>
        <family val="2"/>
        <scheme val="minor"/>
      </font>
      <numFmt numFmtId="13" formatCode="0%"/>
    </dxf>
    <dxf>
      <font>
        <b val="0"/>
        <i val="0"/>
        <strike val="0"/>
        <condense val="0"/>
        <extend val="0"/>
        <outline val="0"/>
        <shadow val="0"/>
        <u val="none"/>
        <vertAlign val="baseline"/>
        <sz val="12"/>
        <color theme="1"/>
        <name val="Calibri"/>
        <family val="2"/>
        <scheme val="minor"/>
      </font>
      <numFmt numFmtId="13" formatCode="0%"/>
    </dxf>
    <dxf>
      <font>
        <b val="0"/>
        <i val="0"/>
        <strike val="0"/>
        <condense val="0"/>
        <extend val="0"/>
        <outline val="0"/>
        <shadow val="0"/>
        <u val="none"/>
        <vertAlign val="baseline"/>
        <sz val="12"/>
        <color theme="1"/>
        <name val="Calibri"/>
        <family val="2"/>
        <scheme val="minor"/>
      </font>
      <numFmt numFmtId="13" formatCode="0%"/>
    </dxf>
    <dxf>
      <font>
        <b val="0"/>
        <i val="0"/>
        <strike val="0"/>
        <condense val="0"/>
        <extend val="0"/>
        <outline val="0"/>
        <shadow val="0"/>
        <u val="none"/>
        <vertAlign val="baseline"/>
        <sz val="12"/>
        <color theme="1"/>
        <name val="Calibri"/>
        <family val="2"/>
        <scheme val="minor"/>
      </font>
      <numFmt numFmtId="13" formatCode="0%"/>
    </dxf>
    <dxf>
      <font>
        <b val="0"/>
        <i val="0"/>
        <strike val="0"/>
        <condense val="0"/>
        <extend val="0"/>
        <outline val="0"/>
        <shadow val="0"/>
        <u val="none"/>
        <vertAlign val="baseline"/>
        <sz val="12"/>
        <color theme="1"/>
        <name val="Calibri"/>
        <family val="2"/>
        <scheme val="minor"/>
      </font>
      <numFmt numFmtId="13" formatCode="0%"/>
    </dxf>
    <dxf>
      <font>
        <b val="0"/>
        <i val="0"/>
        <strike val="0"/>
        <condense val="0"/>
        <extend val="0"/>
        <outline val="0"/>
        <shadow val="0"/>
        <u val="none"/>
        <vertAlign val="baseline"/>
        <sz val="12"/>
        <color theme="1"/>
        <name val="Calibri"/>
        <family val="2"/>
        <scheme val="minor"/>
      </font>
      <numFmt numFmtId="13" formatCode="0%"/>
    </dxf>
    <dxf>
      <font>
        <b val="0"/>
        <i val="0"/>
        <strike val="0"/>
        <condense val="0"/>
        <extend val="0"/>
        <outline val="0"/>
        <shadow val="0"/>
        <u val="none"/>
        <vertAlign val="baseline"/>
        <sz val="12"/>
        <color theme="1"/>
        <name val="Calibri"/>
        <family val="2"/>
        <scheme val="minor"/>
      </font>
      <numFmt numFmtId="13" formatCode="0%"/>
    </dxf>
    <dxf>
      <font>
        <b val="0"/>
        <i val="0"/>
        <strike val="0"/>
        <condense val="0"/>
        <extend val="0"/>
        <outline val="0"/>
        <shadow val="0"/>
        <u val="none"/>
        <vertAlign val="baseline"/>
        <sz val="12"/>
        <color theme="1"/>
        <name val="Calibri"/>
        <family val="2"/>
        <scheme val="minor"/>
      </font>
      <numFmt numFmtId="13" formatCode="0%"/>
    </dxf>
    <dxf>
      <font>
        <b val="0"/>
        <i val="0"/>
        <strike val="0"/>
        <condense val="0"/>
        <extend val="0"/>
        <outline val="0"/>
        <shadow val="0"/>
        <u val="none"/>
        <vertAlign val="baseline"/>
        <sz val="12"/>
        <color theme="1"/>
        <name val="Calibri"/>
        <family val="2"/>
        <scheme val="minor"/>
      </font>
      <numFmt numFmtId="13" formatCode="0%"/>
    </dxf>
    <dxf>
      <font>
        <b val="0"/>
        <i val="0"/>
        <strike val="0"/>
        <condense val="0"/>
        <extend val="0"/>
        <outline val="0"/>
        <shadow val="0"/>
        <u val="none"/>
        <vertAlign val="baseline"/>
        <sz val="12"/>
        <color theme="1"/>
        <name val="Calibri"/>
        <family val="2"/>
        <scheme val="minor"/>
      </font>
      <numFmt numFmtId="13" formatCode="0%"/>
    </dxf>
    <dxf>
      <font>
        <b val="0"/>
        <i val="0"/>
        <strike val="0"/>
        <condense val="0"/>
        <extend val="0"/>
        <outline val="0"/>
        <shadow val="0"/>
        <u val="none"/>
        <vertAlign val="baseline"/>
        <sz val="12"/>
        <color theme="1"/>
        <name val="Calibri"/>
        <family val="2"/>
        <scheme val="minor"/>
      </font>
      <numFmt numFmtId="13" formatCode="0%"/>
    </dxf>
    <dxf>
      <numFmt numFmtId="3" formatCode="#,##0"/>
    </dxf>
    <dxf>
      <font>
        <b val="0"/>
        <i val="0"/>
        <strike val="0"/>
        <condense val="0"/>
        <extend val="0"/>
        <outline val="0"/>
        <shadow val="0"/>
        <u val="none"/>
        <vertAlign val="baseline"/>
        <sz val="12"/>
        <color theme="1"/>
        <name val="Calibri"/>
        <family val="2"/>
        <scheme val="minor"/>
      </font>
    </dxf>
    <dxf>
      <font>
        <strike val="0"/>
        <outline val="0"/>
        <shadow val="0"/>
        <u val="none"/>
        <vertAlign val="baseline"/>
        <sz val="14"/>
        <color theme="1"/>
        <name val="Calibri"/>
        <family val="2"/>
        <scheme val="minor"/>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001871592973955"/>
          <c:y val="4.8194115502170967E-2"/>
          <c:w val="0.87757746820109017"/>
          <c:h val="0.83816726831915667"/>
        </c:manualLayout>
      </c:layout>
      <c:scatterChart>
        <c:scatterStyle val="lineMarker"/>
        <c:varyColors val="0"/>
        <c:ser>
          <c:idx val="0"/>
          <c:order val="0"/>
          <c:tx>
            <c:strRef>
              <c:f>Reliability!$W$1</c:f>
              <c:strCache>
                <c:ptCount val="1"/>
                <c:pt idx="0">
                  <c:v>% SAIDI PSPS/Weather/Fire/Earthquake</c:v>
                </c:pt>
              </c:strCache>
            </c:strRef>
          </c:tx>
          <c:spPr>
            <a:ln w="25400" cap="flat" cmpd="sng" algn="ctr">
              <a:noFill/>
              <a:prstDash val="sysDot"/>
              <a:round/>
            </a:ln>
            <a:effectLst/>
          </c:spPr>
          <c:marker>
            <c:symbol val="circle"/>
            <c:size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63500" cap="flat" cmpd="sng" algn="ctr">
                <a:solidFill>
                  <a:schemeClr val="accent4">
                    <a:lumMod val="75000"/>
                  </a:schemeClr>
                </a:solidFill>
                <a:round/>
              </a:ln>
              <a:effectLst/>
            </c:spPr>
          </c:marker>
          <c:dLbls>
            <c:dLbl>
              <c:idx val="0"/>
              <c:delete val="1"/>
              <c:extLst>
                <c:ext xmlns:c15="http://schemas.microsoft.com/office/drawing/2012/chart" uri="{CE6537A1-D6FC-4f65-9D91-7224C49458BB}"/>
                <c:ext xmlns:c16="http://schemas.microsoft.com/office/drawing/2014/chart" uri="{C3380CC4-5D6E-409C-BE32-E72D297353CC}">
                  <c16:uniqueId val="{00000003-129E-3B48-B645-F6026E8849E9}"/>
                </c:ext>
              </c:extLst>
            </c:dLbl>
            <c:dLbl>
              <c:idx val="1"/>
              <c:tx>
                <c:rich>
                  <a:bodyPr/>
                  <a:lstStyle/>
                  <a:p>
                    <a:fld id="{D28053D1-C123-414E-9773-BF48DACB9FCE}"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129E-3B48-B645-F6026E8849E9}"/>
                </c:ext>
              </c:extLst>
            </c:dLbl>
            <c:dLbl>
              <c:idx val="2"/>
              <c:tx>
                <c:rich>
                  <a:bodyPr/>
                  <a:lstStyle/>
                  <a:p>
                    <a:fld id="{94EB0E1C-37AA-0A49-9ACB-FACF850EDA4E}"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129E-3B48-B645-F6026E8849E9}"/>
                </c:ext>
              </c:extLst>
            </c:dLbl>
            <c:dLbl>
              <c:idx val="3"/>
              <c:tx>
                <c:rich>
                  <a:bodyPr/>
                  <a:lstStyle/>
                  <a:p>
                    <a:fld id="{D47902C4-4DF0-4C49-B382-F74F71CCF592}"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129E-3B48-B645-F6026E8849E9}"/>
                </c:ext>
              </c:extLst>
            </c:dLbl>
            <c:dLbl>
              <c:idx val="4"/>
              <c:delete val="1"/>
              <c:extLst>
                <c:ext xmlns:c15="http://schemas.microsoft.com/office/drawing/2012/chart" uri="{CE6537A1-D6FC-4f65-9D91-7224C49458BB}"/>
                <c:ext xmlns:c16="http://schemas.microsoft.com/office/drawing/2014/chart" uri="{C3380CC4-5D6E-409C-BE32-E72D297353CC}">
                  <c16:uniqueId val="{00000007-129E-3B48-B645-F6026E8849E9}"/>
                </c:ext>
              </c:extLst>
            </c:dLbl>
            <c:dLbl>
              <c:idx val="5"/>
              <c:tx>
                <c:rich>
                  <a:bodyPr/>
                  <a:lstStyle/>
                  <a:p>
                    <a:fld id="{4488AFC9-B08B-E942-AB60-E0DED02A67FE}"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129E-3B48-B645-F6026E8849E9}"/>
                </c:ext>
              </c:extLst>
            </c:dLbl>
            <c:dLbl>
              <c:idx val="6"/>
              <c:tx>
                <c:rich>
                  <a:bodyPr/>
                  <a:lstStyle/>
                  <a:p>
                    <a:fld id="{6E848B51-E33C-F440-8249-777F24C2138F}"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129E-3B48-B645-F6026E8849E9}"/>
                </c:ext>
              </c:extLst>
            </c:dLbl>
            <c:dLbl>
              <c:idx val="7"/>
              <c:tx>
                <c:rich>
                  <a:bodyPr/>
                  <a:lstStyle/>
                  <a:p>
                    <a:fld id="{526B93E7-3EE4-5D49-8175-1FA933893ABE}"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129E-3B48-B645-F6026E8849E9}"/>
                </c:ext>
              </c:extLst>
            </c:dLbl>
            <c:dLbl>
              <c:idx val="8"/>
              <c:delete val="1"/>
              <c:extLst>
                <c:ext xmlns:c15="http://schemas.microsoft.com/office/drawing/2012/chart" uri="{CE6537A1-D6FC-4f65-9D91-7224C49458BB}"/>
                <c:ext xmlns:c16="http://schemas.microsoft.com/office/drawing/2014/chart" uri="{C3380CC4-5D6E-409C-BE32-E72D297353CC}">
                  <c16:uniqueId val="{0000000B-129E-3B48-B645-F6026E8849E9}"/>
                </c:ext>
              </c:extLst>
            </c:dLbl>
            <c:dLbl>
              <c:idx val="9"/>
              <c:tx>
                <c:rich>
                  <a:bodyPr/>
                  <a:lstStyle/>
                  <a:p>
                    <a:fld id="{CA86EEBA-BBE9-C144-9ABD-6DD980A3496B}"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129E-3B48-B645-F6026E8849E9}"/>
                </c:ext>
              </c:extLst>
            </c:dLbl>
            <c:dLbl>
              <c:idx val="10"/>
              <c:tx>
                <c:rich>
                  <a:bodyPr/>
                  <a:lstStyle/>
                  <a:p>
                    <a:fld id="{E5E738AC-6892-4544-8C59-EFF480D5AA32}"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129E-3B48-B645-F6026E8849E9}"/>
                </c:ext>
              </c:extLst>
            </c:dLbl>
            <c:dLbl>
              <c:idx val="11"/>
              <c:tx>
                <c:rich>
                  <a:bodyPr/>
                  <a:lstStyle/>
                  <a:p>
                    <a:fld id="{7B85452D-0BB9-D94E-AA1A-257933FAC5D4}"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129E-3B48-B645-F6026E8849E9}"/>
                </c:ext>
              </c:extLst>
            </c:dLbl>
            <c:dLbl>
              <c:idx val="12"/>
              <c:tx>
                <c:rich>
                  <a:bodyPr/>
                  <a:lstStyle/>
                  <a:p>
                    <a:fld id="{8451A36F-4A9E-564A-953D-8005BD7812F8}"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129E-3B48-B645-F6026E8849E9}"/>
                </c:ext>
              </c:extLst>
            </c:dLbl>
            <c:dLbl>
              <c:idx val="13"/>
              <c:tx>
                <c:rich>
                  <a:bodyPr/>
                  <a:lstStyle/>
                  <a:p>
                    <a:fld id="{C75E2B1F-6BE5-E647-BD08-D2C69576F057}"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129E-3B48-B645-F6026E8849E9}"/>
                </c:ext>
              </c:extLst>
            </c:dLbl>
            <c:dLbl>
              <c:idx val="14"/>
              <c:tx>
                <c:rich>
                  <a:bodyPr/>
                  <a:lstStyle/>
                  <a:p>
                    <a:fld id="{CAE22F37-B9A8-1F4D-9F6A-90EBF1EB853E}"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129E-3B48-B645-F6026E8849E9}"/>
                </c:ext>
              </c:extLst>
            </c:dLbl>
            <c:dLbl>
              <c:idx val="15"/>
              <c:tx>
                <c:rich>
                  <a:bodyPr/>
                  <a:lstStyle/>
                  <a:p>
                    <a:fld id="{BFEFFB9D-1CA1-554F-B7E9-8B44EFCC451C}"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129E-3B48-B645-F6026E8849E9}"/>
                </c:ext>
              </c:extLst>
            </c:dLbl>
            <c:dLbl>
              <c:idx val="16"/>
              <c:delete val="1"/>
              <c:extLst>
                <c:ext xmlns:c15="http://schemas.microsoft.com/office/drawing/2012/chart" uri="{CE6537A1-D6FC-4f65-9D91-7224C49458BB}"/>
                <c:ext xmlns:c16="http://schemas.microsoft.com/office/drawing/2014/chart" uri="{C3380CC4-5D6E-409C-BE32-E72D297353CC}">
                  <c16:uniqueId val="{00000013-129E-3B48-B645-F6026E8849E9}"/>
                </c:ext>
              </c:extLst>
            </c:dLbl>
            <c:dLbl>
              <c:idx val="17"/>
              <c:tx>
                <c:rich>
                  <a:bodyPr/>
                  <a:lstStyle/>
                  <a:p>
                    <a:fld id="{35A1A109-5758-0F40-B440-50A441C48D7D}"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129E-3B48-B645-F6026E8849E9}"/>
                </c:ext>
              </c:extLst>
            </c:dLbl>
            <c:dLbl>
              <c:idx val="18"/>
              <c:tx>
                <c:rich>
                  <a:bodyPr/>
                  <a:lstStyle/>
                  <a:p>
                    <a:fld id="{55383F91-9BFB-3C48-B878-E33B9B2A1F5F}"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129E-3B48-B645-F6026E8849E9}"/>
                </c:ext>
              </c:extLst>
            </c:dLbl>
            <c:dLbl>
              <c:idx val="19"/>
              <c:tx>
                <c:rich>
                  <a:bodyPr/>
                  <a:lstStyle/>
                  <a:p>
                    <a:fld id="{63A8760D-53C3-8749-BA78-2D822A2338E2}"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129E-3B48-B645-F6026E8849E9}"/>
                </c:ext>
              </c:extLst>
            </c:dLbl>
            <c:dLbl>
              <c:idx val="20"/>
              <c:tx>
                <c:rich>
                  <a:bodyPr/>
                  <a:lstStyle/>
                  <a:p>
                    <a:fld id="{3E4D74A7-96FD-8449-9AAD-64F43385B1E6}"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129E-3B48-B645-F6026E8849E9}"/>
                </c:ext>
              </c:extLst>
            </c:dLbl>
            <c:dLbl>
              <c:idx val="21"/>
              <c:tx>
                <c:rich>
                  <a:bodyPr/>
                  <a:lstStyle/>
                  <a:p>
                    <a:fld id="{5A052C92-D61D-D248-AA18-6459FF77393B}"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129E-3B48-B645-F6026E8849E9}"/>
                </c:ext>
              </c:extLst>
            </c:dLbl>
            <c:dLbl>
              <c:idx val="22"/>
              <c:tx>
                <c:rich>
                  <a:bodyPr/>
                  <a:lstStyle/>
                  <a:p>
                    <a:fld id="{29A3BDC5-190E-6244-ADEC-CE67D0002B6E}"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129E-3B48-B645-F6026E8849E9}"/>
                </c:ext>
              </c:extLst>
            </c:dLbl>
            <c:dLbl>
              <c:idx val="23"/>
              <c:tx>
                <c:rich>
                  <a:bodyPr/>
                  <a:lstStyle/>
                  <a:p>
                    <a:fld id="{6E3C64CF-BDFA-1247-8AE0-A7416D110F1C}"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129E-3B48-B645-F6026E8849E9}"/>
                </c:ext>
              </c:extLst>
            </c:dLbl>
            <c:dLbl>
              <c:idx val="24"/>
              <c:delete val="1"/>
              <c:extLst>
                <c:ext xmlns:c15="http://schemas.microsoft.com/office/drawing/2012/chart" uri="{CE6537A1-D6FC-4f65-9D91-7224C49458BB}"/>
                <c:ext xmlns:c16="http://schemas.microsoft.com/office/drawing/2014/chart" uri="{C3380CC4-5D6E-409C-BE32-E72D297353CC}">
                  <c16:uniqueId val="{0000001B-129E-3B48-B645-F6026E8849E9}"/>
                </c:ext>
              </c:extLst>
            </c:dLbl>
            <c:dLbl>
              <c:idx val="25"/>
              <c:tx>
                <c:rich>
                  <a:bodyPr/>
                  <a:lstStyle/>
                  <a:p>
                    <a:fld id="{AEFB7E29-E28A-4A47-BD8E-C1044047AAA2}"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129E-3B48-B645-F6026E8849E9}"/>
                </c:ext>
              </c:extLst>
            </c:dLbl>
            <c:dLbl>
              <c:idx val="26"/>
              <c:tx>
                <c:rich>
                  <a:bodyPr/>
                  <a:lstStyle/>
                  <a:p>
                    <a:fld id="{268CF782-C795-7140-B976-FE5F8A07108A}"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129E-3B48-B645-F6026E8849E9}"/>
                </c:ext>
              </c:extLst>
            </c:dLbl>
            <c:dLbl>
              <c:idx val="27"/>
              <c:tx>
                <c:rich>
                  <a:bodyPr/>
                  <a:lstStyle/>
                  <a:p>
                    <a:fld id="{18C4628A-E728-7E48-9CBC-60961CDED87E}"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129E-3B48-B645-F6026E8849E9}"/>
                </c:ext>
              </c:extLst>
            </c:dLbl>
            <c:dLbl>
              <c:idx val="28"/>
              <c:delete val="1"/>
              <c:extLst>
                <c:ext xmlns:c15="http://schemas.microsoft.com/office/drawing/2012/chart" uri="{CE6537A1-D6FC-4f65-9D91-7224C49458BB}"/>
                <c:ext xmlns:c16="http://schemas.microsoft.com/office/drawing/2014/chart" uri="{C3380CC4-5D6E-409C-BE32-E72D297353CC}">
                  <c16:uniqueId val="{0000001F-129E-3B48-B645-F6026E8849E9}"/>
                </c:ext>
              </c:extLst>
            </c:dLbl>
            <c:dLbl>
              <c:idx val="29"/>
              <c:tx>
                <c:rich>
                  <a:bodyPr/>
                  <a:lstStyle/>
                  <a:p>
                    <a:fld id="{A960F4F5-5BAA-FC4E-9AA3-8FFDBF65F442}"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129E-3B48-B645-F6026E8849E9}"/>
                </c:ext>
              </c:extLst>
            </c:dLbl>
            <c:dLbl>
              <c:idx val="30"/>
              <c:tx>
                <c:rich>
                  <a:bodyPr/>
                  <a:lstStyle/>
                  <a:p>
                    <a:fld id="{1F923CF7-924A-5341-8E9D-A8E026139199}"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1-129E-3B48-B645-F6026E8849E9}"/>
                </c:ext>
              </c:extLst>
            </c:dLbl>
            <c:dLbl>
              <c:idx val="31"/>
              <c:tx>
                <c:rich>
                  <a:bodyPr/>
                  <a:lstStyle/>
                  <a:p>
                    <a:fld id="{AC28B5EE-023F-6547-9810-CD01AB42592C}"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2-129E-3B48-B645-F6026E8849E9}"/>
                </c:ext>
              </c:extLst>
            </c:dLbl>
            <c:dLbl>
              <c:idx val="32"/>
              <c:delete val="1"/>
              <c:extLst>
                <c:ext xmlns:c15="http://schemas.microsoft.com/office/drawing/2012/chart" uri="{CE6537A1-D6FC-4f65-9D91-7224C49458BB}"/>
                <c:ext xmlns:c16="http://schemas.microsoft.com/office/drawing/2014/chart" uri="{C3380CC4-5D6E-409C-BE32-E72D297353CC}">
                  <c16:uniqueId val="{00000023-129E-3B48-B645-F6026E8849E9}"/>
                </c:ext>
              </c:extLst>
            </c:dLbl>
            <c:dLbl>
              <c:idx val="33"/>
              <c:tx>
                <c:rich>
                  <a:bodyPr/>
                  <a:lstStyle/>
                  <a:p>
                    <a:fld id="{5E4A995D-687F-8C40-857D-9FFBFB1001A0}"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4-129E-3B48-B645-F6026E8849E9}"/>
                </c:ext>
              </c:extLst>
            </c:dLbl>
            <c:dLbl>
              <c:idx val="34"/>
              <c:tx>
                <c:rich>
                  <a:bodyPr/>
                  <a:lstStyle/>
                  <a:p>
                    <a:fld id="{A72504EC-D4D4-BA4E-8961-D5A434C01BFA}"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5-129E-3B48-B645-F6026E8849E9}"/>
                </c:ext>
              </c:extLst>
            </c:dLbl>
            <c:dLbl>
              <c:idx val="35"/>
              <c:tx>
                <c:rich>
                  <a:bodyPr/>
                  <a:lstStyle/>
                  <a:p>
                    <a:fld id="{0354C760-CCB3-7540-AFAC-4A67B1129019}"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6-129E-3B48-B645-F6026E8849E9}"/>
                </c:ext>
              </c:extLst>
            </c:dLbl>
            <c:dLbl>
              <c:idx val="36"/>
              <c:tx>
                <c:rich>
                  <a:bodyPr/>
                  <a:lstStyle/>
                  <a:p>
                    <a:fld id="{18A5DB09-50B4-2E4F-8FEB-C25BAFB1FD06}"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7-129E-3B48-B645-F6026E8849E9}"/>
                </c:ext>
              </c:extLst>
            </c:dLbl>
            <c:dLbl>
              <c:idx val="37"/>
              <c:tx>
                <c:rich>
                  <a:bodyPr/>
                  <a:lstStyle/>
                  <a:p>
                    <a:fld id="{A2CE9C22-FB11-964F-AA38-12A3F35C26E3}"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8-129E-3B48-B645-F6026E8849E9}"/>
                </c:ext>
              </c:extLst>
            </c:dLbl>
            <c:dLbl>
              <c:idx val="38"/>
              <c:tx>
                <c:rich>
                  <a:bodyPr/>
                  <a:lstStyle/>
                  <a:p>
                    <a:fld id="{95848E39-3837-2841-A628-8CC4FB5CE828}"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9-129E-3B48-B645-F6026E8849E9}"/>
                </c:ext>
              </c:extLst>
            </c:dLbl>
            <c:dLbl>
              <c:idx val="39"/>
              <c:delete val="1"/>
              <c:extLst>
                <c:ext xmlns:c15="http://schemas.microsoft.com/office/drawing/2012/chart" uri="{CE6537A1-D6FC-4f65-9D91-7224C49458BB}"/>
                <c:ext xmlns:c16="http://schemas.microsoft.com/office/drawing/2014/chart" uri="{C3380CC4-5D6E-409C-BE32-E72D297353CC}">
                  <c16:uniqueId val="{0000002A-129E-3B48-B645-F6026E8849E9}"/>
                </c:ext>
              </c:extLst>
            </c:dLbl>
            <c:dLbl>
              <c:idx val="40"/>
              <c:tx>
                <c:rich>
                  <a:bodyPr/>
                  <a:lstStyle/>
                  <a:p>
                    <a:fld id="{3D3B21F3-524B-EB42-B8C8-FAB7814E1665}"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2665-D049-87B1-B5685CDE8945}"/>
                </c:ext>
              </c:extLst>
            </c:dLbl>
            <c:dLbl>
              <c:idx val="41"/>
              <c:tx>
                <c:rich>
                  <a:bodyPr/>
                  <a:lstStyle/>
                  <a:p>
                    <a:fld id="{CB981684-6B4A-5E4F-8D6A-B24D2963FD93}"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2665-D049-87B1-B5685CDE8945}"/>
                </c:ext>
              </c:extLst>
            </c:dLbl>
            <c:dLbl>
              <c:idx val="42"/>
              <c:tx>
                <c:rich>
                  <a:bodyPr/>
                  <a:lstStyle/>
                  <a:p>
                    <a:fld id="{2E75187B-5518-3D4C-B15F-CFA4CE82BD4C}"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2665-D049-87B1-B5685CDE8945}"/>
                </c:ext>
              </c:extLst>
            </c:dLbl>
            <c:dLbl>
              <c:idx val="43"/>
              <c:tx>
                <c:rich>
                  <a:bodyPr/>
                  <a:lstStyle/>
                  <a:p>
                    <a:fld id="{42B17B16-03FC-5746-BB5C-7B1869B3D8AF}"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2665-D049-87B1-B5685CDE8945}"/>
                </c:ext>
              </c:extLst>
            </c:dLbl>
            <c:dLbl>
              <c:idx val="44"/>
              <c:delete val="1"/>
              <c:extLst>
                <c:ext xmlns:c15="http://schemas.microsoft.com/office/drawing/2012/chart" uri="{CE6537A1-D6FC-4f65-9D91-7224C49458BB}"/>
                <c:ext xmlns:c16="http://schemas.microsoft.com/office/drawing/2014/chart" uri="{C3380CC4-5D6E-409C-BE32-E72D297353CC}">
                  <c16:uniqueId val="{00000005-2665-D049-87B1-B5685CDE8945}"/>
                </c:ext>
              </c:extLst>
            </c:dLbl>
            <c:dLbl>
              <c:idx val="45"/>
              <c:tx>
                <c:rich>
                  <a:bodyPr/>
                  <a:lstStyle/>
                  <a:p>
                    <a:fld id="{6F19266F-79BE-CC42-8E08-264F1F8C4032}"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2665-D049-87B1-B5685CDE8945}"/>
                </c:ext>
              </c:extLst>
            </c:dLbl>
            <c:dLbl>
              <c:idx val="46"/>
              <c:tx>
                <c:rich>
                  <a:bodyPr/>
                  <a:lstStyle/>
                  <a:p>
                    <a:fld id="{7611DF2F-3C4D-8641-80DF-EF0D1A6B5D96}"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2665-D049-87B1-B5685CDE8945}"/>
                </c:ext>
              </c:extLst>
            </c:dLbl>
            <c:dLbl>
              <c:idx val="47"/>
              <c:tx>
                <c:rich>
                  <a:bodyPr/>
                  <a:lstStyle/>
                  <a:p>
                    <a:fld id="{E0CA1CFE-FE45-4447-9634-E927B6C144BF}"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2665-D049-87B1-B5685CDE8945}"/>
                </c:ext>
              </c:extLst>
            </c:dLbl>
            <c:dLbl>
              <c:idx val="48"/>
              <c:layout>
                <c:manualLayout>
                  <c:x val="8.710801393728223E-4"/>
                  <c:y val="1.1650484991572266E-2"/>
                </c:manualLayout>
              </c:layout>
              <c:tx>
                <c:rich>
                  <a:bodyPr/>
                  <a:lstStyle/>
                  <a:p>
                    <a:fld id="{2F249031-68B6-8047-917E-AC497D01AC3C}"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9-2665-D049-87B1-B5685CDE8945}"/>
                </c:ext>
              </c:extLst>
            </c:dLbl>
            <c:dLbl>
              <c:idx val="49"/>
              <c:tx>
                <c:rich>
                  <a:bodyPr/>
                  <a:lstStyle/>
                  <a:p>
                    <a:fld id="{1B97EDF8-0D7C-8B4B-9278-425EA51D6407}"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2665-D049-87B1-B5685CDE8945}"/>
                </c:ext>
              </c:extLst>
            </c:dLbl>
            <c:dLbl>
              <c:idx val="50"/>
              <c:tx>
                <c:rich>
                  <a:bodyPr/>
                  <a:lstStyle/>
                  <a:p>
                    <a:fld id="{ADB20CB1-64F3-AD44-A9FA-DA756C975BD1}"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2665-D049-87B1-B5685CDE8945}"/>
                </c:ext>
              </c:extLst>
            </c:dLbl>
            <c:dLbl>
              <c:idx val="51"/>
              <c:tx>
                <c:rich>
                  <a:bodyPr/>
                  <a:lstStyle/>
                  <a:p>
                    <a:fld id="{01700EFF-5B18-1D4F-92CF-1384E7D7D30E}"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2665-D049-87B1-B5685CDE8945}"/>
                </c:ext>
              </c:extLst>
            </c:dLbl>
            <c:dLbl>
              <c:idx val="52"/>
              <c:tx>
                <c:rich>
                  <a:bodyPr/>
                  <a:lstStyle/>
                  <a:p>
                    <a:fld id="{441E3291-B972-7643-A957-BDF1C245743C}"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2665-D049-87B1-B5685CDE8945}"/>
                </c:ext>
              </c:extLst>
            </c:dLbl>
            <c:dLbl>
              <c:idx val="53"/>
              <c:tx>
                <c:rich>
                  <a:bodyPr/>
                  <a:lstStyle/>
                  <a:p>
                    <a:fld id="{9FD03714-CBF5-8246-98FF-F74087A5C2ED}"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2665-D049-87B1-B5685CDE8945}"/>
                </c:ext>
              </c:extLst>
            </c:dLbl>
            <c:dLbl>
              <c:idx val="54"/>
              <c:tx>
                <c:rich>
                  <a:bodyPr/>
                  <a:lstStyle/>
                  <a:p>
                    <a:fld id="{AAD737CE-2611-5741-BB90-A99FA88F33E4}"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2665-D049-87B1-B5685CDE8945}"/>
                </c:ext>
              </c:extLst>
            </c:dLbl>
            <c:dLbl>
              <c:idx val="55"/>
              <c:tx>
                <c:rich>
                  <a:bodyPr/>
                  <a:lstStyle/>
                  <a:p>
                    <a:fld id="{93B6DA14-1CAB-F14D-9520-595DD8386A16}"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2665-D049-87B1-B5685CDE8945}"/>
                </c:ext>
              </c:extLst>
            </c:dLbl>
            <c:dLbl>
              <c:idx val="56"/>
              <c:tx>
                <c:rich>
                  <a:bodyPr/>
                  <a:lstStyle/>
                  <a:p>
                    <a:fld id="{5F2CCA87-AE0F-B747-884E-CF8BC0011A55}"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2665-D049-87B1-B5685CDE8945}"/>
                </c:ext>
              </c:extLst>
            </c:dLbl>
            <c:dLbl>
              <c:idx val="57"/>
              <c:tx>
                <c:rich>
                  <a:bodyPr/>
                  <a:lstStyle/>
                  <a:p>
                    <a:fld id="{D2E5D733-42D5-BA49-982C-A195FE38DC7A}"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2665-D049-87B1-B5685CDE8945}"/>
                </c:ext>
              </c:extLst>
            </c:dLbl>
            <c:dLbl>
              <c:idx val="58"/>
              <c:tx>
                <c:rich>
                  <a:bodyPr/>
                  <a:lstStyle/>
                  <a:p>
                    <a:fld id="{56EEC27D-AF4C-D94F-9348-A007381DEECB}"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2665-D049-87B1-B5685CDE8945}"/>
                </c:ext>
              </c:extLst>
            </c:dLbl>
            <c:dLbl>
              <c:idx val="59"/>
              <c:tx>
                <c:rich>
                  <a:bodyPr/>
                  <a:lstStyle/>
                  <a:p>
                    <a:fld id="{9441A15D-03A8-FC47-A26E-8CDD904B0956}"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2665-D049-87B1-B5685CDE8945}"/>
                </c:ext>
              </c:extLst>
            </c:dLbl>
            <c:dLbl>
              <c:idx val="60"/>
              <c:tx>
                <c:rich>
                  <a:bodyPr/>
                  <a:lstStyle/>
                  <a:p>
                    <a:fld id="{48840A03-7FA8-5A4C-A959-7782F0B72B87}"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2665-D049-87B1-B5685CDE8945}"/>
                </c:ext>
              </c:extLst>
            </c:dLbl>
            <c:dLbl>
              <c:idx val="61"/>
              <c:tx>
                <c:rich>
                  <a:bodyPr/>
                  <a:lstStyle/>
                  <a:p>
                    <a:fld id="{5D6A956B-FA01-EB42-ABAC-1BB57C8FB925}"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2665-D049-87B1-B5685CDE8945}"/>
                </c:ext>
              </c:extLst>
            </c:dLbl>
            <c:dLbl>
              <c:idx val="62"/>
              <c:tx>
                <c:rich>
                  <a:bodyPr/>
                  <a:lstStyle/>
                  <a:p>
                    <a:fld id="{42606020-552B-844A-BA92-5BE22F142B6C}"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2665-D049-87B1-B5685CDE8945}"/>
                </c:ext>
              </c:extLst>
            </c:dLbl>
            <c:dLbl>
              <c:idx val="63"/>
              <c:tx>
                <c:rich>
                  <a:bodyPr/>
                  <a:lstStyle/>
                  <a:p>
                    <a:fld id="{16FA8A6F-EAD9-7F43-A21B-5B067501E4AC}"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2665-D049-87B1-B5685CDE8945}"/>
                </c:ext>
              </c:extLst>
            </c:dLbl>
            <c:dLbl>
              <c:idx val="64"/>
              <c:tx>
                <c:rich>
                  <a:bodyPr/>
                  <a:lstStyle/>
                  <a:p>
                    <a:fld id="{E92C5D08-D5DC-A544-8539-FDBF522FDABA}"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2665-D049-87B1-B5685CDE8945}"/>
                </c:ext>
              </c:extLst>
            </c:dLbl>
            <c:dLbl>
              <c:idx val="65"/>
              <c:tx>
                <c:rich>
                  <a:bodyPr/>
                  <a:lstStyle/>
                  <a:p>
                    <a:fld id="{9A30D111-228A-D941-B6B5-D058E5943840}"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2665-D049-87B1-B5685CDE8945}"/>
                </c:ext>
              </c:extLst>
            </c:dLbl>
            <c:dLbl>
              <c:idx val="66"/>
              <c:tx>
                <c:rich>
                  <a:bodyPr/>
                  <a:lstStyle/>
                  <a:p>
                    <a:fld id="{D3F593E3-3921-F74A-AE9B-0746B2836EB0}"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2665-D049-87B1-B5685CDE8945}"/>
                </c:ext>
              </c:extLst>
            </c:dLbl>
            <c:dLbl>
              <c:idx val="67"/>
              <c:tx>
                <c:rich>
                  <a:bodyPr/>
                  <a:lstStyle/>
                  <a:p>
                    <a:fld id="{1CD537D8-02A5-6C4E-AFF4-B214E2097EC8}"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2665-D049-87B1-B5685CDE8945}"/>
                </c:ext>
              </c:extLst>
            </c:dLbl>
            <c:dLbl>
              <c:idx val="68"/>
              <c:tx>
                <c:rich>
                  <a:bodyPr/>
                  <a:lstStyle/>
                  <a:p>
                    <a:fld id="{9B8A94BD-AA95-5945-BE05-A5A36B97E02D}"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2665-D049-87B1-B5685CDE8945}"/>
                </c:ext>
              </c:extLst>
            </c:dLbl>
            <c:dLbl>
              <c:idx val="69"/>
              <c:tx>
                <c:rich>
                  <a:bodyPr/>
                  <a:lstStyle/>
                  <a:p>
                    <a:fld id="{3F59F7B7-0804-B042-A1BB-B8DDC372C6E1}"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2665-D049-87B1-B5685CDE8945}"/>
                </c:ext>
              </c:extLst>
            </c:dLbl>
            <c:dLbl>
              <c:idx val="70"/>
              <c:tx>
                <c:rich>
                  <a:bodyPr/>
                  <a:lstStyle/>
                  <a:p>
                    <a:fld id="{5717956B-F1D4-B845-968A-8266046FB52E}"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2665-D049-87B1-B5685CDE8945}"/>
                </c:ext>
              </c:extLst>
            </c:dLbl>
            <c:dLbl>
              <c:idx val="71"/>
              <c:tx>
                <c:rich>
                  <a:bodyPr/>
                  <a:lstStyle/>
                  <a:p>
                    <a:fld id="{A6E1A3EB-7067-1840-ABA1-70D8B1700B2F}"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2665-D049-87B1-B5685CDE8945}"/>
                </c:ext>
              </c:extLst>
            </c:dLbl>
            <c:dLbl>
              <c:idx val="72"/>
              <c:delete val="1"/>
              <c:extLst>
                <c:ext xmlns:c15="http://schemas.microsoft.com/office/drawing/2012/chart" uri="{CE6537A1-D6FC-4f65-9D91-7224C49458BB}"/>
                <c:ext xmlns:c16="http://schemas.microsoft.com/office/drawing/2014/chart" uri="{C3380CC4-5D6E-409C-BE32-E72D297353CC}">
                  <c16:uniqueId val="{00000021-2665-D049-87B1-B5685CDE8945}"/>
                </c:ext>
              </c:extLst>
            </c:dLbl>
            <c:dLbl>
              <c:idx val="73"/>
              <c:tx>
                <c:rich>
                  <a:bodyPr/>
                  <a:lstStyle/>
                  <a:p>
                    <a:fld id="{FD566F01-DB73-8849-AC33-6C80545621C6}"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2-2665-D049-87B1-B5685CDE8945}"/>
                </c:ext>
              </c:extLst>
            </c:dLbl>
            <c:dLbl>
              <c:idx val="74"/>
              <c:tx>
                <c:rich>
                  <a:bodyPr/>
                  <a:lstStyle/>
                  <a:p>
                    <a:fld id="{1894393D-5CA4-C34B-A8CA-9EB8245FCD61}"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3-2665-D049-87B1-B5685CDE8945}"/>
                </c:ext>
              </c:extLst>
            </c:dLbl>
            <c:dLbl>
              <c:idx val="75"/>
              <c:tx>
                <c:rich>
                  <a:bodyPr/>
                  <a:lstStyle/>
                  <a:p>
                    <a:fld id="{EACD2E86-FBC5-8546-959C-C34D4AC11ABB}"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4-2665-D049-87B1-B5685CDE8945}"/>
                </c:ext>
              </c:extLst>
            </c:dLbl>
            <c:dLbl>
              <c:idx val="76"/>
              <c:delete val="1"/>
              <c:extLst>
                <c:ext xmlns:c15="http://schemas.microsoft.com/office/drawing/2012/chart" uri="{CE6537A1-D6FC-4f65-9D91-7224C49458BB}"/>
                <c:ext xmlns:c16="http://schemas.microsoft.com/office/drawing/2014/chart" uri="{C3380CC4-5D6E-409C-BE32-E72D297353CC}">
                  <c16:uniqueId val="{00000025-2665-D049-87B1-B5685CDE8945}"/>
                </c:ext>
              </c:extLst>
            </c:dLbl>
            <c:dLbl>
              <c:idx val="77"/>
              <c:tx>
                <c:rich>
                  <a:bodyPr/>
                  <a:lstStyle/>
                  <a:p>
                    <a:fld id="{5599578B-C83F-2E4C-8978-16CA84F7914C}"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6-2665-D049-87B1-B5685CDE8945}"/>
                </c:ext>
              </c:extLst>
            </c:dLbl>
            <c:dLbl>
              <c:idx val="78"/>
              <c:tx>
                <c:rich>
                  <a:bodyPr/>
                  <a:lstStyle/>
                  <a:p>
                    <a:fld id="{1809C2B3-8C07-5B4B-A192-D9170A1EAB24}"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7-2665-D049-87B1-B5685CDE8945}"/>
                </c:ext>
              </c:extLst>
            </c:dLbl>
            <c:dLbl>
              <c:idx val="79"/>
              <c:tx>
                <c:rich>
                  <a:bodyPr/>
                  <a:lstStyle/>
                  <a:p>
                    <a:fld id="{F888177D-EC64-704A-8A6D-A6B42943D1E8}"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8-2665-D049-87B1-B5685CDE8945}"/>
                </c:ext>
              </c:extLst>
            </c:dLbl>
            <c:dLbl>
              <c:idx val="80"/>
              <c:delete val="1"/>
              <c:extLst>
                <c:ext xmlns:c15="http://schemas.microsoft.com/office/drawing/2012/chart" uri="{CE6537A1-D6FC-4f65-9D91-7224C49458BB}"/>
                <c:ext xmlns:c16="http://schemas.microsoft.com/office/drawing/2014/chart" uri="{C3380CC4-5D6E-409C-BE32-E72D297353CC}">
                  <c16:uniqueId val="{00000029-2665-D049-87B1-B5685CDE8945}"/>
                </c:ext>
              </c:extLst>
            </c:dLbl>
            <c:dLbl>
              <c:idx val="81"/>
              <c:tx>
                <c:rich>
                  <a:bodyPr/>
                  <a:lstStyle/>
                  <a:p>
                    <a:fld id="{A1C49401-4782-BE43-8F1E-5D20E819FC9E}"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A-2665-D049-87B1-B5685CDE8945}"/>
                </c:ext>
              </c:extLst>
            </c:dLbl>
            <c:dLbl>
              <c:idx val="82"/>
              <c:tx>
                <c:rich>
                  <a:bodyPr/>
                  <a:lstStyle/>
                  <a:p>
                    <a:fld id="{FB40E21A-47FC-DF43-80A5-2D26951F73B2}"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B-2665-D049-87B1-B5685CDE8945}"/>
                </c:ext>
              </c:extLst>
            </c:dLbl>
            <c:dLbl>
              <c:idx val="83"/>
              <c:tx>
                <c:rich>
                  <a:bodyPr/>
                  <a:lstStyle/>
                  <a:p>
                    <a:fld id="{AD5F3742-35F6-A04D-8309-A9CB98EC9A8F}"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C-2665-D049-87B1-B5685CDE8945}"/>
                </c:ext>
              </c:extLst>
            </c:dLbl>
            <c:dLbl>
              <c:idx val="84"/>
              <c:tx>
                <c:rich>
                  <a:bodyPr/>
                  <a:lstStyle/>
                  <a:p>
                    <a:fld id="{991E0A01-241B-7E40-B81A-80E0AD9CE5C8}"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D-2665-D049-87B1-B5685CDE8945}"/>
                </c:ext>
              </c:extLst>
            </c:dLbl>
            <c:dLbl>
              <c:idx val="85"/>
              <c:tx>
                <c:rich>
                  <a:bodyPr/>
                  <a:lstStyle/>
                  <a:p>
                    <a:fld id="{A4F4F79F-0B18-F540-AEF8-9C2A3C499F39}"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E-2665-D049-87B1-B5685CDE8945}"/>
                </c:ext>
              </c:extLst>
            </c:dLbl>
            <c:dLbl>
              <c:idx val="86"/>
              <c:tx>
                <c:rich>
                  <a:bodyPr/>
                  <a:lstStyle/>
                  <a:p>
                    <a:fld id="{9CA25356-CB9C-954F-8C71-EC464F95632C}"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F-2665-D049-87B1-B5685CDE8945}"/>
                </c:ext>
              </c:extLst>
            </c:dLbl>
            <c:dLbl>
              <c:idx val="87"/>
              <c:tx>
                <c:rich>
                  <a:bodyPr/>
                  <a:lstStyle/>
                  <a:p>
                    <a:fld id="{A787C4EA-41AA-6F44-96F6-B0F7919194ED}"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0-2665-D049-87B1-B5685CDE8945}"/>
                </c:ext>
              </c:extLst>
            </c:dLbl>
            <c:dLbl>
              <c:idx val="88"/>
              <c:layout>
                <c:manualLayout>
                  <c:x val="0"/>
                  <c:y val="2.6213591231037663E-2"/>
                </c:manualLayout>
              </c:layout>
              <c:tx>
                <c:rich>
                  <a:bodyPr/>
                  <a:lstStyle/>
                  <a:p>
                    <a:fld id="{F88557A1-EF71-1E47-A5D2-60C8A456D52F}"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31-2665-D049-87B1-B5685CDE8945}"/>
                </c:ext>
              </c:extLst>
            </c:dLbl>
            <c:dLbl>
              <c:idx val="89"/>
              <c:tx>
                <c:rich>
                  <a:bodyPr/>
                  <a:lstStyle/>
                  <a:p>
                    <a:fld id="{E1A2B562-DE91-7F43-A684-EF0757E1EA40}"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2-2665-D049-87B1-B5685CDE8945}"/>
                </c:ext>
              </c:extLst>
            </c:dLbl>
            <c:dLbl>
              <c:idx val="90"/>
              <c:tx>
                <c:rich>
                  <a:bodyPr/>
                  <a:lstStyle/>
                  <a:p>
                    <a:fld id="{9736DDC0-DAB6-3E45-983B-EDA8D799B45B}"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3-2665-D049-87B1-B5685CDE8945}"/>
                </c:ext>
              </c:extLst>
            </c:dLbl>
            <c:dLbl>
              <c:idx val="91"/>
              <c:tx>
                <c:rich>
                  <a:bodyPr/>
                  <a:lstStyle/>
                  <a:p>
                    <a:fld id="{6A208CE9-4F9B-A54D-934C-F82B338AC7F5}"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4-2665-D049-87B1-B5685CDE8945}"/>
                </c:ext>
              </c:extLst>
            </c:dLbl>
            <c:dLbl>
              <c:idx val="92"/>
              <c:delete val="1"/>
              <c:extLst>
                <c:ext xmlns:c15="http://schemas.microsoft.com/office/drawing/2012/chart" uri="{CE6537A1-D6FC-4f65-9D91-7224C49458BB}"/>
                <c:ext xmlns:c16="http://schemas.microsoft.com/office/drawing/2014/chart" uri="{C3380CC4-5D6E-409C-BE32-E72D297353CC}">
                  <c16:uniqueId val="{00000035-2665-D049-87B1-B5685CDE8945}"/>
                </c:ext>
              </c:extLst>
            </c:dLbl>
            <c:dLbl>
              <c:idx val="93"/>
              <c:tx>
                <c:rich>
                  <a:bodyPr/>
                  <a:lstStyle/>
                  <a:p>
                    <a:fld id="{FE13D2BF-ACAB-8746-A0F3-AB24DB7D8279}"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6-2665-D049-87B1-B5685CDE8945}"/>
                </c:ext>
              </c:extLst>
            </c:dLbl>
            <c:dLbl>
              <c:idx val="94"/>
              <c:tx>
                <c:rich>
                  <a:bodyPr/>
                  <a:lstStyle/>
                  <a:p>
                    <a:fld id="{1A8AECE7-6E44-664E-91FA-B2FEDDF8C4C5}"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7-2665-D049-87B1-B5685CDE8945}"/>
                </c:ext>
              </c:extLst>
            </c:dLbl>
            <c:dLbl>
              <c:idx val="95"/>
              <c:tx>
                <c:rich>
                  <a:bodyPr/>
                  <a:lstStyle/>
                  <a:p>
                    <a:fld id="{61114483-FF43-6940-93EB-CEAB8F951C3B}"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8-2665-D049-87B1-B5685CDE8945}"/>
                </c:ext>
              </c:extLst>
            </c:dLbl>
            <c:dLbl>
              <c:idx val="96"/>
              <c:delete val="1"/>
              <c:extLst>
                <c:ext xmlns:c15="http://schemas.microsoft.com/office/drawing/2012/chart" uri="{CE6537A1-D6FC-4f65-9D91-7224C49458BB}"/>
                <c:ext xmlns:c16="http://schemas.microsoft.com/office/drawing/2014/chart" uri="{C3380CC4-5D6E-409C-BE32-E72D297353CC}">
                  <c16:uniqueId val="{00000039-2665-D049-87B1-B5685CDE8945}"/>
                </c:ext>
              </c:extLst>
            </c:dLbl>
            <c:dLbl>
              <c:idx val="97"/>
              <c:tx>
                <c:rich>
                  <a:bodyPr/>
                  <a:lstStyle/>
                  <a:p>
                    <a:fld id="{4B3BEFE1-A498-FC43-A888-A722B6AAA4DD}"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A-2665-D049-87B1-B5685CDE8945}"/>
                </c:ext>
              </c:extLst>
            </c:dLbl>
            <c:dLbl>
              <c:idx val="98"/>
              <c:tx>
                <c:rich>
                  <a:bodyPr/>
                  <a:lstStyle/>
                  <a:p>
                    <a:fld id="{066B8D8F-28F6-954A-BE88-D72D51FC20ED}"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B-2665-D049-87B1-B5685CDE8945}"/>
                </c:ext>
              </c:extLst>
            </c:dLbl>
            <c:dLbl>
              <c:idx val="99"/>
              <c:tx>
                <c:rich>
                  <a:bodyPr/>
                  <a:lstStyle/>
                  <a:p>
                    <a:fld id="{90A473D8-B18B-2546-9B9A-A87D2D268E8E}"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C-2665-D049-87B1-B5685CDE8945}"/>
                </c:ext>
              </c:extLst>
            </c:dLbl>
            <c:dLbl>
              <c:idx val="100"/>
              <c:tx>
                <c:rich>
                  <a:bodyPr/>
                  <a:lstStyle/>
                  <a:p>
                    <a:fld id="{AF020174-A837-9B44-A368-EABA4DC83B4C}"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D-2665-D049-87B1-B5685CDE8945}"/>
                </c:ext>
              </c:extLst>
            </c:dLbl>
            <c:dLbl>
              <c:idx val="101"/>
              <c:tx>
                <c:rich>
                  <a:bodyPr/>
                  <a:lstStyle/>
                  <a:p>
                    <a:fld id="{B5B6BEFB-7206-E447-B5B3-37500FDF8448}"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E-2665-D049-87B1-B5685CDE8945}"/>
                </c:ext>
              </c:extLst>
            </c:dLbl>
            <c:dLbl>
              <c:idx val="102"/>
              <c:tx>
                <c:rich>
                  <a:bodyPr/>
                  <a:lstStyle/>
                  <a:p>
                    <a:fld id="{D55180F9-374F-CA42-BE40-7558CA221E0B}"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F-2665-D049-87B1-B5685CDE8945}"/>
                </c:ext>
              </c:extLst>
            </c:dLbl>
            <c:dLbl>
              <c:idx val="103"/>
              <c:tx>
                <c:rich>
                  <a:bodyPr/>
                  <a:lstStyle/>
                  <a:p>
                    <a:fld id="{E7DFCE67-5A85-2C46-9CED-77E1B3530889}"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0-2665-D049-87B1-B5685CDE8945}"/>
                </c:ext>
              </c:extLst>
            </c:dLbl>
            <c:dLbl>
              <c:idx val="104"/>
              <c:tx>
                <c:rich>
                  <a:bodyPr/>
                  <a:lstStyle/>
                  <a:p>
                    <a:fld id="{C40B0ECF-EC4B-1C44-8A1E-4A0A8686431E}"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1-2665-D049-87B1-B5685CDE8945}"/>
                </c:ext>
              </c:extLst>
            </c:dLbl>
            <c:dLbl>
              <c:idx val="105"/>
              <c:tx>
                <c:rich>
                  <a:bodyPr/>
                  <a:lstStyle/>
                  <a:p>
                    <a:fld id="{B0035901-47BD-3B4F-8F94-69688A4F1E5A}"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2-2665-D049-87B1-B5685CDE8945}"/>
                </c:ext>
              </c:extLst>
            </c:dLbl>
            <c:dLbl>
              <c:idx val="106"/>
              <c:tx>
                <c:rich>
                  <a:bodyPr/>
                  <a:lstStyle/>
                  <a:p>
                    <a:fld id="{37D9B994-5631-8644-843A-28277A0F7D95}"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3-2665-D049-87B1-B5685CDE8945}"/>
                </c:ext>
              </c:extLst>
            </c:dLbl>
            <c:dLbl>
              <c:idx val="107"/>
              <c:tx>
                <c:rich>
                  <a:bodyPr/>
                  <a:lstStyle/>
                  <a:p>
                    <a:fld id="{EE442434-6C5C-B148-AD3F-CE648435647C}"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4-2665-D049-87B1-B5685CDE8945}"/>
                </c:ext>
              </c:extLst>
            </c:dLbl>
            <c:dLbl>
              <c:idx val="108"/>
              <c:delete val="1"/>
              <c:extLst>
                <c:ext xmlns:c15="http://schemas.microsoft.com/office/drawing/2012/chart" uri="{CE6537A1-D6FC-4f65-9D91-7224C49458BB}"/>
                <c:ext xmlns:c16="http://schemas.microsoft.com/office/drawing/2014/chart" uri="{C3380CC4-5D6E-409C-BE32-E72D297353CC}">
                  <c16:uniqueId val="{00000045-2665-D049-87B1-B5685CDE8945}"/>
                </c:ext>
              </c:extLst>
            </c:dLbl>
            <c:dLbl>
              <c:idx val="109"/>
              <c:tx>
                <c:rich>
                  <a:bodyPr/>
                  <a:lstStyle/>
                  <a:p>
                    <a:fld id="{B4A464C4-867A-8546-ABA1-6FFBE958AA08}"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6-2665-D049-87B1-B5685CDE8945}"/>
                </c:ext>
              </c:extLst>
            </c:dLbl>
            <c:dLbl>
              <c:idx val="110"/>
              <c:tx>
                <c:rich>
                  <a:bodyPr/>
                  <a:lstStyle/>
                  <a:p>
                    <a:fld id="{E9E9C39D-313B-9743-AC3C-C2A4B19B7127}"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7-2665-D049-87B1-B5685CDE8945}"/>
                </c:ext>
              </c:extLst>
            </c:dLbl>
            <c:dLbl>
              <c:idx val="111"/>
              <c:tx>
                <c:rich>
                  <a:bodyPr/>
                  <a:lstStyle/>
                  <a:p>
                    <a:fld id="{E82AFBA2-0F6B-8D40-BF6B-E57970745754}"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8-2665-D049-87B1-B5685CDE8945}"/>
                </c:ext>
              </c:extLst>
            </c:dLbl>
            <c:dLbl>
              <c:idx val="112"/>
              <c:tx>
                <c:rich>
                  <a:bodyPr/>
                  <a:lstStyle/>
                  <a:p>
                    <a:fld id="{99DE2FF0-C1E3-DA49-A735-B12A1C112514}"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9-2665-D049-87B1-B5685CDE8945}"/>
                </c:ext>
              </c:extLst>
            </c:dLbl>
            <c:dLbl>
              <c:idx val="113"/>
              <c:tx>
                <c:rich>
                  <a:bodyPr/>
                  <a:lstStyle/>
                  <a:p>
                    <a:fld id="{66FCAC5D-E919-134D-9996-283C45023F64}"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A-2665-D049-87B1-B5685CDE8945}"/>
                </c:ext>
              </c:extLst>
            </c:dLbl>
            <c:dLbl>
              <c:idx val="114"/>
              <c:tx>
                <c:rich>
                  <a:bodyPr/>
                  <a:lstStyle/>
                  <a:p>
                    <a:fld id="{9AE40F94-DBE2-6946-B673-6B3CA5B7EDA3}"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B-2665-D049-87B1-B5685CDE8945}"/>
                </c:ext>
              </c:extLst>
            </c:dLbl>
            <c:dLbl>
              <c:idx val="115"/>
              <c:tx>
                <c:rich>
                  <a:bodyPr/>
                  <a:lstStyle/>
                  <a:p>
                    <a:fld id="{36A93ACA-9FF1-A341-A41D-B66F7DA5F317}"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C-2665-D049-87B1-B5685CDE8945}"/>
                </c:ext>
              </c:extLst>
            </c:dLbl>
            <c:dLbl>
              <c:idx val="116"/>
              <c:delete val="1"/>
              <c:extLst>
                <c:ext xmlns:c15="http://schemas.microsoft.com/office/drawing/2012/chart" uri="{CE6537A1-D6FC-4f65-9D91-7224C49458BB}"/>
                <c:ext xmlns:c16="http://schemas.microsoft.com/office/drawing/2014/chart" uri="{C3380CC4-5D6E-409C-BE32-E72D297353CC}">
                  <c16:uniqueId val="{0000004D-2665-D049-87B1-B5685CDE8945}"/>
                </c:ext>
              </c:extLst>
            </c:dLbl>
            <c:dLbl>
              <c:idx val="117"/>
              <c:tx>
                <c:rich>
                  <a:bodyPr/>
                  <a:lstStyle/>
                  <a:p>
                    <a:fld id="{603591E1-3B4B-6447-886C-0D9392ECAA7F}"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E-2665-D049-87B1-B5685CDE8945}"/>
                </c:ext>
              </c:extLst>
            </c:dLbl>
            <c:dLbl>
              <c:idx val="118"/>
              <c:tx>
                <c:rich>
                  <a:bodyPr/>
                  <a:lstStyle/>
                  <a:p>
                    <a:fld id="{3E719B20-2E58-0F44-94EB-80F8E58FA48A}"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F-2665-D049-87B1-B5685CDE8945}"/>
                </c:ext>
              </c:extLst>
            </c:dLbl>
            <c:dLbl>
              <c:idx val="119"/>
              <c:tx>
                <c:rich>
                  <a:bodyPr/>
                  <a:lstStyle/>
                  <a:p>
                    <a:fld id="{34370222-3518-B84A-A41B-C01E24D806D7}"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0-2665-D049-87B1-B5685CDE8945}"/>
                </c:ext>
              </c:extLst>
            </c:dLbl>
            <c:dLbl>
              <c:idx val="120"/>
              <c:layout>
                <c:manualLayout>
                  <c:x val="-6.0069715324046036E-2"/>
                  <c:y val="2.1841805108541223E-2"/>
                </c:manualLayout>
              </c:layout>
              <c:tx>
                <c:rich>
                  <a:bodyPr/>
                  <a:lstStyle/>
                  <a:p>
                    <a:fld id="{A93FCB96-F29B-334E-BC8D-74EE8FC1D430}"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51-2665-D049-87B1-B5685CDE8945}"/>
                </c:ext>
              </c:extLst>
            </c:dLbl>
            <c:dLbl>
              <c:idx val="121"/>
              <c:tx>
                <c:rich>
                  <a:bodyPr/>
                  <a:lstStyle/>
                  <a:p>
                    <a:fld id="{256A4718-D4BF-F248-AEF5-7EBEFFAFF704}"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2-2665-D049-87B1-B5685CDE8945}"/>
                </c:ext>
              </c:extLst>
            </c:dLbl>
            <c:dLbl>
              <c:idx val="122"/>
              <c:tx>
                <c:rich>
                  <a:bodyPr/>
                  <a:lstStyle/>
                  <a:p>
                    <a:fld id="{88F2FFDD-E35C-534C-BA73-8B68266331AC}"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3-2665-D049-87B1-B5685CDE8945}"/>
                </c:ext>
              </c:extLst>
            </c:dLbl>
            <c:dLbl>
              <c:idx val="123"/>
              <c:tx>
                <c:rich>
                  <a:bodyPr/>
                  <a:lstStyle/>
                  <a:p>
                    <a:fld id="{176626A5-91E5-2943-80DC-693E2BCC830E}"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4-2665-D049-87B1-B5685CDE8945}"/>
                </c:ext>
              </c:extLst>
            </c:dLbl>
            <c:dLbl>
              <c:idx val="124"/>
              <c:tx>
                <c:rich>
                  <a:bodyPr/>
                  <a:lstStyle/>
                  <a:p>
                    <a:fld id="{B6B4F11D-17FA-794B-99F0-467655EEC153}"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5-2665-D049-87B1-B5685CDE8945}"/>
                </c:ext>
              </c:extLst>
            </c:dLbl>
            <c:dLbl>
              <c:idx val="125"/>
              <c:tx>
                <c:rich>
                  <a:bodyPr/>
                  <a:lstStyle/>
                  <a:p>
                    <a:fld id="{511E2C7A-7ABB-3049-98B3-20F6B003634D}"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6-2665-D049-87B1-B5685CDE8945}"/>
                </c:ext>
              </c:extLst>
            </c:dLbl>
            <c:dLbl>
              <c:idx val="126"/>
              <c:tx>
                <c:rich>
                  <a:bodyPr/>
                  <a:lstStyle/>
                  <a:p>
                    <a:fld id="{3B8AC0EA-2F1B-CB4A-BF18-AA592EA5B1A3}"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7-2665-D049-87B1-B5685CDE8945}"/>
                </c:ext>
              </c:extLst>
            </c:dLbl>
            <c:dLbl>
              <c:idx val="127"/>
              <c:tx>
                <c:rich>
                  <a:bodyPr/>
                  <a:lstStyle/>
                  <a:p>
                    <a:fld id="{62F53CBF-3240-E447-B729-DA5D360D76EA}"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8-2665-D049-87B1-B5685CDE8945}"/>
                </c:ext>
              </c:extLst>
            </c:dLbl>
            <c:dLbl>
              <c:idx val="128"/>
              <c:layout>
                <c:manualLayout>
                  <c:x val="-1.3937282229965188E-2"/>
                  <c:y val="-2.0388348735251558E-2"/>
                </c:manualLayout>
              </c:layout>
              <c:tx>
                <c:rich>
                  <a:bodyPr/>
                  <a:lstStyle/>
                  <a:p>
                    <a:fld id="{E0FD6586-7ED5-EC42-A73D-82BE3A2150E2}"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59-2665-D049-87B1-B5685CDE8945}"/>
                </c:ext>
              </c:extLst>
            </c:dLbl>
            <c:dLbl>
              <c:idx val="129"/>
              <c:tx>
                <c:rich>
                  <a:bodyPr/>
                  <a:lstStyle/>
                  <a:p>
                    <a:fld id="{497B943C-8236-E642-8DCC-A07BF10A64DC}"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A-2665-D049-87B1-B5685CDE8945}"/>
                </c:ext>
              </c:extLst>
            </c:dLbl>
            <c:dLbl>
              <c:idx val="130"/>
              <c:tx>
                <c:rich>
                  <a:bodyPr/>
                  <a:lstStyle/>
                  <a:p>
                    <a:fld id="{1E5484F3-8738-0D43-A10A-3469434287D4}"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B-2665-D049-87B1-B5685CDE8945}"/>
                </c:ext>
              </c:extLst>
            </c:dLbl>
            <c:dLbl>
              <c:idx val="131"/>
              <c:tx>
                <c:rich>
                  <a:bodyPr/>
                  <a:lstStyle/>
                  <a:p>
                    <a:fld id="{01C02B95-5697-0A43-B2A9-360B42469750}"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C-2665-D049-87B1-B5685CDE8945}"/>
                </c:ext>
              </c:extLst>
            </c:dLbl>
            <c:dLbl>
              <c:idx val="132"/>
              <c:layout>
                <c:manualLayout>
                  <c:x val="0"/>
                  <c:y val="-1.3106795615518885E-2"/>
                </c:manualLayout>
              </c:layout>
              <c:tx>
                <c:rich>
                  <a:bodyPr/>
                  <a:lstStyle/>
                  <a:p>
                    <a:fld id="{64CB1648-7B43-CA48-A198-E827A244F43B}"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5D-2665-D049-87B1-B5685CDE8945}"/>
                </c:ext>
              </c:extLst>
            </c:dLbl>
            <c:dLbl>
              <c:idx val="133"/>
              <c:tx>
                <c:rich>
                  <a:bodyPr/>
                  <a:lstStyle/>
                  <a:p>
                    <a:fld id="{9D27DB4B-0CC1-3348-A716-01A5EF1D8632}"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E-2665-D049-87B1-B5685CDE8945}"/>
                </c:ext>
              </c:extLst>
            </c:dLbl>
            <c:dLbl>
              <c:idx val="134"/>
              <c:tx>
                <c:rich>
                  <a:bodyPr/>
                  <a:lstStyle/>
                  <a:p>
                    <a:fld id="{43ED1346-3350-C44F-ADA3-34D18ABEB9C1}"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F-2665-D049-87B1-B5685CDE8945}"/>
                </c:ext>
              </c:extLst>
            </c:dLbl>
            <c:dLbl>
              <c:idx val="135"/>
              <c:tx>
                <c:rich>
                  <a:bodyPr/>
                  <a:lstStyle/>
                  <a:p>
                    <a:fld id="{12CF0620-AB40-7C4F-BC5B-02D73E19AB65}"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60-2665-D049-87B1-B5685CDE8945}"/>
                </c:ext>
              </c:extLst>
            </c:dLbl>
            <c:dLbl>
              <c:idx val="136"/>
              <c:layout>
                <c:manualLayout>
                  <c:x val="-1.6778316172016958E-2"/>
                  <c:y val="3.0579671630728861E-2"/>
                </c:manualLayout>
              </c:layout>
              <c:tx>
                <c:rich>
                  <a:bodyPr/>
                  <a:lstStyle/>
                  <a:p>
                    <a:fld id="{EF8492D0-4FD6-EA44-8982-ED368DBD7487}"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61-2665-D049-87B1-B5685CDE8945}"/>
                </c:ext>
              </c:extLst>
            </c:dLbl>
            <c:dLbl>
              <c:idx val="137"/>
              <c:tx>
                <c:rich>
                  <a:bodyPr/>
                  <a:lstStyle/>
                  <a:p>
                    <a:fld id="{97129ABA-9247-BC45-B7BB-34A020DBCD6B}"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62-2665-D049-87B1-B5685CDE8945}"/>
                </c:ext>
              </c:extLst>
            </c:dLbl>
            <c:dLbl>
              <c:idx val="138"/>
              <c:tx>
                <c:rich>
                  <a:bodyPr/>
                  <a:lstStyle/>
                  <a:p>
                    <a:fld id="{3FB63A42-18F0-244F-B394-629481BF8B42}"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63-2665-D049-87B1-B5685CDE8945}"/>
                </c:ext>
              </c:extLst>
            </c:dLbl>
            <c:dLbl>
              <c:idx val="139"/>
              <c:tx>
                <c:rich>
                  <a:bodyPr/>
                  <a:lstStyle/>
                  <a:p>
                    <a:fld id="{5277CF9E-2831-2545-B05D-B5D55FEB5379}"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64-2665-D049-87B1-B5685CDE8945}"/>
                </c:ext>
              </c:extLst>
            </c:dLbl>
            <c:dLbl>
              <c:idx val="140"/>
              <c:delete val="1"/>
              <c:extLst>
                <c:ext xmlns:c15="http://schemas.microsoft.com/office/drawing/2012/chart" uri="{CE6537A1-D6FC-4f65-9D91-7224C49458BB}"/>
                <c:ext xmlns:c16="http://schemas.microsoft.com/office/drawing/2014/chart" uri="{C3380CC4-5D6E-409C-BE32-E72D297353CC}">
                  <c16:uniqueId val="{00000065-2665-D049-87B1-B5685CDE8945}"/>
                </c:ext>
              </c:extLst>
            </c:dLbl>
            <c:dLbl>
              <c:idx val="141"/>
              <c:tx>
                <c:rich>
                  <a:bodyPr/>
                  <a:lstStyle/>
                  <a:p>
                    <a:fld id="{F8DBC2FD-508F-4243-BB29-915EC939FC42}"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66-2665-D049-87B1-B5685CDE8945}"/>
                </c:ext>
              </c:extLst>
            </c:dLbl>
            <c:dLbl>
              <c:idx val="142"/>
              <c:tx>
                <c:rich>
                  <a:bodyPr/>
                  <a:lstStyle/>
                  <a:p>
                    <a:fld id="{F1D2FEBC-EA4E-3841-A184-D4DBB1E0C816}"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67-2665-D049-87B1-B5685CDE8945}"/>
                </c:ext>
              </c:extLst>
            </c:dLbl>
            <c:dLbl>
              <c:idx val="143"/>
              <c:tx>
                <c:rich>
                  <a:bodyPr/>
                  <a:lstStyle/>
                  <a:p>
                    <a:fld id="{8207EFB1-2DFD-5D48-A838-46C21A13810E}"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68-2665-D049-87B1-B5685CDE8945}"/>
                </c:ext>
              </c:extLst>
            </c:dLbl>
            <c:dLbl>
              <c:idx val="144"/>
              <c:tx>
                <c:rich>
                  <a:bodyPr/>
                  <a:lstStyle/>
                  <a:p>
                    <a:fld id="{59BA5C0E-25D6-1C4E-B4D9-06ED82BAF415}"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69-2665-D049-87B1-B5685CDE8945}"/>
                </c:ext>
              </c:extLst>
            </c:dLbl>
            <c:dLbl>
              <c:idx val="145"/>
              <c:tx>
                <c:rich>
                  <a:bodyPr/>
                  <a:lstStyle/>
                  <a:p>
                    <a:fld id="{9E44D46C-A3A6-864E-AC36-1712183277EF}"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6A-2665-D049-87B1-B5685CDE8945}"/>
                </c:ext>
              </c:extLst>
            </c:dLbl>
            <c:dLbl>
              <c:idx val="146"/>
              <c:tx>
                <c:rich>
                  <a:bodyPr/>
                  <a:lstStyle/>
                  <a:p>
                    <a:fld id="{A79771BC-300F-4A41-AFCE-6B5664436E98}"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6B-2665-D049-87B1-B5685CDE8945}"/>
                </c:ext>
              </c:extLst>
            </c:dLbl>
            <c:dLbl>
              <c:idx val="147"/>
              <c:tx>
                <c:rich>
                  <a:bodyPr/>
                  <a:lstStyle/>
                  <a:p>
                    <a:fld id="{27D3D596-A8B7-034F-A491-5A43036519B0}"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6C-2665-D049-87B1-B5685CDE8945}"/>
                </c:ext>
              </c:extLst>
            </c:dLbl>
            <c:dLbl>
              <c:idx val="148"/>
              <c:delete val="1"/>
              <c:extLst>
                <c:ext xmlns:c15="http://schemas.microsoft.com/office/drawing/2012/chart" uri="{CE6537A1-D6FC-4f65-9D91-7224C49458BB}"/>
                <c:ext xmlns:c16="http://schemas.microsoft.com/office/drawing/2014/chart" uri="{C3380CC4-5D6E-409C-BE32-E72D297353CC}">
                  <c16:uniqueId val="{0000006D-2665-D049-87B1-B5685CDE8945}"/>
                </c:ext>
              </c:extLst>
            </c:dLbl>
            <c:dLbl>
              <c:idx val="149"/>
              <c:tx>
                <c:rich>
                  <a:bodyPr/>
                  <a:lstStyle/>
                  <a:p>
                    <a:fld id="{8C3133B6-E425-4249-B738-850A40FF0B93}"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6E-2665-D049-87B1-B5685CDE8945}"/>
                </c:ext>
              </c:extLst>
            </c:dLbl>
            <c:dLbl>
              <c:idx val="150"/>
              <c:tx>
                <c:rich>
                  <a:bodyPr/>
                  <a:lstStyle/>
                  <a:p>
                    <a:fld id="{20EE69EE-EFF9-944B-A74F-03F92B7E4C12}"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6F-2665-D049-87B1-B5685CDE8945}"/>
                </c:ext>
              </c:extLst>
            </c:dLbl>
            <c:dLbl>
              <c:idx val="151"/>
              <c:tx>
                <c:rich>
                  <a:bodyPr/>
                  <a:lstStyle/>
                  <a:p>
                    <a:fld id="{6F1EA1F2-5C7F-F04A-AB3F-8FED657AD3A7}"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70-2665-D049-87B1-B5685CDE8945}"/>
                </c:ext>
              </c:extLst>
            </c:dLbl>
            <c:dLbl>
              <c:idx val="152"/>
              <c:delete val="1"/>
              <c:extLst>
                <c:ext xmlns:c15="http://schemas.microsoft.com/office/drawing/2012/chart" uri="{CE6537A1-D6FC-4f65-9D91-7224C49458BB}"/>
                <c:ext xmlns:c16="http://schemas.microsoft.com/office/drawing/2014/chart" uri="{C3380CC4-5D6E-409C-BE32-E72D297353CC}">
                  <c16:uniqueId val="{00000071-2665-D049-87B1-B5685CDE8945}"/>
                </c:ext>
              </c:extLst>
            </c:dLbl>
            <c:dLbl>
              <c:idx val="153"/>
              <c:tx>
                <c:rich>
                  <a:bodyPr/>
                  <a:lstStyle/>
                  <a:p>
                    <a:fld id="{59007A7A-9C9A-AD48-9581-95D8E5366DF3}"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72-2665-D049-87B1-B5685CDE8945}"/>
                </c:ext>
              </c:extLst>
            </c:dLbl>
            <c:dLbl>
              <c:idx val="154"/>
              <c:tx>
                <c:rich>
                  <a:bodyPr/>
                  <a:lstStyle/>
                  <a:p>
                    <a:fld id="{705DA17D-66E8-2240-9FD4-1C4312A9DF50}"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73-2665-D049-87B1-B5685CDE8945}"/>
                </c:ext>
              </c:extLst>
            </c:dLbl>
            <c:dLbl>
              <c:idx val="155"/>
              <c:tx>
                <c:rich>
                  <a:bodyPr/>
                  <a:lstStyle/>
                  <a:p>
                    <a:fld id="{F788E6A9-4313-4441-875F-D86C0471AD36}"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74-2665-D049-87B1-B5685CDE8945}"/>
                </c:ext>
              </c:extLst>
            </c:dLbl>
            <c:dLbl>
              <c:idx val="156"/>
              <c:delete val="1"/>
              <c:extLst>
                <c:ext xmlns:c15="http://schemas.microsoft.com/office/drawing/2012/chart" uri="{CE6537A1-D6FC-4f65-9D91-7224C49458BB}"/>
                <c:ext xmlns:c16="http://schemas.microsoft.com/office/drawing/2014/chart" uri="{C3380CC4-5D6E-409C-BE32-E72D297353CC}">
                  <c16:uniqueId val="{00000075-2665-D049-87B1-B5685CDE8945}"/>
                </c:ext>
              </c:extLst>
            </c:dLbl>
            <c:dLbl>
              <c:idx val="157"/>
              <c:tx>
                <c:rich>
                  <a:bodyPr/>
                  <a:lstStyle/>
                  <a:p>
                    <a:fld id="{3D04551A-FF8F-B64D-91EE-9B7ADAD5917B}"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76-2665-D049-87B1-B5685CDE8945}"/>
                </c:ext>
              </c:extLst>
            </c:dLbl>
            <c:dLbl>
              <c:idx val="158"/>
              <c:tx>
                <c:rich>
                  <a:bodyPr/>
                  <a:lstStyle/>
                  <a:p>
                    <a:fld id="{E8CAEA10-F59C-9B42-97D9-BA1645801D10}"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77-2665-D049-87B1-B5685CDE8945}"/>
                </c:ext>
              </c:extLst>
            </c:dLbl>
            <c:dLbl>
              <c:idx val="159"/>
              <c:tx>
                <c:rich>
                  <a:bodyPr/>
                  <a:lstStyle/>
                  <a:p>
                    <a:fld id="{CB202E66-9943-564D-A1D2-1BBD619BA66E}"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78-2665-D049-87B1-B5685CDE8945}"/>
                </c:ext>
              </c:extLst>
            </c:dLbl>
            <c:spPr>
              <a:noFill/>
              <a:ln>
                <a:noFill/>
              </a:ln>
              <a:effectLst/>
            </c:spPr>
            <c:txPr>
              <a:bodyPr rot="0" spcFirstLastPara="1" vertOverflow="overflow" horzOverflow="overflow" vert="horz" wrap="square" lIns="38100" tIns="19050" rIns="38100" bIns="19050" anchor="ctr" anchorCtr="1">
                <a:spAutoFit/>
              </a:bodyPr>
              <a:lstStyle/>
              <a:p>
                <a:pPr>
                  <a:defRPr sz="1600" b="0" i="0" u="none" strike="noStrike" kern="1200" baseline="0">
                    <a:solidFill>
                      <a:schemeClr val="dk1">
                        <a:lumMod val="65000"/>
                        <a:lumOff val="35000"/>
                      </a:schemeClr>
                    </a:solidFill>
                    <a:latin typeface="+mn-lt"/>
                    <a:ea typeface="+mn-ea"/>
                    <a:cs typeface="+mn-cs"/>
                  </a:defRPr>
                </a:pPr>
                <a:endParaRPr lang="en-US"/>
              </a:p>
            </c:txPr>
            <c:dLblPos val="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rnd">
                      <a:solidFill>
                        <a:schemeClr val="dk1">
                          <a:lumMod val="35000"/>
                          <a:lumOff val="65000"/>
                        </a:schemeClr>
                      </a:solidFill>
                      <a:round/>
                    </a:ln>
                    <a:effectLst/>
                  </c:spPr>
                </c15:leaderLines>
              </c:ext>
            </c:extLst>
          </c:dLbls>
          <c:xVal>
            <c:numRef>
              <c:f>Reliability!$F$2:$F$161</c:f>
              <c:numCache>
                <c:formatCode>General</c:formatCode>
                <c:ptCount val="160"/>
                <c:pt idx="0">
                  <c:v>1.145</c:v>
                </c:pt>
                <c:pt idx="1">
                  <c:v>5.9649999999999999</c:v>
                </c:pt>
                <c:pt idx="2">
                  <c:v>4.1800000000000006</c:v>
                </c:pt>
                <c:pt idx="3">
                  <c:v>2.7216666666666667</c:v>
                </c:pt>
                <c:pt idx="4">
                  <c:v>1.95</c:v>
                </c:pt>
                <c:pt idx="5">
                  <c:v>2.5366666666666666</c:v>
                </c:pt>
                <c:pt idx="6">
                  <c:v>1.8583333333333334</c:v>
                </c:pt>
                <c:pt idx="7">
                  <c:v>2.5050000000000003</c:v>
                </c:pt>
                <c:pt idx="8">
                  <c:v>1.0833333333333333</c:v>
                </c:pt>
                <c:pt idx="9">
                  <c:v>2.7233333333333336</c:v>
                </c:pt>
                <c:pt idx="10">
                  <c:v>1.9433333333333331</c:v>
                </c:pt>
                <c:pt idx="11">
                  <c:v>1.2566666666666668</c:v>
                </c:pt>
                <c:pt idx="12">
                  <c:v>1.5616666666666668</c:v>
                </c:pt>
                <c:pt idx="13">
                  <c:v>0.90666666666666662</c:v>
                </c:pt>
                <c:pt idx="14">
                  <c:v>1.7633333333333332</c:v>
                </c:pt>
                <c:pt idx="15">
                  <c:v>1.2883333333333333</c:v>
                </c:pt>
                <c:pt idx="16">
                  <c:v>2.0900000000000003</c:v>
                </c:pt>
                <c:pt idx="17">
                  <c:v>33.048333333333332</c:v>
                </c:pt>
                <c:pt idx="18">
                  <c:v>3.6266666666666665</c:v>
                </c:pt>
                <c:pt idx="19">
                  <c:v>2.0466666666666664</c:v>
                </c:pt>
                <c:pt idx="20">
                  <c:v>6.7066666666666661</c:v>
                </c:pt>
                <c:pt idx="21">
                  <c:v>1.68</c:v>
                </c:pt>
                <c:pt idx="22">
                  <c:v>6.13</c:v>
                </c:pt>
                <c:pt idx="23">
                  <c:v>2.4699999999999998</c:v>
                </c:pt>
                <c:pt idx="24">
                  <c:v>2.335</c:v>
                </c:pt>
                <c:pt idx="25">
                  <c:v>1.635</c:v>
                </c:pt>
                <c:pt idx="26">
                  <c:v>1.65</c:v>
                </c:pt>
                <c:pt idx="27">
                  <c:v>2.3683333333333332</c:v>
                </c:pt>
                <c:pt idx="28">
                  <c:v>1.9033333333333333</c:v>
                </c:pt>
                <c:pt idx="29">
                  <c:v>2.1166666666666667</c:v>
                </c:pt>
                <c:pt idx="30">
                  <c:v>1.2049999999999998</c:v>
                </c:pt>
                <c:pt idx="31">
                  <c:v>2.0033333333333334</c:v>
                </c:pt>
                <c:pt idx="32">
                  <c:v>1.47</c:v>
                </c:pt>
                <c:pt idx="33">
                  <c:v>0.61</c:v>
                </c:pt>
                <c:pt idx="34">
                  <c:v>2.0283333333333333</c:v>
                </c:pt>
                <c:pt idx="35">
                  <c:v>1.73</c:v>
                </c:pt>
                <c:pt idx="36">
                  <c:v>1.5533333333333335</c:v>
                </c:pt>
                <c:pt idx="37">
                  <c:v>2.4699999999999998</c:v>
                </c:pt>
                <c:pt idx="38">
                  <c:v>2.8266666666666667</c:v>
                </c:pt>
                <c:pt idx="39">
                  <c:v>1.1966666666666665</c:v>
                </c:pt>
                <c:pt idx="40">
                  <c:v>4.4050000000000002</c:v>
                </c:pt>
                <c:pt idx="41">
                  <c:v>2.3616666666666664</c:v>
                </c:pt>
                <c:pt idx="42">
                  <c:v>0.92</c:v>
                </c:pt>
                <c:pt idx="43">
                  <c:v>1.5599999999999998</c:v>
                </c:pt>
                <c:pt idx="44">
                  <c:v>1.425</c:v>
                </c:pt>
                <c:pt idx="45">
                  <c:v>1.1966666666666665</c:v>
                </c:pt>
                <c:pt idx="46">
                  <c:v>1.7883333333333333</c:v>
                </c:pt>
                <c:pt idx="47">
                  <c:v>2.3800000000000003</c:v>
                </c:pt>
                <c:pt idx="48">
                  <c:v>8.59</c:v>
                </c:pt>
                <c:pt idx="49">
                  <c:v>211.95</c:v>
                </c:pt>
                <c:pt idx="50">
                  <c:v>4.0199999999999996</c:v>
                </c:pt>
                <c:pt idx="51">
                  <c:v>6.041666666666667</c:v>
                </c:pt>
                <c:pt idx="52">
                  <c:v>0.57499999999999996</c:v>
                </c:pt>
                <c:pt idx="53">
                  <c:v>1.3466666666666667</c:v>
                </c:pt>
                <c:pt idx="54">
                  <c:v>2.0383333333333331</c:v>
                </c:pt>
                <c:pt idx="55">
                  <c:v>1.9650000000000001</c:v>
                </c:pt>
                <c:pt idx="56">
                  <c:v>14.388333333333332</c:v>
                </c:pt>
                <c:pt idx="57">
                  <c:v>1.645</c:v>
                </c:pt>
                <c:pt idx="58">
                  <c:v>1.1716666666666666</c:v>
                </c:pt>
                <c:pt idx="59">
                  <c:v>1.8566666666666667</c:v>
                </c:pt>
                <c:pt idx="60">
                  <c:v>1.01</c:v>
                </c:pt>
                <c:pt idx="61">
                  <c:v>4.2766666666666673</c:v>
                </c:pt>
                <c:pt idx="62">
                  <c:v>22.523333333333333</c:v>
                </c:pt>
                <c:pt idx="63">
                  <c:v>4.9850000000000003</c:v>
                </c:pt>
                <c:pt idx="64">
                  <c:v>2.75</c:v>
                </c:pt>
                <c:pt idx="65">
                  <c:v>2.4483333333333333</c:v>
                </c:pt>
                <c:pt idx="66">
                  <c:v>4.4283333333333328</c:v>
                </c:pt>
                <c:pt idx="67">
                  <c:v>2.4933333333333332</c:v>
                </c:pt>
                <c:pt idx="68">
                  <c:v>2.1016666666666666</c:v>
                </c:pt>
                <c:pt idx="69">
                  <c:v>0.8816666666666666</c:v>
                </c:pt>
                <c:pt idx="70">
                  <c:v>2.9883333333333337</c:v>
                </c:pt>
                <c:pt idx="71">
                  <c:v>2.375</c:v>
                </c:pt>
                <c:pt idx="72">
                  <c:v>1.2933333333333332</c:v>
                </c:pt>
                <c:pt idx="73">
                  <c:v>1.3483333333333334</c:v>
                </c:pt>
                <c:pt idx="74">
                  <c:v>1.7783333333333333</c:v>
                </c:pt>
                <c:pt idx="75">
                  <c:v>1.9283333333333335</c:v>
                </c:pt>
                <c:pt idx="76">
                  <c:v>2.4216666666666669</c:v>
                </c:pt>
                <c:pt idx="77">
                  <c:v>1.85</c:v>
                </c:pt>
                <c:pt idx="78">
                  <c:v>2.2283333333333331</c:v>
                </c:pt>
                <c:pt idx="79">
                  <c:v>6.3833333333333337</c:v>
                </c:pt>
                <c:pt idx="80">
                  <c:v>1.4183333333333332</c:v>
                </c:pt>
                <c:pt idx="81">
                  <c:v>0.82499999999999996</c:v>
                </c:pt>
                <c:pt idx="82">
                  <c:v>0.81499999999999995</c:v>
                </c:pt>
                <c:pt idx="83">
                  <c:v>1.2650000000000001</c:v>
                </c:pt>
                <c:pt idx="84">
                  <c:v>1.425</c:v>
                </c:pt>
                <c:pt idx="85">
                  <c:v>5.4716666666666667</c:v>
                </c:pt>
                <c:pt idx="86">
                  <c:v>1.27</c:v>
                </c:pt>
                <c:pt idx="87">
                  <c:v>2.4900000000000002</c:v>
                </c:pt>
                <c:pt idx="88">
                  <c:v>16.718333333333334</c:v>
                </c:pt>
                <c:pt idx="89">
                  <c:v>2.1516666666666664</c:v>
                </c:pt>
                <c:pt idx="90">
                  <c:v>2.2516666666666665</c:v>
                </c:pt>
                <c:pt idx="91">
                  <c:v>2.2083333333333335</c:v>
                </c:pt>
                <c:pt idx="92">
                  <c:v>1.8816666666666668</c:v>
                </c:pt>
                <c:pt idx="93">
                  <c:v>5.8050000000000006</c:v>
                </c:pt>
                <c:pt idx="94">
                  <c:v>2.5433333333333334</c:v>
                </c:pt>
                <c:pt idx="95">
                  <c:v>3.2</c:v>
                </c:pt>
                <c:pt idx="96">
                  <c:v>1.3116666666666668</c:v>
                </c:pt>
                <c:pt idx="97">
                  <c:v>1.87</c:v>
                </c:pt>
                <c:pt idx="98">
                  <c:v>2.2199999999999998</c:v>
                </c:pt>
                <c:pt idx="99">
                  <c:v>1.43</c:v>
                </c:pt>
                <c:pt idx="100">
                  <c:v>3.3233333333333333</c:v>
                </c:pt>
                <c:pt idx="101">
                  <c:v>2.7366666666666664</c:v>
                </c:pt>
                <c:pt idx="102">
                  <c:v>3.0733333333333333</c:v>
                </c:pt>
                <c:pt idx="103">
                  <c:v>2.2333333333333334</c:v>
                </c:pt>
                <c:pt idx="104">
                  <c:v>1.7349999999999999</c:v>
                </c:pt>
                <c:pt idx="105">
                  <c:v>2.2166666666666668</c:v>
                </c:pt>
                <c:pt idx="106">
                  <c:v>2.375</c:v>
                </c:pt>
                <c:pt idx="107">
                  <c:v>2.4099999999999997</c:v>
                </c:pt>
                <c:pt idx="108">
                  <c:v>1.5650000000000002</c:v>
                </c:pt>
                <c:pt idx="109">
                  <c:v>1.7349999999999999</c:v>
                </c:pt>
                <c:pt idx="110">
                  <c:v>1.9966666666666666</c:v>
                </c:pt>
                <c:pt idx="111">
                  <c:v>2.9016666666666664</c:v>
                </c:pt>
                <c:pt idx="112">
                  <c:v>5.3533333333333335</c:v>
                </c:pt>
                <c:pt idx="113">
                  <c:v>76.773333333333326</c:v>
                </c:pt>
                <c:pt idx="114">
                  <c:v>3.1816666666666666</c:v>
                </c:pt>
                <c:pt idx="115">
                  <c:v>3.0533333333333332</c:v>
                </c:pt>
                <c:pt idx="116">
                  <c:v>1.615</c:v>
                </c:pt>
                <c:pt idx="117">
                  <c:v>1.6516666666666666</c:v>
                </c:pt>
                <c:pt idx="118">
                  <c:v>2.0150000000000001</c:v>
                </c:pt>
                <c:pt idx="119">
                  <c:v>2.5150000000000001</c:v>
                </c:pt>
                <c:pt idx="120">
                  <c:v>6.0233333333333325</c:v>
                </c:pt>
                <c:pt idx="121">
                  <c:v>2.1883333333333335</c:v>
                </c:pt>
                <c:pt idx="122">
                  <c:v>2.1316666666666668</c:v>
                </c:pt>
                <c:pt idx="123">
                  <c:v>1.5583333333333333</c:v>
                </c:pt>
                <c:pt idx="124">
                  <c:v>4.0266666666666664</c:v>
                </c:pt>
                <c:pt idx="125">
                  <c:v>1.9966666666666666</c:v>
                </c:pt>
                <c:pt idx="126">
                  <c:v>15.324999999999999</c:v>
                </c:pt>
                <c:pt idx="127">
                  <c:v>2.6749999999999998</c:v>
                </c:pt>
                <c:pt idx="128">
                  <c:v>6.64</c:v>
                </c:pt>
                <c:pt idx="129">
                  <c:v>21.92</c:v>
                </c:pt>
                <c:pt idx="130">
                  <c:v>3.2449999999999997</c:v>
                </c:pt>
                <c:pt idx="131">
                  <c:v>2.7250000000000001</c:v>
                </c:pt>
                <c:pt idx="132">
                  <c:v>12.461666666666668</c:v>
                </c:pt>
                <c:pt idx="133">
                  <c:v>2.5433333333333334</c:v>
                </c:pt>
                <c:pt idx="134">
                  <c:v>7.1116666666666664</c:v>
                </c:pt>
                <c:pt idx="135">
                  <c:v>2.4316666666666666</c:v>
                </c:pt>
                <c:pt idx="136">
                  <c:v>23.203333333333333</c:v>
                </c:pt>
                <c:pt idx="137">
                  <c:v>2.4516666666666667</c:v>
                </c:pt>
                <c:pt idx="138">
                  <c:v>3.1266666666666665</c:v>
                </c:pt>
                <c:pt idx="139">
                  <c:v>2.5316666666666667</c:v>
                </c:pt>
                <c:pt idx="140">
                  <c:v>2.4233333333333333</c:v>
                </c:pt>
                <c:pt idx="141">
                  <c:v>1.345</c:v>
                </c:pt>
                <c:pt idx="142">
                  <c:v>4.2549999999999999</c:v>
                </c:pt>
                <c:pt idx="143">
                  <c:v>3.2083333333333335</c:v>
                </c:pt>
                <c:pt idx="144">
                  <c:v>1.7933333333333332</c:v>
                </c:pt>
                <c:pt idx="145">
                  <c:v>1.75</c:v>
                </c:pt>
                <c:pt idx="146">
                  <c:v>13.79</c:v>
                </c:pt>
                <c:pt idx="147">
                  <c:v>2.395</c:v>
                </c:pt>
                <c:pt idx="148">
                  <c:v>2.4616666666666664</c:v>
                </c:pt>
                <c:pt idx="149">
                  <c:v>2.5783333333333331</c:v>
                </c:pt>
                <c:pt idx="150">
                  <c:v>1.2</c:v>
                </c:pt>
                <c:pt idx="151">
                  <c:v>0.78500000000000003</c:v>
                </c:pt>
                <c:pt idx="152">
                  <c:v>1.3016666666666665</c:v>
                </c:pt>
                <c:pt idx="153">
                  <c:v>26.69</c:v>
                </c:pt>
                <c:pt idx="154">
                  <c:v>5.416666666666667</c:v>
                </c:pt>
                <c:pt idx="155">
                  <c:v>1.5049999999999999</c:v>
                </c:pt>
                <c:pt idx="156">
                  <c:v>1.8366666666666667</c:v>
                </c:pt>
                <c:pt idx="157">
                  <c:v>1.1083333333333334</c:v>
                </c:pt>
                <c:pt idx="158">
                  <c:v>1.87</c:v>
                </c:pt>
                <c:pt idx="159">
                  <c:v>1.9633333333333334</c:v>
                </c:pt>
              </c:numCache>
            </c:numRef>
          </c:xVal>
          <c:yVal>
            <c:numRef>
              <c:f>Reliability!$W$2:$W$161</c:f>
              <c:numCache>
                <c:formatCode>0%</c:formatCode>
                <c:ptCount val="160"/>
                <c:pt idx="0">
                  <c:v>0</c:v>
                </c:pt>
                <c:pt idx="1">
                  <c:v>0.67</c:v>
                </c:pt>
                <c:pt idx="2">
                  <c:v>0.54</c:v>
                </c:pt>
                <c:pt idx="3">
                  <c:v>0.16</c:v>
                </c:pt>
                <c:pt idx="4">
                  <c:v>0.22</c:v>
                </c:pt>
                <c:pt idx="5">
                  <c:v>0.04</c:v>
                </c:pt>
                <c:pt idx="6">
                  <c:v>0.22</c:v>
                </c:pt>
                <c:pt idx="7">
                  <c:v>0.05</c:v>
                </c:pt>
                <c:pt idx="8">
                  <c:v>0.1</c:v>
                </c:pt>
                <c:pt idx="9">
                  <c:v>0.21</c:v>
                </c:pt>
                <c:pt idx="10">
                  <c:v>0.08</c:v>
                </c:pt>
                <c:pt idx="11">
                  <c:v>0.21</c:v>
                </c:pt>
                <c:pt idx="12">
                  <c:v>0.06</c:v>
                </c:pt>
                <c:pt idx="13">
                  <c:v>0.13</c:v>
                </c:pt>
                <c:pt idx="14">
                  <c:v>0.04</c:v>
                </c:pt>
                <c:pt idx="15">
                  <c:v>0.16</c:v>
                </c:pt>
                <c:pt idx="16">
                  <c:v>0.23</c:v>
                </c:pt>
                <c:pt idx="17">
                  <c:v>0.09</c:v>
                </c:pt>
                <c:pt idx="18">
                  <c:v>0.61</c:v>
                </c:pt>
                <c:pt idx="19">
                  <c:v>0.21</c:v>
                </c:pt>
                <c:pt idx="20">
                  <c:v>0.82000000000000006</c:v>
                </c:pt>
                <c:pt idx="21">
                  <c:v>0.17</c:v>
                </c:pt>
                <c:pt idx="22">
                  <c:v>0.02</c:v>
                </c:pt>
                <c:pt idx="23">
                  <c:v>0.08</c:v>
                </c:pt>
                <c:pt idx="24">
                  <c:v>0.14000000000000001</c:v>
                </c:pt>
                <c:pt idx="25">
                  <c:v>0.09</c:v>
                </c:pt>
                <c:pt idx="26">
                  <c:v>0.05</c:v>
                </c:pt>
                <c:pt idx="27">
                  <c:v>0.16</c:v>
                </c:pt>
                <c:pt idx="28">
                  <c:v>0.21</c:v>
                </c:pt>
                <c:pt idx="29">
                  <c:v>0.21</c:v>
                </c:pt>
                <c:pt idx="30">
                  <c:v>0</c:v>
                </c:pt>
                <c:pt idx="31">
                  <c:v>0.08</c:v>
                </c:pt>
                <c:pt idx="32">
                  <c:v>0.14000000000000001</c:v>
                </c:pt>
                <c:pt idx="33">
                  <c:v>0.1</c:v>
                </c:pt>
                <c:pt idx="34">
                  <c:v>0</c:v>
                </c:pt>
                <c:pt idx="35">
                  <c:v>0.25</c:v>
                </c:pt>
                <c:pt idx="36">
                  <c:v>0.01</c:v>
                </c:pt>
                <c:pt idx="37">
                  <c:v>0.23</c:v>
                </c:pt>
                <c:pt idx="38">
                  <c:v>0.03</c:v>
                </c:pt>
                <c:pt idx="39">
                  <c:v>0.11</c:v>
                </c:pt>
                <c:pt idx="40">
                  <c:v>0.49</c:v>
                </c:pt>
                <c:pt idx="41">
                  <c:v>0.1</c:v>
                </c:pt>
                <c:pt idx="42">
                  <c:v>0.06</c:v>
                </c:pt>
                <c:pt idx="43">
                  <c:v>0</c:v>
                </c:pt>
                <c:pt idx="44">
                  <c:v>0.09</c:v>
                </c:pt>
                <c:pt idx="45">
                  <c:v>0.02</c:v>
                </c:pt>
                <c:pt idx="46">
                  <c:v>0.14000000000000001</c:v>
                </c:pt>
                <c:pt idx="47">
                  <c:v>0.08</c:v>
                </c:pt>
                <c:pt idx="48">
                  <c:v>0.62</c:v>
                </c:pt>
                <c:pt idx="49">
                  <c:v>0.22</c:v>
                </c:pt>
                <c:pt idx="50">
                  <c:v>0.21</c:v>
                </c:pt>
                <c:pt idx="51">
                  <c:v>0.12</c:v>
                </c:pt>
                <c:pt idx="52">
                  <c:v>0.38</c:v>
                </c:pt>
                <c:pt idx="53">
                  <c:v>0.02</c:v>
                </c:pt>
                <c:pt idx="54">
                  <c:v>0.3</c:v>
                </c:pt>
                <c:pt idx="55">
                  <c:v>0.15</c:v>
                </c:pt>
                <c:pt idx="56">
                  <c:v>0.86</c:v>
                </c:pt>
                <c:pt idx="57">
                  <c:v>0.09</c:v>
                </c:pt>
                <c:pt idx="58">
                  <c:v>0.01</c:v>
                </c:pt>
                <c:pt idx="59">
                  <c:v>0.01</c:v>
                </c:pt>
                <c:pt idx="60">
                  <c:v>0.02</c:v>
                </c:pt>
                <c:pt idx="61">
                  <c:v>0.04</c:v>
                </c:pt>
                <c:pt idx="62">
                  <c:v>0.54</c:v>
                </c:pt>
                <c:pt idx="63">
                  <c:v>0.23</c:v>
                </c:pt>
                <c:pt idx="64">
                  <c:v>0.04</c:v>
                </c:pt>
                <c:pt idx="65">
                  <c:v>0.09</c:v>
                </c:pt>
                <c:pt idx="66">
                  <c:v>0.16</c:v>
                </c:pt>
                <c:pt idx="67">
                  <c:v>0.2</c:v>
                </c:pt>
                <c:pt idx="68">
                  <c:v>0.24</c:v>
                </c:pt>
                <c:pt idx="69">
                  <c:v>0</c:v>
                </c:pt>
                <c:pt idx="70">
                  <c:v>0</c:v>
                </c:pt>
                <c:pt idx="71">
                  <c:v>0.02</c:v>
                </c:pt>
                <c:pt idx="72">
                  <c:v>0.19</c:v>
                </c:pt>
                <c:pt idx="73">
                  <c:v>7.0000000000000007E-2</c:v>
                </c:pt>
                <c:pt idx="74">
                  <c:v>0.14000000000000001</c:v>
                </c:pt>
                <c:pt idx="75">
                  <c:v>0.14000000000000001</c:v>
                </c:pt>
                <c:pt idx="76">
                  <c:v>0.03</c:v>
                </c:pt>
                <c:pt idx="77">
                  <c:v>0</c:v>
                </c:pt>
                <c:pt idx="78">
                  <c:v>0.15</c:v>
                </c:pt>
                <c:pt idx="79">
                  <c:v>0.18</c:v>
                </c:pt>
                <c:pt idx="80">
                  <c:v>7.0000000000000007E-2</c:v>
                </c:pt>
                <c:pt idx="81">
                  <c:v>0.04</c:v>
                </c:pt>
                <c:pt idx="82">
                  <c:v>0.04</c:v>
                </c:pt>
                <c:pt idx="83">
                  <c:v>0.01</c:v>
                </c:pt>
                <c:pt idx="84">
                  <c:v>0.19</c:v>
                </c:pt>
                <c:pt idx="85">
                  <c:v>0.57999999999999996</c:v>
                </c:pt>
                <c:pt idx="86">
                  <c:v>0.01</c:v>
                </c:pt>
                <c:pt idx="87">
                  <c:v>0.41</c:v>
                </c:pt>
                <c:pt idx="88">
                  <c:v>0.78</c:v>
                </c:pt>
                <c:pt idx="89">
                  <c:v>0.16</c:v>
                </c:pt>
                <c:pt idx="90">
                  <c:v>0.09</c:v>
                </c:pt>
                <c:pt idx="91">
                  <c:v>0.02</c:v>
                </c:pt>
                <c:pt idx="92">
                  <c:v>0.17</c:v>
                </c:pt>
                <c:pt idx="93">
                  <c:v>0.06</c:v>
                </c:pt>
                <c:pt idx="94">
                  <c:v>0.36</c:v>
                </c:pt>
                <c:pt idx="95">
                  <c:v>0.08</c:v>
                </c:pt>
                <c:pt idx="96">
                  <c:v>0.09</c:v>
                </c:pt>
                <c:pt idx="97">
                  <c:v>0.08</c:v>
                </c:pt>
                <c:pt idx="98">
                  <c:v>0.02</c:v>
                </c:pt>
                <c:pt idx="99">
                  <c:v>0.01</c:v>
                </c:pt>
                <c:pt idx="100">
                  <c:v>0.32999999999999996</c:v>
                </c:pt>
                <c:pt idx="101">
                  <c:v>0.18</c:v>
                </c:pt>
                <c:pt idx="102">
                  <c:v>0.1</c:v>
                </c:pt>
                <c:pt idx="103">
                  <c:v>0.02</c:v>
                </c:pt>
                <c:pt idx="104">
                  <c:v>0.12</c:v>
                </c:pt>
                <c:pt idx="105">
                  <c:v>0.08</c:v>
                </c:pt>
                <c:pt idx="106">
                  <c:v>0.09</c:v>
                </c:pt>
                <c:pt idx="107">
                  <c:v>0.12</c:v>
                </c:pt>
                <c:pt idx="108">
                  <c:v>0.1</c:v>
                </c:pt>
                <c:pt idx="109">
                  <c:v>0.02</c:v>
                </c:pt>
                <c:pt idx="110">
                  <c:v>0.04</c:v>
                </c:pt>
                <c:pt idx="111">
                  <c:v>0.06</c:v>
                </c:pt>
                <c:pt idx="112">
                  <c:v>0.56000000000000005</c:v>
                </c:pt>
                <c:pt idx="113">
                  <c:v>0.18</c:v>
                </c:pt>
                <c:pt idx="114">
                  <c:v>0.4</c:v>
                </c:pt>
                <c:pt idx="115">
                  <c:v>0.13</c:v>
                </c:pt>
                <c:pt idx="116">
                  <c:v>0.1</c:v>
                </c:pt>
                <c:pt idx="117">
                  <c:v>0.08</c:v>
                </c:pt>
                <c:pt idx="118">
                  <c:v>0.23</c:v>
                </c:pt>
                <c:pt idx="119">
                  <c:v>0.17</c:v>
                </c:pt>
                <c:pt idx="120">
                  <c:v>0.66</c:v>
                </c:pt>
                <c:pt idx="121">
                  <c:v>0.21</c:v>
                </c:pt>
                <c:pt idx="122">
                  <c:v>0.11</c:v>
                </c:pt>
                <c:pt idx="123">
                  <c:v>0.12</c:v>
                </c:pt>
                <c:pt idx="124">
                  <c:v>0.47000000000000003</c:v>
                </c:pt>
                <c:pt idx="125">
                  <c:v>0.12</c:v>
                </c:pt>
                <c:pt idx="126">
                  <c:v>0.59</c:v>
                </c:pt>
                <c:pt idx="127">
                  <c:v>0.25</c:v>
                </c:pt>
                <c:pt idx="128">
                  <c:v>0.67</c:v>
                </c:pt>
                <c:pt idx="129">
                  <c:v>0.26</c:v>
                </c:pt>
                <c:pt idx="130">
                  <c:v>0.06</c:v>
                </c:pt>
                <c:pt idx="131">
                  <c:v>0.03</c:v>
                </c:pt>
                <c:pt idx="132">
                  <c:v>0.79</c:v>
                </c:pt>
                <c:pt idx="133">
                  <c:v>0.26</c:v>
                </c:pt>
                <c:pt idx="134">
                  <c:v>0.28999999999999998</c:v>
                </c:pt>
                <c:pt idx="135">
                  <c:v>0.1</c:v>
                </c:pt>
                <c:pt idx="136">
                  <c:v>0.91</c:v>
                </c:pt>
                <c:pt idx="137">
                  <c:v>0.15</c:v>
                </c:pt>
                <c:pt idx="138">
                  <c:v>0.14000000000000001</c:v>
                </c:pt>
                <c:pt idx="139">
                  <c:v>0.03</c:v>
                </c:pt>
                <c:pt idx="140">
                  <c:v>0.03</c:v>
                </c:pt>
                <c:pt idx="141">
                  <c:v>0.17</c:v>
                </c:pt>
                <c:pt idx="142">
                  <c:v>0.21</c:v>
                </c:pt>
                <c:pt idx="143">
                  <c:v>0.19</c:v>
                </c:pt>
                <c:pt idx="144">
                  <c:v>0.15000000000000002</c:v>
                </c:pt>
                <c:pt idx="145">
                  <c:v>0.15</c:v>
                </c:pt>
                <c:pt idx="146">
                  <c:v>0.56999999999999995</c:v>
                </c:pt>
                <c:pt idx="147">
                  <c:v>0.23</c:v>
                </c:pt>
                <c:pt idx="148">
                  <c:v>0</c:v>
                </c:pt>
                <c:pt idx="149">
                  <c:v>0</c:v>
                </c:pt>
                <c:pt idx="150">
                  <c:v>0</c:v>
                </c:pt>
                <c:pt idx="151">
                  <c:v>0.04</c:v>
                </c:pt>
                <c:pt idx="152">
                  <c:v>0</c:v>
                </c:pt>
                <c:pt idx="153">
                  <c:v>0.84</c:v>
                </c:pt>
                <c:pt idx="154">
                  <c:v>0</c:v>
                </c:pt>
                <c:pt idx="155">
                  <c:v>0.03</c:v>
                </c:pt>
                <c:pt idx="156">
                  <c:v>0.22</c:v>
                </c:pt>
                <c:pt idx="157">
                  <c:v>0.09</c:v>
                </c:pt>
                <c:pt idx="158">
                  <c:v>0.25</c:v>
                </c:pt>
                <c:pt idx="159">
                  <c:v>0.14000000000000001</c:v>
                </c:pt>
              </c:numCache>
            </c:numRef>
          </c:yVal>
          <c:smooth val="0"/>
          <c:extLst>
            <c:ext xmlns:c15="http://schemas.microsoft.com/office/drawing/2012/chart" uri="{02D57815-91ED-43cb-92C2-25804820EDAC}">
              <c15:datalabelsRange>
                <c15:f>Reliability!$A$2:$A$161</c15:f>
                <c15:dlblRangeCache>
                  <c:ptCount val="160"/>
                  <c:pt idx="0">
                    <c:v>Agoura Hills</c:v>
                  </c:pt>
                  <c:pt idx="1">
                    <c:v>Agoura Hills</c:v>
                  </c:pt>
                  <c:pt idx="2">
                    <c:v>Agoura Hills</c:v>
                  </c:pt>
                  <c:pt idx="3">
                    <c:v>Agoura Hills</c:v>
                  </c:pt>
                  <c:pt idx="4">
                    <c:v>Alhambra</c:v>
                  </c:pt>
                  <c:pt idx="5">
                    <c:v>Alhambra</c:v>
                  </c:pt>
                  <c:pt idx="6">
                    <c:v>Alhambra</c:v>
                  </c:pt>
                  <c:pt idx="7">
                    <c:v>Alhambra</c:v>
                  </c:pt>
                  <c:pt idx="8">
                    <c:v>Arcadia</c:v>
                  </c:pt>
                  <c:pt idx="9">
                    <c:v>Arcadia</c:v>
                  </c:pt>
                  <c:pt idx="10">
                    <c:v>Arcadia</c:v>
                  </c:pt>
                  <c:pt idx="11">
                    <c:v>Arcadia</c:v>
                  </c:pt>
                  <c:pt idx="12">
                    <c:v>Beverly Hills</c:v>
                  </c:pt>
                  <c:pt idx="13">
                    <c:v>Beverly Hills</c:v>
                  </c:pt>
                  <c:pt idx="14">
                    <c:v>Beverly Hills</c:v>
                  </c:pt>
                  <c:pt idx="15">
                    <c:v>Beverly Hills</c:v>
                  </c:pt>
                  <c:pt idx="16">
                    <c:v>Calabasas</c:v>
                  </c:pt>
                  <c:pt idx="17">
                    <c:v>Calabasas</c:v>
                  </c:pt>
                  <c:pt idx="18">
                    <c:v>Calabasas</c:v>
                  </c:pt>
                  <c:pt idx="19">
                    <c:v>Calabasas</c:v>
                  </c:pt>
                  <c:pt idx="20">
                    <c:v>Camarillo</c:v>
                  </c:pt>
                  <c:pt idx="21">
                    <c:v>Camarillo</c:v>
                  </c:pt>
                  <c:pt idx="22">
                    <c:v>Camarillo</c:v>
                  </c:pt>
                  <c:pt idx="23">
                    <c:v>Camarillo</c:v>
                  </c:pt>
                  <c:pt idx="24">
                    <c:v>Carson</c:v>
                  </c:pt>
                  <c:pt idx="25">
                    <c:v>Carson</c:v>
                  </c:pt>
                  <c:pt idx="26">
                    <c:v>Carson</c:v>
                  </c:pt>
                  <c:pt idx="27">
                    <c:v>Carson</c:v>
                  </c:pt>
                  <c:pt idx="28">
                    <c:v>Claremont</c:v>
                  </c:pt>
                  <c:pt idx="29">
                    <c:v>Claremont</c:v>
                  </c:pt>
                  <c:pt idx="30">
                    <c:v>Claremont</c:v>
                  </c:pt>
                  <c:pt idx="31">
                    <c:v>Claremont</c:v>
                  </c:pt>
                  <c:pt idx="32">
                    <c:v>Culver City</c:v>
                  </c:pt>
                  <c:pt idx="33">
                    <c:v>Culver City</c:v>
                  </c:pt>
                  <c:pt idx="34">
                    <c:v>Culver City</c:v>
                  </c:pt>
                  <c:pt idx="35">
                    <c:v>Culver City</c:v>
                  </c:pt>
                  <c:pt idx="36">
                    <c:v>Downey</c:v>
                  </c:pt>
                  <c:pt idx="37">
                    <c:v>Downey</c:v>
                  </c:pt>
                  <c:pt idx="38">
                    <c:v>Downey</c:v>
                  </c:pt>
                  <c:pt idx="39">
                    <c:v>Downey</c:v>
                  </c:pt>
                  <c:pt idx="40">
                    <c:v>Hawaiian Gardens</c:v>
                  </c:pt>
                  <c:pt idx="41">
                    <c:v>Hawaiian Gardens</c:v>
                  </c:pt>
                  <c:pt idx="42">
                    <c:v>Hawaiian Gardens</c:v>
                  </c:pt>
                  <c:pt idx="43">
                    <c:v>Hawaiian Gardens</c:v>
                  </c:pt>
                  <c:pt idx="44">
                    <c:v>Hawthorne</c:v>
                  </c:pt>
                  <c:pt idx="45">
                    <c:v>Hawthorne</c:v>
                  </c:pt>
                  <c:pt idx="46">
                    <c:v>Hawthorne</c:v>
                  </c:pt>
                  <c:pt idx="47">
                    <c:v>Hawthorne</c:v>
                  </c:pt>
                  <c:pt idx="48">
                    <c:v>Malibu</c:v>
                  </c:pt>
                  <c:pt idx="49">
                    <c:v>Malibu</c:v>
                  </c:pt>
                  <c:pt idx="50">
                    <c:v>Malibu</c:v>
                  </c:pt>
                  <c:pt idx="51">
                    <c:v>Malibu</c:v>
                  </c:pt>
                  <c:pt idx="52">
                    <c:v>Manhattan Beach</c:v>
                  </c:pt>
                  <c:pt idx="53">
                    <c:v>Manhattan Beach</c:v>
                  </c:pt>
                  <c:pt idx="54">
                    <c:v>Manhattan Beach</c:v>
                  </c:pt>
                  <c:pt idx="55">
                    <c:v>Manhattan Beach</c:v>
                  </c:pt>
                  <c:pt idx="56">
                    <c:v>Moorpark</c:v>
                  </c:pt>
                  <c:pt idx="57">
                    <c:v>Moorpark</c:v>
                  </c:pt>
                  <c:pt idx="58">
                    <c:v>Moorpark</c:v>
                  </c:pt>
                  <c:pt idx="59">
                    <c:v>Moorpark</c:v>
                  </c:pt>
                  <c:pt idx="60">
                    <c:v>Ojai</c:v>
                  </c:pt>
                  <c:pt idx="61">
                    <c:v>Ojai</c:v>
                  </c:pt>
                  <c:pt idx="62">
                    <c:v>Ojai</c:v>
                  </c:pt>
                  <c:pt idx="63">
                    <c:v>Ojai</c:v>
                  </c:pt>
                  <c:pt idx="64">
                    <c:v>Oxnard</c:v>
                  </c:pt>
                  <c:pt idx="65">
                    <c:v>Oxnard</c:v>
                  </c:pt>
                  <c:pt idx="66">
                    <c:v>Oxnard</c:v>
                  </c:pt>
                  <c:pt idx="67">
                    <c:v>Oxnard</c:v>
                  </c:pt>
                  <c:pt idx="68">
                    <c:v>Paramount</c:v>
                  </c:pt>
                  <c:pt idx="69">
                    <c:v>Paramount</c:v>
                  </c:pt>
                  <c:pt idx="70">
                    <c:v>Paramount</c:v>
                  </c:pt>
                  <c:pt idx="71">
                    <c:v>Paramount</c:v>
                  </c:pt>
                  <c:pt idx="72">
                    <c:v>Redondo Beach</c:v>
                  </c:pt>
                  <c:pt idx="73">
                    <c:v>Redondo Beach</c:v>
                  </c:pt>
                  <c:pt idx="74">
                    <c:v>Redondo Beach</c:v>
                  </c:pt>
                  <c:pt idx="75">
                    <c:v>Redondo Beach</c:v>
                  </c:pt>
                  <c:pt idx="76">
                    <c:v>Rolling Hills Estates</c:v>
                  </c:pt>
                  <c:pt idx="77">
                    <c:v>Rolling Hills Estates</c:v>
                  </c:pt>
                  <c:pt idx="78">
                    <c:v>Rolling Hills Estates</c:v>
                  </c:pt>
                  <c:pt idx="79">
                    <c:v>Rolling Hills Estates</c:v>
                  </c:pt>
                  <c:pt idx="80">
                    <c:v>Santa Monica</c:v>
                  </c:pt>
                  <c:pt idx="81">
                    <c:v>Santa Monica</c:v>
                  </c:pt>
                  <c:pt idx="82">
                    <c:v>Santa Monica</c:v>
                  </c:pt>
                  <c:pt idx="83">
                    <c:v>Santa Monica</c:v>
                  </c:pt>
                  <c:pt idx="84">
                    <c:v>Sierra Madre</c:v>
                  </c:pt>
                  <c:pt idx="85">
                    <c:v>Sierra Madre</c:v>
                  </c:pt>
                  <c:pt idx="86">
                    <c:v>Sierra Madre</c:v>
                  </c:pt>
                  <c:pt idx="87">
                    <c:v>Sierra Madre</c:v>
                  </c:pt>
                  <c:pt idx="88">
                    <c:v>Simi Valley</c:v>
                  </c:pt>
                  <c:pt idx="89">
                    <c:v>Simi Valley</c:v>
                  </c:pt>
                  <c:pt idx="90">
                    <c:v>Simi Valley</c:v>
                  </c:pt>
                  <c:pt idx="91">
                    <c:v>Simi Valley</c:v>
                  </c:pt>
                  <c:pt idx="92">
                    <c:v>South Pasadena</c:v>
                  </c:pt>
                  <c:pt idx="93">
                    <c:v>South Pasadena</c:v>
                  </c:pt>
                  <c:pt idx="94">
                    <c:v>South Pasadena</c:v>
                  </c:pt>
                  <c:pt idx="95">
                    <c:v>South Pasadena</c:v>
                  </c:pt>
                  <c:pt idx="96">
                    <c:v>Temple City</c:v>
                  </c:pt>
                  <c:pt idx="97">
                    <c:v>Temple City</c:v>
                  </c:pt>
                  <c:pt idx="98">
                    <c:v>Temple City</c:v>
                  </c:pt>
                  <c:pt idx="99">
                    <c:v>Temple City</c:v>
                  </c:pt>
                  <c:pt idx="100">
                    <c:v>Thousand Oaks</c:v>
                  </c:pt>
                  <c:pt idx="101">
                    <c:v>Thousand Oaks</c:v>
                  </c:pt>
                  <c:pt idx="102">
                    <c:v>Thousand Oaks</c:v>
                  </c:pt>
                  <c:pt idx="103">
                    <c:v>Thousand Oaks</c:v>
                  </c:pt>
                  <c:pt idx="104">
                    <c:v>Unincorporated LA District 1</c:v>
                  </c:pt>
                  <c:pt idx="105">
                    <c:v>Unincorporated LA District 1</c:v>
                  </c:pt>
                  <c:pt idx="106">
                    <c:v>Unincorporated LA District 1</c:v>
                  </c:pt>
                  <c:pt idx="107">
                    <c:v>Unincorporated LA District 1</c:v>
                  </c:pt>
                  <c:pt idx="108">
                    <c:v>Unincorporated LA District 2</c:v>
                  </c:pt>
                  <c:pt idx="109">
                    <c:v>Unincorporated LA District 2</c:v>
                  </c:pt>
                  <c:pt idx="110">
                    <c:v>Unincorporated LA District 2</c:v>
                  </c:pt>
                  <c:pt idx="111">
                    <c:v>Unincorporated LA District 2</c:v>
                  </c:pt>
                  <c:pt idx="112">
                    <c:v>Unincorporated LA District 3</c:v>
                  </c:pt>
                  <c:pt idx="113">
                    <c:v>Unincorporated LA District 3</c:v>
                  </c:pt>
                  <c:pt idx="114">
                    <c:v>Unincorporated LA District 3</c:v>
                  </c:pt>
                  <c:pt idx="115">
                    <c:v>Unincorporated LA District 3</c:v>
                  </c:pt>
                  <c:pt idx="116">
                    <c:v>Unincorporated LA District 4</c:v>
                  </c:pt>
                  <c:pt idx="117">
                    <c:v>Unincorporated LA District 4</c:v>
                  </c:pt>
                  <c:pt idx="118">
                    <c:v>Unincorporated LA District 4</c:v>
                  </c:pt>
                  <c:pt idx="119">
                    <c:v>Unincorporated LA District 4</c:v>
                  </c:pt>
                  <c:pt idx="120">
                    <c:v>Unincorporated LA District 5</c:v>
                  </c:pt>
                  <c:pt idx="121">
                    <c:v>Unincorporated LA District 5</c:v>
                  </c:pt>
                  <c:pt idx="122">
                    <c:v>Unincorporated LA District 5</c:v>
                  </c:pt>
                  <c:pt idx="123">
                    <c:v>Unincorporated LA District 5</c:v>
                  </c:pt>
                  <c:pt idx="124">
                    <c:v>Unincorporated Ventura District 1</c:v>
                  </c:pt>
                  <c:pt idx="125">
                    <c:v>Unincorporated Ventura District 1</c:v>
                  </c:pt>
                  <c:pt idx="126">
                    <c:v>Unincorporated Ventura District 1</c:v>
                  </c:pt>
                  <c:pt idx="127">
                    <c:v>Unincorporated Ventura District 1</c:v>
                  </c:pt>
                  <c:pt idx="128">
                    <c:v>Unincorporated Ventura District 2</c:v>
                  </c:pt>
                  <c:pt idx="129">
                    <c:v>Unincorporated Ventura District 2</c:v>
                  </c:pt>
                  <c:pt idx="130">
                    <c:v>Unincorporated Ventura District 2</c:v>
                  </c:pt>
                  <c:pt idx="131">
                    <c:v>Unincorporated Ventura District 2</c:v>
                  </c:pt>
                  <c:pt idx="132">
                    <c:v>Unincorporated Ventura District 3</c:v>
                  </c:pt>
                  <c:pt idx="133">
                    <c:v>Unincorporated Ventura District 3</c:v>
                  </c:pt>
                  <c:pt idx="134">
                    <c:v>Unincorporated Ventura District 3</c:v>
                  </c:pt>
                  <c:pt idx="135">
                    <c:v>Unincorporated Ventura District 3</c:v>
                  </c:pt>
                  <c:pt idx="136">
                    <c:v>Unincorporated Ventura District 4</c:v>
                  </c:pt>
                  <c:pt idx="137">
                    <c:v>Unincorporated Ventura District 4</c:v>
                  </c:pt>
                  <c:pt idx="138">
                    <c:v>Unincorporated Ventura District 4</c:v>
                  </c:pt>
                  <c:pt idx="139">
                    <c:v>Unincorporated Ventura District 4</c:v>
                  </c:pt>
                  <c:pt idx="140">
                    <c:v>Unincorporated Ventura District 5</c:v>
                  </c:pt>
                  <c:pt idx="141">
                    <c:v>Unincorporated Ventura District 5</c:v>
                  </c:pt>
                  <c:pt idx="142">
                    <c:v>Unincorporated Ventura District 5</c:v>
                  </c:pt>
                  <c:pt idx="143">
                    <c:v>Unincorporated Ventura District 5</c:v>
                  </c:pt>
                  <c:pt idx="144">
                    <c:v>Ventura</c:v>
                  </c:pt>
                  <c:pt idx="145">
                    <c:v>Ventura</c:v>
                  </c:pt>
                  <c:pt idx="146">
                    <c:v>Ventura</c:v>
                  </c:pt>
                  <c:pt idx="147">
                    <c:v>Ventura</c:v>
                  </c:pt>
                  <c:pt idx="148">
                    <c:v>West Hollywood</c:v>
                  </c:pt>
                  <c:pt idx="149">
                    <c:v>West Hollywood</c:v>
                  </c:pt>
                  <c:pt idx="150">
                    <c:v>West Hollywood</c:v>
                  </c:pt>
                  <c:pt idx="151">
                    <c:v>West Hollywood</c:v>
                  </c:pt>
                  <c:pt idx="152">
                    <c:v>Westlake Village</c:v>
                  </c:pt>
                  <c:pt idx="153">
                    <c:v>Westlake Village</c:v>
                  </c:pt>
                  <c:pt idx="154">
                    <c:v>Westlake Village</c:v>
                  </c:pt>
                  <c:pt idx="155">
                    <c:v>Westlake Village</c:v>
                  </c:pt>
                  <c:pt idx="156">
                    <c:v>Whittier</c:v>
                  </c:pt>
                  <c:pt idx="157">
                    <c:v>Whittier</c:v>
                  </c:pt>
                  <c:pt idx="158">
                    <c:v>Whittier</c:v>
                  </c:pt>
                  <c:pt idx="159">
                    <c:v>Whittier</c:v>
                  </c:pt>
                </c15:dlblRangeCache>
              </c15:datalabelsRange>
            </c:ext>
            <c:ext xmlns:c16="http://schemas.microsoft.com/office/drawing/2014/chart" uri="{C3380CC4-5D6E-409C-BE32-E72D297353CC}">
              <c16:uniqueId val="{00000000-129E-3B48-B645-F6026E8849E9}"/>
            </c:ext>
          </c:extLst>
        </c:ser>
        <c:dLbls>
          <c:showLegendKey val="0"/>
          <c:showVal val="0"/>
          <c:showCatName val="0"/>
          <c:showSerName val="0"/>
          <c:showPercent val="0"/>
          <c:showBubbleSize val="0"/>
        </c:dLbls>
        <c:axId val="1479667904"/>
        <c:axId val="1479669552"/>
      </c:scatterChart>
      <c:valAx>
        <c:axId val="1479667904"/>
        <c:scaling>
          <c:orientation val="minMax"/>
        </c:scaling>
        <c:delete val="0"/>
        <c:axPos val="b"/>
        <c:majorGridlines>
          <c:spPr>
            <a:ln w="9525" cap="flat" cmpd="sng" algn="ctr">
              <a:solidFill>
                <a:schemeClr val="dk1">
                  <a:lumMod val="15000"/>
                  <a:lumOff val="85000"/>
                </a:schemeClr>
              </a:solidFill>
              <a:round/>
            </a:ln>
            <a:effectLst/>
          </c:spPr>
        </c:majorGridlines>
        <c:title>
          <c:tx>
            <c:rich>
              <a:bodyPr rot="0" spcFirstLastPara="1" vertOverflow="ellipsis" vert="horz" wrap="square" anchor="ctr" anchorCtr="1"/>
              <a:lstStyle/>
              <a:p>
                <a:pPr>
                  <a:defRPr sz="2400" b="0" i="0" u="none" strike="noStrike" kern="1200" baseline="0">
                    <a:solidFill>
                      <a:schemeClr val="dk1">
                        <a:lumMod val="65000"/>
                        <a:lumOff val="35000"/>
                      </a:schemeClr>
                    </a:solidFill>
                    <a:latin typeface="+mn-lt"/>
                    <a:ea typeface="+mn-ea"/>
                    <a:cs typeface="+mn-cs"/>
                  </a:defRPr>
                </a:pPr>
                <a:r>
                  <a:rPr lang="en-US" sz="2400"/>
                  <a:t>Cumulative hours the average customer is interrupted by sustained</a:t>
                </a:r>
                <a:r>
                  <a:rPr lang="en-US" sz="2400" baseline="0"/>
                  <a:t> </a:t>
                </a:r>
                <a:r>
                  <a:rPr lang="en-US" sz="2400"/>
                  <a:t>outages</a:t>
                </a:r>
              </a:p>
            </c:rich>
          </c:tx>
          <c:overlay val="0"/>
          <c:spPr>
            <a:noFill/>
            <a:ln>
              <a:noFill/>
            </a:ln>
            <a:effectLst/>
          </c:spPr>
        </c:title>
        <c:numFmt formatCode="General" sourceLinked="1"/>
        <c:majorTickMark val="none"/>
        <c:minorTickMark val="none"/>
        <c:tickLblPos val="nextTo"/>
        <c:spPr>
          <a:noFill/>
          <a:ln w="9525" cap="rnd">
            <a:solidFill>
              <a:schemeClr val="dk1">
                <a:lumMod val="20000"/>
                <a:lumOff val="80000"/>
              </a:schemeClr>
            </a:solidFill>
            <a:round/>
          </a:ln>
          <a:effectLst/>
        </c:spPr>
        <c:txPr>
          <a:bodyPr rot="-60000000" spcFirstLastPara="1" vertOverflow="ellipsis" vert="horz" wrap="square" anchor="ctr" anchorCtr="1"/>
          <a:lstStyle/>
          <a:p>
            <a:pPr>
              <a:defRPr sz="1800" b="0" i="0" u="none" strike="noStrike" kern="1200" baseline="0">
                <a:solidFill>
                  <a:schemeClr val="dk1">
                    <a:lumMod val="65000"/>
                    <a:lumOff val="35000"/>
                  </a:schemeClr>
                </a:solidFill>
                <a:latin typeface="+mn-lt"/>
                <a:ea typeface="+mn-ea"/>
                <a:cs typeface="+mn-cs"/>
              </a:defRPr>
            </a:pPr>
            <a:endParaRPr lang="en-US"/>
          </a:p>
        </c:txPr>
        <c:crossAx val="1479669552"/>
        <c:crosses val="autoZero"/>
        <c:crossBetween val="midCat"/>
      </c:valAx>
      <c:valAx>
        <c:axId val="1479669552"/>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2400" b="0" i="0" u="none" strike="noStrike" kern="1200" baseline="0">
                    <a:solidFill>
                      <a:schemeClr val="dk1">
                        <a:lumMod val="65000"/>
                        <a:lumOff val="35000"/>
                      </a:schemeClr>
                    </a:solidFill>
                    <a:latin typeface="+mn-lt"/>
                    <a:ea typeface="+mn-ea"/>
                    <a:cs typeface="+mn-cs"/>
                  </a:defRPr>
                </a:pPr>
                <a:r>
                  <a:rPr lang="en-US" sz="2400" b="0" i="0" u="none" strike="noStrike" baseline="0">
                    <a:effectLst/>
                  </a:rPr>
                  <a:t>% of Outage Duration Caused by PSPS/Weather/Fire/Earthquake</a:t>
                </a:r>
                <a:r>
                  <a:rPr lang="en-US" sz="2400" b="0" i="0" u="none" strike="noStrike" baseline="0"/>
                  <a:t> </a:t>
                </a:r>
                <a:endParaRPr lang="en-US" sz="2400"/>
              </a:p>
            </c:rich>
          </c:tx>
          <c:layout>
            <c:manualLayout>
              <c:xMode val="edge"/>
              <c:yMode val="edge"/>
              <c:x val="2.0769230769230769E-2"/>
              <c:y val="0.25611134496627336"/>
            </c:manualLayout>
          </c:layout>
          <c:overlay val="0"/>
          <c:spPr>
            <a:noFill/>
            <a:ln>
              <a:noFill/>
            </a:ln>
            <a:effectLst/>
          </c:spPr>
        </c:title>
        <c:numFmt formatCode="0%" sourceLinked="1"/>
        <c:majorTickMark val="none"/>
        <c:minorTickMark val="none"/>
        <c:tickLblPos val="nextTo"/>
        <c:spPr>
          <a:noFill/>
          <a:ln w="9525" cap="rnd">
            <a:solidFill>
              <a:schemeClr val="dk1">
                <a:lumMod val="25000"/>
                <a:lumOff val="75000"/>
              </a:schemeClr>
            </a:solidFill>
            <a:round/>
          </a:ln>
          <a:effectLst/>
        </c:spPr>
        <c:txPr>
          <a:bodyPr rot="-60000000" spcFirstLastPara="1" vertOverflow="ellipsis" vert="horz" wrap="square" anchor="ctr" anchorCtr="1"/>
          <a:lstStyle/>
          <a:p>
            <a:pPr>
              <a:defRPr sz="1800" b="0" i="0" u="none" strike="noStrike" kern="1200" spc="0" baseline="0">
                <a:solidFill>
                  <a:schemeClr val="dk1">
                    <a:lumMod val="65000"/>
                    <a:lumOff val="35000"/>
                  </a:schemeClr>
                </a:solidFill>
                <a:latin typeface="+mn-lt"/>
                <a:ea typeface="+mn-ea"/>
                <a:cs typeface="+mn-cs"/>
              </a:defRPr>
            </a:pPr>
            <a:endParaRPr lang="en-US"/>
          </a:p>
        </c:txPr>
        <c:crossAx val="1479667904"/>
        <c:crosses val="autoZero"/>
        <c:crossBetween val="midCat"/>
      </c:valAx>
      <c:spPr>
        <a:noFill/>
        <a:ln>
          <a:noFill/>
        </a:ln>
        <a:effectLst/>
      </c:spPr>
    </c:plotArea>
    <c:plotVisOnly val="1"/>
    <c:dispBlanksAs val="gap"/>
    <c:showDLblsOverMax val="0"/>
  </c:chart>
  <c:spPr>
    <a:solidFill>
      <a:schemeClr val="lt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001871592973955"/>
          <c:y val="4.8194115502170967E-2"/>
          <c:w val="0.87757746820109017"/>
          <c:h val="0.83816726831915667"/>
        </c:manualLayout>
      </c:layout>
      <c:scatterChart>
        <c:scatterStyle val="lineMarker"/>
        <c:varyColors val="0"/>
        <c:ser>
          <c:idx val="0"/>
          <c:order val="0"/>
          <c:tx>
            <c:strRef>
              <c:f>Reliability!$X$1</c:f>
              <c:strCache>
                <c:ptCount val="1"/>
                <c:pt idx="0">
                  <c:v>% SAIFI PSPS/Weather/Fire/Earthquake2</c:v>
                </c:pt>
              </c:strCache>
            </c:strRef>
          </c:tx>
          <c:spPr>
            <a:ln w="25400" cap="flat" cmpd="sng" algn="ctr">
              <a:noFill/>
              <a:prstDash val="sysDot"/>
              <a:round/>
            </a:ln>
            <a:effectLst/>
          </c:spPr>
          <c:marker>
            <c:symbol val="circle"/>
            <c:size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63500" cap="flat" cmpd="sng" algn="ctr">
                <a:solidFill>
                  <a:schemeClr val="accent4">
                    <a:lumMod val="75000"/>
                  </a:schemeClr>
                </a:solidFill>
                <a:round/>
              </a:ln>
              <a:effectLst/>
            </c:spPr>
          </c:marker>
          <c:xVal>
            <c:numRef>
              <c:f>Reliability!$F$2:$F$161</c:f>
              <c:numCache>
                <c:formatCode>General</c:formatCode>
                <c:ptCount val="160"/>
                <c:pt idx="0">
                  <c:v>1.145</c:v>
                </c:pt>
                <c:pt idx="1">
                  <c:v>5.9649999999999999</c:v>
                </c:pt>
                <c:pt idx="2">
                  <c:v>4.1800000000000006</c:v>
                </c:pt>
                <c:pt idx="3">
                  <c:v>2.7216666666666667</c:v>
                </c:pt>
                <c:pt idx="4">
                  <c:v>1.95</c:v>
                </c:pt>
                <c:pt idx="5">
                  <c:v>2.5366666666666666</c:v>
                </c:pt>
                <c:pt idx="6">
                  <c:v>1.8583333333333334</c:v>
                </c:pt>
                <c:pt idx="7">
                  <c:v>2.5050000000000003</c:v>
                </c:pt>
                <c:pt idx="8">
                  <c:v>1.0833333333333333</c:v>
                </c:pt>
                <c:pt idx="9">
                  <c:v>2.7233333333333336</c:v>
                </c:pt>
                <c:pt idx="10">
                  <c:v>1.9433333333333331</c:v>
                </c:pt>
                <c:pt idx="11">
                  <c:v>1.2566666666666668</c:v>
                </c:pt>
                <c:pt idx="12">
                  <c:v>1.5616666666666668</c:v>
                </c:pt>
                <c:pt idx="13">
                  <c:v>0.90666666666666662</c:v>
                </c:pt>
                <c:pt idx="14">
                  <c:v>1.7633333333333332</c:v>
                </c:pt>
                <c:pt idx="15">
                  <c:v>1.2883333333333333</c:v>
                </c:pt>
                <c:pt idx="16">
                  <c:v>2.0900000000000003</c:v>
                </c:pt>
                <c:pt idx="17">
                  <c:v>33.048333333333332</c:v>
                </c:pt>
                <c:pt idx="18">
                  <c:v>3.6266666666666665</c:v>
                </c:pt>
                <c:pt idx="19">
                  <c:v>2.0466666666666664</c:v>
                </c:pt>
                <c:pt idx="20">
                  <c:v>6.7066666666666661</c:v>
                </c:pt>
                <c:pt idx="21">
                  <c:v>1.68</c:v>
                </c:pt>
                <c:pt idx="22">
                  <c:v>6.13</c:v>
                </c:pt>
                <c:pt idx="23">
                  <c:v>2.4699999999999998</c:v>
                </c:pt>
                <c:pt idx="24">
                  <c:v>2.335</c:v>
                </c:pt>
                <c:pt idx="25">
                  <c:v>1.635</c:v>
                </c:pt>
                <c:pt idx="26">
                  <c:v>1.65</c:v>
                </c:pt>
                <c:pt idx="27">
                  <c:v>2.3683333333333332</c:v>
                </c:pt>
                <c:pt idx="28">
                  <c:v>1.9033333333333333</c:v>
                </c:pt>
                <c:pt idx="29">
                  <c:v>2.1166666666666667</c:v>
                </c:pt>
                <c:pt idx="30">
                  <c:v>1.2049999999999998</c:v>
                </c:pt>
                <c:pt idx="31">
                  <c:v>2.0033333333333334</c:v>
                </c:pt>
                <c:pt idx="32">
                  <c:v>1.47</c:v>
                </c:pt>
                <c:pt idx="33">
                  <c:v>0.61</c:v>
                </c:pt>
                <c:pt idx="34">
                  <c:v>2.0283333333333333</c:v>
                </c:pt>
                <c:pt idx="35">
                  <c:v>1.73</c:v>
                </c:pt>
                <c:pt idx="36">
                  <c:v>1.5533333333333335</c:v>
                </c:pt>
                <c:pt idx="37">
                  <c:v>2.4699999999999998</c:v>
                </c:pt>
                <c:pt idx="38">
                  <c:v>2.8266666666666667</c:v>
                </c:pt>
                <c:pt idx="39">
                  <c:v>1.1966666666666665</c:v>
                </c:pt>
                <c:pt idx="40">
                  <c:v>4.4050000000000002</c:v>
                </c:pt>
                <c:pt idx="41">
                  <c:v>2.3616666666666664</c:v>
                </c:pt>
                <c:pt idx="42">
                  <c:v>0.92</c:v>
                </c:pt>
                <c:pt idx="43">
                  <c:v>1.5599999999999998</c:v>
                </c:pt>
                <c:pt idx="44">
                  <c:v>1.425</c:v>
                </c:pt>
                <c:pt idx="45">
                  <c:v>1.1966666666666665</c:v>
                </c:pt>
                <c:pt idx="46">
                  <c:v>1.7883333333333333</c:v>
                </c:pt>
                <c:pt idx="47">
                  <c:v>2.3800000000000003</c:v>
                </c:pt>
                <c:pt idx="48">
                  <c:v>8.59</c:v>
                </c:pt>
                <c:pt idx="49">
                  <c:v>211.95</c:v>
                </c:pt>
                <c:pt idx="50">
                  <c:v>4.0199999999999996</c:v>
                </c:pt>
                <c:pt idx="51">
                  <c:v>6.041666666666667</c:v>
                </c:pt>
                <c:pt idx="52">
                  <c:v>0.57499999999999996</c:v>
                </c:pt>
                <c:pt idx="53">
                  <c:v>1.3466666666666667</c:v>
                </c:pt>
                <c:pt idx="54">
                  <c:v>2.0383333333333331</c:v>
                </c:pt>
                <c:pt idx="55">
                  <c:v>1.9650000000000001</c:v>
                </c:pt>
                <c:pt idx="56">
                  <c:v>14.388333333333332</c:v>
                </c:pt>
                <c:pt idx="57">
                  <c:v>1.645</c:v>
                </c:pt>
                <c:pt idx="58">
                  <c:v>1.1716666666666666</c:v>
                </c:pt>
                <c:pt idx="59">
                  <c:v>1.8566666666666667</c:v>
                </c:pt>
                <c:pt idx="60">
                  <c:v>1.01</c:v>
                </c:pt>
                <c:pt idx="61">
                  <c:v>4.2766666666666673</c:v>
                </c:pt>
                <c:pt idx="62">
                  <c:v>22.523333333333333</c:v>
                </c:pt>
                <c:pt idx="63">
                  <c:v>4.9850000000000003</c:v>
                </c:pt>
                <c:pt idx="64">
                  <c:v>2.75</c:v>
                </c:pt>
                <c:pt idx="65">
                  <c:v>2.4483333333333333</c:v>
                </c:pt>
                <c:pt idx="66">
                  <c:v>4.4283333333333328</c:v>
                </c:pt>
                <c:pt idx="67">
                  <c:v>2.4933333333333332</c:v>
                </c:pt>
                <c:pt idx="68">
                  <c:v>2.1016666666666666</c:v>
                </c:pt>
                <c:pt idx="69">
                  <c:v>0.8816666666666666</c:v>
                </c:pt>
                <c:pt idx="70">
                  <c:v>2.9883333333333337</c:v>
                </c:pt>
                <c:pt idx="71">
                  <c:v>2.375</c:v>
                </c:pt>
                <c:pt idx="72">
                  <c:v>1.2933333333333332</c:v>
                </c:pt>
                <c:pt idx="73">
                  <c:v>1.3483333333333334</c:v>
                </c:pt>
                <c:pt idx="74">
                  <c:v>1.7783333333333333</c:v>
                </c:pt>
                <c:pt idx="75">
                  <c:v>1.9283333333333335</c:v>
                </c:pt>
                <c:pt idx="76">
                  <c:v>2.4216666666666669</c:v>
                </c:pt>
                <c:pt idx="77">
                  <c:v>1.85</c:v>
                </c:pt>
                <c:pt idx="78">
                  <c:v>2.2283333333333331</c:v>
                </c:pt>
                <c:pt idx="79">
                  <c:v>6.3833333333333337</c:v>
                </c:pt>
                <c:pt idx="80">
                  <c:v>1.4183333333333332</c:v>
                </c:pt>
                <c:pt idx="81">
                  <c:v>0.82499999999999996</c:v>
                </c:pt>
                <c:pt idx="82">
                  <c:v>0.81499999999999995</c:v>
                </c:pt>
                <c:pt idx="83">
                  <c:v>1.2650000000000001</c:v>
                </c:pt>
                <c:pt idx="84">
                  <c:v>1.425</c:v>
                </c:pt>
                <c:pt idx="85">
                  <c:v>5.4716666666666667</c:v>
                </c:pt>
                <c:pt idx="86">
                  <c:v>1.27</c:v>
                </c:pt>
                <c:pt idx="87">
                  <c:v>2.4900000000000002</c:v>
                </c:pt>
                <c:pt idx="88">
                  <c:v>16.718333333333334</c:v>
                </c:pt>
                <c:pt idx="89">
                  <c:v>2.1516666666666664</c:v>
                </c:pt>
                <c:pt idx="90">
                  <c:v>2.2516666666666665</c:v>
                </c:pt>
                <c:pt idx="91">
                  <c:v>2.2083333333333335</c:v>
                </c:pt>
                <c:pt idx="92">
                  <c:v>1.8816666666666668</c:v>
                </c:pt>
                <c:pt idx="93">
                  <c:v>5.8050000000000006</c:v>
                </c:pt>
                <c:pt idx="94">
                  <c:v>2.5433333333333334</c:v>
                </c:pt>
                <c:pt idx="95">
                  <c:v>3.2</c:v>
                </c:pt>
                <c:pt idx="96">
                  <c:v>1.3116666666666668</c:v>
                </c:pt>
                <c:pt idx="97">
                  <c:v>1.87</c:v>
                </c:pt>
                <c:pt idx="98">
                  <c:v>2.2199999999999998</c:v>
                </c:pt>
                <c:pt idx="99">
                  <c:v>1.43</c:v>
                </c:pt>
                <c:pt idx="100">
                  <c:v>3.3233333333333333</c:v>
                </c:pt>
                <c:pt idx="101">
                  <c:v>2.7366666666666664</c:v>
                </c:pt>
                <c:pt idx="102">
                  <c:v>3.0733333333333333</c:v>
                </c:pt>
                <c:pt idx="103">
                  <c:v>2.2333333333333334</c:v>
                </c:pt>
                <c:pt idx="104">
                  <c:v>1.7349999999999999</c:v>
                </c:pt>
                <c:pt idx="105">
                  <c:v>2.2166666666666668</c:v>
                </c:pt>
                <c:pt idx="106">
                  <c:v>2.375</c:v>
                </c:pt>
                <c:pt idx="107">
                  <c:v>2.4099999999999997</c:v>
                </c:pt>
                <c:pt idx="108">
                  <c:v>1.5650000000000002</c:v>
                </c:pt>
                <c:pt idx="109">
                  <c:v>1.7349999999999999</c:v>
                </c:pt>
                <c:pt idx="110">
                  <c:v>1.9966666666666666</c:v>
                </c:pt>
                <c:pt idx="111">
                  <c:v>2.9016666666666664</c:v>
                </c:pt>
                <c:pt idx="112">
                  <c:v>5.3533333333333335</c:v>
                </c:pt>
                <c:pt idx="113">
                  <c:v>76.773333333333326</c:v>
                </c:pt>
                <c:pt idx="114">
                  <c:v>3.1816666666666666</c:v>
                </c:pt>
                <c:pt idx="115">
                  <c:v>3.0533333333333332</c:v>
                </c:pt>
                <c:pt idx="116">
                  <c:v>1.615</c:v>
                </c:pt>
                <c:pt idx="117">
                  <c:v>1.6516666666666666</c:v>
                </c:pt>
                <c:pt idx="118">
                  <c:v>2.0150000000000001</c:v>
                </c:pt>
                <c:pt idx="119">
                  <c:v>2.5150000000000001</c:v>
                </c:pt>
                <c:pt idx="120">
                  <c:v>6.0233333333333325</c:v>
                </c:pt>
                <c:pt idx="121">
                  <c:v>2.1883333333333335</c:v>
                </c:pt>
                <c:pt idx="122">
                  <c:v>2.1316666666666668</c:v>
                </c:pt>
                <c:pt idx="123">
                  <c:v>1.5583333333333333</c:v>
                </c:pt>
                <c:pt idx="124">
                  <c:v>4.0266666666666664</c:v>
                </c:pt>
                <c:pt idx="125">
                  <c:v>1.9966666666666666</c:v>
                </c:pt>
                <c:pt idx="126">
                  <c:v>15.324999999999999</c:v>
                </c:pt>
                <c:pt idx="127">
                  <c:v>2.6749999999999998</c:v>
                </c:pt>
                <c:pt idx="128">
                  <c:v>6.64</c:v>
                </c:pt>
                <c:pt idx="129">
                  <c:v>21.92</c:v>
                </c:pt>
                <c:pt idx="130">
                  <c:v>3.2449999999999997</c:v>
                </c:pt>
                <c:pt idx="131">
                  <c:v>2.7250000000000001</c:v>
                </c:pt>
                <c:pt idx="132">
                  <c:v>12.461666666666668</c:v>
                </c:pt>
                <c:pt idx="133">
                  <c:v>2.5433333333333334</c:v>
                </c:pt>
                <c:pt idx="134">
                  <c:v>7.1116666666666664</c:v>
                </c:pt>
                <c:pt idx="135">
                  <c:v>2.4316666666666666</c:v>
                </c:pt>
                <c:pt idx="136">
                  <c:v>23.203333333333333</c:v>
                </c:pt>
                <c:pt idx="137">
                  <c:v>2.4516666666666667</c:v>
                </c:pt>
                <c:pt idx="138">
                  <c:v>3.1266666666666665</c:v>
                </c:pt>
                <c:pt idx="139">
                  <c:v>2.5316666666666667</c:v>
                </c:pt>
                <c:pt idx="140">
                  <c:v>2.4233333333333333</c:v>
                </c:pt>
                <c:pt idx="141">
                  <c:v>1.345</c:v>
                </c:pt>
                <c:pt idx="142">
                  <c:v>4.2549999999999999</c:v>
                </c:pt>
                <c:pt idx="143">
                  <c:v>3.2083333333333335</c:v>
                </c:pt>
                <c:pt idx="144">
                  <c:v>1.7933333333333332</c:v>
                </c:pt>
                <c:pt idx="145">
                  <c:v>1.75</c:v>
                </c:pt>
                <c:pt idx="146">
                  <c:v>13.79</c:v>
                </c:pt>
                <c:pt idx="147">
                  <c:v>2.395</c:v>
                </c:pt>
                <c:pt idx="148">
                  <c:v>2.4616666666666664</c:v>
                </c:pt>
                <c:pt idx="149">
                  <c:v>2.5783333333333331</c:v>
                </c:pt>
                <c:pt idx="150">
                  <c:v>1.2</c:v>
                </c:pt>
                <c:pt idx="151">
                  <c:v>0.78500000000000003</c:v>
                </c:pt>
                <c:pt idx="152">
                  <c:v>1.3016666666666665</c:v>
                </c:pt>
                <c:pt idx="153">
                  <c:v>26.69</c:v>
                </c:pt>
                <c:pt idx="154">
                  <c:v>5.416666666666667</c:v>
                </c:pt>
                <c:pt idx="155">
                  <c:v>1.5049999999999999</c:v>
                </c:pt>
                <c:pt idx="156">
                  <c:v>1.8366666666666667</c:v>
                </c:pt>
                <c:pt idx="157">
                  <c:v>1.1083333333333334</c:v>
                </c:pt>
                <c:pt idx="158">
                  <c:v>1.87</c:v>
                </c:pt>
                <c:pt idx="159">
                  <c:v>1.9633333333333334</c:v>
                </c:pt>
              </c:numCache>
            </c:numRef>
          </c:xVal>
          <c:yVal>
            <c:numRef>
              <c:f>Reliability!$X$2:$X$161</c:f>
              <c:numCache>
                <c:formatCode>0%</c:formatCode>
                <c:ptCount val="160"/>
                <c:pt idx="0">
                  <c:v>0</c:v>
                </c:pt>
                <c:pt idx="1">
                  <c:v>0.25</c:v>
                </c:pt>
                <c:pt idx="2">
                  <c:v>0.15</c:v>
                </c:pt>
                <c:pt idx="3">
                  <c:v>0.08</c:v>
                </c:pt>
                <c:pt idx="4">
                  <c:v>0.26</c:v>
                </c:pt>
                <c:pt idx="5">
                  <c:v>0.11</c:v>
                </c:pt>
                <c:pt idx="6">
                  <c:v>0.16</c:v>
                </c:pt>
                <c:pt idx="7">
                  <c:v>0.04</c:v>
                </c:pt>
                <c:pt idx="8">
                  <c:v>0.06</c:v>
                </c:pt>
                <c:pt idx="9">
                  <c:v>0.15</c:v>
                </c:pt>
                <c:pt idx="10">
                  <c:v>0.08</c:v>
                </c:pt>
                <c:pt idx="11">
                  <c:v>0.28000000000000003</c:v>
                </c:pt>
                <c:pt idx="12">
                  <c:v>0.05</c:v>
                </c:pt>
                <c:pt idx="13">
                  <c:v>0.11</c:v>
                </c:pt>
                <c:pt idx="14">
                  <c:v>0.01</c:v>
                </c:pt>
                <c:pt idx="15">
                  <c:v>0.12</c:v>
                </c:pt>
                <c:pt idx="16">
                  <c:v>0.22</c:v>
                </c:pt>
                <c:pt idx="17">
                  <c:v>0.06</c:v>
                </c:pt>
                <c:pt idx="18">
                  <c:v>0.34</c:v>
                </c:pt>
                <c:pt idx="19">
                  <c:v>0.09</c:v>
                </c:pt>
                <c:pt idx="20">
                  <c:v>0.22</c:v>
                </c:pt>
                <c:pt idx="21">
                  <c:v>0.06</c:v>
                </c:pt>
                <c:pt idx="22">
                  <c:v>0.04</c:v>
                </c:pt>
                <c:pt idx="23">
                  <c:v>0.04</c:v>
                </c:pt>
                <c:pt idx="24">
                  <c:v>0.13</c:v>
                </c:pt>
                <c:pt idx="25">
                  <c:v>0.23</c:v>
                </c:pt>
                <c:pt idx="26">
                  <c:v>0.06</c:v>
                </c:pt>
                <c:pt idx="27">
                  <c:v>0.15</c:v>
                </c:pt>
                <c:pt idx="28">
                  <c:v>0.04</c:v>
                </c:pt>
                <c:pt idx="29">
                  <c:v>0.14000000000000001</c:v>
                </c:pt>
                <c:pt idx="30">
                  <c:v>0</c:v>
                </c:pt>
                <c:pt idx="31">
                  <c:v>0.08</c:v>
                </c:pt>
                <c:pt idx="32">
                  <c:v>0.08</c:v>
                </c:pt>
                <c:pt idx="33">
                  <c:v>0.08</c:v>
                </c:pt>
                <c:pt idx="34">
                  <c:v>0</c:v>
                </c:pt>
                <c:pt idx="35">
                  <c:v>0.18</c:v>
                </c:pt>
                <c:pt idx="36">
                  <c:v>0.02</c:v>
                </c:pt>
                <c:pt idx="37">
                  <c:v>0.13</c:v>
                </c:pt>
                <c:pt idx="38">
                  <c:v>0.04</c:v>
                </c:pt>
                <c:pt idx="39">
                  <c:v>0.09</c:v>
                </c:pt>
                <c:pt idx="40">
                  <c:v>0.19</c:v>
                </c:pt>
                <c:pt idx="41">
                  <c:v>7.0000000000000007E-2</c:v>
                </c:pt>
                <c:pt idx="42">
                  <c:v>0.02</c:v>
                </c:pt>
                <c:pt idx="43">
                  <c:v>0</c:v>
                </c:pt>
                <c:pt idx="44">
                  <c:v>0.19</c:v>
                </c:pt>
                <c:pt idx="45">
                  <c:v>0.01</c:v>
                </c:pt>
                <c:pt idx="46">
                  <c:v>0.08</c:v>
                </c:pt>
                <c:pt idx="47">
                  <c:v>0.04</c:v>
                </c:pt>
                <c:pt idx="48">
                  <c:v>0.2</c:v>
                </c:pt>
                <c:pt idx="49">
                  <c:v>0.32</c:v>
                </c:pt>
                <c:pt idx="50">
                  <c:v>0.15</c:v>
                </c:pt>
                <c:pt idx="51">
                  <c:v>0.17</c:v>
                </c:pt>
                <c:pt idx="52">
                  <c:v>0.36</c:v>
                </c:pt>
                <c:pt idx="53">
                  <c:v>0.02</c:v>
                </c:pt>
                <c:pt idx="54">
                  <c:v>0.22</c:v>
                </c:pt>
                <c:pt idx="55">
                  <c:v>0.17</c:v>
                </c:pt>
                <c:pt idx="56">
                  <c:v>0.47</c:v>
                </c:pt>
                <c:pt idx="57">
                  <c:v>0.02</c:v>
                </c:pt>
                <c:pt idx="58">
                  <c:v>0.01</c:v>
                </c:pt>
                <c:pt idx="59">
                  <c:v>0.03</c:v>
                </c:pt>
                <c:pt idx="60">
                  <c:v>7.0000000000000007E-2</c:v>
                </c:pt>
                <c:pt idx="61">
                  <c:v>0.02</c:v>
                </c:pt>
                <c:pt idx="62">
                  <c:v>0.2</c:v>
                </c:pt>
                <c:pt idx="63">
                  <c:v>0.26</c:v>
                </c:pt>
                <c:pt idx="64">
                  <c:v>0.04</c:v>
                </c:pt>
                <c:pt idx="65">
                  <c:v>0.06</c:v>
                </c:pt>
                <c:pt idx="66">
                  <c:v>0.19</c:v>
                </c:pt>
                <c:pt idx="67">
                  <c:v>0.18</c:v>
                </c:pt>
                <c:pt idx="68">
                  <c:v>0.19</c:v>
                </c:pt>
                <c:pt idx="69">
                  <c:v>0</c:v>
                </c:pt>
                <c:pt idx="70">
                  <c:v>0</c:v>
                </c:pt>
                <c:pt idx="71">
                  <c:v>0.02</c:v>
                </c:pt>
                <c:pt idx="72">
                  <c:v>0.11</c:v>
                </c:pt>
                <c:pt idx="73">
                  <c:v>0.04</c:v>
                </c:pt>
                <c:pt idx="74">
                  <c:v>0.16</c:v>
                </c:pt>
                <c:pt idx="75">
                  <c:v>0.1</c:v>
                </c:pt>
                <c:pt idx="76">
                  <c:v>0.05</c:v>
                </c:pt>
                <c:pt idx="77">
                  <c:v>0</c:v>
                </c:pt>
                <c:pt idx="78">
                  <c:v>0.21</c:v>
                </c:pt>
                <c:pt idx="79">
                  <c:v>0.14000000000000001</c:v>
                </c:pt>
                <c:pt idx="80">
                  <c:v>0.02</c:v>
                </c:pt>
                <c:pt idx="81">
                  <c:v>0.04</c:v>
                </c:pt>
                <c:pt idx="82">
                  <c:v>0.01</c:v>
                </c:pt>
                <c:pt idx="83">
                  <c:v>0.01</c:v>
                </c:pt>
                <c:pt idx="84">
                  <c:v>0.17</c:v>
                </c:pt>
                <c:pt idx="85">
                  <c:v>0.4</c:v>
                </c:pt>
                <c:pt idx="86">
                  <c:v>0.05</c:v>
                </c:pt>
                <c:pt idx="87">
                  <c:v>0.55000000000000004</c:v>
                </c:pt>
                <c:pt idx="88">
                  <c:v>0.27</c:v>
                </c:pt>
                <c:pt idx="89">
                  <c:v>0.15</c:v>
                </c:pt>
                <c:pt idx="90">
                  <c:v>0.1</c:v>
                </c:pt>
                <c:pt idx="91">
                  <c:v>0.03</c:v>
                </c:pt>
                <c:pt idx="92">
                  <c:v>0.41</c:v>
                </c:pt>
                <c:pt idx="93">
                  <c:v>0.25</c:v>
                </c:pt>
                <c:pt idx="94">
                  <c:v>0.41</c:v>
                </c:pt>
                <c:pt idx="95">
                  <c:v>0.03</c:v>
                </c:pt>
                <c:pt idx="96">
                  <c:v>0.03</c:v>
                </c:pt>
                <c:pt idx="97">
                  <c:v>0.04</c:v>
                </c:pt>
                <c:pt idx="98">
                  <c:v>0.01</c:v>
                </c:pt>
                <c:pt idx="99">
                  <c:v>0.02</c:v>
                </c:pt>
                <c:pt idx="100">
                  <c:v>0.16999999999999998</c:v>
                </c:pt>
                <c:pt idx="101">
                  <c:v>0.16</c:v>
                </c:pt>
                <c:pt idx="102">
                  <c:v>0.08</c:v>
                </c:pt>
                <c:pt idx="103">
                  <c:v>0.01</c:v>
                </c:pt>
                <c:pt idx="104">
                  <c:v>0.09</c:v>
                </c:pt>
                <c:pt idx="105">
                  <c:v>7.0000000000000007E-2</c:v>
                </c:pt>
                <c:pt idx="106">
                  <c:v>0.09</c:v>
                </c:pt>
                <c:pt idx="107">
                  <c:v>0.12</c:v>
                </c:pt>
                <c:pt idx="108">
                  <c:v>0.13</c:v>
                </c:pt>
                <c:pt idx="109">
                  <c:v>0.04</c:v>
                </c:pt>
                <c:pt idx="110">
                  <c:v>0.06</c:v>
                </c:pt>
                <c:pt idx="111">
                  <c:v>0.05</c:v>
                </c:pt>
                <c:pt idx="112">
                  <c:v>0.23</c:v>
                </c:pt>
                <c:pt idx="113">
                  <c:v>0.21</c:v>
                </c:pt>
                <c:pt idx="114">
                  <c:v>0.2</c:v>
                </c:pt>
                <c:pt idx="115">
                  <c:v>0.12</c:v>
                </c:pt>
                <c:pt idx="116">
                  <c:v>0.12</c:v>
                </c:pt>
                <c:pt idx="117">
                  <c:v>0.1</c:v>
                </c:pt>
                <c:pt idx="118">
                  <c:v>0.16</c:v>
                </c:pt>
                <c:pt idx="119">
                  <c:v>0.13</c:v>
                </c:pt>
                <c:pt idx="120">
                  <c:v>0.22</c:v>
                </c:pt>
                <c:pt idx="121">
                  <c:v>0.12</c:v>
                </c:pt>
                <c:pt idx="122">
                  <c:v>0.08</c:v>
                </c:pt>
                <c:pt idx="123">
                  <c:v>0.1</c:v>
                </c:pt>
                <c:pt idx="124">
                  <c:v>0.18</c:v>
                </c:pt>
                <c:pt idx="125">
                  <c:v>0.08</c:v>
                </c:pt>
                <c:pt idx="126">
                  <c:v>0.2</c:v>
                </c:pt>
                <c:pt idx="127">
                  <c:v>0.21</c:v>
                </c:pt>
                <c:pt idx="128">
                  <c:v>0.19</c:v>
                </c:pt>
                <c:pt idx="129">
                  <c:v>0.19</c:v>
                </c:pt>
                <c:pt idx="130">
                  <c:v>0.06</c:v>
                </c:pt>
                <c:pt idx="131">
                  <c:v>0.06</c:v>
                </c:pt>
                <c:pt idx="132">
                  <c:v>0.36</c:v>
                </c:pt>
                <c:pt idx="133">
                  <c:v>0.12</c:v>
                </c:pt>
                <c:pt idx="134">
                  <c:v>0.1</c:v>
                </c:pt>
                <c:pt idx="135">
                  <c:v>0.09</c:v>
                </c:pt>
                <c:pt idx="136">
                  <c:v>0.42</c:v>
                </c:pt>
                <c:pt idx="137">
                  <c:v>0.09</c:v>
                </c:pt>
                <c:pt idx="138">
                  <c:v>0.16</c:v>
                </c:pt>
                <c:pt idx="139">
                  <c:v>0.04</c:v>
                </c:pt>
                <c:pt idx="140">
                  <c:v>0.05</c:v>
                </c:pt>
                <c:pt idx="141">
                  <c:v>0.08</c:v>
                </c:pt>
                <c:pt idx="142">
                  <c:v>0.25</c:v>
                </c:pt>
                <c:pt idx="143">
                  <c:v>0.19</c:v>
                </c:pt>
                <c:pt idx="144">
                  <c:v>0.13</c:v>
                </c:pt>
                <c:pt idx="145">
                  <c:v>0.08</c:v>
                </c:pt>
                <c:pt idx="146">
                  <c:v>0.16</c:v>
                </c:pt>
                <c:pt idx="147">
                  <c:v>0.21</c:v>
                </c:pt>
                <c:pt idx="148">
                  <c:v>0</c:v>
                </c:pt>
                <c:pt idx="149">
                  <c:v>0</c:v>
                </c:pt>
                <c:pt idx="150">
                  <c:v>0</c:v>
                </c:pt>
                <c:pt idx="151">
                  <c:v>0.04</c:v>
                </c:pt>
                <c:pt idx="152">
                  <c:v>0</c:v>
                </c:pt>
                <c:pt idx="153">
                  <c:v>0.4</c:v>
                </c:pt>
                <c:pt idx="154">
                  <c:v>0</c:v>
                </c:pt>
                <c:pt idx="155">
                  <c:v>0.06</c:v>
                </c:pt>
                <c:pt idx="156">
                  <c:v>0.1</c:v>
                </c:pt>
                <c:pt idx="157">
                  <c:v>0.15</c:v>
                </c:pt>
                <c:pt idx="158">
                  <c:v>0.17</c:v>
                </c:pt>
                <c:pt idx="159">
                  <c:v>0.12</c:v>
                </c:pt>
              </c:numCache>
            </c:numRef>
          </c:yVal>
          <c:smooth val="0"/>
          <c:extLst>
            <c:ext xmlns:c16="http://schemas.microsoft.com/office/drawing/2014/chart" uri="{C3380CC4-5D6E-409C-BE32-E72D297353CC}">
              <c16:uniqueId val="{00000028-0654-AF4D-ACE7-4F73262527CC}"/>
            </c:ext>
          </c:extLst>
        </c:ser>
        <c:dLbls>
          <c:showLegendKey val="0"/>
          <c:showVal val="0"/>
          <c:showCatName val="0"/>
          <c:showSerName val="0"/>
          <c:showPercent val="0"/>
          <c:showBubbleSize val="0"/>
        </c:dLbls>
        <c:axId val="1479667904"/>
        <c:axId val="1479669552"/>
      </c:scatterChart>
      <c:valAx>
        <c:axId val="1479667904"/>
        <c:scaling>
          <c:orientation val="minMax"/>
        </c:scaling>
        <c:delete val="0"/>
        <c:axPos val="b"/>
        <c:majorGridlines>
          <c:spPr>
            <a:ln w="9525" cap="flat" cmpd="sng" algn="ctr">
              <a:solidFill>
                <a:schemeClr val="dk1">
                  <a:lumMod val="15000"/>
                  <a:lumOff val="85000"/>
                </a:schemeClr>
              </a:solidFill>
              <a:round/>
            </a:ln>
            <a:effectLst/>
          </c:spPr>
        </c:majorGridlines>
        <c:title>
          <c:tx>
            <c:rich>
              <a:bodyPr rot="0" spcFirstLastPara="1" vertOverflow="ellipsis" vert="horz" wrap="square" anchor="ctr" anchorCtr="1"/>
              <a:lstStyle/>
              <a:p>
                <a:pPr>
                  <a:defRPr sz="2400" b="0" i="0" u="none" strike="noStrike" kern="1200" baseline="0">
                    <a:solidFill>
                      <a:schemeClr val="dk1">
                        <a:lumMod val="65000"/>
                        <a:lumOff val="35000"/>
                      </a:schemeClr>
                    </a:solidFill>
                    <a:latin typeface="+mn-lt"/>
                    <a:ea typeface="+mn-ea"/>
                    <a:cs typeface="+mn-cs"/>
                  </a:defRPr>
                </a:pPr>
                <a:r>
                  <a:rPr lang="en-US" sz="2400"/>
                  <a:t>Cumulative hours the average customer is interrupted by sustained</a:t>
                </a:r>
                <a:r>
                  <a:rPr lang="en-US" sz="2400" baseline="0"/>
                  <a:t> </a:t>
                </a:r>
                <a:r>
                  <a:rPr lang="en-US" sz="2400"/>
                  <a:t>outages</a:t>
                </a:r>
              </a:p>
            </c:rich>
          </c:tx>
          <c:overlay val="0"/>
          <c:spPr>
            <a:noFill/>
            <a:ln>
              <a:noFill/>
            </a:ln>
            <a:effectLst/>
          </c:spPr>
          <c:txPr>
            <a:bodyPr rot="0" spcFirstLastPara="1" vertOverflow="ellipsis" vert="horz" wrap="square" anchor="ctr" anchorCtr="1"/>
            <a:lstStyle/>
            <a:p>
              <a:pPr>
                <a:defRPr sz="2400" b="0"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rnd">
            <a:solidFill>
              <a:schemeClr val="dk1">
                <a:lumMod val="20000"/>
                <a:lumOff val="80000"/>
              </a:schemeClr>
            </a:solidFill>
            <a:round/>
          </a:ln>
          <a:effectLst/>
        </c:spPr>
        <c:txPr>
          <a:bodyPr rot="-60000000" spcFirstLastPara="1" vertOverflow="ellipsis" vert="horz" wrap="square" anchor="ctr" anchorCtr="1"/>
          <a:lstStyle/>
          <a:p>
            <a:pPr>
              <a:defRPr sz="1800" b="0" i="0" u="none" strike="noStrike" kern="1200" spc="0" baseline="0">
                <a:solidFill>
                  <a:schemeClr val="dk1">
                    <a:lumMod val="65000"/>
                    <a:lumOff val="35000"/>
                  </a:schemeClr>
                </a:solidFill>
                <a:latin typeface="+mn-lt"/>
                <a:ea typeface="+mn-ea"/>
                <a:cs typeface="+mn-cs"/>
              </a:defRPr>
            </a:pPr>
            <a:endParaRPr lang="en-US"/>
          </a:p>
        </c:txPr>
        <c:crossAx val="1479669552"/>
        <c:crosses val="autoZero"/>
        <c:crossBetween val="midCat"/>
      </c:valAx>
      <c:valAx>
        <c:axId val="1479669552"/>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2400" b="0" i="0" u="none" strike="noStrike" kern="1200" baseline="0">
                    <a:solidFill>
                      <a:schemeClr val="dk1">
                        <a:lumMod val="65000"/>
                        <a:lumOff val="35000"/>
                      </a:schemeClr>
                    </a:solidFill>
                    <a:latin typeface="+mn-lt"/>
                    <a:ea typeface="+mn-ea"/>
                    <a:cs typeface="+mn-cs"/>
                  </a:defRPr>
                </a:pPr>
                <a:r>
                  <a:rPr lang="en-US" sz="2400" b="0" i="0" u="none" strike="noStrike" baseline="0">
                    <a:effectLst/>
                  </a:rPr>
                  <a:t>% of Outages caused by</a:t>
                </a:r>
              </a:p>
              <a:p>
                <a:pPr>
                  <a:defRPr sz="2400"/>
                </a:pPr>
                <a:r>
                  <a:rPr lang="en-US" sz="2400" b="0" i="0" u="none" strike="noStrike" baseline="0">
                    <a:effectLst/>
                  </a:rPr>
                  <a:t> PSPS/Weather/Fire/Earthquake</a:t>
                </a:r>
                <a:r>
                  <a:rPr lang="en-US" sz="2400" b="0" i="0" u="none" strike="noStrike" baseline="0"/>
                  <a:t> </a:t>
                </a:r>
                <a:endParaRPr lang="en-US" sz="2400"/>
              </a:p>
            </c:rich>
          </c:tx>
          <c:layout>
            <c:manualLayout>
              <c:xMode val="edge"/>
              <c:yMode val="edge"/>
              <c:x val="2.0769230769230769E-2"/>
              <c:y val="0.25611134496627336"/>
            </c:manualLayout>
          </c:layout>
          <c:overlay val="0"/>
          <c:spPr>
            <a:noFill/>
            <a:ln>
              <a:noFill/>
            </a:ln>
            <a:effectLst/>
          </c:spPr>
          <c:txPr>
            <a:bodyPr rot="-5400000" spcFirstLastPara="1" vertOverflow="ellipsis" vert="horz" wrap="square" anchor="ctr" anchorCtr="1"/>
            <a:lstStyle/>
            <a:p>
              <a:pPr>
                <a:defRPr sz="2400" b="0" i="0" u="none" strike="noStrike" kern="1200" baseline="0">
                  <a:solidFill>
                    <a:schemeClr val="dk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rnd">
            <a:solidFill>
              <a:schemeClr val="dk1">
                <a:lumMod val="25000"/>
                <a:lumOff val="75000"/>
              </a:schemeClr>
            </a:solidFill>
            <a:round/>
          </a:ln>
          <a:effectLst/>
        </c:spPr>
        <c:txPr>
          <a:bodyPr rot="-60000000" spcFirstLastPara="1" vertOverflow="ellipsis" vert="horz" wrap="square" anchor="ctr" anchorCtr="1"/>
          <a:lstStyle/>
          <a:p>
            <a:pPr>
              <a:defRPr sz="1800" b="0" i="0" u="none" strike="noStrike" kern="1200" spc="0" baseline="0">
                <a:solidFill>
                  <a:schemeClr val="dk1">
                    <a:lumMod val="65000"/>
                    <a:lumOff val="35000"/>
                  </a:schemeClr>
                </a:solidFill>
                <a:latin typeface="+mn-lt"/>
                <a:ea typeface="+mn-ea"/>
                <a:cs typeface="+mn-cs"/>
              </a:defRPr>
            </a:pPr>
            <a:endParaRPr lang="en-US"/>
          </a:p>
        </c:txPr>
        <c:crossAx val="1479667904"/>
        <c:crosses val="autoZero"/>
        <c:crossBetween val="midCat"/>
      </c:valAx>
      <c:spPr>
        <a:noFill/>
        <a:ln>
          <a:noFill/>
        </a:ln>
        <a:effectLst/>
      </c:spPr>
    </c:plotArea>
    <c:plotVisOnly val="1"/>
    <c:dispBlanksAs val="gap"/>
    <c:showDLblsOverMax val="0"/>
  </c:chart>
  <c:spPr>
    <a:solidFill>
      <a:schemeClr val="lt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6">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rnd">
        <a:solidFill>
          <a:schemeClr val="dk1">
            <a:lumMod val="20000"/>
            <a:lumOff val="80000"/>
          </a:schemeClr>
        </a:solidFill>
        <a:round/>
      </a:ln>
    </cs:spPr>
    <cs:defRPr sz="900" kern="120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effectRef idx="1"/>
    <cs:fontRef idx="minor">
      <a:schemeClr val="dk1"/>
    </cs:fontRef>
    <cs:spPr>
      <a:ln w="9525" cap="flat" cmpd="sng" algn="ctr">
        <a:solidFill>
          <a:schemeClr val="phClr">
            <a:alpha val="70000"/>
          </a:schemeClr>
        </a:solidFill>
        <a:prstDash val="sysDot"/>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rnd">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rnd">
        <a:solidFill>
          <a:schemeClr val="dk1">
            <a:lumMod val="65000"/>
            <a:lumOff val="35000"/>
          </a:schemeClr>
        </a:solidFill>
        <a:round/>
      </a:ln>
    </cs:spPr>
  </cs:downBar>
  <cs:dropLine>
    <cs:lnRef idx="0"/>
    <cs:fillRef idx="0"/>
    <cs:effectRef idx="0"/>
    <cs:fontRef idx="minor">
      <a:schemeClr val="dk1"/>
    </cs:fontRef>
    <cs:spPr>
      <a:ln w="9525" cap="rnd">
        <a:solidFill>
          <a:schemeClr val="dk1">
            <a:lumMod val="35000"/>
            <a:lumOff val="65000"/>
          </a:schemeClr>
        </a:solidFill>
        <a:round/>
      </a:ln>
    </cs:spPr>
  </cs:dropLine>
  <cs:errorBar>
    <cs:lnRef idx="0"/>
    <cs:fillRef idx="0"/>
    <cs:effectRef idx="0"/>
    <cs:fontRef idx="minor">
      <a:schemeClr val="dk1"/>
    </cs:fontRef>
    <cs:spPr>
      <a:ln w="9525" cap="rnd">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rnd">
        <a:solidFill>
          <a:schemeClr val="dk1">
            <a:lumMod val="35000"/>
            <a:lumOff val="65000"/>
          </a:schemeClr>
        </a:solidFill>
        <a:round/>
      </a:ln>
    </cs:spPr>
  </cs:hiLoLine>
  <cs:leaderLine>
    <cs:lnRef idx="0"/>
    <cs:fillRef idx="0"/>
    <cs:effectRef idx="0"/>
    <cs:fontRef idx="minor">
      <a:schemeClr val="dk1"/>
    </cs:fontRef>
    <cs:spPr>
      <a:ln w="9525" cap="rnd">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spc="0" baseline="0"/>
  </cs:legend>
  <cs:plotArea>
    <cs:lnRef idx="0"/>
    <cs:fillRef idx="0"/>
    <cs:effectRef idx="0"/>
    <cs:fontRef idx="minor">
      <a:schemeClr val="dk1"/>
    </cs:fontRef>
    <cs:spPr>
      <a:gradFill>
        <a:gsLst>
          <a:gs pos="100000">
            <a:schemeClr val="lt1">
              <a:lumMod val="95000"/>
            </a:schemeClr>
          </a:gs>
          <a:gs pos="0">
            <a:schemeClr val="lt1">
              <a:alpha val="0"/>
            </a:schemeClr>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rnd">
        <a:solidFill>
          <a:schemeClr val="dk1">
            <a:lumMod val="20000"/>
            <a:lumOff val="80000"/>
          </a:schemeClr>
        </a:solidFill>
        <a:round/>
      </a:ln>
    </cs:spPr>
    <cs:defRPr sz="900" kern="1200"/>
  </cs:seriesAxis>
  <cs:seriesLine>
    <cs:lnRef idx="0"/>
    <cs:fillRef idx="0"/>
    <cs:effectRef idx="0"/>
    <cs:fontRef idx="minor">
      <a:schemeClr val="dk1"/>
    </cs:fontRef>
    <cs:spPr>
      <a:ln w="9525" cap="rnd">
        <a:solidFill>
          <a:schemeClr val="dk1">
            <a:lumMod val="35000"/>
            <a:lumOff val="65000"/>
          </a:schemeClr>
        </a:solidFill>
        <a:round/>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cs:spPr>
  </cs:upBar>
  <cs:valueAxis>
    <cs:lnRef idx="0"/>
    <cs:fillRef idx="0"/>
    <cs:effectRef idx="0"/>
    <cs:fontRef idx="minor">
      <a:schemeClr val="dk1">
        <a:lumMod val="65000"/>
        <a:lumOff val="35000"/>
      </a:schemeClr>
    </cs:fontRef>
    <cs:spPr>
      <a:ln w="9525" cap="rnd">
        <a:solidFill>
          <a:schemeClr val="dk1">
            <a:lumMod val="25000"/>
            <a:lumOff val="75000"/>
          </a:schemeClr>
        </a:solidFill>
        <a:round/>
      </a:ln>
    </cs:spPr>
    <cs:defRPr sz="900" kern="1200" spc="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29</xdr:col>
      <xdr:colOff>694267</xdr:colOff>
      <xdr:row>10</xdr:row>
      <xdr:rowOff>16934</xdr:rowOff>
    </xdr:from>
    <xdr:to>
      <xdr:col>49</xdr:col>
      <xdr:colOff>609600</xdr:colOff>
      <xdr:row>53</xdr:row>
      <xdr:rowOff>16936</xdr:rowOff>
    </xdr:to>
    <xdr:graphicFrame macro="">
      <xdr:nvGraphicFramePr>
        <xdr:cNvPr id="4" name="Chart 3">
          <a:extLst>
            <a:ext uri="{FF2B5EF4-FFF2-40B4-BE49-F238E27FC236}">
              <a16:creationId xmlns:a16="http://schemas.microsoft.com/office/drawing/2014/main" id="{8A9B151A-B24B-A148-9C3B-7AE1D88310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778933</xdr:colOff>
      <xdr:row>105</xdr:row>
      <xdr:rowOff>50800</xdr:rowOff>
    </xdr:from>
    <xdr:to>
      <xdr:col>44</xdr:col>
      <xdr:colOff>694267</xdr:colOff>
      <xdr:row>148</xdr:row>
      <xdr:rowOff>50802</xdr:rowOff>
    </xdr:to>
    <xdr:graphicFrame macro="">
      <xdr:nvGraphicFramePr>
        <xdr:cNvPr id="5" name="Chart 4">
          <a:extLst>
            <a:ext uri="{FF2B5EF4-FFF2-40B4-BE49-F238E27FC236}">
              <a16:creationId xmlns:a16="http://schemas.microsoft.com/office/drawing/2014/main" id="{EA9285EA-A06F-6041-96C4-0CC668750A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A03CAEE-E91D-B342-808D-D3E6955951BC}" name="Table1" displayName="Table1" ref="A1:X161" totalsRowShown="0" headerRowDxfId="16" dataDxfId="15" dataCellStyle="Percent">
  <autoFilter ref="A1:X161" xr:uid="{B7BF87BD-A2CB-5946-B629-1A9CB1726DD2}"/>
  <sortState xmlns:xlrd2="http://schemas.microsoft.com/office/spreadsheetml/2017/richdata2" ref="A2:X161">
    <sortCondition ref="A1:A161"/>
  </sortState>
  <tableColumns count="24">
    <tableColumn id="1" xr3:uid="{7EDDB07D-9C4F-EF44-A6A0-B7277D474978}" name="Jurisdiction"/>
    <tableColumn id="9" xr3:uid="{66A17239-183A-F543-8F16-1322B316B3D1}" name="County"/>
    <tableColumn id="2" xr3:uid="{302AEB9F-96F7-F346-ACBC-86AC774FFB0A}" name="Total Customers" dataDxfId="14"/>
    <tableColumn id="3" xr3:uid="{3CE58A04-E301-2847-8D32-71D6E8FDFFB7}" name="Year"/>
    <tableColumn id="4" xr3:uid="{3037E3C8-9E09-A745-95E4-A970422FFFCA}" name="SCE Average SAIDI (minutes)"/>
    <tableColumn id="7" xr3:uid="{86A8BA4A-BF1A-9241-A73E-F5B1DD1DBFCF}" name="SCE Average SAIDI (hours)">
      <calculatedColumnFormula>Table1[[#This Row],[SCE Average SAIDI (minutes)]]/60</calculatedColumnFormula>
    </tableColumn>
    <tableColumn id="5" xr3:uid="{3F7E3493-8E4C-594D-AB90-F1D3D826A506}" name="SCE Average SAIFI (interruptions)"/>
    <tableColumn id="24" xr3:uid="{B35D3F06-370D-AD44-B241-918B207C3A92}" name="CAIDI (hours)">
      <calculatedColumnFormula>Table1[[#This Row],[SCE Average SAIDI (hours)]]/Table1[[#This Row],[SCE Average SAIFI (interruptions)]]</calculatedColumnFormula>
    </tableColumn>
    <tableColumn id="10" xr3:uid="{720C00AB-252A-A747-A705-C12A99D96EB8}" name="% SAIDI PSPS"/>
    <tableColumn id="11" xr3:uid="{E261A6FB-DB10-B541-940A-FEDC0B6A60F9}" name="% SIAFI PSPS"/>
    <tableColumn id="12" xr3:uid="{94E0291B-B8BB-7346-B440-C3D4D5E9C98C}" name="% SAIDI Weather/Fire/Earthquake" dataDxfId="13" dataCellStyle="Percent"/>
    <tableColumn id="13" xr3:uid="{1A6F761F-607F-DF4F-B9C6-01F56929E45A}" name="% SAIFI Weather/Fire/Earthquake" dataDxfId="12" dataCellStyle="Percent"/>
    <tableColumn id="16" xr3:uid="{9ACCE716-B63A-8944-B7D2-3DB28ABC2654}" name="% SAIDI Vegetation/Animal" dataDxfId="11" dataCellStyle="Percent"/>
    <tableColumn id="17" xr3:uid="{FBE2D0BE-2795-A144-B606-0CA9CE4BB022}" name="% SAIFI Vegetation/Animal" dataDxfId="10" dataCellStyle="Percent"/>
    <tableColumn id="18" xr3:uid="{7C0955F7-A87B-7E49-8C52-1C534BF6B486}" name="% SAIDI Other" dataDxfId="9" dataCellStyle="Percent"/>
    <tableColumn id="19" xr3:uid="{51803FFF-45E4-2148-AABA-028FD728E393}" name="% SAIFI Other" dataDxfId="8" dataCellStyle="Percent"/>
    <tableColumn id="20" xr3:uid="{C6C07AF6-AC3E-114D-9F9E-0A0C2B828793}" name="% SAIDI Operation" dataDxfId="7" dataCellStyle="Percent"/>
    <tableColumn id="21" xr3:uid="{ADC74940-589B-0844-8ECB-2AE53C4D271D}" name="% SAIFI Operation" dataDxfId="6" dataCellStyle="Percent"/>
    <tableColumn id="14" xr3:uid="{5DE06356-52D5-C448-A433-052AA7E9FF33}" name="% SAIDI Equipment Failure" dataDxfId="5" dataCellStyle="Percent"/>
    <tableColumn id="15" xr3:uid="{AC585CBA-A7A4-2841-BAE1-80C3899F094E}" name="% SAIFI Equipment Failure" dataDxfId="4" dataCellStyle="Percent"/>
    <tableColumn id="22" xr3:uid="{B86B37B2-36F0-3F46-BA48-AE90C089FD33}" name="% SAIDI 3rd Party" dataDxfId="3" dataCellStyle="Percent"/>
    <tableColumn id="23" xr3:uid="{3ACB79B8-CB52-7B4D-8F06-4169D9F05ABE}" name="% SAIFI 3rd Party" dataDxfId="2" dataCellStyle="Percent"/>
    <tableColumn id="6" xr3:uid="{ACE72A64-9675-1044-9D0C-C2F88DB0207C}" name="% SAIDI PSPS/Weather/Fire/Earthquake" dataDxfId="1" dataCellStyle="Percent">
      <calculatedColumnFormula>Table1[[#This Row],[% SAIDI PSPS]]+Table1[[#This Row],[% SAIDI Weather/Fire/Earthquake]]</calculatedColumnFormula>
    </tableColumn>
    <tableColumn id="8" xr3:uid="{F5851DEB-9FD2-2644-A48D-16B79E97B4D4}" name="% SAIFI PSPS/Weather/Fire/Earthquake2" dataDxfId="0" dataCellStyle="Percent">
      <calculatedColumnFormula>Table1[[#This Row],[% SIAFI PSPS]]+Table1[[#This Row],[% SAIFI Weather/Fire/Earthquake]]</calculatedColumnFormula>
    </tableColum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AF824-EE24-4448-B72A-806612CC3517}">
  <dimension ref="A1:X161"/>
  <sheetViews>
    <sheetView zoomScale="135" workbookViewId="0">
      <pane xSplit="1" ySplit="1" topLeftCell="B2" activePane="bottomRight" state="frozen"/>
      <selection pane="topRight" activeCell="B1" sqref="B1"/>
      <selection pane="bottomLeft" activeCell="A2" sqref="A2"/>
      <selection pane="bottomRight" activeCell="C2" sqref="C2"/>
    </sheetView>
  </sheetViews>
  <sheetFormatPr baseColWidth="10" defaultRowHeight="16" x14ac:dyDescent="0.2"/>
  <cols>
    <col min="1" max="1" width="30.6640625" bestFit="1" customWidth="1"/>
    <col min="2" max="2" width="30.6640625" customWidth="1"/>
    <col min="3" max="3" width="20.6640625" customWidth="1"/>
    <col min="4" max="4" width="7.1640625" customWidth="1"/>
    <col min="5" max="8" width="15.33203125" customWidth="1"/>
    <col min="9" max="9" width="17.6640625" customWidth="1"/>
    <col min="10" max="10" width="17.83203125" customWidth="1"/>
    <col min="11" max="22" width="15.33203125" customWidth="1"/>
    <col min="23" max="23" width="13" customWidth="1"/>
    <col min="24" max="24" width="13.5" customWidth="1"/>
  </cols>
  <sheetData>
    <row r="1" spans="1:24" ht="80" x14ac:dyDescent="0.25">
      <c r="A1" s="4" t="s">
        <v>58</v>
      </c>
      <c r="B1" s="4" t="s">
        <v>72</v>
      </c>
      <c r="C1" s="4" t="s">
        <v>84</v>
      </c>
      <c r="D1" s="4" t="s">
        <v>2</v>
      </c>
      <c r="E1" s="4" t="s">
        <v>3</v>
      </c>
      <c r="F1" s="4" t="s">
        <v>61</v>
      </c>
      <c r="G1" s="4" t="s">
        <v>4</v>
      </c>
      <c r="H1" s="4" t="s">
        <v>73</v>
      </c>
      <c r="I1" s="4" t="s">
        <v>5</v>
      </c>
      <c r="J1" s="4" t="s">
        <v>6</v>
      </c>
      <c r="K1" s="4" t="s">
        <v>7</v>
      </c>
      <c r="L1" s="4" t="s">
        <v>8</v>
      </c>
      <c r="M1" s="4" t="s">
        <v>64</v>
      </c>
      <c r="N1" s="4" t="s">
        <v>65</v>
      </c>
      <c r="O1" s="4" t="s">
        <v>66</v>
      </c>
      <c r="P1" s="4" t="s">
        <v>67</v>
      </c>
      <c r="Q1" s="4" t="s">
        <v>68</v>
      </c>
      <c r="R1" s="4" t="s">
        <v>69</v>
      </c>
      <c r="S1" s="4" t="s">
        <v>74</v>
      </c>
      <c r="T1" s="4" t="s">
        <v>13</v>
      </c>
      <c r="U1" s="4" t="s">
        <v>70</v>
      </c>
      <c r="V1" s="4" t="s">
        <v>71</v>
      </c>
      <c r="W1" s="4" t="s">
        <v>62</v>
      </c>
      <c r="X1" s="4" t="s">
        <v>63</v>
      </c>
    </row>
    <row r="2" spans="1:24" x14ac:dyDescent="0.2">
      <c r="A2" t="s">
        <v>0</v>
      </c>
      <c r="B2" t="s">
        <v>60</v>
      </c>
      <c r="C2" s="2">
        <v>12471</v>
      </c>
      <c r="D2">
        <v>2019</v>
      </c>
      <c r="E2">
        <v>68.7</v>
      </c>
      <c r="F2">
        <f>Table1[[#This Row],[SCE Average SAIDI (minutes)]]/60</f>
        <v>1.145</v>
      </c>
      <c r="G2">
        <v>0.9</v>
      </c>
      <c r="H2">
        <f>Table1[[#This Row],[SCE Average SAIDI (hours)]]/Table1[[#This Row],[SCE Average SAIFI (interruptions)]]</f>
        <v>1.2722222222222221</v>
      </c>
      <c r="I2" s="1"/>
      <c r="J2" s="1"/>
      <c r="K2" s="1">
        <v>0</v>
      </c>
      <c r="L2" s="1">
        <v>0</v>
      </c>
      <c r="M2" s="1"/>
      <c r="N2" s="1"/>
      <c r="O2" s="1">
        <v>0.01</v>
      </c>
      <c r="P2" s="1">
        <v>0</v>
      </c>
      <c r="Q2" s="1">
        <v>0.28000000000000003</v>
      </c>
      <c r="R2" s="1">
        <v>0.34</v>
      </c>
      <c r="S2" s="1">
        <v>0.72</v>
      </c>
      <c r="T2" s="1">
        <v>0.66</v>
      </c>
      <c r="U2" s="1"/>
      <c r="V2" s="1"/>
      <c r="W2" s="1">
        <f>Table1[[#This Row],[% SAIDI PSPS]]+Table1[[#This Row],[% SAIDI Weather/Fire/Earthquake]]</f>
        <v>0</v>
      </c>
      <c r="X2" s="1">
        <f>Table1[[#This Row],[% SIAFI PSPS]]+Table1[[#This Row],[% SAIFI Weather/Fire/Earthquake]]</f>
        <v>0</v>
      </c>
    </row>
    <row r="3" spans="1:24" x14ac:dyDescent="0.2">
      <c r="A3" t="s">
        <v>0</v>
      </c>
      <c r="B3" t="s">
        <v>60</v>
      </c>
      <c r="C3" s="2">
        <v>12471</v>
      </c>
      <c r="D3">
        <v>2018</v>
      </c>
      <c r="E3">
        <v>357.9</v>
      </c>
      <c r="F3">
        <f>Table1[[#This Row],[SCE Average SAIDI (minutes)]]/60</f>
        <v>5.9649999999999999</v>
      </c>
      <c r="G3">
        <v>1.1000000000000001</v>
      </c>
      <c r="H3">
        <f>Table1[[#This Row],[SCE Average SAIDI (hours)]]/Table1[[#This Row],[SCE Average SAIFI (interruptions)]]</f>
        <v>5.422727272727272</v>
      </c>
      <c r="K3" s="1">
        <v>0.67</v>
      </c>
      <c r="L3" s="1">
        <v>0.25</v>
      </c>
      <c r="M3" s="1">
        <v>0</v>
      </c>
      <c r="N3" s="1">
        <v>0</v>
      </c>
      <c r="O3" s="1">
        <v>0.05</v>
      </c>
      <c r="P3" s="1">
        <v>0.26</v>
      </c>
      <c r="Q3" s="1">
        <v>0.03</v>
      </c>
      <c r="R3" s="1">
        <v>0.1</v>
      </c>
      <c r="S3" s="1">
        <v>0.09</v>
      </c>
      <c r="T3" s="1">
        <v>0.32</v>
      </c>
      <c r="U3" s="1">
        <v>0.16</v>
      </c>
      <c r="V3" s="1">
        <v>0.08</v>
      </c>
      <c r="W3" s="1">
        <f>Table1[[#This Row],[% SAIDI PSPS]]+Table1[[#This Row],[% SAIDI Weather/Fire/Earthquake]]</f>
        <v>0.67</v>
      </c>
      <c r="X3" s="1">
        <f>Table1[[#This Row],[% SIAFI PSPS]]+Table1[[#This Row],[% SAIFI Weather/Fire/Earthquake]]</f>
        <v>0.25</v>
      </c>
    </row>
    <row r="4" spans="1:24" x14ac:dyDescent="0.2">
      <c r="A4" t="s">
        <v>0</v>
      </c>
      <c r="B4" t="s">
        <v>60</v>
      </c>
      <c r="C4" s="2">
        <v>12471</v>
      </c>
      <c r="D4">
        <v>2017</v>
      </c>
      <c r="E4">
        <v>250.8</v>
      </c>
      <c r="F4">
        <f>Table1[[#This Row],[SCE Average SAIDI (minutes)]]/60</f>
        <v>4.1800000000000006</v>
      </c>
      <c r="G4">
        <v>1.6</v>
      </c>
      <c r="H4">
        <f>Table1[[#This Row],[SCE Average SAIDI (hours)]]/Table1[[#This Row],[SCE Average SAIFI (interruptions)]]</f>
        <v>2.6125000000000003</v>
      </c>
      <c r="K4" s="1">
        <v>0.54</v>
      </c>
      <c r="L4" s="1">
        <v>0.15</v>
      </c>
      <c r="M4" s="1">
        <v>0.03</v>
      </c>
      <c r="N4" s="1">
        <v>0.06</v>
      </c>
      <c r="O4" s="1">
        <v>0.02</v>
      </c>
      <c r="P4" s="1">
        <v>0.06</v>
      </c>
      <c r="Q4" s="1">
        <v>0.08</v>
      </c>
      <c r="R4" s="1">
        <v>0.2</v>
      </c>
      <c r="S4" s="1">
        <v>0.33</v>
      </c>
      <c r="T4" s="1">
        <v>0.53</v>
      </c>
      <c r="U4" s="1"/>
      <c r="V4" s="1"/>
      <c r="W4" s="1">
        <f>Table1[[#This Row],[% SAIDI PSPS]]+Table1[[#This Row],[% SAIDI Weather/Fire/Earthquake]]</f>
        <v>0.54</v>
      </c>
      <c r="X4" s="1">
        <f>Table1[[#This Row],[% SIAFI PSPS]]+Table1[[#This Row],[% SAIFI Weather/Fire/Earthquake]]</f>
        <v>0.15</v>
      </c>
    </row>
    <row r="5" spans="1:24" x14ac:dyDescent="0.2">
      <c r="A5" t="s">
        <v>0</v>
      </c>
      <c r="B5" t="s">
        <v>60</v>
      </c>
      <c r="C5" s="2">
        <v>12471</v>
      </c>
      <c r="D5">
        <v>2016</v>
      </c>
      <c r="E5">
        <v>163.30000000000001</v>
      </c>
      <c r="F5">
        <f>Table1[[#This Row],[SCE Average SAIDI (minutes)]]/60</f>
        <v>2.7216666666666667</v>
      </c>
      <c r="G5">
        <v>1.7</v>
      </c>
      <c r="H5">
        <f>Table1[[#This Row],[SCE Average SAIDI (hours)]]/Table1[[#This Row],[SCE Average SAIFI (interruptions)]]</f>
        <v>1.6009803921568628</v>
      </c>
      <c r="K5" s="1">
        <v>0.16</v>
      </c>
      <c r="L5" s="1">
        <v>0.08</v>
      </c>
      <c r="M5" s="1">
        <v>0</v>
      </c>
      <c r="N5" s="1">
        <v>0</v>
      </c>
      <c r="O5" s="1">
        <v>0.01</v>
      </c>
      <c r="P5" s="1">
        <v>0.08</v>
      </c>
      <c r="Q5" s="1">
        <v>0.11</v>
      </c>
      <c r="R5" s="1">
        <v>0.13</v>
      </c>
      <c r="S5" s="1">
        <v>0.67</v>
      </c>
      <c r="T5" s="1">
        <v>0.64</v>
      </c>
      <c r="U5" s="1">
        <v>0.05</v>
      </c>
      <c r="V5" s="1">
        <v>0.08</v>
      </c>
      <c r="W5" s="1">
        <f>Table1[[#This Row],[% SAIDI PSPS]]+Table1[[#This Row],[% SAIDI Weather/Fire/Earthquake]]</f>
        <v>0.16</v>
      </c>
      <c r="X5" s="1">
        <f>Table1[[#This Row],[% SIAFI PSPS]]+Table1[[#This Row],[% SAIFI Weather/Fire/Earthquake]]</f>
        <v>0.08</v>
      </c>
    </row>
    <row r="6" spans="1:24" x14ac:dyDescent="0.2">
      <c r="A6" t="s">
        <v>17</v>
      </c>
      <c r="B6" t="s">
        <v>60</v>
      </c>
      <c r="C6" s="2">
        <v>63809</v>
      </c>
      <c r="D6">
        <v>2019</v>
      </c>
      <c r="E6">
        <v>117</v>
      </c>
      <c r="F6">
        <f>Table1[[#This Row],[SCE Average SAIDI (minutes)]]/60</f>
        <v>1.95</v>
      </c>
      <c r="G6">
        <v>1.3</v>
      </c>
      <c r="H6">
        <f>Table1[[#This Row],[SCE Average SAIDI (hours)]]/Table1[[#This Row],[SCE Average SAIFI (interruptions)]]</f>
        <v>1.5</v>
      </c>
      <c r="I6" s="1"/>
      <c r="J6" s="1"/>
      <c r="K6" s="1">
        <v>0.22</v>
      </c>
      <c r="L6" s="1">
        <v>0.26</v>
      </c>
      <c r="M6" s="1">
        <v>0.03</v>
      </c>
      <c r="N6" s="1">
        <v>0.03</v>
      </c>
      <c r="O6" s="1">
        <v>0.06</v>
      </c>
      <c r="P6" s="1">
        <v>0.08</v>
      </c>
      <c r="Q6" s="1">
        <v>0.04</v>
      </c>
      <c r="R6" s="1">
        <v>0.03</v>
      </c>
      <c r="S6" s="1">
        <v>0.46</v>
      </c>
      <c r="T6" s="1">
        <v>0.48</v>
      </c>
      <c r="U6" s="1">
        <v>0.19</v>
      </c>
      <c r="V6" s="1">
        <v>0.13</v>
      </c>
      <c r="W6" s="1">
        <f>Table1[[#This Row],[% SAIDI PSPS]]+Table1[[#This Row],[% SAIDI Weather/Fire/Earthquake]]</f>
        <v>0.22</v>
      </c>
      <c r="X6" s="1">
        <f>Table1[[#This Row],[% SIAFI PSPS]]+Table1[[#This Row],[% SAIFI Weather/Fire/Earthquake]]</f>
        <v>0.26</v>
      </c>
    </row>
    <row r="7" spans="1:24" x14ac:dyDescent="0.2">
      <c r="A7" t="s">
        <v>17</v>
      </c>
      <c r="B7" t="s">
        <v>60</v>
      </c>
      <c r="C7" s="2">
        <v>63809</v>
      </c>
      <c r="D7">
        <v>2018</v>
      </c>
      <c r="E7">
        <v>152.19999999999999</v>
      </c>
      <c r="F7">
        <f>Table1[[#This Row],[SCE Average SAIDI (minutes)]]/60</f>
        <v>2.5366666666666666</v>
      </c>
      <c r="G7">
        <v>1</v>
      </c>
      <c r="H7">
        <f>Table1[[#This Row],[SCE Average SAIDI (hours)]]/Table1[[#This Row],[SCE Average SAIFI (interruptions)]]</f>
        <v>2.5366666666666666</v>
      </c>
      <c r="K7" s="1">
        <v>0.04</v>
      </c>
      <c r="L7" s="1">
        <v>0.11</v>
      </c>
      <c r="M7" s="1">
        <v>0.04</v>
      </c>
      <c r="N7" s="1">
        <v>0.04</v>
      </c>
      <c r="O7" s="1">
        <v>0.11</v>
      </c>
      <c r="P7" s="1">
        <v>0.16</v>
      </c>
      <c r="Q7" s="1">
        <v>0.06</v>
      </c>
      <c r="R7" s="1">
        <v>0.08</v>
      </c>
      <c r="S7" s="1">
        <v>0.67</v>
      </c>
      <c r="T7" s="1">
        <v>0.39</v>
      </c>
      <c r="U7" s="1">
        <v>0.09</v>
      </c>
      <c r="V7" s="1">
        <v>0.21</v>
      </c>
      <c r="W7" s="1">
        <f>Table1[[#This Row],[% SAIDI PSPS]]+Table1[[#This Row],[% SAIDI Weather/Fire/Earthquake]]</f>
        <v>0.04</v>
      </c>
      <c r="X7" s="1">
        <f>Table1[[#This Row],[% SIAFI PSPS]]+Table1[[#This Row],[% SAIFI Weather/Fire/Earthquake]]</f>
        <v>0.11</v>
      </c>
    </row>
    <row r="8" spans="1:24" x14ac:dyDescent="0.2">
      <c r="A8" t="s">
        <v>17</v>
      </c>
      <c r="B8" t="s">
        <v>60</v>
      </c>
      <c r="C8" s="2">
        <v>63809</v>
      </c>
      <c r="D8">
        <v>2017</v>
      </c>
      <c r="E8">
        <v>111.5</v>
      </c>
      <c r="F8">
        <f>Table1[[#This Row],[SCE Average SAIDI (minutes)]]/60</f>
        <v>1.8583333333333334</v>
      </c>
      <c r="G8">
        <v>1</v>
      </c>
      <c r="H8">
        <f>Table1[[#This Row],[SCE Average SAIDI (hours)]]/Table1[[#This Row],[SCE Average SAIFI (interruptions)]]</f>
        <v>1.8583333333333334</v>
      </c>
      <c r="K8" s="1">
        <v>0.22</v>
      </c>
      <c r="L8" s="1">
        <v>0.16</v>
      </c>
      <c r="M8" s="1">
        <v>0.04</v>
      </c>
      <c r="N8" s="1">
        <v>0.05</v>
      </c>
      <c r="O8" s="1">
        <v>7.0000000000000007E-2</v>
      </c>
      <c r="P8" s="1">
        <v>0.1</v>
      </c>
      <c r="Q8" s="1">
        <v>0.06</v>
      </c>
      <c r="R8" s="1">
        <v>0.12</v>
      </c>
      <c r="S8" s="1">
        <v>0.38</v>
      </c>
      <c r="T8" s="1">
        <v>0.39</v>
      </c>
      <c r="U8" s="1">
        <v>0.22</v>
      </c>
      <c r="V8" s="1">
        <v>0.19</v>
      </c>
      <c r="W8" s="1">
        <f>Table1[[#This Row],[% SAIDI PSPS]]+Table1[[#This Row],[% SAIDI Weather/Fire/Earthquake]]</f>
        <v>0.22</v>
      </c>
      <c r="X8" s="1">
        <f>Table1[[#This Row],[% SIAFI PSPS]]+Table1[[#This Row],[% SAIFI Weather/Fire/Earthquake]]</f>
        <v>0.16</v>
      </c>
    </row>
    <row r="9" spans="1:24" x14ac:dyDescent="0.2">
      <c r="A9" t="s">
        <v>17</v>
      </c>
      <c r="B9" t="s">
        <v>60</v>
      </c>
      <c r="C9" s="2">
        <v>63809</v>
      </c>
      <c r="D9">
        <v>2016</v>
      </c>
      <c r="E9">
        <v>150.30000000000001</v>
      </c>
      <c r="F9">
        <f>Table1[[#This Row],[SCE Average SAIDI (minutes)]]/60</f>
        <v>2.5050000000000003</v>
      </c>
      <c r="G9">
        <v>1.7</v>
      </c>
      <c r="H9">
        <f>Table1[[#This Row],[SCE Average SAIDI (hours)]]/Table1[[#This Row],[SCE Average SAIFI (interruptions)]]</f>
        <v>1.4735294117647062</v>
      </c>
      <c r="K9" s="1">
        <v>0.05</v>
      </c>
      <c r="L9" s="1">
        <v>0.04</v>
      </c>
      <c r="M9" s="1">
        <v>0.05</v>
      </c>
      <c r="N9" s="1">
        <v>7.0000000000000007E-2</v>
      </c>
      <c r="O9" s="1">
        <v>0.1</v>
      </c>
      <c r="P9" s="1">
        <v>0.08</v>
      </c>
      <c r="Q9" s="1">
        <v>0.06</v>
      </c>
      <c r="R9" s="1">
        <v>0.09</v>
      </c>
      <c r="S9" s="1">
        <v>0.55000000000000004</v>
      </c>
      <c r="T9" s="1">
        <v>0.56000000000000005</v>
      </c>
      <c r="U9" s="1">
        <v>0.19</v>
      </c>
      <c r="V9" s="1">
        <v>0.16</v>
      </c>
      <c r="W9" s="1">
        <f>Table1[[#This Row],[% SAIDI PSPS]]+Table1[[#This Row],[% SAIDI Weather/Fire/Earthquake]]</f>
        <v>0.05</v>
      </c>
      <c r="X9" s="1">
        <f>Table1[[#This Row],[% SIAFI PSPS]]+Table1[[#This Row],[% SAIFI Weather/Fire/Earthquake]]</f>
        <v>0.04</v>
      </c>
    </row>
    <row r="10" spans="1:24" x14ac:dyDescent="0.2">
      <c r="A10" t="s">
        <v>18</v>
      </c>
      <c r="B10" t="s">
        <v>60</v>
      </c>
      <c r="C10" s="2">
        <v>58861</v>
      </c>
      <c r="D10">
        <v>2019</v>
      </c>
      <c r="E10">
        <v>65</v>
      </c>
      <c r="F10">
        <f>Table1[[#This Row],[SCE Average SAIDI (minutes)]]/60</f>
        <v>1.0833333333333333</v>
      </c>
      <c r="G10">
        <v>0.7</v>
      </c>
      <c r="H10">
        <f>Table1[[#This Row],[SCE Average SAIDI (hours)]]/Table1[[#This Row],[SCE Average SAIFI (interruptions)]]</f>
        <v>1.5476190476190477</v>
      </c>
      <c r="I10" s="1"/>
      <c r="J10" s="1"/>
      <c r="K10" s="1">
        <v>0.1</v>
      </c>
      <c r="L10" s="1">
        <v>0.06</v>
      </c>
      <c r="M10" s="1">
        <v>0.04</v>
      </c>
      <c r="N10" s="1">
        <v>0.08</v>
      </c>
      <c r="O10" s="1">
        <v>0.12</v>
      </c>
      <c r="P10" s="1">
        <v>0.08</v>
      </c>
      <c r="Q10" s="1">
        <v>0.25</v>
      </c>
      <c r="R10" s="1">
        <v>0.28999999999999998</v>
      </c>
      <c r="S10" s="1">
        <v>0.4</v>
      </c>
      <c r="T10" s="1">
        <v>0.36</v>
      </c>
      <c r="U10" s="1">
        <v>0.08</v>
      </c>
      <c r="V10" s="1">
        <v>0.12</v>
      </c>
      <c r="W10" s="1">
        <f>Table1[[#This Row],[% SAIDI PSPS]]+Table1[[#This Row],[% SAIDI Weather/Fire/Earthquake]]</f>
        <v>0.1</v>
      </c>
      <c r="X10" s="1">
        <f>Table1[[#This Row],[% SIAFI PSPS]]+Table1[[#This Row],[% SAIFI Weather/Fire/Earthquake]]</f>
        <v>0.06</v>
      </c>
    </row>
    <row r="11" spans="1:24" x14ac:dyDescent="0.2">
      <c r="A11" t="s">
        <v>18</v>
      </c>
      <c r="B11" t="s">
        <v>60</v>
      </c>
      <c r="C11" s="2">
        <v>58861</v>
      </c>
      <c r="D11">
        <v>2018</v>
      </c>
      <c r="E11">
        <v>163.4</v>
      </c>
      <c r="F11">
        <f>Table1[[#This Row],[SCE Average SAIDI (minutes)]]/60</f>
        <v>2.7233333333333336</v>
      </c>
      <c r="G11">
        <v>1.5</v>
      </c>
      <c r="H11">
        <f>Table1[[#This Row],[SCE Average SAIDI (hours)]]/Table1[[#This Row],[SCE Average SAIFI (interruptions)]]</f>
        <v>1.8155555555555558</v>
      </c>
      <c r="K11" s="1">
        <v>0.21</v>
      </c>
      <c r="L11" s="1">
        <v>0.15</v>
      </c>
      <c r="M11" s="1">
        <v>0.03</v>
      </c>
      <c r="N11" s="1">
        <v>0.14000000000000001</v>
      </c>
      <c r="O11" s="1">
        <v>0.32</v>
      </c>
      <c r="P11" s="1">
        <v>0.28999999999999998</v>
      </c>
      <c r="Q11" s="1">
        <v>0.06</v>
      </c>
      <c r="R11" s="1">
        <v>0.13</v>
      </c>
      <c r="S11" s="1">
        <v>0.28000000000000003</v>
      </c>
      <c r="T11" s="1">
        <v>0.2</v>
      </c>
      <c r="U11" s="1">
        <v>0.1</v>
      </c>
      <c r="V11" s="1">
        <v>0.1</v>
      </c>
      <c r="W11" s="1">
        <f>Table1[[#This Row],[% SAIDI PSPS]]+Table1[[#This Row],[% SAIDI Weather/Fire/Earthquake]]</f>
        <v>0.21</v>
      </c>
      <c r="X11" s="1">
        <f>Table1[[#This Row],[% SIAFI PSPS]]+Table1[[#This Row],[% SAIFI Weather/Fire/Earthquake]]</f>
        <v>0.15</v>
      </c>
    </row>
    <row r="12" spans="1:24" x14ac:dyDescent="0.2">
      <c r="A12" t="s">
        <v>18</v>
      </c>
      <c r="B12" t="s">
        <v>60</v>
      </c>
      <c r="C12" s="2">
        <v>58861</v>
      </c>
      <c r="D12">
        <v>2017</v>
      </c>
      <c r="E12">
        <v>116.6</v>
      </c>
      <c r="F12">
        <f>Table1[[#This Row],[SCE Average SAIDI (minutes)]]/60</f>
        <v>1.9433333333333331</v>
      </c>
      <c r="G12">
        <v>1.3</v>
      </c>
      <c r="H12">
        <f>Table1[[#This Row],[SCE Average SAIDI (hours)]]/Table1[[#This Row],[SCE Average SAIFI (interruptions)]]</f>
        <v>1.4948717948717947</v>
      </c>
      <c r="K12" s="1">
        <v>0.08</v>
      </c>
      <c r="L12" s="1">
        <v>0.08</v>
      </c>
      <c r="M12" s="1">
        <v>0.15</v>
      </c>
      <c r="N12" s="1">
        <v>0.15</v>
      </c>
      <c r="O12" s="1">
        <v>0.14000000000000001</v>
      </c>
      <c r="P12" s="1">
        <v>0.06</v>
      </c>
      <c r="Q12" s="1">
        <v>0.08</v>
      </c>
      <c r="R12" s="1">
        <v>0.11</v>
      </c>
      <c r="S12" s="1">
        <v>0.49</v>
      </c>
      <c r="T12" s="1">
        <v>0.45</v>
      </c>
      <c r="U12" s="1">
        <v>0.06</v>
      </c>
      <c r="V12" s="1">
        <v>0.14000000000000001</v>
      </c>
      <c r="W12" s="1">
        <f>Table1[[#This Row],[% SAIDI PSPS]]+Table1[[#This Row],[% SAIDI Weather/Fire/Earthquake]]</f>
        <v>0.08</v>
      </c>
      <c r="X12" s="1">
        <f>Table1[[#This Row],[% SIAFI PSPS]]+Table1[[#This Row],[% SAIFI Weather/Fire/Earthquake]]</f>
        <v>0.08</v>
      </c>
    </row>
    <row r="13" spans="1:24" x14ac:dyDescent="0.2">
      <c r="A13" t="s">
        <v>18</v>
      </c>
      <c r="B13" t="s">
        <v>60</v>
      </c>
      <c r="C13" s="2">
        <v>58861</v>
      </c>
      <c r="D13">
        <v>2016</v>
      </c>
      <c r="E13">
        <v>75.400000000000006</v>
      </c>
      <c r="F13">
        <f>Table1[[#This Row],[SCE Average SAIDI (minutes)]]/60</f>
        <v>1.2566666666666668</v>
      </c>
      <c r="G13">
        <v>0.6</v>
      </c>
      <c r="H13">
        <f>Table1[[#This Row],[SCE Average SAIDI (hours)]]/Table1[[#This Row],[SCE Average SAIFI (interruptions)]]</f>
        <v>2.094444444444445</v>
      </c>
      <c r="K13" s="1">
        <v>0.21</v>
      </c>
      <c r="L13" s="1">
        <v>0.28000000000000003</v>
      </c>
      <c r="M13" s="1">
        <v>0.09</v>
      </c>
      <c r="N13" s="1">
        <v>7.0000000000000007E-2</v>
      </c>
      <c r="O13" s="1">
        <v>0.25</v>
      </c>
      <c r="P13" s="1">
        <v>0.24</v>
      </c>
      <c r="Q13" s="1">
        <v>0.1</v>
      </c>
      <c r="R13" s="1">
        <v>0.04</v>
      </c>
      <c r="S13" s="1">
        <v>0.32</v>
      </c>
      <c r="T13" s="1">
        <v>0.31</v>
      </c>
      <c r="U13" s="1">
        <v>0.04</v>
      </c>
      <c r="V13" s="1">
        <v>0.05</v>
      </c>
      <c r="W13" s="1">
        <f>Table1[[#This Row],[% SAIDI PSPS]]+Table1[[#This Row],[% SAIDI Weather/Fire/Earthquake]]</f>
        <v>0.21</v>
      </c>
      <c r="X13" s="1">
        <f>Table1[[#This Row],[% SIAFI PSPS]]+Table1[[#This Row],[% SAIFI Weather/Fire/Earthquake]]</f>
        <v>0.28000000000000003</v>
      </c>
    </row>
    <row r="14" spans="1:24" x14ac:dyDescent="0.2">
      <c r="A14" t="s">
        <v>19</v>
      </c>
      <c r="B14" t="s">
        <v>60</v>
      </c>
      <c r="C14" s="2">
        <v>23321</v>
      </c>
      <c r="D14">
        <v>2019</v>
      </c>
      <c r="E14">
        <v>93.7</v>
      </c>
      <c r="F14">
        <f>Table1[[#This Row],[SCE Average SAIDI (minutes)]]/60</f>
        <v>1.5616666666666668</v>
      </c>
      <c r="G14">
        <v>0.9</v>
      </c>
      <c r="H14">
        <f>Table1[[#This Row],[SCE Average SAIDI (hours)]]/Table1[[#This Row],[SCE Average SAIFI (interruptions)]]</f>
        <v>1.7351851851851852</v>
      </c>
      <c r="I14" s="1"/>
      <c r="J14" s="1"/>
      <c r="K14" s="1">
        <v>0.06</v>
      </c>
      <c r="L14" s="1">
        <v>0.05</v>
      </c>
      <c r="M14" s="1">
        <v>0.15</v>
      </c>
      <c r="N14" s="1">
        <v>0.34</v>
      </c>
      <c r="O14" s="1">
        <v>0.03</v>
      </c>
      <c r="P14" s="1">
        <v>7.0000000000000007E-2</v>
      </c>
      <c r="Q14" s="1">
        <v>0.08</v>
      </c>
      <c r="R14" s="1">
        <v>0.09</v>
      </c>
      <c r="S14" s="1">
        <v>0.54</v>
      </c>
      <c r="T14" s="1">
        <v>0.39</v>
      </c>
      <c r="U14" s="1">
        <v>0.13</v>
      </c>
      <c r="V14" s="1">
        <v>0.06</v>
      </c>
      <c r="W14" s="1">
        <f>Table1[[#This Row],[% SAIDI PSPS]]+Table1[[#This Row],[% SAIDI Weather/Fire/Earthquake]]</f>
        <v>0.06</v>
      </c>
      <c r="X14" s="1">
        <f>Table1[[#This Row],[% SIAFI PSPS]]+Table1[[#This Row],[% SAIFI Weather/Fire/Earthquake]]</f>
        <v>0.05</v>
      </c>
    </row>
    <row r="15" spans="1:24" x14ac:dyDescent="0.2">
      <c r="A15" t="s">
        <v>19</v>
      </c>
      <c r="B15" t="s">
        <v>60</v>
      </c>
      <c r="C15" s="2">
        <v>23321</v>
      </c>
      <c r="D15">
        <v>2018</v>
      </c>
      <c r="E15">
        <v>54.4</v>
      </c>
      <c r="F15">
        <f>Table1[[#This Row],[SCE Average SAIDI (minutes)]]/60</f>
        <v>0.90666666666666662</v>
      </c>
      <c r="G15">
        <v>0.8</v>
      </c>
      <c r="H15">
        <f>Table1[[#This Row],[SCE Average SAIDI (hours)]]/Table1[[#This Row],[SCE Average SAIFI (interruptions)]]</f>
        <v>1.1333333333333333</v>
      </c>
      <c r="K15" s="1">
        <v>0.13</v>
      </c>
      <c r="L15" s="1">
        <v>0.11</v>
      </c>
      <c r="M15" s="1">
        <v>0.15</v>
      </c>
      <c r="N15" s="1">
        <v>0.12</v>
      </c>
      <c r="O15" s="1">
        <v>0.19</v>
      </c>
      <c r="P15" s="1">
        <v>0.22</v>
      </c>
      <c r="Q15" s="1">
        <v>7.0000000000000007E-2</v>
      </c>
      <c r="R15" s="1">
        <v>0.03</v>
      </c>
      <c r="S15" s="1">
        <v>0.34</v>
      </c>
      <c r="T15" s="1">
        <v>0.43</v>
      </c>
      <c r="U15" s="1">
        <v>0.12</v>
      </c>
      <c r="V15" s="1">
        <v>0.1</v>
      </c>
      <c r="W15" s="1">
        <f>Table1[[#This Row],[% SAIDI PSPS]]+Table1[[#This Row],[% SAIDI Weather/Fire/Earthquake]]</f>
        <v>0.13</v>
      </c>
      <c r="X15" s="1">
        <f>Table1[[#This Row],[% SIAFI PSPS]]+Table1[[#This Row],[% SAIFI Weather/Fire/Earthquake]]</f>
        <v>0.11</v>
      </c>
    </row>
    <row r="16" spans="1:24" x14ac:dyDescent="0.2">
      <c r="A16" t="s">
        <v>19</v>
      </c>
      <c r="B16" t="s">
        <v>60</v>
      </c>
      <c r="C16" s="2">
        <v>23321</v>
      </c>
      <c r="D16">
        <v>2017</v>
      </c>
      <c r="E16">
        <v>105.8</v>
      </c>
      <c r="F16">
        <f>Table1[[#This Row],[SCE Average SAIDI (minutes)]]/60</f>
        <v>1.7633333333333332</v>
      </c>
      <c r="G16">
        <v>0.7</v>
      </c>
      <c r="H16">
        <f>Table1[[#This Row],[SCE Average SAIDI (hours)]]/Table1[[#This Row],[SCE Average SAIFI (interruptions)]]</f>
        <v>2.519047619047619</v>
      </c>
      <c r="K16" s="1">
        <v>0.04</v>
      </c>
      <c r="L16" s="1">
        <v>0.01</v>
      </c>
      <c r="M16" s="1"/>
      <c r="N16" s="1"/>
      <c r="O16" s="1">
        <v>0.11</v>
      </c>
      <c r="P16" s="1">
        <v>0.15</v>
      </c>
      <c r="Q16" s="1">
        <v>0.08</v>
      </c>
      <c r="R16" s="1">
        <v>0.12</v>
      </c>
      <c r="S16" s="1">
        <v>0.71</v>
      </c>
      <c r="T16" s="1">
        <v>0.62</v>
      </c>
      <c r="U16" s="1">
        <v>0.06</v>
      </c>
      <c r="V16" s="1">
        <v>0.1</v>
      </c>
      <c r="W16" s="1">
        <f>Table1[[#This Row],[% SAIDI PSPS]]+Table1[[#This Row],[% SAIDI Weather/Fire/Earthquake]]</f>
        <v>0.04</v>
      </c>
      <c r="X16" s="1">
        <f>Table1[[#This Row],[% SIAFI PSPS]]+Table1[[#This Row],[% SAIFI Weather/Fire/Earthquake]]</f>
        <v>0.01</v>
      </c>
    </row>
    <row r="17" spans="1:24" x14ac:dyDescent="0.2">
      <c r="A17" t="s">
        <v>19</v>
      </c>
      <c r="B17" t="s">
        <v>60</v>
      </c>
      <c r="C17" s="2">
        <v>23321</v>
      </c>
      <c r="D17">
        <v>2016</v>
      </c>
      <c r="E17">
        <v>77.3</v>
      </c>
      <c r="F17">
        <f>Table1[[#This Row],[SCE Average SAIDI (minutes)]]/60</f>
        <v>1.2883333333333333</v>
      </c>
      <c r="G17">
        <v>0.6</v>
      </c>
      <c r="H17">
        <f>Table1[[#This Row],[SCE Average SAIDI (hours)]]/Table1[[#This Row],[SCE Average SAIFI (interruptions)]]</f>
        <v>2.1472222222222221</v>
      </c>
      <c r="K17" s="1">
        <v>0.16</v>
      </c>
      <c r="L17" s="1">
        <v>0.12</v>
      </c>
      <c r="M17" s="1">
        <v>0.19</v>
      </c>
      <c r="N17" s="1">
        <v>0.18</v>
      </c>
      <c r="O17" s="1">
        <v>0.1</v>
      </c>
      <c r="P17" s="1">
        <v>0.09</v>
      </c>
      <c r="Q17" s="1">
        <v>0.13</v>
      </c>
      <c r="R17" s="1">
        <v>0.06</v>
      </c>
      <c r="S17" s="1">
        <v>0.35</v>
      </c>
      <c r="T17" s="1">
        <v>0.42</v>
      </c>
      <c r="U17" s="1">
        <v>0.06</v>
      </c>
      <c r="V17" s="1">
        <v>0.12</v>
      </c>
      <c r="W17" s="1">
        <f>Table1[[#This Row],[% SAIDI PSPS]]+Table1[[#This Row],[% SAIDI Weather/Fire/Earthquake]]</f>
        <v>0.16</v>
      </c>
      <c r="X17" s="1">
        <f>Table1[[#This Row],[% SIAFI PSPS]]+Table1[[#This Row],[% SAIFI Weather/Fire/Earthquake]]</f>
        <v>0.12</v>
      </c>
    </row>
    <row r="18" spans="1:24" x14ac:dyDescent="0.2">
      <c r="A18" t="s">
        <v>20</v>
      </c>
      <c r="B18" t="s">
        <v>60</v>
      </c>
      <c r="C18" s="2">
        <v>17215</v>
      </c>
      <c r="D18">
        <v>2019</v>
      </c>
      <c r="E18">
        <v>125.4</v>
      </c>
      <c r="F18">
        <f>Table1[[#This Row],[SCE Average SAIDI (minutes)]]/60</f>
        <v>2.0900000000000003</v>
      </c>
      <c r="G18">
        <v>1.2</v>
      </c>
      <c r="H18">
        <f>Table1[[#This Row],[SCE Average SAIDI (hours)]]/Table1[[#This Row],[SCE Average SAIFI (interruptions)]]</f>
        <v>1.7416666666666669</v>
      </c>
      <c r="I18" s="1"/>
      <c r="J18" s="1"/>
      <c r="K18" s="1">
        <v>0.23</v>
      </c>
      <c r="L18" s="1">
        <v>0.22</v>
      </c>
      <c r="M18" s="1">
        <v>0</v>
      </c>
      <c r="N18" s="1">
        <v>0</v>
      </c>
      <c r="O18" s="1">
        <v>0.08</v>
      </c>
      <c r="P18" s="1">
        <v>0.15</v>
      </c>
      <c r="Q18" s="1">
        <v>0.26</v>
      </c>
      <c r="R18" s="1">
        <v>0.16</v>
      </c>
      <c r="S18" s="1">
        <v>0.32</v>
      </c>
      <c r="T18" s="1">
        <v>0.28000000000000003</v>
      </c>
      <c r="U18" s="1">
        <v>0.09</v>
      </c>
      <c r="V18" s="1">
        <v>0.18</v>
      </c>
      <c r="W18" s="1">
        <f>Table1[[#This Row],[% SAIDI PSPS]]+Table1[[#This Row],[% SAIDI Weather/Fire/Earthquake]]</f>
        <v>0.23</v>
      </c>
      <c r="X18" s="1">
        <f>Table1[[#This Row],[% SIAFI PSPS]]+Table1[[#This Row],[% SAIFI Weather/Fire/Earthquake]]</f>
        <v>0.22</v>
      </c>
    </row>
    <row r="19" spans="1:24" x14ac:dyDescent="0.2">
      <c r="A19" t="s">
        <v>20</v>
      </c>
      <c r="B19" t="s">
        <v>60</v>
      </c>
      <c r="C19" s="2">
        <v>17215</v>
      </c>
      <c r="D19">
        <v>2018</v>
      </c>
      <c r="E19">
        <v>1982.9</v>
      </c>
      <c r="F19">
        <f>Table1[[#This Row],[SCE Average SAIDI (minutes)]]/60</f>
        <v>33.048333333333332</v>
      </c>
      <c r="G19">
        <v>1.9</v>
      </c>
      <c r="H19">
        <f>Table1[[#This Row],[SCE Average SAIDI (hours)]]/Table1[[#This Row],[SCE Average SAIFI (interruptions)]]</f>
        <v>17.393859649122806</v>
      </c>
      <c r="K19" s="1">
        <v>0.09</v>
      </c>
      <c r="L19" s="1">
        <v>0.06</v>
      </c>
      <c r="M19" s="1">
        <v>0</v>
      </c>
      <c r="N19" s="1">
        <v>0</v>
      </c>
      <c r="O19" s="1">
        <v>0.85</v>
      </c>
      <c r="P19" s="1">
        <v>0.61</v>
      </c>
      <c r="Q19" s="1">
        <v>0</v>
      </c>
      <c r="R19" s="1">
        <v>0.01</v>
      </c>
      <c r="S19" s="1">
        <v>0.02</v>
      </c>
      <c r="T19" s="1">
        <v>0.24</v>
      </c>
      <c r="U19" s="1">
        <v>0.04</v>
      </c>
      <c r="V19" s="1">
        <v>0.08</v>
      </c>
      <c r="W19" s="1">
        <f>Table1[[#This Row],[% SAIDI PSPS]]+Table1[[#This Row],[% SAIDI Weather/Fire/Earthquake]]</f>
        <v>0.09</v>
      </c>
      <c r="X19" s="1">
        <f>Table1[[#This Row],[% SIAFI PSPS]]+Table1[[#This Row],[% SAIFI Weather/Fire/Earthquake]]</f>
        <v>0.06</v>
      </c>
    </row>
    <row r="20" spans="1:24" x14ac:dyDescent="0.2">
      <c r="A20" t="s">
        <v>20</v>
      </c>
      <c r="B20" t="s">
        <v>60</v>
      </c>
      <c r="C20" s="2">
        <v>17215</v>
      </c>
      <c r="D20">
        <v>2017</v>
      </c>
      <c r="E20">
        <v>217.6</v>
      </c>
      <c r="F20">
        <f>Table1[[#This Row],[SCE Average SAIDI (minutes)]]/60</f>
        <v>3.6266666666666665</v>
      </c>
      <c r="G20">
        <v>1.4</v>
      </c>
      <c r="H20">
        <f>Table1[[#This Row],[SCE Average SAIDI (hours)]]/Table1[[#This Row],[SCE Average SAIFI (interruptions)]]</f>
        <v>2.5904761904761906</v>
      </c>
      <c r="K20" s="1">
        <v>0.61</v>
      </c>
      <c r="L20" s="1">
        <v>0.34</v>
      </c>
      <c r="M20" s="1">
        <v>0.03</v>
      </c>
      <c r="N20" s="1">
        <v>0.08</v>
      </c>
      <c r="O20" s="1">
        <v>0.02</v>
      </c>
      <c r="P20" s="1">
        <v>0</v>
      </c>
      <c r="Q20" s="1">
        <v>0.11</v>
      </c>
      <c r="R20" s="1">
        <v>0.15</v>
      </c>
      <c r="S20" s="1">
        <v>0.23</v>
      </c>
      <c r="T20" s="1">
        <v>0.42</v>
      </c>
      <c r="U20" s="1">
        <v>0</v>
      </c>
      <c r="V20" s="1">
        <v>0</v>
      </c>
      <c r="W20" s="1">
        <f>Table1[[#This Row],[% SAIDI PSPS]]+Table1[[#This Row],[% SAIDI Weather/Fire/Earthquake]]</f>
        <v>0.61</v>
      </c>
      <c r="X20" s="1">
        <f>Table1[[#This Row],[% SIAFI PSPS]]+Table1[[#This Row],[% SAIFI Weather/Fire/Earthquake]]</f>
        <v>0.34</v>
      </c>
    </row>
    <row r="21" spans="1:24" x14ac:dyDescent="0.2">
      <c r="A21" t="s">
        <v>20</v>
      </c>
      <c r="B21" t="s">
        <v>60</v>
      </c>
      <c r="C21" s="2">
        <v>17215</v>
      </c>
      <c r="D21">
        <v>2016</v>
      </c>
      <c r="E21">
        <v>122.8</v>
      </c>
      <c r="F21">
        <f>Table1[[#This Row],[SCE Average SAIDI (minutes)]]/60</f>
        <v>2.0466666666666664</v>
      </c>
      <c r="G21">
        <v>1.3</v>
      </c>
      <c r="H21">
        <f>Table1[[#This Row],[SCE Average SAIDI (hours)]]/Table1[[#This Row],[SCE Average SAIFI (interruptions)]]</f>
        <v>1.5743589743589741</v>
      </c>
      <c r="K21" s="1">
        <v>0.21</v>
      </c>
      <c r="L21" s="1">
        <v>0.09</v>
      </c>
      <c r="M21" s="1">
        <v>0</v>
      </c>
      <c r="N21" s="1">
        <v>0</v>
      </c>
      <c r="O21" s="1">
        <v>0.1</v>
      </c>
      <c r="P21" s="1">
        <v>0.17</v>
      </c>
      <c r="Q21" s="1">
        <v>0.13</v>
      </c>
      <c r="R21" s="1">
        <v>0.13</v>
      </c>
      <c r="S21" s="1">
        <v>0.38</v>
      </c>
      <c r="T21" s="1">
        <v>0.48</v>
      </c>
      <c r="U21" s="1">
        <v>0.17</v>
      </c>
      <c r="V21" s="1">
        <v>0.14000000000000001</v>
      </c>
      <c r="W21" s="1">
        <f>Table1[[#This Row],[% SAIDI PSPS]]+Table1[[#This Row],[% SAIDI Weather/Fire/Earthquake]]</f>
        <v>0.21</v>
      </c>
      <c r="X21" s="1">
        <f>Table1[[#This Row],[% SIAFI PSPS]]+Table1[[#This Row],[% SAIFI Weather/Fire/Earthquake]]</f>
        <v>0.09</v>
      </c>
    </row>
    <row r="22" spans="1:24" x14ac:dyDescent="0.2">
      <c r="A22" t="s">
        <v>21</v>
      </c>
      <c r="B22" t="s">
        <v>47</v>
      </c>
      <c r="C22" s="2">
        <v>34899</v>
      </c>
      <c r="D22">
        <v>2019</v>
      </c>
      <c r="E22">
        <v>402.4</v>
      </c>
      <c r="F22">
        <f>Table1[[#This Row],[SCE Average SAIDI (minutes)]]/60</f>
        <v>6.7066666666666661</v>
      </c>
      <c r="G22">
        <v>1.2</v>
      </c>
      <c r="H22">
        <f>Table1[[#This Row],[SCE Average SAIDI (hours)]]/Table1[[#This Row],[SCE Average SAIFI (interruptions)]]</f>
        <v>5.5888888888888886</v>
      </c>
      <c r="I22" s="1">
        <v>0.79</v>
      </c>
      <c r="J22" s="1">
        <v>0.16</v>
      </c>
      <c r="K22" s="1">
        <v>0.03</v>
      </c>
      <c r="L22" s="1">
        <v>0.06</v>
      </c>
      <c r="M22" s="1">
        <v>0</v>
      </c>
      <c r="N22" s="1">
        <v>0</v>
      </c>
      <c r="O22" s="1">
        <v>7.0000000000000007E-2</v>
      </c>
      <c r="P22" s="1">
        <v>0.45</v>
      </c>
      <c r="Q22" s="1">
        <v>0.05</v>
      </c>
      <c r="R22" s="1">
        <v>0.22</v>
      </c>
      <c r="S22" s="1">
        <v>0.03</v>
      </c>
      <c r="T22" s="1">
        <v>0.09</v>
      </c>
      <c r="U22" s="1">
        <v>0.03</v>
      </c>
      <c r="V22" s="1">
        <v>0.02</v>
      </c>
      <c r="W22" s="1">
        <f>Table1[[#This Row],[% SAIDI PSPS]]+Table1[[#This Row],[% SAIDI Weather/Fire/Earthquake]]</f>
        <v>0.82000000000000006</v>
      </c>
      <c r="X22" s="1">
        <f>Table1[[#This Row],[% SIAFI PSPS]]+Table1[[#This Row],[% SAIFI Weather/Fire/Earthquake]]</f>
        <v>0.22</v>
      </c>
    </row>
    <row r="23" spans="1:24" x14ac:dyDescent="0.2">
      <c r="A23" t="s">
        <v>21</v>
      </c>
      <c r="B23" t="s">
        <v>47</v>
      </c>
      <c r="C23" s="2">
        <v>34899</v>
      </c>
      <c r="D23">
        <v>2018</v>
      </c>
      <c r="E23">
        <v>100.8</v>
      </c>
      <c r="F23">
        <f>Table1[[#This Row],[SCE Average SAIDI (minutes)]]/60</f>
        <v>1.68</v>
      </c>
      <c r="G23">
        <v>1.3</v>
      </c>
      <c r="H23">
        <f>Table1[[#This Row],[SCE Average SAIDI (hours)]]/Table1[[#This Row],[SCE Average SAIFI (interruptions)]]</f>
        <v>1.2923076923076922</v>
      </c>
      <c r="K23" s="1">
        <v>0.17</v>
      </c>
      <c r="L23" s="1">
        <v>0.06</v>
      </c>
      <c r="M23" s="1">
        <v>0</v>
      </c>
      <c r="N23" s="1">
        <v>0</v>
      </c>
      <c r="O23" s="1">
        <v>0.09</v>
      </c>
      <c r="P23" s="1">
        <v>0.3</v>
      </c>
      <c r="Q23" s="1">
        <v>0.15</v>
      </c>
      <c r="R23" s="1">
        <v>0.15</v>
      </c>
      <c r="S23" s="1">
        <v>0.57999999999999996</v>
      </c>
      <c r="T23" s="1">
        <v>0.49</v>
      </c>
      <c r="U23" s="1">
        <v>0</v>
      </c>
      <c r="V23" s="1">
        <v>0</v>
      </c>
      <c r="W23" s="1">
        <f>Table1[[#This Row],[% SAIDI PSPS]]+Table1[[#This Row],[% SAIDI Weather/Fire/Earthquake]]</f>
        <v>0.17</v>
      </c>
      <c r="X23" s="1">
        <f>Table1[[#This Row],[% SIAFI PSPS]]+Table1[[#This Row],[% SAIFI Weather/Fire/Earthquake]]</f>
        <v>0.06</v>
      </c>
    </row>
    <row r="24" spans="1:24" x14ac:dyDescent="0.2">
      <c r="A24" t="s">
        <v>21</v>
      </c>
      <c r="B24" t="s">
        <v>47</v>
      </c>
      <c r="C24" s="2">
        <v>34899</v>
      </c>
      <c r="D24">
        <v>2017</v>
      </c>
      <c r="E24">
        <v>367.8</v>
      </c>
      <c r="F24">
        <f>Table1[[#This Row],[SCE Average SAIDI (minutes)]]/60</f>
        <v>6.13</v>
      </c>
      <c r="G24">
        <v>3.5</v>
      </c>
      <c r="H24">
        <f>Table1[[#This Row],[SCE Average SAIDI (hours)]]/Table1[[#This Row],[SCE Average SAIFI (interruptions)]]</f>
        <v>1.7514285714285713</v>
      </c>
      <c r="K24" s="1">
        <v>0.02</v>
      </c>
      <c r="L24" s="1">
        <v>0.04</v>
      </c>
      <c r="M24" s="1">
        <v>0.03</v>
      </c>
      <c r="N24" s="1">
        <v>0.04</v>
      </c>
      <c r="O24" s="1">
        <v>0.64</v>
      </c>
      <c r="P24" s="1">
        <v>0.54</v>
      </c>
      <c r="Q24" s="1">
        <v>0.02</v>
      </c>
      <c r="R24" s="1">
        <v>0.04</v>
      </c>
      <c r="S24" s="1">
        <v>0.23</v>
      </c>
      <c r="T24" s="1">
        <v>0.26</v>
      </c>
      <c r="U24" s="1">
        <v>0.05</v>
      </c>
      <c r="V24" s="1">
        <v>0.08</v>
      </c>
      <c r="W24" s="1">
        <f>Table1[[#This Row],[% SAIDI PSPS]]+Table1[[#This Row],[% SAIDI Weather/Fire/Earthquake]]</f>
        <v>0.02</v>
      </c>
      <c r="X24" s="1">
        <f>Table1[[#This Row],[% SIAFI PSPS]]+Table1[[#This Row],[% SAIFI Weather/Fire/Earthquake]]</f>
        <v>0.04</v>
      </c>
    </row>
    <row r="25" spans="1:24" x14ac:dyDescent="0.2">
      <c r="A25" t="s">
        <v>21</v>
      </c>
      <c r="B25" t="s">
        <v>47</v>
      </c>
      <c r="C25" s="2">
        <v>34899</v>
      </c>
      <c r="D25">
        <v>2016</v>
      </c>
      <c r="E25">
        <v>148.19999999999999</v>
      </c>
      <c r="F25">
        <f>Table1[[#This Row],[SCE Average SAIDI (minutes)]]/60</f>
        <v>2.4699999999999998</v>
      </c>
      <c r="G25">
        <v>1.5</v>
      </c>
      <c r="H25">
        <f>Table1[[#This Row],[SCE Average SAIDI (hours)]]/Table1[[#This Row],[SCE Average SAIFI (interruptions)]]</f>
        <v>1.6466666666666665</v>
      </c>
      <c r="K25" s="1">
        <v>0.08</v>
      </c>
      <c r="L25" s="1">
        <v>0.04</v>
      </c>
      <c r="M25" s="1">
        <v>0</v>
      </c>
      <c r="N25" s="1">
        <v>0.01</v>
      </c>
      <c r="O25" s="1">
        <v>0.01</v>
      </c>
      <c r="P25" s="1">
        <v>0.03</v>
      </c>
      <c r="Q25" s="1">
        <v>0.11</v>
      </c>
      <c r="R25" s="1">
        <v>0.08</v>
      </c>
      <c r="S25" s="1">
        <v>0.68</v>
      </c>
      <c r="T25" s="1">
        <v>0.6</v>
      </c>
      <c r="U25" s="1">
        <v>0.12</v>
      </c>
      <c r="V25" s="1">
        <v>0.24</v>
      </c>
      <c r="W25" s="1">
        <f>Table1[[#This Row],[% SAIDI PSPS]]+Table1[[#This Row],[% SAIDI Weather/Fire/Earthquake]]</f>
        <v>0.08</v>
      </c>
      <c r="X25" s="1">
        <f>Table1[[#This Row],[% SIAFI PSPS]]+Table1[[#This Row],[% SAIFI Weather/Fire/Earthquake]]</f>
        <v>0.04</v>
      </c>
    </row>
    <row r="26" spans="1:24" x14ac:dyDescent="0.2">
      <c r="A26" t="s">
        <v>27</v>
      </c>
      <c r="B26" t="s">
        <v>60</v>
      </c>
      <c r="C26" s="2">
        <v>45611</v>
      </c>
      <c r="D26">
        <v>2019</v>
      </c>
      <c r="E26">
        <v>140.1</v>
      </c>
      <c r="F26">
        <f>Table1[[#This Row],[SCE Average SAIDI (minutes)]]/60</f>
        <v>2.335</v>
      </c>
      <c r="G26">
        <v>1.1000000000000001</v>
      </c>
      <c r="H26">
        <f>Table1[[#This Row],[SCE Average SAIDI (hours)]]/Table1[[#This Row],[SCE Average SAIFI (interruptions)]]</f>
        <v>2.1227272727272726</v>
      </c>
      <c r="I26" s="1"/>
      <c r="J26" s="1"/>
      <c r="K26" s="1">
        <v>0.14000000000000001</v>
      </c>
      <c r="L26" s="1">
        <v>0.13</v>
      </c>
      <c r="M26" s="1">
        <v>0.02</v>
      </c>
      <c r="N26" s="1">
        <v>0.02</v>
      </c>
      <c r="O26" s="1">
        <v>0.13</v>
      </c>
      <c r="P26" s="1">
        <v>0.17</v>
      </c>
      <c r="Q26" s="1">
        <v>0.12</v>
      </c>
      <c r="R26" s="1">
        <v>0.13</v>
      </c>
      <c r="S26" s="1">
        <v>0.49</v>
      </c>
      <c r="T26" s="1">
        <v>0.4</v>
      </c>
      <c r="U26" s="1">
        <v>0.11</v>
      </c>
      <c r="V26" s="1">
        <v>0.15</v>
      </c>
      <c r="W26" s="1">
        <f>Table1[[#This Row],[% SAIDI PSPS]]+Table1[[#This Row],[% SAIDI Weather/Fire/Earthquake]]</f>
        <v>0.14000000000000001</v>
      </c>
      <c r="X26" s="1">
        <f>Table1[[#This Row],[% SIAFI PSPS]]+Table1[[#This Row],[% SAIFI Weather/Fire/Earthquake]]</f>
        <v>0.13</v>
      </c>
    </row>
    <row r="27" spans="1:24" x14ac:dyDescent="0.2">
      <c r="A27" t="s">
        <v>27</v>
      </c>
      <c r="B27" t="s">
        <v>60</v>
      </c>
      <c r="C27" s="2">
        <v>45611</v>
      </c>
      <c r="D27">
        <v>2018</v>
      </c>
      <c r="E27">
        <v>98.1</v>
      </c>
      <c r="F27">
        <f>Table1[[#This Row],[SCE Average SAIDI (minutes)]]/60</f>
        <v>1.635</v>
      </c>
      <c r="G27">
        <v>1</v>
      </c>
      <c r="H27">
        <f>Table1[[#This Row],[SCE Average SAIDI (hours)]]/Table1[[#This Row],[SCE Average SAIFI (interruptions)]]</f>
        <v>1.635</v>
      </c>
      <c r="K27" s="1">
        <v>0.09</v>
      </c>
      <c r="L27" s="1">
        <v>0.23</v>
      </c>
      <c r="M27" s="1">
        <v>0.21</v>
      </c>
      <c r="N27" s="1">
        <v>0.12</v>
      </c>
      <c r="O27" s="1">
        <v>0.06</v>
      </c>
      <c r="P27" s="1">
        <v>0.06</v>
      </c>
      <c r="Q27" s="1">
        <v>0.11</v>
      </c>
      <c r="R27" s="1">
        <v>0.04</v>
      </c>
      <c r="S27" s="1">
        <v>0.47</v>
      </c>
      <c r="T27" s="1">
        <v>0.46</v>
      </c>
      <c r="U27" s="1">
        <v>0.06</v>
      </c>
      <c r="V27" s="1">
        <v>0.09</v>
      </c>
      <c r="W27" s="1">
        <f>Table1[[#This Row],[% SAIDI PSPS]]+Table1[[#This Row],[% SAIDI Weather/Fire/Earthquake]]</f>
        <v>0.09</v>
      </c>
      <c r="X27" s="1">
        <f>Table1[[#This Row],[% SIAFI PSPS]]+Table1[[#This Row],[% SAIFI Weather/Fire/Earthquake]]</f>
        <v>0.23</v>
      </c>
    </row>
    <row r="28" spans="1:24" x14ac:dyDescent="0.2">
      <c r="A28" t="s">
        <v>27</v>
      </c>
      <c r="B28" t="s">
        <v>60</v>
      </c>
      <c r="C28" s="2">
        <v>45611</v>
      </c>
      <c r="D28">
        <v>2017</v>
      </c>
      <c r="E28">
        <v>99</v>
      </c>
      <c r="F28">
        <f>Table1[[#This Row],[SCE Average SAIDI (minutes)]]/60</f>
        <v>1.65</v>
      </c>
      <c r="G28">
        <v>1.1000000000000001</v>
      </c>
      <c r="H28">
        <f>Table1[[#This Row],[SCE Average SAIDI (hours)]]/Table1[[#This Row],[SCE Average SAIFI (interruptions)]]</f>
        <v>1.4999999999999998</v>
      </c>
      <c r="K28" s="1">
        <v>0.05</v>
      </c>
      <c r="L28" s="1">
        <v>0.06</v>
      </c>
      <c r="M28" s="1">
        <v>0</v>
      </c>
      <c r="N28" s="1">
        <v>0</v>
      </c>
      <c r="O28" s="1">
        <v>0.13</v>
      </c>
      <c r="P28" s="1">
        <v>0.08</v>
      </c>
      <c r="Q28" s="1">
        <v>0.14000000000000001</v>
      </c>
      <c r="R28" s="1">
        <v>0.2</v>
      </c>
      <c r="S28" s="1">
        <v>0.54</v>
      </c>
      <c r="T28" s="1">
        <v>0.48</v>
      </c>
      <c r="U28" s="1">
        <v>0.14000000000000001</v>
      </c>
      <c r="V28" s="1">
        <v>0.18</v>
      </c>
      <c r="W28" s="1">
        <f>Table1[[#This Row],[% SAIDI PSPS]]+Table1[[#This Row],[% SAIDI Weather/Fire/Earthquake]]</f>
        <v>0.05</v>
      </c>
      <c r="X28" s="1">
        <f>Table1[[#This Row],[% SIAFI PSPS]]+Table1[[#This Row],[% SAIFI Weather/Fire/Earthquake]]</f>
        <v>0.06</v>
      </c>
    </row>
    <row r="29" spans="1:24" x14ac:dyDescent="0.2">
      <c r="A29" t="s">
        <v>27</v>
      </c>
      <c r="B29" t="s">
        <v>60</v>
      </c>
      <c r="C29" s="2">
        <v>45611</v>
      </c>
      <c r="D29">
        <v>2016</v>
      </c>
      <c r="E29">
        <v>142.1</v>
      </c>
      <c r="F29">
        <f>Table1[[#This Row],[SCE Average SAIDI (minutes)]]/60</f>
        <v>2.3683333333333332</v>
      </c>
      <c r="G29">
        <v>1.2</v>
      </c>
      <c r="H29">
        <f>Table1[[#This Row],[SCE Average SAIDI (hours)]]/Table1[[#This Row],[SCE Average SAIFI (interruptions)]]</f>
        <v>1.973611111111111</v>
      </c>
      <c r="K29" s="1">
        <v>0.16</v>
      </c>
      <c r="L29" s="1">
        <v>0.15</v>
      </c>
      <c r="M29" s="1">
        <v>0</v>
      </c>
      <c r="N29" s="1">
        <v>0</v>
      </c>
      <c r="O29" s="1">
        <v>0.15</v>
      </c>
      <c r="P29" s="1">
        <v>0.19</v>
      </c>
      <c r="Q29" s="1">
        <v>0.08</v>
      </c>
      <c r="R29" s="1">
        <v>0.06</v>
      </c>
      <c r="S29" s="1">
        <v>0.47</v>
      </c>
      <c r="T29" s="1">
        <v>0.41</v>
      </c>
      <c r="U29" s="1">
        <v>0.15</v>
      </c>
      <c r="V29" s="1">
        <v>0.2</v>
      </c>
      <c r="W29" s="1">
        <f>Table1[[#This Row],[% SAIDI PSPS]]+Table1[[#This Row],[% SAIDI Weather/Fire/Earthquake]]</f>
        <v>0.16</v>
      </c>
      <c r="X29" s="1">
        <f>Table1[[#This Row],[% SIAFI PSPS]]+Table1[[#This Row],[% SAIFI Weather/Fire/Earthquake]]</f>
        <v>0.15</v>
      </c>
    </row>
    <row r="30" spans="1:24" x14ac:dyDescent="0.2">
      <c r="A30" t="s">
        <v>28</v>
      </c>
      <c r="B30" t="s">
        <v>60</v>
      </c>
      <c r="C30" s="2">
        <v>32237</v>
      </c>
      <c r="D30">
        <v>2019</v>
      </c>
      <c r="E30">
        <v>114.2</v>
      </c>
      <c r="F30">
        <f>Table1[[#This Row],[SCE Average SAIDI (minutes)]]/60</f>
        <v>1.9033333333333333</v>
      </c>
      <c r="G30">
        <v>0.9</v>
      </c>
      <c r="H30">
        <f>Table1[[#This Row],[SCE Average SAIDI (hours)]]/Table1[[#This Row],[SCE Average SAIFI (interruptions)]]</f>
        <v>2.1148148148148147</v>
      </c>
      <c r="I30" s="1"/>
      <c r="J30" s="1"/>
      <c r="K30" s="1">
        <v>0.21</v>
      </c>
      <c r="L30" s="1">
        <v>0.04</v>
      </c>
      <c r="M30" s="1">
        <v>0.02</v>
      </c>
      <c r="N30" s="1">
        <v>0.06</v>
      </c>
      <c r="O30" s="1">
        <v>0.23</v>
      </c>
      <c r="P30" s="1">
        <v>0.25</v>
      </c>
      <c r="Q30" s="1">
        <v>0.33</v>
      </c>
      <c r="R30" s="1">
        <v>0.43</v>
      </c>
      <c r="S30" s="1">
        <v>0.19</v>
      </c>
      <c r="T30" s="1">
        <v>0.17</v>
      </c>
      <c r="U30" s="1">
        <v>0.04</v>
      </c>
      <c r="V30" s="1">
        <v>0.06</v>
      </c>
      <c r="W30" s="1">
        <f>Table1[[#This Row],[% SAIDI PSPS]]+Table1[[#This Row],[% SAIDI Weather/Fire/Earthquake]]</f>
        <v>0.21</v>
      </c>
      <c r="X30" s="1">
        <f>Table1[[#This Row],[% SIAFI PSPS]]+Table1[[#This Row],[% SAIFI Weather/Fire/Earthquake]]</f>
        <v>0.04</v>
      </c>
    </row>
    <row r="31" spans="1:24" x14ac:dyDescent="0.2">
      <c r="A31" t="s">
        <v>28</v>
      </c>
      <c r="B31" t="s">
        <v>60</v>
      </c>
      <c r="C31" s="2">
        <v>32237</v>
      </c>
      <c r="D31">
        <v>2018</v>
      </c>
      <c r="E31">
        <v>127</v>
      </c>
      <c r="F31">
        <f>Table1[[#This Row],[SCE Average SAIDI (minutes)]]/60</f>
        <v>2.1166666666666667</v>
      </c>
      <c r="G31">
        <v>0.9</v>
      </c>
      <c r="H31">
        <f>Table1[[#This Row],[SCE Average SAIDI (hours)]]/Table1[[#This Row],[SCE Average SAIFI (interruptions)]]</f>
        <v>2.3518518518518516</v>
      </c>
      <c r="K31" s="1">
        <v>0.21</v>
      </c>
      <c r="L31" s="1">
        <v>0.14000000000000001</v>
      </c>
      <c r="M31" s="1">
        <v>0.06</v>
      </c>
      <c r="N31" s="1">
        <v>0.08</v>
      </c>
      <c r="O31" s="1">
        <v>0.1</v>
      </c>
      <c r="P31" s="1">
        <v>0.05</v>
      </c>
      <c r="Q31" s="1">
        <v>0.06</v>
      </c>
      <c r="R31" s="1">
        <v>0.22</v>
      </c>
      <c r="S31" s="1">
        <v>0.5</v>
      </c>
      <c r="T31" s="1">
        <v>0.44</v>
      </c>
      <c r="U31" s="1">
        <v>0.06</v>
      </c>
      <c r="V31" s="1">
        <v>0.08</v>
      </c>
      <c r="W31" s="1">
        <f>Table1[[#This Row],[% SAIDI PSPS]]+Table1[[#This Row],[% SAIDI Weather/Fire/Earthquake]]</f>
        <v>0.21</v>
      </c>
      <c r="X31" s="1">
        <f>Table1[[#This Row],[% SIAFI PSPS]]+Table1[[#This Row],[% SAIFI Weather/Fire/Earthquake]]</f>
        <v>0.14000000000000001</v>
      </c>
    </row>
    <row r="32" spans="1:24" x14ac:dyDescent="0.2">
      <c r="A32" t="s">
        <v>28</v>
      </c>
      <c r="B32" t="s">
        <v>60</v>
      </c>
      <c r="C32" s="2">
        <v>32237</v>
      </c>
      <c r="D32">
        <v>2017</v>
      </c>
      <c r="E32">
        <v>72.3</v>
      </c>
      <c r="F32">
        <f>Table1[[#This Row],[SCE Average SAIDI (minutes)]]/60</f>
        <v>1.2049999999999998</v>
      </c>
      <c r="G32">
        <v>0.6</v>
      </c>
      <c r="H32">
        <f>Table1[[#This Row],[SCE Average SAIDI (hours)]]/Table1[[#This Row],[SCE Average SAIFI (interruptions)]]</f>
        <v>2.0083333333333333</v>
      </c>
      <c r="K32" s="1">
        <v>0</v>
      </c>
      <c r="L32" s="1">
        <v>0</v>
      </c>
      <c r="M32" s="1">
        <v>0.06</v>
      </c>
      <c r="N32" s="1">
        <v>0.05</v>
      </c>
      <c r="O32" s="1">
        <v>0.02</v>
      </c>
      <c r="P32" s="1">
        <v>0.08</v>
      </c>
      <c r="Q32" s="1">
        <v>0.17</v>
      </c>
      <c r="R32" s="1">
        <v>0.33</v>
      </c>
      <c r="S32" s="1">
        <v>0.57999999999999996</v>
      </c>
      <c r="T32" s="1">
        <v>0.28000000000000003</v>
      </c>
      <c r="U32" s="1">
        <v>0.17</v>
      </c>
      <c r="V32" s="1">
        <v>0.25</v>
      </c>
      <c r="W32" s="1">
        <f>Table1[[#This Row],[% SAIDI PSPS]]+Table1[[#This Row],[% SAIDI Weather/Fire/Earthquake]]</f>
        <v>0</v>
      </c>
      <c r="X32" s="1">
        <f>Table1[[#This Row],[% SIAFI PSPS]]+Table1[[#This Row],[% SAIFI Weather/Fire/Earthquake]]</f>
        <v>0</v>
      </c>
    </row>
    <row r="33" spans="1:24" x14ac:dyDescent="0.2">
      <c r="A33" t="s">
        <v>28</v>
      </c>
      <c r="B33" t="s">
        <v>60</v>
      </c>
      <c r="C33" s="2">
        <v>32237</v>
      </c>
      <c r="D33">
        <v>2016</v>
      </c>
      <c r="E33">
        <v>120.2</v>
      </c>
      <c r="F33">
        <f>Table1[[#This Row],[SCE Average SAIDI (minutes)]]/60</f>
        <v>2.0033333333333334</v>
      </c>
      <c r="G33">
        <v>1.1000000000000001</v>
      </c>
      <c r="H33">
        <f>Table1[[#This Row],[SCE Average SAIDI (hours)]]/Table1[[#This Row],[SCE Average SAIFI (interruptions)]]</f>
        <v>1.8212121212121211</v>
      </c>
      <c r="K33" s="1">
        <v>0.08</v>
      </c>
      <c r="L33" s="1">
        <v>0.08</v>
      </c>
      <c r="M33" s="1">
        <v>0.24</v>
      </c>
      <c r="N33" s="1">
        <v>0.37</v>
      </c>
      <c r="O33" s="1">
        <v>0.06</v>
      </c>
      <c r="P33" s="1">
        <v>7.0000000000000007E-2</v>
      </c>
      <c r="Q33" s="1">
        <v>0.1</v>
      </c>
      <c r="R33" s="1">
        <v>0.06</v>
      </c>
      <c r="S33" s="1">
        <v>0.27</v>
      </c>
      <c r="T33" s="1">
        <v>0.25</v>
      </c>
      <c r="U33" s="1">
        <v>0.27</v>
      </c>
      <c r="V33" s="1">
        <v>0.17</v>
      </c>
      <c r="W33" s="1">
        <f>Table1[[#This Row],[% SAIDI PSPS]]+Table1[[#This Row],[% SAIDI Weather/Fire/Earthquake]]</f>
        <v>0.08</v>
      </c>
      <c r="X33" s="1">
        <f>Table1[[#This Row],[% SIAFI PSPS]]+Table1[[#This Row],[% SAIFI Weather/Fire/Earthquake]]</f>
        <v>0.08</v>
      </c>
    </row>
    <row r="34" spans="1:24" x14ac:dyDescent="0.2">
      <c r="A34" t="s">
        <v>29</v>
      </c>
      <c r="B34" t="s">
        <v>60</v>
      </c>
      <c r="C34" s="2">
        <v>22195</v>
      </c>
      <c r="D34">
        <v>2019</v>
      </c>
      <c r="E34">
        <v>88.2</v>
      </c>
      <c r="F34">
        <f>Table1[[#This Row],[SCE Average SAIDI (minutes)]]/60</f>
        <v>1.47</v>
      </c>
      <c r="G34">
        <v>0.9</v>
      </c>
      <c r="H34">
        <f>Table1[[#This Row],[SCE Average SAIDI (hours)]]/Table1[[#This Row],[SCE Average SAIFI (interruptions)]]</f>
        <v>1.6333333333333333</v>
      </c>
      <c r="I34" s="1"/>
      <c r="J34" s="1"/>
      <c r="K34" s="1">
        <v>0.14000000000000001</v>
      </c>
      <c r="L34" s="1">
        <v>0.08</v>
      </c>
      <c r="M34" s="1"/>
      <c r="N34" s="1"/>
      <c r="O34" s="1">
        <v>0.11</v>
      </c>
      <c r="P34" s="1">
        <v>0.32</v>
      </c>
      <c r="Q34" s="1">
        <v>0.2</v>
      </c>
      <c r="R34" s="1">
        <v>0.16</v>
      </c>
      <c r="S34" s="1">
        <v>0.55000000000000004</v>
      </c>
      <c r="T34" s="1">
        <v>0.43</v>
      </c>
      <c r="U34" s="1">
        <v>0</v>
      </c>
      <c r="V34" s="1">
        <v>0.02</v>
      </c>
      <c r="W34" s="1">
        <f>Table1[[#This Row],[% SAIDI PSPS]]+Table1[[#This Row],[% SAIDI Weather/Fire/Earthquake]]</f>
        <v>0.14000000000000001</v>
      </c>
      <c r="X34" s="1">
        <f>Table1[[#This Row],[% SIAFI PSPS]]+Table1[[#This Row],[% SAIFI Weather/Fire/Earthquake]]</f>
        <v>0.08</v>
      </c>
    </row>
    <row r="35" spans="1:24" x14ac:dyDescent="0.2">
      <c r="A35" t="s">
        <v>29</v>
      </c>
      <c r="B35" t="s">
        <v>60</v>
      </c>
      <c r="C35" s="2">
        <v>22195</v>
      </c>
      <c r="D35">
        <v>2018</v>
      </c>
      <c r="E35">
        <v>36.6</v>
      </c>
      <c r="F35">
        <f>Table1[[#This Row],[SCE Average SAIDI (minutes)]]/60</f>
        <v>0.61</v>
      </c>
      <c r="G35">
        <v>0.4</v>
      </c>
      <c r="H35">
        <f>Table1[[#This Row],[SCE Average SAIDI (hours)]]/Table1[[#This Row],[SCE Average SAIFI (interruptions)]]</f>
        <v>1.5249999999999999</v>
      </c>
      <c r="K35" s="1">
        <v>0.1</v>
      </c>
      <c r="L35" s="1">
        <v>0.08</v>
      </c>
      <c r="M35" s="1">
        <v>0.04</v>
      </c>
      <c r="N35" s="1">
        <v>0.11</v>
      </c>
      <c r="O35" s="1">
        <v>0.02</v>
      </c>
      <c r="P35" s="1">
        <v>0.03</v>
      </c>
      <c r="Q35" s="1">
        <v>0.34</v>
      </c>
      <c r="R35" s="1">
        <v>0.22</v>
      </c>
      <c r="S35" s="1">
        <v>0.48</v>
      </c>
      <c r="T35" s="1">
        <v>0.54</v>
      </c>
      <c r="U35" s="1">
        <v>0.02</v>
      </c>
      <c r="V35" s="1">
        <v>0.02</v>
      </c>
      <c r="W35" s="1">
        <f>Table1[[#This Row],[% SAIDI PSPS]]+Table1[[#This Row],[% SAIDI Weather/Fire/Earthquake]]</f>
        <v>0.1</v>
      </c>
      <c r="X35" s="1">
        <f>Table1[[#This Row],[% SIAFI PSPS]]+Table1[[#This Row],[% SAIFI Weather/Fire/Earthquake]]</f>
        <v>0.08</v>
      </c>
    </row>
    <row r="36" spans="1:24" x14ac:dyDescent="0.2">
      <c r="A36" t="s">
        <v>29</v>
      </c>
      <c r="B36" t="s">
        <v>60</v>
      </c>
      <c r="C36" s="2">
        <v>22195</v>
      </c>
      <c r="D36">
        <v>2017</v>
      </c>
      <c r="E36">
        <v>121.7</v>
      </c>
      <c r="F36">
        <f>Table1[[#This Row],[SCE Average SAIDI (minutes)]]/60</f>
        <v>2.0283333333333333</v>
      </c>
      <c r="G36">
        <v>1.1000000000000001</v>
      </c>
      <c r="H36">
        <f>Table1[[#This Row],[SCE Average SAIDI (hours)]]/Table1[[#This Row],[SCE Average SAIFI (interruptions)]]</f>
        <v>1.8439393939393938</v>
      </c>
      <c r="K36" s="1">
        <v>0</v>
      </c>
      <c r="L36" s="1">
        <v>0</v>
      </c>
      <c r="M36" s="1">
        <v>0.03</v>
      </c>
      <c r="N36" s="1">
        <v>0.02</v>
      </c>
      <c r="O36" s="1">
        <v>0.18</v>
      </c>
      <c r="P36" s="1">
        <v>0.21</v>
      </c>
      <c r="Q36" s="1">
        <v>0.06</v>
      </c>
      <c r="R36" s="1">
        <v>0.11</v>
      </c>
      <c r="S36" s="1">
        <v>0.71</v>
      </c>
      <c r="T36" s="1">
        <v>0.62</v>
      </c>
      <c r="U36" s="1">
        <v>0.03</v>
      </c>
      <c r="V36" s="1">
        <v>0.04</v>
      </c>
      <c r="W36" s="1">
        <f>Table1[[#This Row],[% SAIDI PSPS]]+Table1[[#This Row],[% SAIDI Weather/Fire/Earthquake]]</f>
        <v>0</v>
      </c>
      <c r="X36" s="1">
        <f>Table1[[#This Row],[% SIAFI PSPS]]+Table1[[#This Row],[% SAIFI Weather/Fire/Earthquake]]</f>
        <v>0</v>
      </c>
    </row>
    <row r="37" spans="1:24" x14ac:dyDescent="0.2">
      <c r="A37" t="s">
        <v>29</v>
      </c>
      <c r="B37" t="s">
        <v>60</v>
      </c>
      <c r="C37" s="2">
        <v>22195</v>
      </c>
      <c r="D37">
        <v>2016</v>
      </c>
      <c r="E37">
        <v>103.8</v>
      </c>
      <c r="F37">
        <f>Table1[[#This Row],[SCE Average SAIDI (minutes)]]/60</f>
        <v>1.73</v>
      </c>
      <c r="G37">
        <v>1.1000000000000001</v>
      </c>
      <c r="H37">
        <f>Table1[[#This Row],[SCE Average SAIDI (hours)]]/Table1[[#This Row],[SCE Average SAIFI (interruptions)]]</f>
        <v>1.5727272727272725</v>
      </c>
      <c r="K37" s="1">
        <v>0.25</v>
      </c>
      <c r="L37" s="1">
        <v>0.18</v>
      </c>
      <c r="M37" s="1">
        <v>0.12</v>
      </c>
      <c r="N37" s="1">
        <v>0.11</v>
      </c>
      <c r="O37" s="1">
        <v>0.1</v>
      </c>
      <c r="P37" s="1">
        <v>7.0000000000000007E-2</v>
      </c>
      <c r="Q37" s="1">
        <v>0.06</v>
      </c>
      <c r="R37" s="1">
        <v>0.11</v>
      </c>
      <c r="S37" s="1">
        <v>0.35</v>
      </c>
      <c r="T37" s="1">
        <v>0.36</v>
      </c>
      <c r="U37" s="1">
        <v>0.11</v>
      </c>
      <c r="V37" s="1">
        <v>0.16</v>
      </c>
      <c r="W37" s="1">
        <f>Table1[[#This Row],[% SAIDI PSPS]]+Table1[[#This Row],[% SAIDI Weather/Fire/Earthquake]]</f>
        <v>0.25</v>
      </c>
      <c r="X37" s="1">
        <f>Table1[[#This Row],[% SIAFI PSPS]]+Table1[[#This Row],[% SAIFI Weather/Fire/Earthquake]]</f>
        <v>0.18</v>
      </c>
    </row>
    <row r="38" spans="1:24" x14ac:dyDescent="0.2">
      <c r="A38" t="s">
        <v>30</v>
      </c>
      <c r="B38" t="s">
        <v>60</v>
      </c>
      <c r="C38" s="2">
        <v>63762</v>
      </c>
      <c r="D38">
        <v>2018</v>
      </c>
      <c r="E38">
        <v>93.2</v>
      </c>
      <c r="F38">
        <f>Table1[[#This Row],[SCE Average SAIDI (minutes)]]/60</f>
        <v>1.5533333333333335</v>
      </c>
      <c r="G38">
        <v>0.7</v>
      </c>
      <c r="H38">
        <f>Table1[[#This Row],[SCE Average SAIDI (hours)]]/Table1[[#This Row],[SCE Average SAIFI (interruptions)]]</f>
        <v>2.2190476190476192</v>
      </c>
      <c r="I38" s="1"/>
      <c r="J38" s="1"/>
      <c r="K38" s="1">
        <v>0.01</v>
      </c>
      <c r="L38" s="1">
        <v>0.02</v>
      </c>
      <c r="M38" s="1"/>
      <c r="N38" s="1"/>
      <c r="O38" s="1">
        <v>0.15</v>
      </c>
      <c r="P38" s="1">
        <v>0.27</v>
      </c>
      <c r="Q38" s="1">
        <v>0.22</v>
      </c>
      <c r="R38" s="1">
        <v>0.23</v>
      </c>
      <c r="S38" s="1">
        <v>0.26</v>
      </c>
      <c r="T38" s="1">
        <v>0.24</v>
      </c>
      <c r="U38" s="1">
        <v>0.35</v>
      </c>
      <c r="V38" s="1">
        <v>0.25</v>
      </c>
      <c r="W38" s="1">
        <f>Table1[[#This Row],[% SAIDI PSPS]]+Table1[[#This Row],[% SAIDI Weather/Fire/Earthquake]]</f>
        <v>0.01</v>
      </c>
      <c r="X38" s="1">
        <f>Table1[[#This Row],[% SIAFI PSPS]]+Table1[[#This Row],[% SAIFI Weather/Fire/Earthquake]]</f>
        <v>0.02</v>
      </c>
    </row>
    <row r="39" spans="1:24" x14ac:dyDescent="0.2">
      <c r="A39" t="s">
        <v>30</v>
      </c>
      <c r="B39" t="s">
        <v>60</v>
      </c>
      <c r="C39" s="2">
        <v>63762</v>
      </c>
      <c r="D39">
        <v>2017</v>
      </c>
      <c r="E39">
        <v>148.19999999999999</v>
      </c>
      <c r="F39">
        <f>Table1[[#This Row],[SCE Average SAIDI (minutes)]]/60</f>
        <v>2.4699999999999998</v>
      </c>
      <c r="G39">
        <v>0.7</v>
      </c>
      <c r="H39">
        <f>Table1[[#This Row],[SCE Average SAIDI (hours)]]/Table1[[#This Row],[SCE Average SAIFI (interruptions)]]</f>
        <v>3.5285714285714285</v>
      </c>
      <c r="I39" s="1"/>
      <c r="J39" s="1"/>
      <c r="K39" s="1">
        <v>0.23</v>
      </c>
      <c r="L39" s="1">
        <v>0.13</v>
      </c>
      <c r="M39" s="1">
        <v>0.02</v>
      </c>
      <c r="N39" s="1">
        <v>0.08</v>
      </c>
      <c r="O39" s="1">
        <v>0.03</v>
      </c>
      <c r="P39" s="1">
        <v>0.06</v>
      </c>
      <c r="Q39" s="1">
        <v>0.13</v>
      </c>
      <c r="R39" s="1">
        <v>0.15</v>
      </c>
      <c r="S39" s="1">
        <v>0.35</v>
      </c>
      <c r="T39" s="1">
        <v>0.34</v>
      </c>
      <c r="U39" s="1">
        <v>0.25</v>
      </c>
      <c r="V39" s="1">
        <v>0.24</v>
      </c>
      <c r="W39" s="1">
        <f>Table1[[#This Row],[% SAIDI PSPS]]+Table1[[#This Row],[% SAIDI Weather/Fire/Earthquake]]</f>
        <v>0.23</v>
      </c>
      <c r="X39" s="1">
        <f>Table1[[#This Row],[% SIAFI PSPS]]+Table1[[#This Row],[% SAIFI Weather/Fire/Earthquake]]</f>
        <v>0.13</v>
      </c>
    </row>
    <row r="40" spans="1:24" x14ac:dyDescent="0.2">
      <c r="A40" t="s">
        <v>30</v>
      </c>
      <c r="B40" t="s">
        <v>60</v>
      </c>
      <c r="C40" s="2">
        <v>63762</v>
      </c>
      <c r="D40">
        <v>2016</v>
      </c>
      <c r="E40">
        <v>169.6</v>
      </c>
      <c r="F40">
        <f>Table1[[#This Row],[SCE Average SAIDI (minutes)]]/60</f>
        <v>2.8266666666666667</v>
      </c>
      <c r="G40">
        <v>0.9</v>
      </c>
      <c r="H40">
        <f>Table1[[#This Row],[SCE Average SAIDI (hours)]]/Table1[[#This Row],[SCE Average SAIFI (interruptions)]]</f>
        <v>3.1407407407407408</v>
      </c>
      <c r="I40" s="1"/>
      <c r="J40" s="1"/>
      <c r="K40" s="1">
        <v>0.03</v>
      </c>
      <c r="L40" s="1">
        <v>0.04</v>
      </c>
      <c r="M40" s="1">
        <v>0</v>
      </c>
      <c r="N40" s="1">
        <v>0</v>
      </c>
      <c r="O40" s="1">
        <v>0.09</v>
      </c>
      <c r="P40" s="1">
        <v>0.24</v>
      </c>
      <c r="Q40" s="1">
        <v>0.04</v>
      </c>
      <c r="R40" s="1">
        <v>0.15</v>
      </c>
      <c r="S40" s="1">
        <v>0.51</v>
      </c>
      <c r="T40" s="1">
        <v>0.36</v>
      </c>
      <c r="U40" s="1">
        <v>0.34</v>
      </c>
      <c r="V40" s="1">
        <v>0.22</v>
      </c>
      <c r="W40" s="1">
        <f>Table1[[#This Row],[% SAIDI PSPS]]+Table1[[#This Row],[% SAIDI Weather/Fire/Earthquake]]</f>
        <v>0.03</v>
      </c>
      <c r="X40" s="1">
        <f>Table1[[#This Row],[% SIAFI PSPS]]+Table1[[#This Row],[% SAIFI Weather/Fire/Earthquake]]</f>
        <v>0.04</v>
      </c>
    </row>
    <row r="41" spans="1:24" x14ac:dyDescent="0.2">
      <c r="A41" t="s">
        <v>30</v>
      </c>
      <c r="B41" t="s">
        <v>60</v>
      </c>
      <c r="C41" s="2">
        <v>63762</v>
      </c>
      <c r="D41">
        <v>2019</v>
      </c>
      <c r="E41">
        <v>71.8</v>
      </c>
      <c r="F41">
        <f>Table1[[#This Row],[SCE Average SAIDI (minutes)]]/60</f>
        <v>1.1966666666666665</v>
      </c>
      <c r="G41">
        <v>0.6</v>
      </c>
      <c r="H41">
        <f>Table1[[#This Row],[SCE Average SAIDI (hours)]]/Table1[[#This Row],[SCE Average SAIFI (interruptions)]]</f>
        <v>1.9944444444444442</v>
      </c>
      <c r="I41" s="1"/>
      <c r="J41" s="1"/>
      <c r="K41" s="1">
        <v>0.11</v>
      </c>
      <c r="L41" s="1">
        <v>0.09</v>
      </c>
      <c r="M41" s="1">
        <v>0.03</v>
      </c>
      <c r="N41" s="1">
        <v>0.08</v>
      </c>
      <c r="O41" s="1">
        <v>0.06</v>
      </c>
      <c r="P41" s="1">
        <v>0.09</v>
      </c>
      <c r="Q41" s="1">
        <v>0.17</v>
      </c>
      <c r="R41" s="1">
        <v>0.19</v>
      </c>
      <c r="S41" s="1">
        <v>0.52</v>
      </c>
      <c r="T41" s="1">
        <v>0.39</v>
      </c>
      <c r="U41" s="1">
        <v>0.11</v>
      </c>
      <c r="V41" s="1">
        <v>0.16</v>
      </c>
      <c r="W41" s="1">
        <f>Table1[[#This Row],[% SAIDI PSPS]]+Table1[[#This Row],[% SAIDI Weather/Fire/Earthquake]]</f>
        <v>0.11</v>
      </c>
      <c r="X41" s="1">
        <f>Table1[[#This Row],[% SIAFI PSPS]]+Table1[[#This Row],[% SAIFI Weather/Fire/Earthquake]]</f>
        <v>0.09</v>
      </c>
    </row>
    <row r="42" spans="1:24" x14ac:dyDescent="0.2">
      <c r="A42" t="s">
        <v>31</v>
      </c>
      <c r="B42" t="s">
        <v>60</v>
      </c>
      <c r="C42" s="2">
        <v>13382</v>
      </c>
      <c r="D42">
        <v>2019</v>
      </c>
      <c r="E42">
        <v>264.3</v>
      </c>
      <c r="F42">
        <f>Table1[[#This Row],[SCE Average SAIDI (minutes)]]/60</f>
        <v>4.4050000000000002</v>
      </c>
      <c r="G42">
        <v>0.9</v>
      </c>
      <c r="H42">
        <f>Table1[[#This Row],[SCE Average SAIDI (hours)]]/Table1[[#This Row],[SCE Average SAIFI (interruptions)]]</f>
        <v>4.8944444444444448</v>
      </c>
      <c r="I42" s="1"/>
      <c r="J42" s="1"/>
      <c r="K42" s="1">
        <v>0.49</v>
      </c>
      <c r="L42" s="1">
        <v>0.19</v>
      </c>
      <c r="M42" s="1"/>
      <c r="N42" s="1"/>
      <c r="O42" s="1"/>
      <c r="P42" s="1"/>
      <c r="Q42" s="1">
        <v>0.38</v>
      </c>
      <c r="R42" s="1">
        <v>0.28999999999999998</v>
      </c>
      <c r="S42" s="1">
        <v>0.08</v>
      </c>
      <c r="T42" s="1">
        <v>0.43</v>
      </c>
      <c r="U42" s="1">
        <v>0.05</v>
      </c>
      <c r="V42" s="1">
        <v>0.09</v>
      </c>
      <c r="W42" s="1">
        <f>Table1[[#This Row],[% SAIDI PSPS]]+Table1[[#This Row],[% SAIDI Weather/Fire/Earthquake]]</f>
        <v>0.49</v>
      </c>
      <c r="X42" s="1">
        <f>Table1[[#This Row],[% SIAFI PSPS]]+Table1[[#This Row],[% SAIFI Weather/Fire/Earthquake]]</f>
        <v>0.19</v>
      </c>
    </row>
    <row r="43" spans="1:24" x14ac:dyDescent="0.2">
      <c r="A43" t="s">
        <v>31</v>
      </c>
      <c r="B43" t="s">
        <v>60</v>
      </c>
      <c r="C43" s="2">
        <v>13382</v>
      </c>
      <c r="D43">
        <v>2018</v>
      </c>
      <c r="E43">
        <v>141.69999999999999</v>
      </c>
      <c r="F43">
        <f>Table1[[#This Row],[SCE Average SAIDI (minutes)]]/60</f>
        <v>2.3616666666666664</v>
      </c>
      <c r="G43">
        <v>1.1000000000000001</v>
      </c>
      <c r="H43">
        <f>Table1[[#This Row],[SCE Average SAIDI (hours)]]/Table1[[#This Row],[SCE Average SAIFI (interruptions)]]</f>
        <v>2.1469696969696965</v>
      </c>
      <c r="K43" s="1">
        <v>0.1</v>
      </c>
      <c r="L43" s="1">
        <v>7.0000000000000007E-2</v>
      </c>
      <c r="M43" s="1">
        <v>0.02</v>
      </c>
      <c r="N43" s="1">
        <v>0.15</v>
      </c>
      <c r="O43" s="1">
        <v>0</v>
      </c>
      <c r="P43" s="1">
        <v>0</v>
      </c>
      <c r="Q43" s="1">
        <v>0.06</v>
      </c>
      <c r="R43" s="1">
        <v>0.01</v>
      </c>
      <c r="S43" s="1">
        <v>0.75</v>
      </c>
      <c r="T43" s="1">
        <v>0.68</v>
      </c>
      <c r="U43" s="1">
        <v>7.0000000000000007E-2</v>
      </c>
      <c r="V43" s="1">
        <v>0.09</v>
      </c>
      <c r="W43" s="1">
        <f>Table1[[#This Row],[% SAIDI PSPS]]+Table1[[#This Row],[% SAIDI Weather/Fire/Earthquake]]</f>
        <v>0.1</v>
      </c>
      <c r="X43" s="1">
        <f>Table1[[#This Row],[% SIAFI PSPS]]+Table1[[#This Row],[% SAIFI Weather/Fire/Earthquake]]</f>
        <v>7.0000000000000007E-2</v>
      </c>
    </row>
    <row r="44" spans="1:24" x14ac:dyDescent="0.2">
      <c r="A44" t="s">
        <v>31</v>
      </c>
      <c r="B44" t="s">
        <v>60</v>
      </c>
      <c r="C44" s="2">
        <v>13382</v>
      </c>
      <c r="D44">
        <v>2017</v>
      </c>
      <c r="E44">
        <v>55.2</v>
      </c>
      <c r="F44">
        <f>Table1[[#This Row],[SCE Average SAIDI (minutes)]]/60</f>
        <v>0.92</v>
      </c>
      <c r="G44">
        <v>0.4</v>
      </c>
      <c r="H44">
        <f>Table1[[#This Row],[SCE Average SAIDI (hours)]]/Table1[[#This Row],[SCE Average SAIFI (interruptions)]]</f>
        <v>2.2999999999999998</v>
      </c>
      <c r="K44" s="1">
        <v>0.06</v>
      </c>
      <c r="L44" s="1">
        <v>0.02</v>
      </c>
      <c r="M44" s="1">
        <v>7.0000000000000007E-2</v>
      </c>
      <c r="N44" s="1">
        <v>7.0000000000000007E-2</v>
      </c>
      <c r="O44" s="1">
        <v>0</v>
      </c>
      <c r="P44" s="1">
        <v>0</v>
      </c>
      <c r="Q44" s="1">
        <v>0.09</v>
      </c>
      <c r="R44" s="1">
        <v>0.08</v>
      </c>
      <c r="S44" s="1">
        <v>0.33</v>
      </c>
      <c r="T44" s="1">
        <v>0.08</v>
      </c>
      <c r="U44" s="1">
        <v>0.44</v>
      </c>
      <c r="V44" s="1">
        <v>0.75</v>
      </c>
      <c r="W44" s="1">
        <f>Table1[[#This Row],[% SAIDI PSPS]]+Table1[[#This Row],[% SAIDI Weather/Fire/Earthquake]]</f>
        <v>0.06</v>
      </c>
      <c r="X44" s="1">
        <f>Table1[[#This Row],[% SIAFI PSPS]]+Table1[[#This Row],[% SAIFI Weather/Fire/Earthquake]]</f>
        <v>0.02</v>
      </c>
    </row>
    <row r="45" spans="1:24" x14ac:dyDescent="0.2">
      <c r="A45" t="s">
        <v>31</v>
      </c>
      <c r="B45" t="s">
        <v>60</v>
      </c>
      <c r="C45" s="2">
        <v>13382</v>
      </c>
      <c r="D45">
        <v>2016</v>
      </c>
      <c r="E45">
        <v>93.6</v>
      </c>
      <c r="F45">
        <f>Table1[[#This Row],[SCE Average SAIDI (minutes)]]/60</f>
        <v>1.5599999999999998</v>
      </c>
      <c r="G45">
        <v>0.8</v>
      </c>
      <c r="H45">
        <f>Table1[[#This Row],[SCE Average SAIDI (hours)]]/Table1[[#This Row],[SCE Average SAIFI (interruptions)]]</f>
        <v>1.9499999999999997</v>
      </c>
      <c r="K45" s="1"/>
      <c r="L45" s="1"/>
      <c r="M45" s="1"/>
      <c r="N45" s="1"/>
      <c r="O45" s="1">
        <v>0.08</v>
      </c>
      <c r="P45" s="1">
        <v>0.03</v>
      </c>
      <c r="Q45" s="1">
        <v>0.16</v>
      </c>
      <c r="R45" s="1">
        <v>0.32</v>
      </c>
      <c r="S45" s="1">
        <v>0.73</v>
      </c>
      <c r="T45" s="1">
        <v>0.62</v>
      </c>
      <c r="U45" s="1">
        <v>0.02</v>
      </c>
      <c r="V45" s="1">
        <v>0.03</v>
      </c>
      <c r="W45" s="1">
        <f>Table1[[#This Row],[% SAIDI PSPS]]+Table1[[#This Row],[% SAIDI Weather/Fire/Earthquake]]</f>
        <v>0</v>
      </c>
      <c r="X45" s="1">
        <f>Table1[[#This Row],[% SIAFI PSPS]]+Table1[[#This Row],[% SAIFI Weather/Fire/Earthquake]]</f>
        <v>0</v>
      </c>
    </row>
    <row r="46" spans="1:24" x14ac:dyDescent="0.2">
      <c r="A46" t="s">
        <v>32</v>
      </c>
      <c r="B46" t="s">
        <v>60</v>
      </c>
      <c r="C46" s="2">
        <v>63101</v>
      </c>
      <c r="D46">
        <v>2019</v>
      </c>
      <c r="E46">
        <v>85.5</v>
      </c>
      <c r="F46">
        <f>Table1[[#This Row],[SCE Average SAIDI (minutes)]]/60</f>
        <v>1.425</v>
      </c>
      <c r="G46">
        <v>1.1000000000000001</v>
      </c>
      <c r="H46">
        <f>Table1[[#This Row],[SCE Average SAIDI (hours)]]/Table1[[#This Row],[SCE Average SAIFI (interruptions)]]</f>
        <v>1.2954545454545454</v>
      </c>
      <c r="I46" s="1"/>
      <c r="J46" s="1"/>
      <c r="K46" s="1">
        <v>0.09</v>
      </c>
      <c r="L46" s="1">
        <v>0.19</v>
      </c>
      <c r="M46" s="1">
        <v>0.01</v>
      </c>
      <c r="N46" s="1">
        <v>0.03</v>
      </c>
      <c r="O46" s="1">
        <v>0.14000000000000001</v>
      </c>
      <c r="P46" s="1">
        <v>0.13</v>
      </c>
      <c r="Q46" s="1">
        <v>0.17</v>
      </c>
      <c r="R46" s="1">
        <v>0.15</v>
      </c>
      <c r="S46" s="1">
        <v>0.26</v>
      </c>
      <c r="T46" s="1">
        <v>0.3</v>
      </c>
      <c r="U46" s="1"/>
      <c r="V46" s="1"/>
      <c r="W46" s="1">
        <f>Table1[[#This Row],[% SAIDI PSPS]]+Table1[[#This Row],[% SAIDI Weather/Fire/Earthquake]]</f>
        <v>0.09</v>
      </c>
      <c r="X46" s="1">
        <f>Table1[[#This Row],[% SIAFI PSPS]]+Table1[[#This Row],[% SAIFI Weather/Fire/Earthquake]]</f>
        <v>0.19</v>
      </c>
    </row>
    <row r="47" spans="1:24" x14ac:dyDescent="0.2">
      <c r="A47" t="s">
        <v>32</v>
      </c>
      <c r="B47" t="s">
        <v>60</v>
      </c>
      <c r="C47" s="2">
        <v>63101</v>
      </c>
      <c r="D47">
        <v>2018</v>
      </c>
      <c r="E47">
        <v>71.8</v>
      </c>
      <c r="F47">
        <f>Table1[[#This Row],[SCE Average SAIDI (minutes)]]/60</f>
        <v>1.1966666666666665</v>
      </c>
      <c r="G47">
        <v>1.1000000000000001</v>
      </c>
      <c r="H47">
        <f>Table1[[#This Row],[SCE Average SAIDI (hours)]]/Table1[[#This Row],[SCE Average SAIFI (interruptions)]]</f>
        <v>1.0878787878787877</v>
      </c>
      <c r="K47" s="1">
        <v>0.02</v>
      </c>
      <c r="L47" s="1">
        <v>0.01</v>
      </c>
      <c r="M47" s="1">
        <v>0.27</v>
      </c>
      <c r="N47" s="1">
        <v>0.34</v>
      </c>
      <c r="O47" s="1">
        <v>0.08</v>
      </c>
      <c r="P47" s="1">
        <v>0.14000000000000001</v>
      </c>
      <c r="Q47" s="1">
        <v>0.12</v>
      </c>
      <c r="R47" s="1">
        <v>0.1</v>
      </c>
      <c r="S47" s="1">
        <v>0.36</v>
      </c>
      <c r="T47" s="1">
        <v>0.28999999999999998</v>
      </c>
      <c r="U47" s="1">
        <v>0.15</v>
      </c>
      <c r="V47" s="1">
        <v>0.12</v>
      </c>
      <c r="W47" s="1">
        <f>Table1[[#This Row],[% SAIDI PSPS]]+Table1[[#This Row],[% SAIDI Weather/Fire/Earthquake]]</f>
        <v>0.02</v>
      </c>
      <c r="X47" s="1">
        <f>Table1[[#This Row],[% SIAFI PSPS]]+Table1[[#This Row],[% SAIFI Weather/Fire/Earthquake]]</f>
        <v>0.01</v>
      </c>
    </row>
    <row r="48" spans="1:24" x14ac:dyDescent="0.2">
      <c r="A48" t="s">
        <v>32</v>
      </c>
      <c r="B48" t="s">
        <v>60</v>
      </c>
      <c r="C48" s="2">
        <v>63101</v>
      </c>
      <c r="D48">
        <v>2017</v>
      </c>
      <c r="E48">
        <v>107.3</v>
      </c>
      <c r="F48">
        <f>Table1[[#This Row],[SCE Average SAIDI (minutes)]]/60</f>
        <v>1.7883333333333333</v>
      </c>
      <c r="G48">
        <v>1</v>
      </c>
      <c r="H48">
        <f>Table1[[#This Row],[SCE Average SAIDI (hours)]]/Table1[[#This Row],[SCE Average SAIFI (interruptions)]]</f>
        <v>1.7883333333333333</v>
      </c>
      <c r="K48" s="1">
        <v>0.14000000000000001</v>
      </c>
      <c r="L48" s="1">
        <v>0.08</v>
      </c>
      <c r="M48" s="1">
        <v>0.04</v>
      </c>
      <c r="N48" s="1">
        <v>0.12</v>
      </c>
      <c r="O48" s="1">
        <v>0.22</v>
      </c>
      <c r="P48" s="1">
        <v>0.22</v>
      </c>
      <c r="Q48" s="1">
        <v>0.05</v>
      </c>
      <c r="R48" s="1">
        <v>0.1</v>
      </c>
      <c r="S48" s="1">
        <v>0.26</v>
      </c>
      <c r="T48" s="1">
        <v>0.19</v>
      </c>
      <c r="U48" s="1">
        <v>0.28000000000000003</v>
      </c>
      <c r="V48" s="1">
        <v>0.3</v>
      </c>
      <c r="W48" s="1">
        <f>Table1[[#This Row],[% SAIDI PSPS]]+Table1[[#This Row],[% SAIDI Weather/Fire/Earthquake]]</f>
        <v>0.14000000000000001</v>
      </c>
      <c r="X48" s="1">
        <f>Table1[[#This Row],[% SIAFI PSPS]]+Table1[[#This Row],[% SAIFI Weather/Fire/Earthquake]]</f>
        <v>0.08</v>
      </c>
    </row>
    <row r="49" spans="1:24" x14ac:dyDescent="0.2">
      <c r="A49" t="s">
        <v>32</v>
      </c>
      <c r="B49" t="s">
        <v>60</v>
      </c>
      <c r="C49" s="2">
        <v>63101</v>
      </c>
      <c r="D49">
        <v>2016</v>
      </c>
      <c r="E49">
        <v>142.80000000000001</v>
      </c>
      <c r="F49">
        <f>Table1[[#This Row],[SCE Average SAIDI (minutes)]]/60</f>
        <v>2.3800000000000003</v>
      </c>
      <c r="G49">
        <v>2.5</v>
      </c>
      <c r="H49">
        <f>Table1[[#This Row],[SCE Average SAIDI (hours)]]/Table1[[#This Row],[SCE Average SAIFI (interruptions)]]</f>
        <v>0.95200000000000018</v>
      </c>
      <c r="K49" s="1">
        <v>0.08</v>
      </c>
      <c r="L49" s="1">
        <v>0.04</v>
      </c>
      <c r="M49" s="1">
        <v>7.0000000000000007E-2</v>
      </c>
      <c r="N49" s="1">
        <v>0.16</v>
      </c>
      <c r="O49" s="1">
        <v>0.05</v>
      </c>
      <c r="P49" s="1">
        <v>0.02</v>
      </c>
      <c r="Q49" s="1">
        <v>0.21</v>
      </c>
      <c r="R49" s="1">
        <v>0.25</v>
      </c>
      <c r="S49" s="1">
        <v>0.28999999999999998</v>
      </c>
      <c r="T49" s="1">
        <v>0.36</v>
      </c>
      <c r="U49" s="1">
        <v>0.28999999999999998</v>
      </c>
      <c r="V49" s="1">
        <v>0.17</v>
      </c>
      <c r="W49" s="1">
        <f>Table1[[#This Row],[% SAIDI PSPS]]+Table1[[#This Row],[% SAIDI Weather/Fire/Earthquake]]</f>
        <v>0.08</v>
      </c>
      <c r="X49" s="1">
        <f>Table1[[#This Row],[% SIAFI PSPS]]+Table1[[#This Row],[% SAIFI Weather/Fire/Earthquake]]</f>
        <v>0.04</v>
      </c>
    </row>
    <row r="50" spans="1:24" x14ac:dyDescent="0.2">
      <c r="A50" t="s">
        <v>33</v>
      </c>
      <c r="B50" t="s">
        <v>60</v>
      </c>
      <c r="C50" s="2">
        <v>9366</v>
      </c>
      <c r="D50">
        <v>2019</v>
      </c>
      <c r="E50">
        <v>515.4</v>
      </c>
      <c r="F50">
        <f>Table1[[#This Row],[SCE Average SAIDI (minutes)]]/60</f>
        <v>8.59</v>
      </c>
      <c r="G50">
        <v>2.5</v>
      </c>
      <c r="H50">
        <f>Table1[[#This Row],[SCE Average SAIDI (hours)]]/Table1[[#This Row],[SCE Average SAIFI (interruptions)]]</f>
        <v>3.4359999999999999</v>
      </c>
      <c r="I50" s="1">
        <v>0.56999999999999995</v>
      </c>
      <c r="J50" s="1">
        <v>0.1</v>
      </c>
      <c r="K50" s="1">
        <v>0.05</v>
      </c>
      <c r="L50" s="1">
        <v>0.1</v>
      </c>
      <c r="M50" s="1">
        <v>0.03</v>
      </c>
      <c r="N50" s="1">
        <v>0.06</v>
      </c>
      <c r="O50" s="1">
        <v>0.08</v>
      </c>
      <c r="P50" s="1">
        <v>0.18</v>
      </c>
      <c r="Q50" s="1">
        <v>0.12</v>
      </c>
      <c r="R50" s="1">
        <v>0.17</v>
      </c>
      <c r="S50" s="1">
        <v>0.14000000000000001</v>
      </c>
      <c r="T50" s="1">
        <v>0.37</v>
      </c>
      <c r="U50" s="1">
        <v>0.01</v>
      </c>
      <c r="V50" s="1">
        <v>0.03</v>
      </c>
      <c r="W50" s="1">
        <f>Table1[[#This Row],[% SAIDI PSPS]]+Table1[[#This Row],[% SAIDI Weather/Fire/Earthquake]]</f>
        <v>0.62</v>
      </c>
      <c r="X50" s="1">
        <f>Table1[[#This Row],[% SIAFI PSPS]]+Table1[[#This Row],[% SAIFI Weather/Fire/Earthquake]]</f>
        <v>0.2</v>
      </c>
    </row>
    <row r="51" spans="1:24" x14ac:dyDescent="0.2">
      <c r="A51" t="s">
        <v>33</v>
      </c>
      <c r="B51" t="s">
        <v>60</v>
      </c>
      <c r="C51" s="2">
        <v>9366</v>
      </c>
      <c r="D51">
        <v>2018</v>
      </c>
      <c r="E51">
        <v>12717</v>
      </c>
      <c r="F51">
        <f>Table1[[#This Row],[SCE Average SAIDI (minutes)]]/60</f>
        <v>211.95</v>
      </c>
      <c r="G51">
        <v>5.2</v>
      </c>
      <c r="H51">
        <f>Table1[[#This Row],[SCE Average SAIDI (hours)]]/Table1[[#This Row],[SCE Average SAIFI (interruptions)]]</f>
        <v>40.75961538461538</v>
      </c>
      <c r="K51" s="1">
        <v>0.22</v>
      </c>
      <c r="L51" s="1">
        <v>0.32</v>
      </c>
      <c r="M51" s="1"/>
      <c r="N51" s="1"/>
      <c r="O51" s="1">
        <v>0.46</v>
      </c>
      <c r="P51" s="1">
        <v>0.3</v>
      </c>
      <c r="Q51" s="1">
        <v>0</v>
      </c>
      <c r="R51" s="1">
        <v>0.06</v>
      </c>
      <c r="S51" s="1">
        <v>0.01</v>
      </c>
      <c r="T51" s="1">
        <v>0.17</v>
      </c>
      <c r="U51" s="1">
        <v>0.31</v>
      </c>
      <c r="V51" s="1">
        <v>0.14000000000000001</v>
      </c>
      <c r="W51" s="1">
        <f>Table1[[#This Row],[% SAIDI PSPS]]+Table1[[#This Row],[% SAIDI Weather/Fire/Earthquake]]</f>
        <v>0.22</v>
      </c>
      <c r="X51" s="1">
        <f>Table1[[#This Row],[% SIAFI PSPS]]+Table1[[#This Row],[% SAIFI Weather/Fire/Earthquake]]</f>
        <v>0.32</v>
      </c>
    </row>
    <row r="52" spans="1:24" x14ac:dyDescent="0.2">
      <c r="A52" t="s">
        <v>33</v>
      </c>
      <c r="B52" t="s">
        <v>60</v>
      </c>
      <c r="C52" s="2">
        <v>9366</v>
      </c>
      <c r="D52">
        <v>2017</v>
      </c>
      <c r="E52">
        <v>241.2</v>
      </c>
      <c r="F52">
        <f>Table1[[#This Row],[SCE Average SAIDI (minutes)]]/60</f>
        <v>4.0199999999999996</v>
      </c>
      <c r="G52">
        <v>2.5</v>
      </c>
      <c r="H52">
        <f>Table1[[#This Row],[SCE Average SAIDI (hours)]]/Table1[[#This Row],[SCE Average SAIFI (interruptions)]]</f>
        <v>1.6079999999999999</v>
      </c>
      <c r="K52" s="1">
        <v>0.21</v>
      </c>
      <c r="L52" s="1">
        <v>0.15</v>
      </c>
      <c r="M52" s="1"/>
      <c r="N52" s="1"/>
      <c r="O52" s="1">
        <v>0.08</v>
      </c>
      <c r="P52" s="1">
        <v>0.1</v>
      </c>
      <c r="Q52" s="1">
        <v>0.1</v>
      </c>
      <c r="R52" s="1">
        <v>0.12</v>
      </c>
      <c r="S52" s="1">
        <v>0.48</v>
      </c>
      <c r="T52" s="1">
        <v>0.39</v>
      </c>
      <c r="U52" s="1">
        <v>0.12</v>
      </c>
      <c r="V52" s="1">
        <v>0.24</v>
      </c>
      <c r="W52" s="1">
        <f>Table1[[#This Row],[% SAIDI PSPS]]+Table1[[#This Row],[% SAIDI Weather/Fire/Earthquake]]</f>
        <v>0.21</v>
      </c>
      <c r="X52" s="1">
        <f>Table1[[#This Row],[% SIAFI PSPS]]+Table1[[#This Row],[% SAIFI Weather/Fire/Earthquake]]</f>
        <v>0.15</v>
      </c>
    </row>
    <row r="53" spans="1:24" x14ac:dyDescent="0.2">
      <c r="A53" t="s">
        <v>33</v>
      </c>
      <c r="B53" t="s">
        <v>60</v>
      </c>
      <c r="C53" s="2">
        <v>9366</v>
      </c>
      <c r="D53">
        <v>2016</v>
      </c>
      <c r="E53">
        <v>362.5</v>
      </c>
      <c r="F53">
        <f>Table1[[#This Row],[SCE Average SAIDI (minutes)]]/60</f>
        <v>6.041666666666667</v>
      </c>
      <c r="G53">
        <v>4.4000000000000004</v>
      </c>
      <c r="H53">
        <f>Table1[[#This Row],[SCE Average SAIDI (hours)]]/Table1[[#This Row],[SCE Average SAIFI (interruptions)]]</f>
        <v>1.3731060606060606</v>
      </c>
      <c r="K53" s="1">
        <v>0.12</v>
      </c>
      <c r="L53" s="1">
        <v>0.17</v>
      </c>
      <c r="M53" s="1">
        <v>0</v>
      </c>
      <c r="N53" s="1">
        <v>0</v>
      </c>
      <c r="O53" s="1">
        <v>0.27</v>
      </c>
      <c r="P53" s="1">
        <v>0.26</v>
      </c>
      <c r="Q53" s="1">
        <v>0.05</v>
      </c>
      <c r="R53" s="1">
        <v>0.12</v>
      </c>
      <c r="S53" s="1">
        <v>0.49</v>
      </c>
      <c r="T53" s="1">
        <v>0.39</v>
      </c>
      <c r="U53" s="1">
        <v>7.0000000000000007E-2</v>
      </c>
      <c r="V53" s="1">
        <v>0.06</v>
      </c>
      <c r="W53" s="1">
        <f>Table1[[#This Row],[% SAIDI PSPS]]+Table1[[#This Row],[% SAIDI Weather/Fire/Earthquake]]</f>
        <v>0.12</v>
      </c>
      <c r="X53" s="1">
        <f>Table1[[#This Row],[% SIAFI PSPS]]+Table1[[#This Row],[% SAIFI Weather/Fire/Earthquake]]</f>
        <v>0.17</v>
      </c>
    </row>
    <row r="54" spans="1:24" x14ac:dyDescent="0.2">
      <c r="A54" t="s">
        <v>34</v>
      </c>
      <c r="B54" t="s">
        <v>60</v>
      </c>
      <c r="C54" s="2">
        <v>23960</v>
      </c>
      <c r="D54">
        <v>2019</v>
      </c>
      <c r="E54">
        <v>34.5</v>
      </c>
      <c r="F54">
        <f>Table1[[#This Row],[SCE Average SAIDI (minutes)]]/60</f>
        <v>0.57499999999999996</v>
      </c>
      <c r="G54">
        <v>0.9</v>
      </c>
      <c r="H54">
        <f>Table1[[#This Row],[SCE Average SAIDI (hours)]]/Table1[[#This Row],[SCE Average SAIFI (interruptions)]]</f>
        <v>0.63888888888888884</v>
      </c>
      <c r="I54" s="1"/>
      <c r="J54" s="1"/>
      <c r="K54" s="1">
        <v>0.38</v>
      </c>
      <c r="L54" s="1">
        <v>0.36</v>
      </c>
      <c r="M54" s="1">
        <v>0.01</v>
      </c>
      <c r="N54" s="1">
        <v>0</v>
      </c>
      <c r="O54" s="1">
        <v>0.01</v>
      </c>
      <c r="P54" s="1">
        <v>0</v>
      </c>
      <c r="Q54" s="1">
        <v>0.14000000000000001</v>
      </c>
      <c r="R54" s="1">
        <v>0.02</v>
      </c>
      <c r="S54" s="1">
        <v>0.42</v>
      </c>
      <c r="T54" s="1">
        <v>0.53</v>
      </c>
      <c r="U54" s="1">
        <v>0.05</v>
      </c>
      <c r="V54" s="1">
        <v>0.09</v>
      </c>
      <c r="W54" s="1">
        <f>Table1[[#This Row],[% SAIDI PSPS]]+Table1[[#This Row],[% SAIDI Weather/Fire/Earthquake]]</f>
        <v>0.38</v>
      </c>
      <c r="X54" s="1">
        <f>Table1[[#This Row],[% SIAFI PSPS]]+Table1[[#This Row],[% SAIFI Weather/Fire/Earthquake]]</f>
        <v>0.36</v>
      </c>
    </row>
    <row r="55" spans="1:24" x14ac:dyDescent="0.2">
      <c r="A55" t="s">
        <v>34</v>
      </c>
      <c r="B55" t="s">
        <v>60</v>
      </c>
      <c r="C55" s="2">
        <v>23960</v>
      </c>
      <c r="D55">
        <v>2018</v>
      </c>
      <c r="E55">
        <v>80.8</v>
      </c>
      <c r="F55">
        <f>Table1[[#This Row],[SCE Average SAIDI (minutes)]]/60</f>
        <v>1.3466666666666667</v>
      </c>
      <c r="G55">
        <v>1.6</v>
      </c>
      <c r="H55">
        <f>Table1[[#This Row],[SCE Average SAIDI (hours)]]/Table1[[#This Row],[SCE Average SAIFI (interruptions)]]</f>
        <v>0.84166666666666667</v>
      </c>
      <c r="K55" s="1">
        <v>0.02</v>
      </c>
      <c r="L55" s="1">
        <v>0.02</v>
      </c>
      <c r="M55" s="1">
        <v>0.22</v>
      </c>
      <c r="N55" s="1">
        <v>0.32</v>
      </c>
      <c r="O55" s="1">
        <v>0.11</v>
      </c>
      <c r="P55" s="1">
        <v>0.13</v>
      </c>
      <c r="Q55" s="1">
        <v>0.06</v>
      </c>
      <c r="R55" s="1">
        <v>0.09</v>
      </c>
      <c r="S55" s="1">
        <v>0.57999999999999996</v>
      </c>
      <c r="T55" s="1">
        <v>0.42</v>
      </c>
      <c r="U55" s="1">
        <v>0.02</v>
      </c>
      <c r="V55" s="1">
        <v>0.02</v>
      </c>
      <c r="W55" s="1">
        <f>Table1[[#This Row],[% SAIDI PSPS]]+Table1[[#This Row],[% SAIDI Weather/Fire/Earthquake]]</f>
        <v>0.02</v>
      </c>
      <c r="X55" s="1">
        <f>Table1[[#This Row],[% SIAFI PSPS]]+Table1[[#This Row],[% SAIFI Weather/Fire/Earthquake]]</f>
        <v>0.02</v>
      </c>
    </row>
    <row r="56" spans="1:24" x14ac:dyDescent="0.2">
      <c r="A56" t="s">
        <v>34</v>
      </c>
      <c r="B56" t="s">
        <v>60</v>
      </c>
      <c r="C56" s="2">
        <v>23960</v>
      </c>
      <c r="D56">
        <v>2017</v>
      </c>
      <c r="E56">
        <v>122.3</v>
      </c>
      <c r="F56">
        <f>Table1[[#This Row],[SCE Average SAIDI (minutes)]]/60</f>
        <v>2.0383333333333331</v>
      </c>
      <c r="G56">
        <v>1.1000000000000001</v>
      </c>
      <c r="H56">
        <f>Table1[[#This Row],[SCE Average SAIDI (hours)]]/Table1[[#This Row],[SCE Average SAIFI (interruptions)]]</f>
        <v>1.8530303030303026</v>
      </c>
      <c r="K56" s="1">
        <v>0.3</v>
      </c>
      <c r="L56" s="1">
        <v>0.22</v>
      </c>
      <c r="M56" s="1">
        <v>0.05</v>
      </c>
      <c r="N56" s="1">
        <v>0.13</v>
      </c>
      <c r="O56" s="1">
        <v>0.08</v>
      </c>
      <c r="P56" s="1">
        <v>7.0000000000000007E-2</v>
      </c>
      <c r="Q56" s="1">
        <v>7.0000000000000007E-2</v>
      </c>
      <c r="R56" s="1">
        <v>0.19</v>
      </c>
      <c r="S56" s="1">
        <v>0.26</v>
      </c>
      <c r="T56" s="1">
        <v>0.25</v>
      </c>
      <c r="U56" s="1">
        <v>0.25</v>
      </c>
      <c r="V56" s="1">
        <v>0.13</v>
      </c>
      <c r="W56" s="1">
        <f>Table1[[#This Row],[% SAIDI PSPS]]+Table1[[#This Row],[% SAIDI Weather/Fire/Earthquake]]</f>
        <v>0.3</v>
      </c>
      <c r="X56" s="1">
        <f>Table1[[#This Row],[% SIAFI PSPS]]+Table1[[#This Row],[% SAIFI Weather/Fire/Earthquake]]</f>
        <v>0.22</v>
      </c>
    </row>
    <row r="57" spans="1:24" x14ac:dyDescent="0.2">
      <c r="A57" t="s">
        <v>34</v>
      </c>
      <c r="B57" t="s">
        <v>60</v>
      </c>
      <c r="C57" s="2">
        <v>23960</v>
      </c>
      <c r="D57">
        <v>2016</v>
      </c>
      <c r="E57">
        <v>117.9</v>
      </c>
      <c r="F57">
        <f>Table1[[#This Row],[SCE Average SAIDI (minutes)]]/60</f>
        <v>1.9650000000000001</v>
      </c>
      <c r="G57">
        <v>1.6</v>
      </c>
      <c r="H57">
        <f>Table1[[#This Row],[SCE Average SAIDI (hours)]]/Table1[[#This Row],[SCE Average SAIFI (interruptions)]]</f>
        <v>1.2281249999999999</v>
      </c>
      <c r="K57" s="1">
        <v>0.15</v>
      </c>
      <c r="L57" s="1">
        <v>0.17</v>
      </c>
      <c r="M57" s="1">
        <v>7.0000000000000007E-2</v>
      </c>
      <c r="N57" s="1">
        <v>0.23</v>
      </c>
      <c r="O57" s="1">
        <v>0.06</v>
      </c>
      <c r="P57" s="1">
        <v>0</v>
      </c>
      <c r="Q57" s="1">
        <v>0.21</v>
      </c>
      <c r="R57" s="1">
        <v>0.4</v>
      </c>
      <c r="S57" s="1">
        <v>0.39</v>
      </c>
      <c r="T57" s="1">
        <v>0.12</v>
      </c>
      <c r="U57" s="1">
        <v>0.12</v>
      </c>
      <c r="V57" s="1">
        <v>7.0000000000000007E-2</v>
      </c>
      <c r="W57" s="1">
        <f>Table1[[#This Row],[% SAIDI PSPS]]+Table1[[#This Row],[% SAIDI Weather/Fire/Earthquake]]</f>
        <v>0.15</v>
      </c>
      <c r="X57" s="1">
        <f>Table1[[#This Row],[% SIAFI PSPS]]+Table1[[#This Row],[% SAIFI Weather/Fire/Earthquake]]</f>
        <v>0.17</v>
      </c>
    </row>
    <row r="58" spans="1:24" x14ac:dyDescent="0.2">
      <c r="A58" t="s">
        <v>35</v>
      </c>
      <c r="B58" t="s">
        <v>47</v>
      </c>
      <c r="C58" s="2">
        <v>18225</v>
      </c>
      <c r="D58">
        <v>2019</v>
      </c>
      <c r="E58">
        <v>863.3</v>
      </c>
      <c r="F58">
        <f>Table1[[#This Row],[SCE Average SAIDI (minutes)]]/60</f>
        <v>14.388333333333332</v>
      </c>
      <c r="G58">
        <v>1.1000000000000001</v>
      </c>
      <c r="H58">
        <f>Table1[[#This Row],[SCE Average SAIDI (hours)]]/Table1[[#This Row],[SCE Average SAIFI (interruptions)]]</f>
        <v>13.080303030303028</v>
      </c>
      <c r="I58" s="1">
        <v>0.86</v>
      </c>
      <c r="J58" s="1">
        <v>0.47</v>
      </c>
      <c r="K58" s="1">
        <v>0</v>
      </c>
      <c r="L58" s="1">
        <v>0</v>
      </c>
      <c r="M58" s="1">
        <v>0</v>
      </c>
      <c r="N58" s="1">
        <v>0</v>
      </c>
      <c r="O58" s="1">
        <v>0</v>
      </c>
      <c r="P58" s="1">
        <v>0.01</v>
      </c>
      <c r="Q58" s="1">
        <v>0.01</v>
      </c>
      <c r="R58" s="1">
        <v>0.11</v>
      </c>
      <c r="S58" s="1">
        <v>0.09</v>
      </c>
      <c r="T58" s="1">
        <v>0.39</v>
      </c>
      <c r="U58" s="1">
        <v>0.04</v>
      </c>
      <c r="V58" s="1">
        <v>0.02</v>
      </c>
      <c r="W58" s="1">
        <f>Table1[[#This Row],[% SAIDI PSPS]]+Table1[[#This Row],[% SAIDI Weather/Fire/Earthquake]]</f>
        <v>0.86</v>
      </c>
      <c r="X58" s="1">
        <f>Table1[[#This Row],[% SIAFI PSPS]]+Table1[[#This Row],[% SAIFI Weather/Fire/Earthquake]]</f>
        <v>0.47</v>
      </c>
    </row>
    <row r="59" spans="1:24" x14ac:dyDescent="0.2">
      <c r="A59" t="s">
        <v>35</v>
      </c>
      <c r="B59" t="s">
        <v>47</v>
      </c>
      <c r="C59" s="2">
        <v>18225</v>
      </c>
      <c r="D59">
        <v>2018</v>
      </c>
      <c r="E59">
        <v>98.7</v>
      </c>
      <c r="F59">
        <f>Table1[[#This Row],[SCE Average SAIDI (minutes)]]/60</f>
        <v>1.645</v>
      </c>
      <c r="G59">
        <v>0.6</v>
      </c>
      <c r="H59">
        <f>Table1[[#This Row],[SCE Average SAIDI (hours)]]/Table1[[#This Row],[SCE Average SAIFI (interruptions)]]</f>
        <v>2.7416666666666667</v>
      </c>
      <c r="I59" s="1">
        <v>0.05</v>
      </c>
      <c r="J59" s="1">
        <v>0</v>
      </c>
      <c r="K59" s="1">
        <v>0.04</v>
      </c>
      <c r="L59" s="1">
        <v>0.02</v>
      </c>
      <c r="M59" s="1">
        <v>0.01</v>
      </c>
      <c r="N59" s="1">
        <v>0.04</v>
      </c>
      <c r="O59" s="1">
        <v>0.06</v>
      </c>
      <c r="P59" s="1">
        <v>0.22</v>
      </c>
      <c r="Q59" s="1">
        <v>0.17</v>
      </c>
      <c r="R59" s="1">
        <v>0.11</v>
      </c>
      <c r="S59" s="1">
        <v>0.64</v>
      </c>
      <c r="T59" s="1">
        <v>0.6</v>
      </c>
      <c r="U59" s="1">
        <v>0.01</v>
      </c>
      <c r="V59" s="1">
        <v>0.01</v>
      </c>
      <c r="W59" s="1">
        <f>Table1[[#This Row],[% SAIDI PSPS]]+Table1[[#This Row],[% SAIDI Weather/Fire/Earthquake]]</f>
        <v>0.09</v>
      </c>
      <c r="X59" s="1">
        <f>Table1[[#This Row],[% SIAFI PSPS]]+Table1[[#This Row],[% SAIFI Weather/Fire/Earthquake]]</f>
        <v>0.02</v>
      </c>
    </row>
    <row r="60" spans="1:24" x14ac:dyDescent="0.2">
      <c r="A60" t="s">
        <v>35</v>
      </c>
      <c r="B60" t="s">
        <v>47</v>
      </c>
      <c r="C60" s="2">
        <v>18225</v>
      </c>
      <c r="D60">
        <v>2017</v>
      </c>
      <c r="E60">
        <v>70.3</v>
      </c>
      <c r="F60">
        <f>Table1[[#This Row],[SCE Average SAIDI (minutes)]]/60</f>
        <v>1.1716666666666666</v>
      </c>
      <c r="G60">
        <v>0.6</v>
      </c>
      <c r="H60">
        <f>Table1[[#This Row],[SCE Average SAIDI (hours)]]/Table1[[#This Row],[SCE Average SAIFI (interruptions)]]</f>
        <v>1.9527777777777777</v>
      </c>
      <c r="K60" s="1">
        <v>0.01</v>
      </c>
      <c r="L60" s="1">
        <v>0.01</v>
      </c>
      <c r="M60" s="1">
        <v>0.02</v>
      </c>
      <c r="N60" s="1">
        <v>0.17</v>
      </c>
      <c r="O60" s="1">
        <v>0.01</v>
      </c>
      <c r="P60" s="1">
        <v>0.01</v>
      </c>
      <c r="Q60" s="1">
        <v>0.13</v>
      </c>
      <c r="R60" s="1">
        <v>0.25</v>
      </c>
      <c r="S60" s="1">
        <v>0.82</v>
      </c>
      <c r="T60" s="1">
        <v>0.56000000000000005</v>
      </c>
      <c r="U60" s="1">
        <v>0.01</v>
      </c>
      <c r="V60" s="1">
        <v>0</v>
      </c>
      <c r="W60" s="1">
        <f>Table1[[#This Row],[% SAIDI PSPS]]+Table1[[#This Row],[% SAIDI Weather/Fire/Earthquake]]</f>
        <v>0.01</v>
      </c>
      <c r="X60" s="1">
        <f>Table1[[#This Row],[% SIAFI PSPS]]+Table1[[#This Row],[% SAIFI Weather/Fire/Earthquake]]</f>
        <v>0.01</v>
      </c>
    </row>
    <row r="61" spans="1:24" x14ac:dyDescent="0.2">
      <c r="A61" t="s">
        <v>35</v>
      </c>
      <c r="B61" t="s">
        <v>47</v>
      </c>
      <c r="C61" s="2">
        <v>18225</v>
      </c>
      <c r="D61">
        <v>2016</v>
      </c>
      <c r="E61">
        <v>111.4</v>
      </c>
      <c r="F61">
        <f>Table1[[#This Row],[SCE Average SAIDI (minutes)]]/60</f>
        <v>1.8566666666666667</v>
      </c>
      <c r="G61">
        <v>1.1000000000000001</v>
      </c>
      <c r="H61">
        <f>Table1[[#This Row],[SCE Average SAIDI (hours)]]/Table1[[#This Row],[SCE Average SAIFI (interruptions)]]</f>
        <v>1.6878787878787878</v>
      </c>
      <c r="I61" s="1"/>
      <c r="J61" s="1"/>
      <c r="K61" s="1">
        <v>0.01</v>
      </c>
      <c r="L61" s="1">
        <v>0.03</v>
      </c>
      <c r="M61" s="1"/>
      <c r="N61" s="1"/>
      <c r="O61" s="1">
        <v>0.02</v>
      </c>
      <c r="P61" s="1">
        <v>0.01</v>
      </c>
      <c r="Q61" s="1">
        <v>0.19</v>
      </c>
      <c r="R61" s="1">
        <v>0.23</v>
      </c>
      <c r="S61" s="1">
        <v>0.63</v>
      </c>
      <c r="T61" s="1">
        <v>0.56999999999999995</v>
      </c>
      <c r="U61" s="1">
        <v>0.15</v>
      </c>
      <c r="V61" s="1">
        <v>0.16</v>
      </c>
      <c r="W61" s="1">
        <f>Table1[[#This Row],[% SAIDI PSPS]]+Table1[[#This Row],[% SAIDI Weather/Fire/Earthquake]]</f>
        <v>0.01</v>
      </c>
      <c r="X61" s="1">
        <f>Table1[[#This Row],[% SIAFI PSPS]]+Table1[[#This Row],[% SAIFI Weather/Fire/Earthquake]]</f>
        <v>0.03</v>
      </c>
    </row>
    <row r="62" spans="1:24" x14ac:dyDescent="0.2">
      <c r="A62" t="s">
        <v>39</v>
      </c>
      <c r="B62" t="s">
        <v>47</v>
      </c>
      <c r="C62" s="2">
        <v>6710</v>
      </c>
      <c r="D62">
        <v>2019</v>
      </c>
      <c r="E62">
        <v>60.6</v>
      </c>
      <c r="F62">
        <f>Table1[[#This Row],[SCE Average SAIDI (minutes)]]/60</f>
        <v>1.01</v>
      </c>
      <c r="G62">
        <v>0.6</v>
      </c>
      <c r="H62">
        <f>Table1[[#This Row],[SCE Average SAIDI (hours)]]/Table1[[#This Row],[SCE Average SAIFI (interruptions)]]</f>
        <v>1.6833333333333333</v>
      </c>
      <c r="I62" s="1"/>
      <c r="J62" s="1"/>
      <c r="K62" s="1">
        <v>0.02</v>
      </c>
      <c r="L62" s="1">
        <v>7.0000000000000007E-2</v>
      </c>
      <c r="M62" s="1">
        <v>0.03</v>
      </c>
      <c r="N62" s="1">
        <v>0.02</v>
      </c>
      <c r="O62" s="1">
        <v>0.24</v>
      </c>
      <c r="P62" s="1">
        <v>0.24</v>
      </c>
      <c r="Q62" s="1">
        <v>0.27</v>
      </c>
      <c r="R62" s="1">
        <v>0.22</v>
      </c>
      <c r="S62" s="1">
        <v>0.34</v>
      </c>
      <c r="T62" s="1">
        <v>0.35</v>
      </c>
      <c r="U62" s="1">
        <v>0.1</v>
      </c>
      <c r="V62" s="1">
        <v>0.1</v>
      </c>
      <c r="W62" s="1">
        <f>Table1[[#This Row],[% SAIDI PSPS]]+Table1[[#This Row],[% SAIDI Weather/Fire/Earthquake]]</f>
        <v>0.02</v>
      </c>
      <c r="X62" s="1">
        <f>Table1[[#This Row],[% SIAFI PSPS]]+Table1[[#This Row],[% SAIFI Weather/Fire/Earthquake]]</f>
        <v>7.0000000000000007E-2</v>
      </c>
    </row>
    <row r="63" spans="1:24" x14ac:dyDescent="0.2">
      <c r="A63" t="s">
        <v>39</v>
      </c>
      <c r="B63" t="s">
        <v>47</v>
      </c>
      <c r="C63" s="2">
        <v>6710</v>
      </c>
      <c r="D63">
        <v>2018</v>
      </c>
      <c r="E63">
        <v>256.60000000000002</v>
      </c>
      <c r="F63">
        <f>Table1[[#This Row],[SCE Average SAIDI (minutes)]]/60</f>
        <v>4.2766666666666673</v>
      </c>
      <c r="G63">
        <v>1.9</v>
      </c>
      <c r="H63">
        <f>Table1[[#This Row],[SCE Average SAIDI (hours)]]/Table1[[#This Row],[SCE Average SAIFI (interruptions)]]</f>
        <v>2.2508771929824567</v>
      </c>
      <c r="I63" s="1"/>
      <c r="J63" s="1"/>
      <c r="K63" s="1">
        <v>0.04</v>
      </c>
      <c r="L63" s="1">
        <v>0.02</v>
      </c>
      <c r="M63" s="1">
        <v>0.55000000000000004</v>
      </c>
      <c r="N63" s="1">
        <v>0.18</v>
      </c>
      <c r="O63" s="1">
        <v>0.06</v>
      </c>
      <c r="P63" s="1">
        <v>0.15</v>
      </c>
      <c r="Q63" s="1">
        <v>0.01</v>
      </c>
      <c r="R63" s="1">
        <v>0.02</v>
      </c>
      <c r="S63" s="1">
        <v>0.28999999999999998</v>
      </c>
      <c r="T63" s="1">
        <v>0.57999999999999996</v>
      </c>
      <c r="U63" s="1">
        <v>0.05</v>
      </c>
      <c r="V63" s="1">
        <v>0.06</v>
      </c>
      <c r="W63" s="1">
        <f>Table1[[#This Row],[% SAIDI PSPS]]+Table1[[#This Row],[% SAIDI Weather/Fire/Earthquake]]</f>
        <v>0.04</v>
      </c>
      <c r="X63" s="1">
        <f>Table1[[#This Row],[% SIAFI PSPS]]+Table1[[#This Row],[% SAIFI Weather/Fire/Earthquake]]</f>
        <v>0.02</v>
      </c>
    </row>
    <row r="64" spans="1:24" x14ac:dyDescent="0.2">
      <c r="A64" t="s">
        <v>39</v>
      </c>
      <c r="B64" t="s">
        <v>47</v>
      </c>
      <c r="C64" s="2">
        <v>6710</v>
      </c>
      <c r="D64">
        <v>2017</v>
      </c>
      <c r="E64">
        <v>1351.4</v>
      </c>
      <c r="F64">
        <f>Table1[[#This Row],[SCE Average SAIDI (minutes)]]/60</f>
        <v>22.523333333333333</v>
      </c>
      <c r="G64">
        <v>4.5999999999999996</v>
      </c>
      <c r="H64">
        <f>Table1[[#This Row],[SCE Average SAIDI (hours)]]/Table1[[#This Row],[SCE Average SAIFI (interruptions)]]</f>
        <v>4.8963768115942035</v>
      </c>
      <c r="I64" s="1"/>
      <c r="J64" s="1"/>
      <c r="K64" s="1">
        <v>0.54</v>
      </c>
      <c r="L64" s="1">
        <v>0.2</v>
      </c>
      <c r="M64" s="1">
        <v>0</v>
      </c>
      <c r="N64" s="1">
        <v>0</v>
      </c>
      <c r="O64" s="1">
        <v>0.16</v>
      </c>
      <c r="P64" s="1">
        <v>0.54</v>
      </c>
      <c r="Q64" s="1">
        <v>0.24</v>
      </c>
      <c r="R64" s="1">
        <v>7.0000000000000007E-2</v>
      </c>
      <c r="S64" s="1">
        <v>0.05</v>
      </c>
      <c r="T64" s="1">
        <v>0.13</v>
      </c>
      <c r="U64" s="1">
        <v>0.01</v>
      </c>
      <c r="V64" s="1">
        <v>0.05</v>
      </c>
      <c r="W64" s="1">
        <f>Table1[[#This Row],[% SAIDI PSPS]]+Table1[[#This Row],[% SAIDI Weather/Fire/Earthquake]]</f>
        <v>0.54</v>
      </c>
      <c r="X64" s="1">
        <f>Table1[[#This Row],[% SIAFI PSPS]]+Table1[[#This Row],[% SAIFI Weather/Fire/Earthquake]]</f>
        <v>0.2</v>
      </c>
    </row>
    <row r="65" spans="1:24" x14ac:dyDescent="0.2">
      <c r="A65" t="s">
        <v>39</v>
      </c>
      <c r="B65" t="s">
        <v>47</v>
      </c>
      <c r="C65" s="2">
        <v>6710</v>
      </c>
      <c r="D65">
        <v>2016</v>
      </c>
      <c r="E65">
        <v>299.10000000000002</v>
      </c>
      <c r="F65">
        <f>Table1[[#This Row],[SCE Average SAIDI (minutes)]]/60</f>
        <v>4.9850000000000003</v>
      </c>
      <c r="G65">
        <v>2.9</v>
      </c>
      <c r="H65">
        <f>Table1[[#This Row],[SCE Average SAIDI (hours)]]/Table1[[#This Row],[SCE Average SAIFI (interruptions)]]</f>
        <v>1.7189655172413796</v>
      </c>
      <c r="I65" s="1"/>
      <c r="J65" s="1"/>
      <c r="K65" s="1">
        <v>0.23</v>
      </c>
      <c r="L65" s="1">
        <v>0.26</v>
      </c>
      <c r="M65" s="1">
        <v>0.01</v>
      </c>
      <c r="N65" s="1">
        <v>0.12</v>
      </c>
      <c r="O65" s="1">
        <v>0.08</v>
      </c>
      <c r="P65" s="1">
        <v>0.02</v>
      </c>
      <c r="Q65" s="1">
        <v>0.01</v>
      </c>
      <c r="R65" s="1">
        <v>0.01</v>
      </c>
      <c r="S65" s="1">
        <v>0.65</v>
      </c>
      <c r="T65" s="1">
        <v>0.59</v>
      </c>
      <c r="U65" s="1">
        <v>0.02</v>
      </c>
      <c r="V65" s="1">
        <v>0.01</v>
      </c>
      <c r="W65" s="1">
        <f>Table1[[#This Row],[% SAIDI PSPS]]+Table1[[#This Row],[% SAIDI Weather/Fire/Earthquake]]</f>
        <v>0.23</v>
      </c>
      <c r="X65" s="1">
        <f>Table1[[#This Row],[% SIAFI PSPS]]+Table1[[#This Row],[% SAIFI Weather/Fire/Earthquake]]</f>
        <v>0.26</v>
      </c>
    </row>
    <row r="66" spans="1:24" x14ac:dyDescent="0.2">
      <c r="A66" t="s">
        <v>40</v>
      </c>
      <c r="B66" t="s">
        <v>47</v>
      </c>
      <c r="C66" s="2">
        <v>74138</v>
      </c>
      <c r="D66">
        <v>2019</v>
      </c>
      <c r="E66">
        <v>165</v>
      </c>
      <c r="F66">
        <f>Table1[[#This Row],[SCE Average SAIDI (minutes)]]/60</f>
        <v>2.75</v>
      </c>
      <c r="G66">
        <v>2.2000000000000002</v>
      </c>
      <c r="H66">
        <f>Table1[[#This Row],[SCE Average SAIDI (hours)]]/Table1[[#This Row],[SCE Average SAIFI (interruptions)]]</f>
        <v>1.25</v>
      </c>
      <c r="I66" s="1"/>
      <c r="J66" s="1"/>
      <c r="K66" s="1">
        <v>0.04</v>
      </c>
      <c r="L66" s="1">
        <v>0.04</v>
      </c>
      <c r="M66" s="1">
        <v>0</v>
      </c>
      <c r="N66" s="1">
        <v>0</v>
      </c>
      <c r="O66" s="1">
        <v>0.02</v>
      </c>
      <c r="P66" s="1">
        <v>0.03</v>
      </c>
      <c r="Q66" s="1">
        <v>0.21</v>
      </c>
      <c r="R66" s="1">
        <v>0.19</v>
      </c>
      <c r="S66" s="1">
        <v>0.62</v>
      </c>
      <c r="T66" s="1">
        <v>0.61</v>
      </c>
      <c r="U66" s="1">
        <v>0.1</v>
      </c>
      <c r="V66" s="1">
        <v>0.13</v>
      </c>
      <c r="W66" s="1">
        <f>Table1[[#This Row],[% SAIDI PSPS]]+Table1[[#This Row],[% SAIDI Weather/Fire/Earthquake]]</f>
        <v>0.04</v>
      </c>
      <c r="X66" s="1">
        <f>Table1[[#This Row],[% SIAFI PSPS]]+Table1[[#This Row],[% SAIFI Weather/Fire/Earthquake]]</f>
        <v>0.04</v>
      </c>
    </row>
    <row r="67" spans="1:24" x14ac:dyDescent="0.2">
      <c r="A67" t="s">
        <v>40</v>
      </c>
      <c r="B67" t="s">
        <v>47</v>
      </c>
      <c r="C67" s="2">
        <v>74138</v>
      </c>
      <c r="D67">
        <v>2018</v>
      </c>
      <c r="E67">
        <v>146.9</v>
      </c>
      <c r="F67">
        <f>Table1[[#This Row],[SCE Average SAIDI (minutes)]]/60</f>
        <v>2.4483333333333333</v>
      </c>
      <c r="G67">
        <v>1.6</v>
      </c>
      <c r="H67">
        <f>Table1[[#This Row],[SCE Average SAIDI (hours)]]/Table1[[#This Row],[SCE Average SAIFI (interruptions)]]</f>
        <v>1.5302083333333332</v>
      </c>
      <c r="I67" s="1"/>
      <c r="J67" s="1"/>
      <c r="K67" s="1">
        <v>0.09</v>
      </c>
      <c r="L67" s="1">
        <v>0.06</v>
      </c>
      <c r="M67" s="1">
        <v>0.02</v>
      </c>
      <c r="N67" s="1">
        <v>0</v>
      </c>
      <c r="O67" s="1">
        <v>0.03</v>
      </c>
      <c r="P67" s="1">
        <v>0.09</v>
      </c>
      <c r="Q67" s="1">
        <v>0.06</v>
      </c>
      <c r="R67" s="1">
        <v>0.02</v>
      </c>
      <c r="S67" s="1">
        <v>0.56000000000000005</v>
      </c>
      <c r="T67" s="1">
        <v>0.54</v>
      </c>
      <c r="U67" s="1">
        <v>0.24</v>
      </c>
      <c r="V67" s="1">
        <v>0.28000000000000003</v>
      </c>
      <c r="W67" s="1">
        <f>Table1[[#This Row],[% SAIDI PSPS]]+Table1[[#This Row],[% SAIDI Weather/Fire/Earthquake]]</f>
        <v>0.09</v>
      </c>
      <c r="X67" s="1">
        <f>Table1[[#This Row],[% SIAFI PSPS]]+Table1[[#This Row],[% SAIFI Weather/Fire/Earthquake]]</f>
        <v>0.06</v>
      </c>
    </row>
    <row r="68" spans="1:24" x14ac:dyDescent="0.2">
      <c r="A68" t="s">
        <v>40</v>
      </c>
      <c r="B68" t="s">
        <v>47</v>
      </c>
      <c r="C68" s="2">
        <v>74138</v>
      </c>
      <c r="D68">
        <v>2017</v>
      </c>
      <c r="E68">
        <v>265.7</v>
      </c>
      <c r="F68">
        <f>Table1[[#This Row],[SCE Average SAIDI (minutes)]]/60</f>
        <v>4.4283333333333328</v>
      </c>
      <c r="G68">
        <v>2.7</v>
      </c>
      <c r="H68">
        <f>Table1[[#This Row],[SCE Average SAIDI (hours)]]/Table1[[#This Row],[SCE Average SAIFI (interruptions)]]</f>
        <v>1.6401234567901231</v>
      </c>
      <c r="I68" s="1"/>
      <c r="J68" s="1"/>
      <c r="K68" s="1">
        <v>0.16</v>
      </c>
      <c r="L68" s="1">
        <v>0.19</v>
      </c>
      <c r="M68" s="1">
        <v>0</v>
      </c>
      <c r="N68" s="1">
        <v>0</v>
      </c>
      <c r="O68" s="1">
        <v>0.61</v>
      </c>
      <c r="P68" s="1">
        <v>0.54</v>
      </c>
      <c r="Q68" s="1">
        <v>7.0000000000000007E-2</v>
      </c>
      <c r="R68" s="1">
        <v>0.06</v>
      </c>
      <c r="S68" s="1">
        <v>0.09</v>
      </c>
      <c r="T68" s="1">
        <v>0.12</v>
      </c>
      <c r="U68" s="1">
        <v>0.06</v>
      </c>
      <c r="V68" s="1">
        <v>0.09</v>
      </c>
      <c r="W68" s="1">
        <f>Table1[[#This Row],[% SAIDI PSPS]]+Table1[[#This Row],[% SAIDI Weather/Fire/Earthquake]]</f>
        <v>0.16</v>
      </c>
      <c r="X68" s="1">
        <f>Table1[[#This Row],[% SIAFI PSPS]]+Table1[[#This Row],[% SAIFI Weather/Fire/Earthquake]]</f>
        <v>0.19</v>
      </c>
    </row>
    <row r="69" spans="1:24" x14ac:dyDescent="0.2">
      <c r="A69" t="s">
        <v>40</v>
      </c>
      <c r="B69" t="s">
        <v>47</v>
      </c>
      <c r="C69" s="2">
        <v>74138</v>
      </c>
      <c r="D69">
        <v>2016</v>
      </c>
      <c r="E69">
        <v>149.6</v>
      </c>
      <c r="F69">
        <f>Table1[[#This Row],[SCE Average SAIDI (minutes)]]/60</f>
        <v>2.4933333333333332</v>
      </c>
      <c r="G69">
        <v>1</v>
      </c>
      <c r="H69">
        <f>Table1[[#This Row],[SCE Average SAIDI (hours)]]/Table1[[#This Row],[SCE Average SAIFI (interruptions)]]</f>
        <v>2.4933333333333332</v>
      </c>
      <c r="I69" s="1"/>
      <c r="J69" s="1"/>
      <c r="K69" s="1">
        <v>0.2</v>
      </c>
      <c r="L69" s="1">
        <v>0.18</v>
      </c>
      <c r="M69" s="1">
        <v>0.01</v>
      </c>
      <c r="N69" s="1">
        <v>0.01</v>
      </c>
      <c r="O69" s="1">
        <v>0.22</v>
      </c>
      <c r="P69" s="1">
        <v>0.15</v>
      </c>
      <c r="Q69" s="1">
        <v>0.13</v>
      </c>
      <c r="R69" s="1">
        <v>0.17</v>
      </c>
      <c r="S69" s="1">
        <v>0.43</v>
      </c>
      <c r="T69" s="1">
        <v>0.46</v>
      </c>
      <c r="U69" s="1">
        <v>0.01</v>
      </c>
      <c r="V69" s="1">
        <v>0.03</v>
      </c>
      <c r="W69" s="1">
        <f>Table1[[#This Row],[% SAIDI PSPS]]+Table1[[#This Row],[% SAIDI Weather/Fire/Earthquake]]</f>
        <v>0.2</v>
      </c>
      <c r="X69" s="1">
        <f>Table1[[#This Row],[% SIAFI PSPS]]+Table1[[#This Row],[% SAIFI Weather/Fire/Earthquake]]</f>
        <v>0.18</v>
      </c>
    </row>
    <row r="70" spans="1:24" x14ac:dyDescent="0.2">
      <c r="A70" t="s">
        <v>41</v>
      </c>
      <c r="B70" t="s">
        <v>60</v>
      </c>
      <c r="C70" s="2">
        <v>30410</v>
      </c>
      <c r="D70">
        <v>2019</v>
      </c>
      <c r="E70">
        <v>126.1</v>
      </c>
      <c r="F70">
        <f>Table1[[#This Row],[SCE Average SAIDI (minutes)]]/60</f>
        <v>2.1016666666666666</v>
      </c>
      <c r="G70">
        <v>1</v>
      </c>
      <c r="H70">
        <f>Table1[[#This Row],[SCE Average SAIDI (hours)]]/Table1[[#This Row],[SCE Average SAIFI (interruptions)]]</f>
        <v>2.1016666666666666</v>
      </c>
      <c r="I70" s="1"/>
      <c r="J70" s="1"/>
      <c r="K70" s="1">
        <v>0.24</v>
      </c>
      <c r="L70" s="1">
        <v>0.19</v>
      </c>
      <c r="M70" s="1">
        <v>0.03</v>
      </c>
      <c r="N70" s="1">
        <v>0.1</v>
      </c>
      <c r="O70" s="1">
        <v>0.01</v>
      </c>
      <c r="P70" s="1">
        <v>0.01</v>
      </c>
      <c r="Q70" s="1">
        <v>0.05</v>
      </c>
      <c r="R70" s="1">
        <v>0.08</v>
      </c>
      <c r="S70" s="1">
        <v>0.37</v>
      </c>
      <c r="T70" s="1">
        <v>0.37</v>
      </c>
      <c r="U70" s="1">
        <v>0.3</v>
      </c>
      <c r="V70" s="1">
        <v>0.26</v>
      </c>
      <c r="W70" s="1">
        <f>Table1[[#This Row],[% SAIDI PSPS]]+Table1[[#This Row],[% SAIDI Weather/Fire/Earthquake]]</f>
        <v>0.24</v>
      </c>
      <c r="X70" s="1">
        <f>Table1[[#This Row],[% SIAFI PSPS]]+Table1[[#This Row],[% SAIFI Weather/Fire/Earthquake]]</f>
        <v>0.19</v>
      </c>
    </row>
    <row r="71" spans="1:24" x14ac:dyDescent="0.2">
      <c r="A71" t="s">
        <v>41</v>
      </c>
      <c r="B71" t="s">
        <v>60</v>
      </c>
      <c r="C71" s="2">
        <v>30410</v>
      </c>
      <c r="D71">
        <v>2018</v>
      </c>
      <c r="E71">
        <v>52.9</v>
      </c>
      <c r="F71">
        <f>Table1[[#This Row],[SCE Average SAIDI (minutes)]]/60</f>
        <v>0.8816666666666666</v>
      </c>
      <c r="G71">
        <v>0.5</v>
      </c>
      <c r="H71">
        <f>Table1[[#This Row],[SCE Average SAIDI (hours)]]/Table1[[#This Row],[SCE Average SAIFI (interruptions)]]</f>
        <v>1.7633333333333332</v>
      </c>
      <c r="I71" s="1"/>
      <c r="J71" s="1"/>
      <c r="K71" s="1">
        <v>0</v>
      </c>
      <c r="L71" s="1">
        <v>0</v>
      </c>
      <c r="M71" s="1">
        <v>0</v>
      </c>
      <c r="N71" s="1">
        <v>0</v>
      </c>
      <c r="O71" s="1">
        <v>0.22</v>
      </c>
      <c r="P71" s="1">
        <v>0.13</v>
      </c>
      <c r="Q71" s="1">
        <v>0.17</v>
      </c>
      <c r="R71" s="1">
        <v>0.22</v>
      </c>
      <c r="S71" s="1">
        <v>0.31</v>
      </c>
      <c r="T71" s="1">
        <v>0.37</v>
      </c>
      <c r="U71" s="1">
        <v>0.3</v>
      </c>
      <c r="V71" s="1">
        <v>0.28000000000000003</v>
      </c>
      <c r="W71" s="1">
        <f>Table1[[#This Row],[% SAIDI PSPS]]+Table1[[#This Row],[% SAIDI Weather/Fire/Earthquake]]</f>
        <v>0</v>
      </c>
      <c r="X71" s="1">
        <f>Table1[[#This Row],[% SIAFI PSPS]]+Table1[[#This Row],[% SAIFI Weather/Fire/Earthquake]]</f>
        <v>0</v>
      </c>
    </row>
    <row r="72" spans="1:24" x14ac:dyDescent="0.2">
      <c r="A72" t="s">
        <v>41</v>
      </c>
      <c r="B72" t="s">
        <v>60</v>
      </c>
      <c r="C72" s="2">
        <v>30410</v>
      </c>
      <c r="D72">
        <v>2017</v>
      </c>
      <c r="E72">
        <v>179.3</v>
      </c>
      <c r="F72">
        <f>Table1[[#This Row],[SCE Average SAIDI (minutes)]]/60</f>
        <v>2.9883333333333337</v>
      </c>
      <c r="G72">
        <v>0.9</v>
      </c>
      <c r="H72">
        <f>Table1[[#This Row],[SCE Average SAIDI (hours)]]/Table1[[#This Row],[SCE Average SAIFI (interruptions)]]</f>
        <v>3.3203703703703709</v>
      </c>
      <c r="I72" s="1"/>
      <c r="J72" s="1"/>
      <c r="K72" s="1"/>
      <c r="L72" s="1"/>
      <c r="M72" s="1">
        <v>0</v>
      </c>
      <c r="N72" s="1">
        <v>0</v>
      </c>
      <c r="O72" s="1">
        <v>0.02</v>
      </c>
      <c r="P72" s="1">
        <v>0.05</v>
      </c>
      <c r="Q72" s="1">
        <v>0.09</v>
      </c>
      <c r="R72" s="1">
        <v>0.15</v>
      </c>
      <c r="S72" s="1">
        <v>0.71</v>
      </c>
      <c r="T72" s="1">
        <v>0.67</v>
      </c>
      <c r="U72" s="1">
        <v>0.18</v>
      </c>
      <c r="V72" s="1">
        <v>0.12</v>
      </c>
      <c r="W72" s="1">
        <f>Table1[[#This Row],[% SAIDI PSPS]]+Table1[[#This Row],[% SAIDI Weather/Fire/Earthquake]]</f>
        <v>0</v>
      </c>
      <c r="X72" s="1">
        <f>Table1[[#This Row],[% SIAFI PSPS]]+Table1[[#This Row],[% SAIFI Weather/Fire/Earthquake]]</f>
        <v>0</v>
      </c>
    </row>
    <row r="73" spans="1:24" x14ac:dyDescent="0.2">
      <c r="A73" t="s">
        <v>41</v>
      </c>
      <c r="B73" t="s">
        <v>60</v>
      </c>
      <c r="C73" s="2">
        <v>30410</v>
      </c>
      <c r="D73">
        <v>2016</v>
      </c>
      <c r="E73">
        <v>142.5</v>
      </c>
      <c r="F73">
        <f>Table1[[#This Row],[SCE Average SAIDI (minutes)]]/60</f>
        <v>2.375</v>
      </c>
      <c r="G73">
        <v>1</v>
      </c>
      <c r="H73">
        <f>Table1[[#This Row],[SCE Average SAIDI (hours)]]/Table1[[#This Row],[SCE Average SAIFI (interruptions)]]</f>
        <v>2.375</v>
      </c>
      <c r="I73" s="1"/>
      <c r="J73" s="1"/>
      <c r="K73" s="1">
        <v>0.02</v>
      </c>
      <c r="L73" s="1">
        <v>0.02</v>
      </c>
      <c r="M73" s="1">
        <v>0</v>
      </c>
      <c r="N73" s="1">
        <v>0</v>
      </c>
      <c r="O73" s="1">
        <v>0.1</v>
      </c>
      <c r="P73" s="1">
        <v>0.15</v>
      </c>
      <c r="Q73" s="1">
        <v>0.05</v>
      </c>
      <c r="R73" s="1">
        <v>0.05</v>
      </c>
      <c r="S73" s="1">
        <v>0.48</v>
      </c>
      <c r="T73" s="1">
        <v>0.5</v>
      </c>
      <c r="U73" s="1">
        <v>0.36</v>
      </c>
      <c r="V73" s="1">
        <v>0.28000000000000003</v>
      </c>
      <c r="W73" s="1">
        <f>Table1[[#This Row],[% SAIDI PSPS]]+Table1[[#This Row],[% SAIDI Weather/Fire/Earthquake]]</f>
        <v>0.02</v>
      </c>
      <c r="X73" s="1">
        <f>Table1[[#This Row],[% SIAFI PSPS]]+Table1[[#This Row],[% SAIFI Weather/Fire/Earthquake]]</f>
        <v>0.02</v>
      </c>
    </row>
    <row r="74" spans="1:24" x14ac:dyDescent="0.2">
      <c r="A74" t="s">
        <v>38</v>
      </c>
      <c r="B74" t="s">
        <v>60</v>
      </c>
      <c r="C74" s="2">
        <v>79011</v>
      </c>
      <c r="D74">
        <v>2019</v>
      </c>
      <c r="E74">
        <v>77.599999999999994</v>
      </c>
      <c r="F74">
        <f>Table1[[#This Row],[SCE Average SAIDI (minutes)]]/60</f>
        <v>1.2933333333333332</v>
      </c>
      <c r="G74">
        <v>1.2</v>
      </c>
      <c r="H74">
        <f>Table1[[#This Row],[SCE Average SAIDI (hours)]]/Table1[[#This Row],[SCE Average SAIFI (interruptions)]]</f>
        <v>1.0777777777777777</v>
      </c>
      <c r="I74" s="1"/>
      <c r="J74" s="1"/>
      <c r="K74" s="1">
        <v>0.19</v>
      </c>
      <c r="L74" s="1">
        <v>0.11</v>
      </c>
      <c r="M74" s="1">
        <v>0.11</v>
      </c>
      <c r="N74" s="1">
        <v>0.15</v>
      </c>
      <c r="O74" s="1">
        <v>0.02</v>
      </c>
      <c r="P74" s="1">
        <v>0.05</v>
      </c>
      <c r="Q74" s="1">
        <v>7.0000000000000007E-2</v>
      </c>
      <c r="R74" s="1">
        <v>0.09</v>
      </c>
      <c r="S74" s="1">
        <v>0.56000000000000005</v>
      </c>
      <c r="T74" s="1">
        <v>0.53</v>
      </c>
      <c r="U74" s="1">
        <v>0.05</v>
      </c>
      <c r="V74" s="1">
        <v>0.08</v>
      </c>
      <c r="W74" s="1">
        <f>Table1[[#This Row],[% SAIDI PSPS]]+Table1[[#This Row],[% SAIDI Weather/Fire/Earthquake]]</f>
        <v>0.19</v>
      </c>
      <c r="X74" s="1">
        <f>Table1[[#This Row],[% SIAFI PSPS]]+Table1[[#This Row],[% SAIFI Weather/Fire/Earthquake]]</f>
        <v>0.11</v>
      </c>
    </row>
    <row r="75" spans="1:24" x14ac:dyDescent="0.2">
      <c r="A75" t="s">
        <v>38</v>
      </c>
      <c r="B75" t="s">
        <v>60</v>
      </c>
      <c r="C75" s="2">
        <v>79011</v>
      </c>
      <c r="D75">
        <v>2018</v>
      </c>
      <c r="E75">
        <v>80.900000000000006</v>
      </c>
      <c r="F75">
        <f>Table1[[#This Row],[SCE Average SAIDI (minutes)]]/60</f>
        <v>1.3483333333333334</v>
      </c>
      <c r="G75">
        <v>1.2</v>
      </c>
      <c r="H75">
        <f>Table1[[#This Row],[SCE Average SAIDI (hours)]]/Table1[[#This Row],[SCE Average SAIFI (interruptions)]]</f>
        <v>1.1236111111111111</v>
      </c>
      <c r="I75" s="1"/>
      <c r="J75" s="1"/>
      <c r="K75" s="1">
        <v>7.0000000000000007E-2</v>
      </c>
      <c r="L75" s="1">
        <v>0.04</v>
      </c>
      <c r="M75" s="1">
        <v>0.11</v>
      </c>
      <c r="N75" s="1">
        <v>0.13</v>
      </c>
      <c r="O75" s="1">
        <v>0.05</v>
      </c>
      <c r="P75" s="1">
        <v>0.08</v>
      </c>
      <c r="Q75" s="1">
        <v>0.21</v>
      </c>
      <c r="R75" s="1">
        <v>0.35</v>
      </c>
      <c r="S75" s="1">
        <v>0.38</v>
      </c>
      <c r="T75" s="1">
        <v>0.31</v>
      </c>
      <c r="U75" s="1">
        <v>0.18</v>
      </c>
      <c r="V75" s="1">
        <v>0.09</v>
      </c>
      <c r="W75" s="1">
        <f>Table1[[#This Row],[% SAIDI PSPS]]+Table1[[#This Row],[% SAIDI Weather/Fire/Earthquake]]</f>
        <v>7.0000000000000007E-2</v>
      </c>
      <c r="X75" s="1">
        <f>Table1[[#This Row],[% SIAFI PSPS]]+Table1[[#This Row],[% SAIFI Weather/Fire/Earthquake]]</f>
        <v>0.04</v>
      </c>
    </row>
    <row r="76" spans="1:24" x14ac:dyDescent="0.2">
      <c r="A76" t="s">
        <v>38</v>
      </c>
      <c r="B76" t="s">
        <v>60</v>
      </c>
      <c r="C76" s="2">
        <v>79011</v>
      </c>
      <c r="D76">
        <v>2017</v>
      </c>
      <c r="E76">
        <v>106.7</v>
      </c>
      <c r="F76">
        <f>Table1[[#This Row],[SCE Average SAIDI (minutes)]]/60</f>
        <v>1.7783333333333333</v>
      </c>
      <c r="G76">
        <v>0.9</v>
      </c>
      <c r="H76">
        <f>Table1[[#This Row],[SCE Average SAIDI (hours)]]/Table1[[#This Row],[SCE Average SAIFI (interruptions)]]</f>
        <v>1.9759259259259259</v>
      </c>
      <c r="I76" s="1"/>
      <c r="J76" s="1"/>
      <c r="K76" s="1">
        <v>0.14000000000000001</v>
      </c>
      <c r="L76" s="1">
        <v>0.16</v>
      </c>
      <c r="M76" s="1">
        <v>0.02</v>
      </c>
      <c r="N76" s="1">
        <v>0.05</v>
      </c>
      <c r="O76" s="1">
        <v>0.12</v>
      </c>
      <c r="P76" s="1">
        <v>7.0000000000000007E-2</v>
      </c>
      <c r="Q76" s="1">
        <v>0.06</v>
      </c>
      <c r="R76" s="1">
        <v>0.12</v>
      </c>
      <c r="S76" s="1">
        <v>0.51</v>
      </c>
      <c r="T76" s="1">
        <v>0.51</v>
      </c>
      <c r="U76" s="1">
        <v>0.15</v>
      </c>
      <c r="V76" s="1">
        <v>0.09</v>
      </c>
      <c r="W76" s="1">
        <f>Table1[[#This Row],[% SAIDI PSPS]]+Table1[[#This Row],[% SAIDI Weather/Fire/Earthquake]]</f>
        <v>0.14000000000000001</v>
      </c>
      <c r="X76" s="1">
        <f>Table1[[#This Row],[% SIAFI PSPS]]+Table1[[#This Row],[% SAIFI Weather/Fire/Earthquake]]</f>
        <v>0.16</v>
      </c>
    </row>
    <row r="77" spans="1:24" x14ac:dyDescent="0.2">
      <c r="A77" t="s">
        <v>38</v>
      </c>
      <c r="B77" t="s">
        <v>60</v>
      </c>
      <c r="C77" s="2">
        <v>79011</v>
      </c>
      <c r="D77">
        <v>2016</v>
      </c>
      <c r="E77">
        <v>115.7</v>
      </c>
      <c r="F77">
        <f>Table1[[#This Row],[SCE Average SAIDI (minutes)]]/60</f>
        <v>1.9283333333333335</v>
      </c>
      <c r="G77">
        <v>1.6</v>
      </c>
      <c r="H77">
        <f>Table1[[#This Row],[SCE Average SAIDI (hours)]]/Table1[[#This Row],[SCE Average SAIFI (interruptions)]]</f>
        <v>1.2052083333333334</v>
      </c>
      <c r="I77" s="1"/>
      <c r="J77" s="1"/>
      <c r="K77" s="1">
        <v>0.14000000000000001</v>
      </c>
      <c r="L77" s="1">
        <v>0.1</v>
      </c>
      <c r="M77" s="1">
        <v>0.03</v>
      </c>
      <c r="N77" s="1">
        <v>0.09</v>
      </c>
      <c r="O77" s="1">
        <v>0.12</v>
      </c>
      <c r="P77" s="1">
        <v>0.04</v>
      </c>
      <c r="Q77" s="1">
        <v>0.22</v>
      </c>
      <c r="R77" s="1">
        <v>0.44</v>
      </c>
      <c r="S77" s="1">
        <v>0.39</v>
      </c>
      <c r="T77" s="1">
        <v>0.28000000000000003</v>
      </c>
      <c r="U77" s="1">
        <v>0.1</v>
      </c>
      <c r="V77" s="1">
        <v>0.06</v>
      </c>
      <c r="W77" s="1">
        <f>Table1[[#This Row],[% SAIDI PSPS]]+Table1[[#This Row],[% SAIDI Weather/Fire/Earthquake]]</f>
        <v>0.14000000000000001</v>
      </c>
      <c r="X77" s="1">
        <f>Table1[[#This Row],[% SIAFI PSPS]]+Table1[[#This Row],[% SAIFI Weather/Fire/Earthquake]]</f>
        <v>0.1</v>
      </c>
    </row>
    <row r="78" spans="1:24" x14ac:dyDescent="0.2">
      <c r="A78" t="s">
        <v>36</v>
      </c>
      <c r="B78" t="s">
        <v>60</v>
      </c>
      <c r="C78" s="2">
        <v>22743</v>
      </c>
      <c r="D78">
        <v>2019</v>
      </c>
      <c r="E78">
        <v>145.30000000000001</v>
      </c>
      <c r="F78">
        <f>Table1[[#This Row],[SCE Average SAIDI (minutes)]]/60</f>
        <v>2.4216666666666669</v>
      </c>
      <c r="G78">
        <v>1.5</v>
      </c>
      <c r="H78">
        <f>Table1[[#This Row],[SCE Average SAIDI (hours)]]/Table1[[#This Row],[SCE Average SAIFI (interruptions)]]</f>
        <v>1.6144444444444446</v>
      </c>
      <c r="I78" s="1"/>
      <c r="J78" s="1"/>
      <c r="K78" s="1">
        <v>0.03</v>
      </c>
      <c r="L78" s="1">
        <v>0.05</v>
      </c>
      <c r="M78" s="1">
        <v>0.01</v>
      </c>
      <c r="N78" s="1">
        <v>0.01</v>
      </c>
      <c r="O78" s="1">
        <v>0.04</v>
      </c>
      <c r="P78" s="1">
        <v>0.02</v>
      </c>
      <c r="Q78" s="1">
        <v>0.17</v>
      </c>
      <c r="R78" s="1">
        <v>0.16</v>
      </c>
      <c r="S78" s="1">
        <v>0.73</v>
      </c>
      <c r="T78" s="1">
        <v>0.71</v>
      </c>
      <c r="U78" s="1">
        <v>0.02</v>
      </c>
      <c r="V78" s="1">
        <v>0.05</v>
      </c>
      <c r="W78" s="1">
        <f>Table1[[#This Row],[% SAIDI PSPS]]+Table1[[#This Row],[% SAIDI Weather/Fire/Earthquake]]</f>
        <v>0.03</v>
      </c>
      <c r="X78" s="1">
        <f>Table1[[#This Row],[% SIAFI PSPS]]+Table1[[#This Row],[% SAIFI Weather/Fire/Earthquake]]</f>
        <v>0.05</v>
      </c>
    </row>
    <row r="79" spans="1:24" x14ac:dyDescent="0.2">
      <c r="A79" t="s">
        <v>36</v>
      </c>
      <c r="B79" t="s">
        <v>60</v>
      </c>
      <c r="C79" s="2">
        <v>22743</v>
      </c>
      <c r="D79">
        <v>2018</v>
      </c>
      <c r="E79">
        <v>111</v>
      </c>
      <c r="F79">
        <f>Table1[[#This Row],[SCE Average SAIDI (minutes)]]/60</f>
        <v>1.85</v>
      </c>
      <c r="G79">
        <v>1</v>
      </c>
      <c r="H79">
        <f>Table1[[#This Row],[SCE Average SAIDI (hours)]]/Table1[[#This Row],[SCE Average SAIFI (interruptions)]]</f>
        <v>1.85</v>
      </c>
      <c r="I79" s="1"/>
      <c r="J79" s="1"/>
      <c r="K79" s="1">
        <v>0</v>
      </c>
      <c r="L79" s="1">
        <v>0</v>
      </c>
      <c r="M79" s="1">
        <v>0.02</v>
      </c>
      <c r="N79" s="1">
        <v>0.05</v>
      </c>
      <c r="O79" s="1">
        <v>0.05</v>
      </c>
      <c r="P79" s="1">
        <v>0.06</v>
      </c>
      <c r="Q79" s="1">
        <v>0.1</v>
      </c>
      <c r="R79" s="1">
        <v>0.2</v>
      </c>
      <c r="S79" s="1">
        <v>0.8</v>
      </c>
      <c r="T79" s="1">
        <v>0.56000000000000005</v>
      </c>
      <c r="U79" s="1">
        <v>0.03</v>
      </c>
      <c r="V79" s="1">
        <v>0.13</v>
      </c>
      <c r="W79" s="1">
        <f>Table1[[#This Row],[% SAIDI PSPS]]+Table1[[#This Row],[% SAIDI Weather/Fire/Earthquake]]</f>
        <v>0</v>
      </c>
      <c r="X79" s="1">
        <f>Table1[[#This Row],[% SIAFI PSPS]]+Table1[[#This Row],[% SAIFI Weather/Fire/Earthquake]]</f>
        <v>0</v>
      </c>
    </row>
    <row r="80" spans="1:24" x14ac:dyDescent="0.2">
      <c r="A80" t="s">
        <v>36</v>
      </c>
      <c r="B80" t="s">
        <v>60</v>
      </c>
      <c r="C80" s="2">
        <v>22743</v>
      </c>
      <c r="D80">
        <v>2017</v>
      </c>
      <c r="E80">
        <v>133.69999999999999</v>
      </c>
      <c r="F80">
        <f>Table1[[#This Row],[SCE Average SAIDI (minutes)]]/60</f>
        <v>2.2283333333333331</v>
      </c>
      <c r="G80">
        <v>1.4</v>
      </c>
      <c r="H80">
        <f>Table1[[#This Row],[SCE Average SAIDI (hours)]]/Table1[[#This Row],[SCE Average SAIFI (interruptions)]]</f>
        <v>1.5916666666666666</v>
      </c>
      <c r="I80" s="1"/>
      <c r="J80" s="1"/>
      <c r="K80" s="1">
        <v>0.15</v>
      </c>
      <c r="L80" s="1">
        <v>0.21</v>
      </c>
      <c r="M80" s="1">
        <v>0.06</v>
      </c>
      <c r="N80" s="1">
        <v>7.0000000000000007E-2</v>
      </c>
      <c r="O80" s="1">
        <v>0.01</v>
      </c>
      <c r="P80" s="1">
        <v>0</v>
      </c>
      <c r="Q80" s="1">
        <v>0.11</v>
      </c>
      <c r="R80" s="1">
        <v>0.22</v>
      </c>
      <c r="S80" s="1">
        <v>0.55000000000000004</v>
      </c>
      <c r="T80" s="1">
        <v>0.38</v>
      </c>
      <c r="U80" s="1">
        <v>0.12</v>
      </c>
      <c r="V80" s="1">
        <v>0.12</v>
      </c>
      <c r="W80" s="1">
        <f>Table1[[#This Row],[% SAIDI PSPS]]+Table1[[#This Row],[% SAIDI Weather/Fire/Earthquake]]</f>
        <v>0.15</v>
      </c>
      <c r="X80" s="1">
        <f>Table1[[#This Row],[% SIAFI PSPS]]+Table1[[#This Row],[% SAIFI Weather/Fire/Earthquake]]</f>
        <v>0.21</v>
      </c>
    </row>
    <row r="81" spans="1:24" x14ac:dyDescent="0.2">
      <c r="A81" t="s">
        <v>36</v>
      </c>
      <c r="B81" t="s">
        <v>60</v>
      </c>
      <c r="C81" s="2">
        <v>22743</v>
      </c>
      <c r="D81">
        <v>2016</v>
      </c>
      <c r="E81">
        <v>383</v>
      </c>
      <c r="F81">
        <f>Table1[[#This Row],[SCE Average SAIDI (minutes)]]/60</f>
        <v>6.3833333333333337</v>
      </c>
      <c r="G81">
        <v>2.2999999999999998</v>
      </c>
      <c r="H81">
        <f>Table1[[#This Row],[SCE Average SAIDI (hours)]]/Table1[[#This Row],[SCE Average SAIFI (interruptions)]]</f>
        <v>2.77536231884058</v>
      </c>
      <c r="I81" s="1"/>
      <c r="J81" s="1"/>
      <c r="K81" s="1">
        <v>0.18</v>
      </c>
      <c r="L81" s="1">
        <v>0.14000000000000001</v>
      </c>
      <c r="M81" s="1">
        <v>0.04</v>
      </c>
      <c r="N81" s="1">
        <v>0.04</v>
      </c>
      <c r="O81" s="1">
        <v>0.11</v>
      </c>
      <c r="P81" s="1">
        <v>0.16</v>
      </c>
      <c r="Q81" s="1">
        <v>0.11</v>
      </c>
      <c r="R81" s="1">
        <v>0.18</v>
      </c>
      <c r="S81" s="1">
        <v>0.49</v>
      </c>
      <c r="T81" s="1">
        <v>0.4</v>
      </c>
      <c r="U81" s="1">
        <v>7.0000000000000007E-2</v>
      </c>
      <c r="V81" s="1">
        <v>0.08</v>
      </c>
      <c r="W81" s="1">
        <f>Table1[[#This Row],[% SAIDI PSPS]]+Table1[[#This Row],[% SAIDI Weather/Fire/Earthquake]]</f>
        <v>0.18</v>
      </c>
      <c r="X81" s="1">
        <f>Table1[[#This Row],[% SIAFI PSPS]]+Table1[[#This Row],[% SAIFI Weather/Fire/Earthquake]]</f>
        <v>0.14000000000000001</v>
      </c>
    </row>
    <row r="82" spans="1:24" x14ac:dyDescent="0.2">
      <c r="A82" t="s">
        <v>37</v>
      </c>
      <c r="B82" t="s">
        <v>60</v>
      </c>
      <c r="C82" s="2">
        <v>55850</v>
      </c>
      <c r="D82">
        <v>2019</v>
      </c>
      <c r="E82">
        <v>85.1</v>
      </c>
      <c r="F82">
        <f>Table1[[#This Row],[SCE Average SAIDI (minutes)]]/60</f>
        <v>1.4183333333333332</v>
      </c>
      <c r="G82">
        <v>0.7</v>
      </c>
      <c r="H82">
        <f>Table1[[#This Row],[SCE Average SAIDI (hours)]]/Table1[[#This Row],[SCE Average SAIFI (interruptions)]]</f>
        <v>2.0261904761904761</v>
      </c>
      <c r="I82" s="1"/>
      <c r="J82" s="1"/>
      <c r="K82" s="1">
        <v>7.0000000000000007E-2</v>
      </c>
      <c r="L82" s="1">
        <v>0.02</v>
      </c>
      <c r="M82" s="1">
        <v>0.22</v>
      </c>
      <c r="N82" s="1">
        <v>0.28000000000000003</v>
      </c>
      <c r="O82" s="1">
        <v>7.0000000000000007E-2</v>
      </c>
      <c r="P82" s="1">
        <v>0.02</v>
      </c>
      <c r="Q82" s="1">
        <v>0.28000000000000003</v>
      </c>
      <c r="R82" s="1">
        <v>0.26</v>
      </c>
      <c r="S82" s="1">
        <v>0.27</v>
      </c>
      <c r="T82" s="1">
        <v>0.31</v>
      </c>
      <c r="U82" s="1">
        <v>0.1</v>
      </c>
      <c r="V82" s="1">
        <v>0.11</v>
      </c>
      <c r="W82" s="1">
        <f>Table1[[#This Row],[% SAIDI PSPS]]+Table1[[#This Row],[% SAIDI Weather/Fire/Earthquake]]</f>
        <v>7.0000000000000007E-2</v>
      </c>
      <c r="X82" s="1">
        <f>Table1[[#This Row],[% SIAFI PSPS]]+Table1[[#This Row],[% SAIFI Weather/Fire/Earthquake]]</f>
        <v>0.02</v>
      </c>
    </row>
    <row r="83" spans="1:24" x14ac:dyDescent="0.2">
      <c r="A83" t="s">
        <v>37</v>
      </c>
      <c r="B83" t="s">
        <v>60</v>
      </c>
      <c r="C83" s="2">
        <v>55850</v>
      </c>
      <c r="D83">
        <v>2018</v>
      </c>
      <c r="E83">
        <v>49.5</v>
      </c>
      <c r="F83">
        <f>Table1[[#This Row],[SCE Average SAIDI (minutes)]]/60</f>
        <v>0.82499999999999996</v>
      </c>
      <c r="G83">
        <v>0.8</v>
      </c>
      <c r="H83">
        <f>Table1[[#This Row],[SCE Average SAIDI (hours)]]/Table1[[#This Row],[SCE Average SAIFI (interruptions)]]</f>
        <v>1.0312499999999998</v>
      </c>
      <c r="I83" s="1"/>
      <c r="J83" s="1"/>
      <c r="K83" s="1">
        <v>0.04</v>
      </c>
      <c r="L83" s="1">
        <v>0.04</v>
      </c>
      <c r="M83" s="1">
        <v>0.01</v>
      </c>
      <c r="N83" s="1">
        <v>0</v>
      </c>
      <c r="O83" s="1">
        <v>0.05</v>
      </c>
      <c r="P83" s="1">
        <v>7.0000000000000007E-2</v>
      </c>
      <c r="Q83" s="1">
        <v>0.12</v>
      </c>
      <c r="R83" s="1">
        <v>0.36</v>
      </c>
      <c r="S83" s="1">
        <v>0.59</v>
      </c>
      <c r="T83" s="1">
        <v>0.42</v>
      </c>
      <c r="U83" s="1">
        <v>0.2</v>
      </c>
      <c r="V83" s="1">
        <v>0.11</v>
      </c>
      <c r="W83" s="1">
        <f>Table1[[#This Row],[% SAIDI PSPS]]+Table1[[#This Row],[% SAIDI Weather/Fire/Earthquake]]</f>
        <v>0.04</v>
      </c>
      <c r="X83" s="1">
        <f>Table1[[#This Row],[% SIAFI PSPS]]+Table1[[#This Row],[% SAIFI Weather/Fire/Earthquake]]</f>
        <v>0.04</v>
      </c>
    </row>
    <row r="84" spans="1:24" x14ac:dyDescent="0.2">
      <c r="A84" t="s">
        <v>37</v>
      </c>
      <c r="B84" t="s">
        <v>60</v>
      </c>
      <c r="C84" s="2">
        <v>55850</v>
      </c>
      <c r="D84">
        <v>2017</v>
      </c>
      <c r="E84">
        <v>48.9</v>
      </c>
      <c r="F84">
        <f>Table1[[#This Row],[SCE Average SAIDI (minutes)]]/60</f>
        <v>0.81499999999999995</v>
      </c>
      <c r="G84">
        <v>0.6</v>
      </c>
      <c r="H84">
        <f>Table1[[#This Row],[SCE Average SAIDI (hours)]]/Table1[[#This Row],[SCE Average SAIFI (interruptions)]]</f>
        <v>1.3583333333333334</v>
      </c>
      <c r="I84" s="1"/>
      <c r="J84" s="1"/>
      <c r="K84" s="1">
        <v>0.04</v>
      </c>
      <c r="L84" s="1">
        <v>0.01</v>
      </c>
      <c r="M84" s="1">
        <v>0.01</v>
      </c>
      <c r="N84" s="1">
        <v>0</v>
      </c>
      <c r="O84" s="1">
        <v>0.13</v>
      </c>
      <c r="P84" s="1">
        <v>0.15</v>
      </c>
      <c r="Q84" s="1">
        <v>0.21</v>
      </c>
      <c r="R84" s="1">
        <v>0.21</v>
      </c>
      <c r="S84" s="1">
        <v>0.46</v>
      </c>
      <c r="T84" s="1">
        <v>0.46</v>
      </c>
      <c r="U84" s="1">
        <v>0.15</v>
      </c>
      <c r="V84" s="1">
        <v>0.16</v>
      </c>
      <c r="W84" s="1">
        <f>Table1[[#This Row],[% SAIDI PSPS]]+Table1[[#This Row],[% SAIDI Weather/Fire/Earthquake]]</f>
        <v>0.04</v>
      </c>
      <c r="X84" s="1">
        <f>Table1[[#This Row],[% SIAFI PSPS]]+Table1[[#This Row],[% SAIFI Weather/Fire/Earthquake]]</f>
        <v>0.01</v>
      </c>
    </row>
    <row r="85" spans="1:24" x14ac:dyDescent="0.2">
      <c r="A85" t="s">
        <v>37</v>
      </c>
      <c r="B85" t="s">
        <v>60</v>
      </c>
      <c r="C85" s="2">
        <v>55850</v>
      </c>
      <c r="D85">
        <v>2016</v>
      </c>
      <c r="E85">
        <v>75.900000000000006</v>
      </c>
      <c r="F85">
        <f>Table1[[#This Row],[SCE Average SAIDI (minutes)]]/60</f>
        <v>1.2650000000000001</v>
      </c>
      <c r="G85">
        <v>1.1000000000000001</v>
      </c>
      <c r="H85">
        <f>Table1[[#This Row],[SCE Average SAIDI (hours)]]/Table1[[#This Row],[SCE Average SAIFI (interruptions)]]</f>
        <v>1.1499999999999999</v>
      </c>
      <c r="I85" s="1"/>
      <c r="J85" s="1"/>
      <c r="K85" s="1">
        <v>0.01</v>
      </c>
      <c r="L85" s="1">
        <v>0.01</v>
      </c>
      <c r="M85" s="1">
        <v>0.08</v>
      </c>
      <c r="N85" s="1">
        <v>0.12</v>
      </c>
      <c r="O85" s="1">
        <v>0.09</v>
      </c>
      <c r="P85" s="1">
        <v>0.19</v>
      </c>
      <c r="Q85" s="1">
        <v>7.0000000000000007E-2</v>
      </c>
      <c r="R85" s="1">
        <v>0.13</v>
      </c>
      <c r="S85" s="1">
        <v>0.45</v>
      </c>
      <c r="T85" s="1">
        <v>0.25</v>
      </c>
      <c r="U85" s="1">
        <v>0.3</v>
      </c>
      <c r="V85" s="1">
        <v>0.3</v>
      </c>
      <c r="W85" s="1">
        <f>Table1[[#This Row],[% SAIDI PSPS]]+Table1[[#This Row],[% SAIDI Weather/Fire/Earthquake]]</f>
        <v>0.01</v>
      </c>
      <c r="X85" s="1">
        <f>Table1[[#This Row],[% SIAFI PSPS]]+Table1[[#This Row],[% SAIFI Weather/Fire/Earthquake]]</f>
        <v>0.01</v>
      </c>
    </row>
    <row r="86" spans="1:24" x14ac:dyDescent="0.2">
      <c r="A86" t="s">
        <v>42</v>
      </c>
      <c r="B86" t="s">
        <v>60</v>
      </c>
      <c r="C86" s="2">
        <v>8569</v>
      </c>
      <c r="D86">
        <v>2019</v>
      </c>
      <c r="E86">
        <v>85.5</v>
      </c>
      <c r="F86">
        <f>Table1[[#This Row],[SCE Average SAIDI (minutes)]]/60</f>
        <v>1.425</v>
      </c>
      <c r="G86">
        <v>1.2</v>
      </c>
      <c r="H86">
        <f>Table1[[#This Row],[SCE Average SAIDI (hours)]]/Table1[[#This Row],[SCE Average SAIFI (interruptions)]]</f>
        <v>1.1875</v>
      </c>
      <c r="I86" s="1"/>
      <c r="J86" s="1"/>
      <c r="K86" s="1">
        <v>0.19</v>
      </c>
      <c r="L86" s="1">
        <v>0.17</v>
      </c>
      <c r="M86" s="1">
        <v>0.16</v>
      </c>
      <c r="N86" s="1">
        <v>0.33</v>
      </c>
      <c r="O86" s="1">
        <v>0.14000000000000001</v>
      </c>
      <c r="P86" s="1">
        <v>0.16</v>
      </c>
      <c r="Q86" s="1">
        <v>0.26</v>
      </c>
      <c r="R86" s="1">
        <v>0.11</v>
      </c>
      <c r="S86" s="1">
        <v>0.24</v>
      </c>
      <c r="T86" s="1">
        <v>0.22</v>
      </c>
      <c r="U86" s="1"/>
      <c r="V86" s="1"/>
      <c r="W86" s="1">
        <f>Table1[[#This Row],[% SAIDI PSPS]]+Table1[[#This Row],[% SAIDI Weather/Fire/Earthquake]]</f>
        <v>0.19</v>
      </c>
      <c r="X86" s="1">
        <f>Table1[[#This Row],[% SIAFI PSPS]]+Table1[[#This Row],[% SAIFI Weather/Fire/Earthquake]]</f>
        <v>0.17</v>
      </c>
    </row>
    <row r="87" spans="1:24" x14ac:dyDescent="0.2">
      <c r="A87" t="s">
        <v>42</v>
      </c>
      <c r="B87" t="s">
        <v>60</v>
      </c>
      <c r="C87" s="2">
        <v>8569</v>
      </c>
      <c r="D87">
        <v>2018</v>
      </c>
      <c r="E87">
        <v>328.3</v>
      </c>
      <c r="F87">
        <f>Table1[[#This Row],[SCE Average SAIDI (minutes)]]/60</f>
        <v>5.4716666666666667</v>
      </c>
      <c r="G87">
        <v>3.1</v>
      </c>
      <c r="H87">
        <f>Table1[[#This Row],[SCE Average SAIDI (hours)]]/Table1[[#This Row],[SCE Average SAIFI (interruptions)]]</f>
        <v>1.7650537634408601</v>
      </c>
      <c r="I87" s="1"/>
      <c r="J87" s="1"/>
      <c r="K87" s="1">
        <v>0.57999999999999996</v>
      </c>
      <c r="L87" s="1">
        <v>0.4</v>
      </c>
      <c r="M87" s="1">
        <v>0.03</v>
      </c>
      <c r="N87" s="1">
        <v>0.22</v>
      </c>
      <c r="O87" s="1">
        <v>0.34</v>
      </c>
      <c r="P87" s="1">
        <v>0.36</v>
      </c>
      <c r="Q87" s="1">
        <v>0</v>
      </c>
      <c r="R87" s="1">
        <v>0.01</v>
      </c>
      <c r="S87" s="1">
        <v>0.04</v>
      </c>
      <c r="T87" s="1">
        <v>0.01</v>
      </c>
      <c r="U87" s="1"/>
      <c r="V87" s="1"/>
      <c r="W87" s="1">
        <f>Table1[[#This Row],[% SAIDI PSPS]]+Table1[[#This Row],[% SAIDI Weather/Fire/Earthquake]]</f>
        <v>0.57999999999999996</v>
      </c>
      <c r="X87" s="1">
        <f>Table1[[#This Row],[% SIAFI PSPS]]+Table1[[#This Row],[% SAIFI Weather/Fire/Earthquake]]</f>
        <v>0.4</v>
      </c>
    </row>
    <row r="88" spans="1:24" x14ac:dyDescent="0.2">
      <c r="A88" t="s">
        <v>42</v>
      </c>
      <c r="B88" t="s">
        <v>60</v>
      </c>
      <c r="C88" s="2">
        <v>8569</v>
      </c>
      <c r="D88">
        <v>2017</v>
      </c>
      <c r="E88">
        <v>76.2</v>
      </c>
      <c r="F88">
        <f>Table1[[#This Row],[SCE Average SAIDI (minutes)]]/60</f>
        <v>1.27</v>
      </c>
      <c r="G88">
        <v>1.1000000000000001</v>
      </c>
      <c r="H88">
        <f>Table1[[#This Row],[SCE Average SAIDI (hours)]]/Table1[[#This Row],[SCE Average SAIFI (interruptions)]]</f>
        <v>1.1545454545454545</v>
      </c>
      <c r="I88" s="1"/>
      <c r="J88" s="1"/>
      <c r="K88" s="1">
        <v>0.01</v>
      </c>
      <c r="L88" s="1">
        <v>0.05</v>
      </c>
      <c r="M88" s="1">
        <v>0.05</v>
      </c>
      <c r="N88" s="1">
        <v>0.18</v>
      </c>
      <c r="O88" s="1">
        <v>0.04</v>
      </c>
      <c r="P88" s="1">
        <v>0.02</v>
      </c>
      <c r="Q88" s="1">
        <v>0.28999999999999998</v>
      </c>
      <c r="R88" s="1">
        <v>0.37</v>
      </c>
      <c r="S88" s="1">
        <v>0.61</v>
      </c>
      <c r="T88" s="1">
        <v>0.38</v>
      </c>
      <c r="U88" s="1"/>
      <c r="V88" s="1"/>
      <c r="W88" s="1">
        <f>Table1[[#This Row],[% SAIDI PSPS]]+Table1[[#This Row],[% SAIDI Weather/Fire/Earthquake]]</f>
        <v>0.01</v>
      </c>
      <c r="X88" s="1">
        <f>Table1[[#This Row],[% SIAFI PSPS]]+Table1[[#This Row],[% SAIFI Weather/Fire/Earthquake]]</f>
        <v>0.05</v>
      </c>
    </row>
    <row r="89" spans="1:24" x14ac:dyDescent="0.2">
      <c r="A89" t="s">
        <v>42</v>
      </c>
      <c r="B89" t="s">
        <v>60</v>
      </c>
      <c r="C89" s="2">
        <v>8569</v>
      </c>
      <c r="D89">
        <v>2016</v>
      </c>
      <c r="E89">
        <v>149.4</v>
      </c>
      <c r="F89">
        <f>Table1[[#This Row],[SCE Average SAIDI (minutes)]]/60</f>
        <v>2.4900000000000002</v>
      </c>
      <c r="G89">
        <v>1.4</v>
      </c>
      <c r="H89">
        <f>Table1[[#This Row],[SCE Average SAIDI (hours)]]/Table1[[#This Row],[SCE Average SAIFI (interruptions)]]</f>
        <v>1.7785714285714289</v>
      </c>
      <c r="I89" s="1"/>
      <c r="J89" s="1"/>
      <c r="K89" s="1">
        <v>0.41</v>
      </c>
      <c r="L89" s="1">
        <v>0.55000000000000004</v>
      </c>
      <c r="M89" s="1">
        <v>0.02</v>
      </c>
      <c r="N89" s="1">
        <v>0.01</v>
      </c>
      <c r="O89" s="1">
        <v>0.18</v>
      </c>
      <c r="P89" s="1">
        <v>0.1</v>
      </c>
      <c r="Q89" s="1">
        <v>0.02</v>
      </c>
      <c r="R89" s="1">
        <v>0.02</v>
      </c>
      <c r="S89" s="1">
        <v>0.36</v>
      </c>
      <c r="T89" s="1">
        <v>0.31</v>
      </c>
      <c r="U89" s="1">
        <v>0</v>
      </c>
      <c r="V89" s="1">
        <v>0</v>
      </c>
      <c r="W89" s="1">
        <f>Table1[[#This Row],[% SAIDI PSPS]]+Table1[[#This Row],[% SAIDI Weather/Fire/Earthquake]]</f>
        <v>0.41</v>
      </c>
      <c r="X89" s="1">
        <f>Table1[[#This Row],[% SIAFI PSPS]]+Table1[[#This Row],[% SAIFI Weather/Fire/Earthquake]]</f>
        <v>0.55000000000000004</v>
      </c>
    </row>
    <row r="90" spans="1:24" x14ac:dyDescent="0.2">
      <c r="A90" t="s">
        <v>43</v>
      </c>
      <c r="B90" t="s">
        <v>47</v>
      </c>
      <c r="C90" s="2">
        <v>52383</v>
      </c>
      <c r="D90">
        <v>2019</v>
      </c>
      <c r="E90">
        <v>1003.1</v>
      </c>
      <c r="F90">
        <f>Table1[[#This Row],[SCE Average SAIDI (minutes)]]/60</f>
        <v>16.718333333333334</v>
      </c>
      <c r="G90">
        <v>2.2999999999999998</v>
      </c>
      <c r="H90">
        <f>Table1[[#This Row],[SCE Average SAIDI (hours)]]/Table1[[#This Row],[SCE Average SAIFI (interruptions)]]</f>
        <v>7.2688405797101456</v>
      </c>
      <c r="I90" s="1">
        <v>0.77</v>
      </c>
      <c r="J90" s="1">
        <v>0.23</v>
      </c>
      <c r="K90" s="1">
        <v>0.01</v>
      </c>
      <c r="L90" s="1">
        <v>0.04</v>
      </c>
      <c r="M90" s="1">
        <v>0.01</v>
      </c>
      <c r="N90" s="1">
        <v>0.13</v>
      </c>
      <c r="O90" s="1">
        <v>7.0000000000000007E-2</v>
      </c>
      <c r="P90" s="1">
        <v>0.09</v>
      </c>
      <c r="Q90" s="1">
        <v>0.03</v>
      </c>
      <c r="R90" s="1">
        <v>0.19</v>
      </c>
      <c r="S90" s="1">
        <v>0.08</v>
      </c>
      <c r="T90" s="1">
        <v>0.32</v>
      </c>
      <c r="U90" s="1">
        <v>0.01</v>
      </c>
      <c r="V90" s="1">
        <v>0</v>
      </c>
      <c r="W90" s="1">
        <f>Table1[[#This Row],[% SAIDI PSPS]]+Table1[[#This Row],[% SAIDI Weather/Fire/Earthquake]]</f>
        <v>0.78</v>
      </c>
      <c r="X90" s="1">
        <f>Table1[[#This Row],[% SIAFI PSPS]]+Table1[[#This Row],[% SAIFI Weather/Fire/Earthquake]]</f>
        <v>0.27</v>
      </c>
    </row>
    <row r="91" spans="1:24" x14ac:dyDescent="0.2">
      <c r="A91" t="s">
        <v>43</v>
      </c>
      <c r="B91" t="s">
        <v>47</v>
      </c>
      <c r="C91" s="2">
        <v>52383</v>
      </c>
      <c r="D91">
        <v>2018</v>
      </c>
      <c r="E91">
        <v>129.1</v>
      </c>
      <c r="F91">
        <f>Table1[[#This Row],[SCE Average SAIDI (minutes)]]/60</f>
        <v>2.1516666666666664</v>
      </c>
      <c r="G91">
        <v>1</v>
      </c>
      <c r="H91">
        <f>Table1[[#This Row],[SCE Average SAIDI (hours)]]/Table1[[#This Row],[SCE Average SAIFI (interruptions)]]</f>
        <v>2.1516666666666664</v>
      </c>
      <c r="I91" s="1">
        <v>0.01</v>
      </c>
      <c r="J91" s="1">
        <v>0</v>
      </c>
      <c r="K91" s="1">
        <v>0.15</v>
      </c>
      <c r="L91" s="1">
        <v>0.15</v>
      </c>
      <c r="M91" s="1">
        <v>0.04</v>
      </c>
      <c r="N91" s="1">
        <v>0.11</v>
      </c>
      <c r="O91" s="1">
        <v>0.17</v>
      </c>
      <c r="P91" s="1">
        <v>0.22</v>
      </c>
      <c r="Q91" s="1">
        <v>0.08</v>
      </c>
      <c r="R91" s="1">
        <v>7.0000000000000007E-2</v>
      </c>
      <c r="S91" s="1">
        <v>0.39</v>
      </c>
      <c r="T91" s="1">
        <v>0.34</v>
      </c>
      <c r="U91" s="1">
        <v>0.17</v>
      </c>
      <c r="V91" s="1">
        <v>0.11</v>
      </c>
      <c r="W91" s="1">
        <f>Table1[[#This Row],[% SAIDI PSPS]]+Table1[[#This Row],[% SAIDI Weather/Fire/Earthquake]]</f>
        <v>0.16</v>
      </c>
      <c r="X91" s="1">
        <f>Table1[[#This Row],[% SIAFI PSPS]]+Table1[[#This Row],[% SAIFI Weather/Fire/Earthquake]]</f>
        <v>0.15</v>
      </c>
    </row>
    <row r="92" spans="1:24" x14ac:dyDescent="0.2">
      <c r="A92" t="s">
        <v>43</v>
      </c>
      <c r="B92" t="s">
        <v>47</v>
      </c>
      <c r="C92" s="2">
        <v>52383</v>
      </c>
      <c r="D92">
        <v>2017</v>
      </c>
      <c r="E92">
        <v>135.1</v>
      </c>
      <c r="F92">
        <f>Table1[[#This Row],[SCE Average SAIDI (minutes)]]/60</f>
        <v>2.2516666666666665</v>
      </c>
      <c r="G92">
        <v>1.3</v>
      </c>
      <c r="H92">
        <f>Table1[[#This Row],[SCE Average SAIDI (hours)]]/Table1[[#This Row],[SCE Average SAIFI (interruptions)]]</f>
        <v>1.7320512820512819</v>
      </c>
      <c r="I92" s="1"/>
      <c r="J92" s="1"/>
      <c r="K92" s="1">
        <v>0.09</v>
      </c>
      <c r="L92" s="1">
        <v>0.1</v>
      </c>
      <c r="M92" s="1">
        <v>7.0000000000000007E-2</v>
      </c>
      <c r="N92" s="1">
        <v>0.11</v>
      </c>
      <c r="O92" s="1">
        <v>7.0000000000000007E-2</v>
      </c>
      <c r="P92" s="1">
        <v>0.08</v>
      </c>
      <c r="Q92" s="1">
        <v>0.05</v>
      </c>
      <c r="R92" s="1">
        <v>0.06</v>
      </c>
      <c r="S92" s="1">
        <v>0.65</v>
      </c>
      <c r="T92" s="1">
        <v>0.57999999999999996</v>
      </c>
      <c r="U92" s="1">
        <v>0.08</v>
      </c>
      <c r="V92" s="1">
        <v>7.0000000000000007E-2</v>
      </c>
      <c r="W92" s="1">
        <f>Table1[[#This Row],[% SAIDI PSPS]]+Table1[[#This Row],[% SAIDI Weather/Fire/Earthquake]]</f>
        <v>0.09</v>
      </c>
      <c r="X92" s="1">
        <f>Table1[[#This Row],[% SIAFI PSPS]]+Table1[[#This Row],[% SAIFI Weather/Fire/Earthquake]]</f>
        <v>0.1</v>
      </c>
    </row>
    <row r="93" spans="1:24" x14ac:dyDescent="0.2">
      <c r="A93" t="s">
        <v>43</v>
      </c>
      <c r="B93" t="s">
        <v>47</v>
      </c>
      <c r="C93" s="2">
        <v>52383</v>
      </c>
      <c r="D93">
        <v>2016</v>
      </c>
      <c r="E93">
        <v>132.5</v>
      </c>
      <c r="F93">
        <f>Table1[[#This Row],[SCE Average SAIDI (minutes)]]/60</f>
        <v>2.2083333333333335</v>
      </c>
      <c r="G93">
        <v>1.3</v>
      </c>
      <c r="H93">
        <f>Table1[[#This Row],[SCE Average SAIDI (hours)]]/Table1[[#This Row],[SCE Average SAIFI (interruptions)]]</f>
        <v>1.6987179487179487</v>
      </c>
      <c r="I93" s="1"/>
      <c r="J93" s="1"/>
      <c r="K93" s="1">
        <v>0.02</v>
      </c>
      <c r="L93" s="1">
        <v>0.03</v>
      </c>
      <c r="M93" s="1">
        <v>0.03</v>
      </c>
      <c r="N93" s="1">
        <v>0.05</v>
      </c>
      <c r="O93" s="1">
        <v>0.02</v>
      </c>
      <c r="P93" s="1">
        <v>0.01</v>
      </c>
      <c r="Q93" s="1">
        <v>0.15</v>
      </c>
      <c r="R93" s="1">
        <v>0.35</v>
      </c>
      <c r="S93" s="1">
        <v>0.72</v>
      </c>
      <c r="T93" s="1">
        <v>0.51</v>
      </c>
      <c r="U93" s="1">
        <v>7.0000000000000007E-2</v>
      </c>
      <c r="V93" s="1">
        <v>0.06</v>
      </c>
      <c r="W93" s="1">
        <f>Table1[[#This Row],[% SAIDI PSPS]]+Table1[[#This Row],[% SAIDI Weather/Fire/Earthquake]]</f>
        <v>0.02</v>
      </c>
      <c r="X93" s="1">
        <f>Table1[[#This Row],[% SIAFI PSPS]]+Table1[[#This Row],[% SAIFI Weather/Fire/Earthquake]]</f>
        <v>0.03</v>
      </c>
    </row>
    <row r="94" spans="1:24" x14ac:dyDescent="0.2">
      <c r="A94" t="s">
        <v>44</v>
      </c>
      <c r="B94" t="s">
        <v>60</v>
      </c>
      <c r="C94" s="2">
        <v>17252</v>
      </c>
      <c r="D94">
        <v>2019</v>
      </c>
      <c r="E94">
        <v>112.9</v>
      </c>
      <c r="F94">
        <f>Table1[[#This Row],[SCE Average SAIDI (minutes)]]/60</f>
        <v>1.8816666666666668</v>
      </c>
      <c r="G94">
        <v>1.2</v>
      </c>
      <c r="H94">
        <f>Table1[[#This Row],[SCE Average SAIDI (hours)]]/Table1[[#This Row],[SCE Average SAIFI (interruptions)]]</f>
        <v>1.5680555555555558</v>
      </c>
      <c r="I94" s="1"/>
      <c r="J94" s="1"/>
      <c r="K94" s="1">
        <v>0.17</v>
      </c>
      <c r="L94" s="1">
        <v>0.41</v>
      </c>
      <c r="M94" s="1">
        <v>0.03</v>
      </c>
      <c r="N94" s="1">
        <v>0.01</v>
      </c>
      <c r="O94" s="1">
        <v>0.04</v>
      </c>
      <c r="P94" s="1">
        <v>0.02</v>
      </c>
      <c r="Q94" s="1">
        <v>0.05</v>
      </c>
      <c r="R94" s="1">
        <v>0.03</v>
      </c>
      <c r="S94" s="1">
        <v>0.53</v>
      </c>
      <c r="T94" s="1">
        <v>0.32</v>
      </c>
      <c r="U94" s="1">
        <v>0.18</v>
      </c>
      <c r="V94" s="1">
        <v>0.21</v>
      </c>
      <c r="W94" s="1">
        <f>Table1[[#This Row],[% SAIDI PSPS]]+Table1[[#This Row],[% SAIDI Weather/Fire/Earthquake]]</f>
        <v>0.17</v>
      </c>
      <c r="X94" s="1">
        <f>Table1[[#This Row],[% SIAFI PSPS]]+Table1[[#This Row],[% SAIFI Weather/Fire/Earthquake]]</f>
        <v>0.41</v>
      </c>
    </row>
    <row r="95" spans="1:24" x14ac:dyDescent="0.2">
      <c r="A95" t="s">
        <v>44</v>
      </c>
      <c r="B95" t="s">
        <v>60</v>
      </c>
      <c r="C95" s="2">
        <v>17252</v>
      </c>
      <c r="D95">
        <v>2018</v>
      </c>
      <c r="E95">
        <v>348.3</v>
      </c>
      <c r="F95">
        <f>Table1[[#This Row],[SCE Average SAIDI (minutes)]]/60</f>
        <v>5.8050000000000006</v>
      </c>
      <c r="G95">
        <v>1.8</v>
      </c>
      <c r="H95">
        <f>Table1[[#This Row],[SCE Average SAIDI (hours)]]/Table1[[#This Row],[SCE Average SAIFI (interruptions)]]</f>
        <v>3.2250000000000001</v>
      </c>
      <c r="I95" s="1"/>
      <c r="J95" s="1"/>
      <c r="K95" s="1">
        <v>0.06</v>
      </c>
      <c r="L95" s="1">
        <v>0.25</v>
      </c>
      <c r="M95" s="1">
        <v>0</v>
      </c>
      <c r="N95" s="1">
        <v>0</v>
      </c>
      <c r="O95" s="1">
        <v>7.0000000000000007E-2</v>
      </c>
      <c r="P95" s="1">
        <v>0.1</v>
      </c>
      <c r="Q95" s="1">
        <v>0.04</v>
      </c>
      <c r="R95" s="1">
        <v>0.02</v>
      </c>
      <c r="S95" s="1">
        <v>0.79</v>
      </c>
      <c r="T95" s="1">
        <v>0.48</v>
      </c>
      <c r="U95" s="1">
        <v>0.04</v>
      </c>
      <c r="V95" s="1">
        <v>0.15</v>
      </c>
      <c r="W95" s="1">
        <f>Table1[[#This Row],[% SAIDI PSPS]]+Table1[[#This Row],[% SAIDI Weather/Fire/Earthquake]]</f>
        <v>0.06</v>
      </c>
      <c r="X95" s="1">
        <f>Table1[[#This Row],[% SIAFI PSPS]]+Table1[[#This Row],[% SAIFI Weather/Fire/Earthquake]]</f>
        <v>0.25</v>
      </c>
    </row>
    <row r="96" spans="1:24" x14ac:dyDescent="0.2">
      <c r="A96" t="s">
        <v>44</v>
      </c>
      <c r="B96" t="s">
        <v>60</v>
      </c>
      <c r="C96" s="2">
        <v>17252</v>
      </c>
      <c r="D96">
        <v>2017</v>
      </c>
      <c r="E96">
        <v>152.6</v>
      </c>
      <c r="F96">
        <f>Table1[[#This Row],[SCE Average SAIDI (minutes)]]/60</f>
        <v>2.5433333333333334</v>
      </c>
      <c r="G96">
        <v>1.3</v>
      </c>
      <c r="H96">
        <f>Table1[[#This Row],[SCE Average SAIDI (hours)]]/Table1[[#This Row],[SCE Average SAIFI (interruptions)]]</f>
        <v>1.9564102564102563</v>
      </c>
      <c r="I96" s="1"/>
      <c r="J96" s="1"/>
      <c r="K96" s="1">
        <v>0.36</v>
      </c>
      <c r="L96" s="1">
        <v>0.41</v>
      </c>
      <c r="M96" s="1">
        <v>0.01</v>
      </c>
      <c r="N96" s="1">
        <v>0</v>
      </c>
      <c r="O96" s="1">
        <v>0.03</v>
      </c>
      <c r="P96" s="1">
        <v>0.01</v>
      </c>
      <c r="Q96" s="1">
        <v>0.06</v>
      </c>
      <c r="R96" s="1">
        <v>0.1</v>
      </c>
      <c r="S96" s="1">
        <v>0.54</v>
      </c>
      <c r="T96" s="1">
        <v>0.47</v>
      </c>
      <c r="U96" s="1">
        <v>0.01</v>
      </c>
      <c r="V96" s="1">
        <v>0.01</v>
      </c>
      <c r="W96" s="1">
        <f>Table1[[#This Row],[% SAIDI PSPS]]+Table1[[#This Row],[% SAIDI Weather/Fire/Earthquake]]</f>
        <v>0.36</v>
      </c>
      <c r="X96" s="1">
        <f>Table1[[#This Row],[% SIAFI PSPS]]+Table1[[#This Row],[% SAIFI Weather/Fire/Earthquake]]</f>
        <v>0.41</v>
      </c>
    </row>
    <row r="97" spans="1:24" x14ac:dyDescent="0.2">
      <c r="A97" t="s">
        <v>44</v>
      </c>
      <c r="B97" t="s">
        <v>60</v>
      </c>
      <c r="C97" s="2">
        <v>17252</v>
      </c>
      <c r="D97">
        <v>2016</v>
      </c>
      <c r="E97">
        <v>192</v>
      </c>
      <c r="F97">
        <f>Table1[[#This Row],[SCE Average SAIDI (minutes)]]/60</f>
        <v>3.2</v>
      </c>
      <c r="G97">
        <v>2.9</v>
      </c>
      <c r="H97">
        <f>Table1[[#This Row],[SCE Average SAIDI (hours)]]/Table1[[#This Row],[SCE Average SAIFI (interruptions)]]</f>
        <v>1.103448275862069</v>
      </c>
      <c r="I97" s="1"/>
      <c r="J97" s="1"/>
      <c r="K97" s="1">
        <v>0.08</v>
      </c>
      <c r="L97" s="1">
        <v>0.03</v>
      </c>
      <c r="M97" s="1">
        <v>0.08</v>
      </c>
      <c r="N97" s="1">
        <v>0.08</v>
      </c>
      <c r="O97" s="1">
        <v>7.0000000000000007E-2</v>
      </c>
      <c r="P97" s="1">
        <v>0.05</v>
      </c>
      <c r="Q97" s="1">
        <v>0.12</v>
      </c>
      <c r="R97" s="1">
        <v>0.15</v>
      </c>
      <c r="S97" s="1">
        <v>0.27</v>
      </c>
      <c r="T97" s="1">
        <v>0.41</v>
      </c>
      <c r="U97" s="1">
        <v>0.38</v>
      </c>
      <c r="V97" s="1">
        <v>0.28000000000000003</v>
      </c>
      <c r="W97" s="1">
        <f>Table1[[#This Row],[% SAIDI PSPS]]+Table1[[#This Row],[% SAIDI Weather/Fire/Earthquake]]</f>
        <v>0.08</v>
      </c>
      <c r="X97" s="1">
        <f>Table1[[#This Row],[% SIAFI PSPS]]+Table1[[#This Row],[% SAIFI Weather/Fire/Earthquake]]</f>
        <v>0.03</v>
      </c>
    </row>
    <row r="98" spans="1:24" x14ac:dyDescent="0.2">
      <c r="A98" t="s">
        <v>45</v>
      </c>
      <c r="B98" t="s">
        <v>60</v>
      </c>
      <c r="C98" s="2">
        <v>32559</v>
      </c>
      <c r="D98">
        <v>2019</v>
      </c>
      <c r="E98">
        <v>78.7</v>
      </c>
      <c r="F98">
        <f>Table1[[#This Row],[SCE Average SAIDI (minutes)]]/60</f>
        <v>1.3116666666666668</v>
      </c>
      <c r="G98">
        <v>0.9</v>
      </c>
      <c r="H98">
        <f>Table1[[#This Row],[SCE Average SAIDI (hours)]]/Table1[[#This Row],[SCE Average SAIFI (interruptions)]]</f>
        <v>1.4574074074074075</v>
      </c>
      <c r="I98" s="1"/>
      <c r="J98" s="1"/>
      <c r="K98" s="1">
        <v>0.09</v>
      </c>
      <c r="L98" s="1">
        <v>0.03</v>
      </c>
      <c r="M98" s="1">
        <v>0.01</v>
      </c>
      <c r="N98" s="1">
        <v>0</v>
      </c>
      <c r="O98" s="1">
        <v>0.11</v>
      </c>
      <c r="P98" s="1">
        <v>0.06</v>
      </c>
      <c r="Q98" s="1">
        <v>0.19</v>
      </c>
      <c r="R98" s="1">
        <v>0.26</v>
      </c>
      <c r="S98" s="1">
        <v>0.4</v>
      </c>
      <c r="T98" s="1">
        <v>0.32</v>
      </c>
      <c r="U98" s="1">
        <v>0.2</v>
      </c>
      <c r="V98" s="1">
        <v>0.32</v>
      </c>
      <c r="W98" s="1">
        <f>Table1[[#This Row],[% SAIDI PSPS]]+Table1[[#This Row],[% SAIDI Weather/Fire/Earthquake]]</f>
        <v>0.09</v>
      </c>
      <c r="X98" s="1">
        <f>Table1[[#This Row],[% SIAFI PSPS]]+Table1[[#This Row],[% SAIFI Weather/Fire/Earthquake]]</f>
        <v>0.03</v>
      </c>
    </row>
    <row r="99" spans="1:24" x14ac:dyDescent="0.2">
      <c r="A99" t="s">
        <v>45</v>
      </c>
      <c r="B99" t="s">
        <v>60</v>
      </c>
      <c r="C99" s="2">
        <v>32559</v>
      </c>
      <c r="D99">
        <v>2018</v>
      </c>
      <c r="E99">
        <v>112.2</v>
      </c>
      <c r="F99">
        <f>Table1[[#This Row],[SCE Average SAIDI (minutes)]]/60</f>
        <v>1.87</v>
      </c>
      <c r="G99">
        <v>1.5</v>
      </c>
      <c r="H99">
        <f>Table1[[#This Row],[SCE Average SAIDI (hours)]]/Table1[[#This Row],[SCE Average SAIFI (interruptions)]]</f>
        <v>1.2466666666666668</v>
      </c>
      <c r="I99" s="1"/>
      <c r="J99" s="1"/>
      <c r="K99" s="1">
        <v>0.08</v>
      </c>
      <c r="L99" s="1">
        <v>0.04</v>
      </c>
      <c r="M99" s="1">
        <v>0.13</v>
      </c>
      <c r="N99" s="1">
        <v>0.22</v>
      </c>
      <c r="O99" s="1">
        <v>0.06</v>
      </c>
      <c r="P99" s="1">
        <v>0.03</v>
      </c>
      <c r="Q99" s="1">
        <v>0.37</v>
      </c>
      <c r="R99" s="1">
        <v>0.39</v>
      </c>
      <c r="S99" s="1">
        <v>0.27</v>
      </c>
      <c r="T99" s="1">
        <v>0.23</v>
      </c>
      <c r="U99" s="1">
        <v>0.09</v>
      </c>
      <c r="V99" s="1">
        <v>0.08</v>
      </c>
      <c r="W99" s="1">
        <f>Table1[[#This Row],[% SAIDI PSPS]]+Table1[[#This Row],[% SAIDI Weather/Fire/Earthquake]]</f>
        <v>0.08</v>
      </c>
      <c r="X99" s="1">
        <f>Table1[[#This Row],[% SIAFI PSPS]]+Table1[[#This Row],[% SAIFI Weather/Fire/Earthquake]]</f>
        <v>0.04</v>
      </c>
    </row>
    <row r="100" spans="1:24" x14ac:dyDescent="0.2">
      <c r="A100" t="s">
        <v>45</v>
      </c>
      <c r="B100" t="s">
        <v>60</v>
      </c>
      <c r="C100" s="2">
        <v>32559</v>
      </c>
      <c r="D100">
        <v>2017</v>
      </c>
      <c r="E100">
        <v>133.19999999999999</v>
      </c>
      <c r="F100">
        <f>Table1[[#This Row],[SCE Average SAIDI (minutes)]]/60</f>
        <v>2.2199999999999998</v>
      </c>
      <c r="G100">
        <v>1.3</v>
      </c>
      <c r="H100">
        <f>Table1[[#This Row],[SCE Average SAIDI (hours)]]/Table1[[#This Row],[SCE Average SAIFI (interruptions)]]</f>
        <v>1.7076923076923074</v>
      </c>
      <c r="I100" s="1"/>
      <c r="J100" s="1"/>
      <c r="K100" s="1">
        <v>0.02</v>
      </c>
      <c r="L100" s="1">
        <v>0.01</v>
      </c>
      <c r="M100" s="1">
        <v>0.05</v>
      </c>
      <c r="N100" s="1">
        <v>0.05</v>
      </c>
      <c r="O100" s="1">
        <v>0.11</v>
      </c>
      <c r="P100" s="1">
        <v>7.0000000000000007E-2</v>
      </c>
      <c r="Q100" s="1">
        <v>0.03</v>
      </c>
      <c r="R100" s="1">
        <v>0.02</v>
      </c>
      <c r="S100" s="1">
        <v>0.76</v>
      </c>
      <c r="T100" s="1">
        <v>0.72</v>
      </c>
      <c r="U100" s="1">
        <v>0.03</v>
      </c>
      <c r="V100" s="1">
        <v>0.13</v>
      </c>
      <c r="W100" s="1">
        <f>Table1[[#This Row],[% SAIDI PSPS]]+Table1[[#This Row],[% SAIDI Weather/Fire/Earthquake]]</f>
        <v>0.02</v>
      </c>
      <c r="X100" s="1">
        <f>Table1[[#This Row],[% SIAFI PSPS]]+Table1[[#This Row],[% SAIFI Weather/Fire/Earthquake]]</f>
        <v>0.01</v>
      </c>
    </row>
    <row r="101" spans="1:24" x14ac:dyDescent="0.2">
      <c r="A101" t="s">
        <v>45</v>
      </c>
      <c r="B101" t="s">
        <v>60</v>
      </c>
      <c r="C101" s="2">
        <v>32559</v>
      </c>
      <c r="D101">
        <v>2016</v>
      </c>
      <c r="E101">
        <v>85.8</v>
      </c>
      <c r="F101">
        <f>Table1[[#This Row],[SCE Average SAIDI (minutes)]]/60</f>
        <v>1.43</v>
      </c>
      <c r="G101">
        <v>0.6</v>
      </c>
      <c r="H101">
        <f>Table1[[#This Row],[SCE Average SAIDI (hours)]]/Table1[[#This Row],[SCE Average SAIFI (interruptions)]]</f>
        <v>2.3833333333333333</v>
      </c>
      <c r="I101" s="1"/>
      <c r="J101" s="1"/>
      <c r="K101" s="1">
        <v>0.01</v>
      </c>
      <c r="L101" s="1">
        <v>0.02</v>
      </c>
      <c r="M101" s="1">
        <v>0.01</v>
      </c>
      <c r="N101" s="1">
        <v>7.0000000000000007E-2</v>
      </c>
      <c r="O101" s="1">
        <v>0.13</v>
      </c>
      <c r="P101" s="1">
        <v>0.13</v>
      </c>
      <c r="Q101" s="1">
        <v>0.28000000000000003</v>
      </c>
      <c r="R101" s="1">
        <v>0.36</v>
      </c>
      <c r="S101" s="1">
        <v>0.42</v>
      </c>
      <c r="T101" s="1">
        <v>0.38</v>
      </c>
      <c r="U101" s="1">
        <v>0.15</v>
      </c>
      <c r="V101" s="1">
        <v>0.04</v>
      </c>
      <c r="W101" s="1">
        <f>Table1[[#This Row],[% SAIDI PSPS]]+Table1[[#This Row],[% SAIDI Weather/Fire/Earthquake]]</f>
        <v>0.01</v>
      </c>
      <c r="X101" s="1">
        <f>Table1[[#This Row],[% SIAFI PSPS]]+Table1[[#This Row],[% SAIFI Weather/Fire/Earthquake]]</f>
        <v>0.02</v>
      </c>
    </row>
    <row r="102" spans="1:24" x14ac:dyDescent="0.2">
      <c r="A102" t="s">
        <v>46</v>
      </c>
      <c r="B102" t="s">
        <v>47</v>
      </c>
      <c r="C102" s="2">
        <v>73095</v>
      </c>
      <c r="D102">
        <v>2019</v>
      </c>
      <c r="E102">
        <v>199.4</v>
      </c>
      <c r="F102">
        <f>Table1[[#This Row],[SCE Average SAIDI (minutes)]]/60</f>
        <v>3.3233333333333333</v>
      </c>
      <c r="G102">
        <v>1.4</v>
      </c>
      <c r="H102">
        <f>Table1[[#This Row],[SCE Average SAIDI (hours)]]/Table1[[#This Row],[SCE Average SAIFI (interruptions)]]</f>
        <v>2.3738095238095238</v>
      </c>
      <c r="I102" s="1">
        <v>0.3</v>
      </c>
      <c r="J102" s="1">
        <v>0.09</v>
      </c>
      <c r="K102" s="1">
        <v>0.03</v>
      </c>
      <c r="L102" s="1">
        <v>0.08</v>
      </c>
      <c r="M102" s="1">
        <v>0</v>
      </c>
      <c r="N102" s="1">
        <v>0</v>
      </c>
      <c r="O102" s="1">
        <v>0.13</v>
      </c>
      <c r="P102" s="1">
        <v>0.17</v>
      </c>
      <c r="Q102" s="1">
        <v>0.26</v>
      </c>
      <c r="R102" s="1">
        <v>0.23</v>
      </c>
      <c r="S102" s="1">
        <v>0.25</v>
      </c>
      <c r="T102" s="1">
        <v>0.41</v>
      </c>
      <c r="U102" s="1">
        <v>0.02</v>
      </c>
      <c r="V102" s="1">
        <v>0.02</v>
      </c>
      <c r="W102" s="1">
        <f>Table1[[#This Row],[% SAIDI PSPS]]+Table1[[#This Row],[% SAIDI Weather/Fire/Earthquake]]</f>
        <v>0.32999999999999996</v>
      </c>
      <c r="X102" s="1">
        <f>Table1[[#This Row],[% SIAFI PSPS]]+Table1[[#This Row],[% SAIFI Weather/Fire/Earthquake]]</f>
        <v>0.16999999999999998</v>
      </c>
    </row>
    <row r="103" spans="1:24" x14ac:dyDescent="0.2">
      <c r="A103" t="s">
        <v>46</v>
      </c>
      <c r="B103" t="s">
        <v>47</v>
      </c>
      <c r="C103" s="2">
        <v>73095</v>
      </c>
      <c r="D103">
        <v>2018</v>
      </c>
      <c r="E103">
        <v>164.2</v>
      </c>
      <c r="F103">
        <f>Table1[[#This Row],[SCE Average SAIDI (minutes)]]/60</f>
        <v>2.7366666666666664</v>
      </c>
      <c r="G103">
        <v>1.4</v>
      </c>
      <c r="H103">
        <f>Table1[[#This Row],[SCE Average SAIDI (hours)]]/Table1[[#This Row],[SCE Average SAIFI (interruptions)]]</f>
        <v>1.9547619047619047</v>
      </c>
      <c r="I103" s="1"/>
      <c r="J103" s="1"/>
      <c r="K103" s="1">
        <v>0.18</v>
      </c>
      <c r="L103" s="1">
        <v>0.16</v>
      </c>
      <c r="M103" s="1">
        <v>0.03</v>
      </c>
      <c r="N103" s="1">
        <v>0.01</v>
      </c>
      <c r="O103" s="1">
        <v>0.26</v>
      </c>
      <c r="P103" s="1">
        <v>0.13</v>
      </c>
      <c r="Q103" s="1">
        <v>0.21</v>
      </c>
      <c r="R103" s="1">
        <v>0.26</v>
      </c>
      <c r="S103" s="1">
        <v>0.31</v>
      </c>
      <c r="T103" s="1">
        <v>0.4</v>
      </c>
      <c r="U103" s="1">
        <v>0.01</v>
      </c>
      <c r="V103" s="1">
        <v>0.04</v>
      </c>
      <c r="W103" s="1">
        <f>Table1[[#This Row],[% SAIDI PSPS]]+Table1[[#This Row],[% SAIDI Weather/Fire/Earthquake]]</f>
        <v>0.18</v>
      </c>
      <c r="X103" s="1">
        <f>Table1[[#This Row],[% SIAFI PSPS]]+Table1[[#This Row],[% SAIFI Weather/Fire/Earthquake]]</f>
        <v>0.16</v>
      </c>
    </row>
    <row r="104" spans="1:24" x14ac:dyDescent="0.2">
      <c r="A104" t="s">
        <v>46</v>
      </c>
      <c r="B104" t="s">
        <v>47</v>
      </c>
      <c r="C104" s="2">
        <v>73095</v>
      </c>
      <c r="D104">
        <v>2017</v>
      </c>
      <c r="E104">
        <v>184.4</v>
      </c>
      <c r="F104">
        <f>Table1[[#This Row],[SCE Average SAIDI (minutes)]]/60</f>
        <v>3.0733333333333333</v>
      </c>
      <c r="G104">
        <v>1.7</v>
      </c>
      <c r="H104">
        <f>Table1[[#This Row],[SCE Average SAIDI (hours)]]/Table1[[#This Row],[SCE Average SAIFI (interruptions)]]</f>
        <v>1.807843137254902</v>
      </c>
      <c r="I104" s="1"/>
      <c r="J104" s="1"/>
      <c r="K104" s="1">
        <v>0.1</v>
      </c>
      <c r="L104" s="1">
        <v>0.08</v>
      </c>
      <c r="M104" s="1">
        <v>0.01</v>
      </c>
      <c r="N104" s="1">
        <v>0.01</v>
      </c>
      <c r="O104" s="1">
        <v>0.17</v>
      </c>
      <c r="P104" s="1">
        <v>0.13</v>
      </c>
      <c r="Q104" s="1">
        <v>0.05</v>
      </c>
      <c r="R104" s="1">
        <v>0.06</v>
      </c>
      <c r="S104" s="1">
        <v>0.68</v>
      </c>
      <c r="T104" s="1">
        <v>0.7</v>
      </c>
      <c r="U104" s="1">
        <v>0</v>
      </c>
      <c r="V104" s="1">
        <v>0.02</v>
      </c>
      <c r="W104" s="1">
        <f>Table1[[#This Row],[% SAIDI PSPS]]+Table1[[#This Row],[% SAIDI Weather/Fire/Earthquake]]</f>
        <v>0.1</v>
      </c>
      <c r="X104" s="1">
        <f>Table1[[#This Row],[% SIAFI PSPS]]+Table1[[#This Row],[% SAIFI Weather/Fire/Earthquake]]</f>
        <v>0.08</v>
      </c>
    </row>
    <row r="105" spans="1:24" x14ac:dyDescent="0.2">
      <c r="A105" t="s">
        <v>46</v>
      </c>
      <c r="B105" t="s">
        <v>47</v>
      </c>
      <c r="C105" s="2">
        <v>73095</v>
      </c>
      <c r="D105">
        <v>2016</v>
      </c>
      <c r="E105">
        <v>134</v>
      </c>
      <c r="F105">
        <f>Table1[[#This Row],[SCE Average SAIDI (minutes)]]/60</f>
        <v>2.2333333333333334</v>
      </c>
      <c r="G105">
        <v>0.9</v>
      </c>
      <c r="H105">
        <f>Table1[[#This Row],[SCE Average SAIDI (hours)]]/Table1[[#This Row],[SCE Average SAIFI (interruptions)]]</f>
        <v>2.4814814814814814</v>
      </c>
      <c r="I105" s="1"/>
      <c r="J105" s="1"/>
      <c r="K105" s="1">
        <v>0.02</v>
      </c>
      <c r="L105" s="1">
        <v>0.01</v>
      </c>
      <c r="M105" s="1">
        <v>0.02</v>
      </c>
      <c r="N105" s="1">
        <v>0.03</v>
      </c>
      <c r="O105" s="1">
        <v>0.02</v>
      </c>
      <c r="P105" s="1">
        <v>0.03</v>
      </c>
      <c r="Q105" s="1">
        <v>0.21</v>
      </c>
      <c r="R105" s="1">
        <v>0.15</v>
      </c>
      <c r="S105" s="1">
        <v>0.69</v>
      </c>
      <c r="T105" s="1">
        <v>0.7</v>
      </c>
      <c r="U105" s="1">
        <v>0.04</v>
      </c>
      <c r="V105" s="1">
        <v>0.09</v>
      </c>
      <c r="W105" s="1">
        <f>Table1[[#This Row],[% SAIDI PSPS]]+Table1[[#This Row],[% SAIDI Weather/Fire/Earthquake]]</f>
        <v>0.02</v>
      </c>
      <c r="X105" s="1">
        <f>Table1[[#This Row],[% SIAFI PSPS]]+Table1[[#This Row],[% SAIFI Weather/Fire/Earthquake]]</f>
        <v>0.01</v>
      </c>
    </row>
    <row r="106" spans="1:24" x14ac:dyDescent="0.2">
      <c r="A106" t="s">
        <v>22</v>
      </c>
      <c r="B106" t="s">
        <v>60</v>
      </c>
      <c r="C106" s="2">
        <v>193458</v>
      </c>
      <c r="D106">
        <v>2019</v>
      </c>
      <c r="E106">
        <v>104.1</v>
      </c>
      <c r="F106">
        <f>Table1[[#This Row],[SCE Average SAIDI (minutes)]]/60</f>
        <v>1.7349999999999999</v>
      </c>
      <c r="G106">
        <v>0.9</v>
      </c>
      <c r="H106">
        <f>Table1[[#This Row],[SCE Average SAIDI (hours)]]/Table1[[#This Row],[SCE Average SAIFI (interruptions)]]</f>
        <v>1.9277777777777776</v>
      </c>
      <c r="I106" s="1"/>
      <c r="J106" s="1"/>
      <c r="K106" s="1">
        <v>0.12</v>
      </c>
      <c r="L106" s="1">
        <v>0.09</v>
      </c>
      <c r="M106" s="1">
        <v>0.02</v>
      </c>
      <c r="N106" s="1">
        <v>0.04</v>
      </c>
      <c r="O106" s="1">
        <v>0.14000000000000001</v>
      </c>
      <c r="P106" s="1">
        <v>0.06</v>
      </c>
      <c r="Q106" s="1">
        <v>0.19</v>
      </c>
      <c r="R106" s="1">
        <v>0.24</v>
      </c>
      <c r="S106" s="1">
        <v>0.35</v>
      </c>
      <c r="T106" s="1">
        <v>0.32</v>
      </c>
      <c r="U106" s="1">
        <v>0.18</v>
      </c>
      <c r="V106" s="1">
        <v>0.25</v>
      </c>
      <c r="W106" s="1">
        <f>Table1[[#This Row],[% SAIDI PSPS]]+Table1[[#This Row],[% SAIDI Weather/Fire/Earthquake]]</f>
        <v>0.12</v>
      </c>
      <c r="X106" s="1">
        <f>Table1[[#This Row],[% SIAFI PSPS]]+Table1[[#This Row],[% SAIFI Weather/Fire/Earthquake]]</f>
        <v>0.09</v>
      </c>
    </row>
    <row r="107" spans="1:24" x14ac:dyDescent="0.2">
      <c r="A107" t="s">
        <v>22</v>
      </c>
      <c r="B107" t="s">
        <v>60</v>
      </c>
      <c r="C107" s="2">
        <v>193458</v>
      </c>
      <c r="D107">
        <v>2018</v>
      </c>
      <c r="E107">
        <v>133</v>
      </c>
      <c r="F107">
        <f>Table1[[#This Row],[SCE Average SAIDI (minutes)]]/60</f>
        <v>2.2166666666666668</v>
      </c>
      <c r="G107">
        <v>0.9</v>
      </c>
      <c r="H107">
        <f>Table1[[#This Row],[SCE Average SAIDI (hours)]]/Table1[[#This Row],[SCE Average SAIFI (interruptions)]]</f>
        <v>2.4629629629629632</v>
      </c>
      <c r="I107" s="1"/>
      <c r="J107" s="1"/>
      <c r="K107" s="1">
        <v>0.08</v>
      </c>
      <c r="L107" s="1">
        <v>7.0000000000000007E-2</v>
      </c>
      <c r="M107" s="1">
        <v>0.04</v>
      </c>
      <c r="N107" s="1">
        <v>0.05</v>
      </c>
      <c r="O107" s="1">
        <v>0.1</v>
      </c>
      <c r="P107" s="1">
        <v>0.09</v>
      </c>
      <c r="Q107" s="1">
        <v>0.09</v>
      </c>
      <c r="R107" s="1">
        <v>0.17</v>
      </c>
      <c r="S107" s="1">
        <v>0.56999999999999995</v>
      </c>
      <c r="T107" s="1">
        <v>0.43</v>
      </c>
      <c r="U107" s="1">
        <v>0.12</v>
      </c>
      <c r="V107" s="1">
        <v>0.18</v>
      </c>
      <c r="W107" s="1">
        <f>Table1[[#This Row],[% SAIDI PSPS]]+Table1[[#This Row],[% SAIDI Weather/Fire/Earthquake]]</f>
        <v>0.08</v>
      </c>
      <c r="X107" s="1">
        <f>Table1[[#This Row],[% SIAFI PSPS]]+Table1[[#This Row],[% SAIFI Weather/Fire/Earthquake]]</f>
        <v>7.0000000000000007E-2</v>
      </c>
    </row>
    <row r="108" spans="1:24" x14ac:dyDescent="0.2">
      <c r="A108" t="s">
        <v>22</v>
      </c>
      <c r="B108" t="s">
        <v>60</v>
      </c>
      <c r="C108" s="2">
        <v>193458</v>
      </c>
      <c r="D108">
        <v>2017</v>
      </c>
      <c r="E108">
        <v>142.5</v>
      </c>
      <c r="F108">
        <f>Table1[[#This Row],[SCE Average SAIDI (minutes)]]/60</f>
        <v>2.375</v>
      </c>
      <c r="G108">
        <v>1</v>
      </c>
      <c r="H108">
        <f>Table1[[#This Row],[SCE Average SAIDI (hours)]]/Table1[[#This Row],[SCE Average SAIFI (interruptions)]]</f>
        <v>2.375</v>
      </c>
      <c r="I108" s="1"/>
      <c r="J108" s="1"/>
      <c r="K108" s="1">
        <v>0.09</v>
      </c>
      <c r="L108" s="1">
        <v>0.09</v>
      </c>
      <c r="M108" s="1">
        <v>0.02</v>
      </c>
      <c r="N108" s="1">
        <v>0.02</v>
      </c>
      <c r="O108" s="1">
        <v>0.05</v>
      </c>
      <c r="P108" s="1">
        <v>7.0000000000000007E-2</v>
      </c>
      <c r="Q108" s="1">
        <v>0.06</v>
      </c>
      <c r="R108" s="1">
        <v>0.13</v>
      </c>
      <c r="S108" s="1">
        <v>0.5</v>
      </c>
      <c r="T108" s="1">
        <v>0.46</v>
      </c>
      <c r="U108" s="1">
        <v>0.28000000000000003</v>
      </c>
      <c r="V108" s="1">
        <v>0.24</v>
      </c>
      <c r="W108" s="1">
        <f>Table1[[#This Row],[% SAIDI PSPS]]+Table1[[#This Row],[% SAIDI Weather/Fire/Earthquake]]</f>
        <v>0.09</v>
      </c>
      <c r="X108" s="1">
        <f>Table1[[#This Row],[% SIAFI PSPS]]+Table1[[#This Row],[% SAIFI Weather/Fire/Earthquake]]</f>
        <v>0.09</v>
      </c>
    </row>
    <row r="109" spans="1:24" x14ac:dyDescent="0.2">
      <c r="A109" t="s">
        <v>22</v>
      </c>
      <c r="B109" t="s">
        <v>60</v>
      </c>
      <c r="C109" s="2">
        <v>193458</v>
      </c>
      <c r="D109">
        <v>2016</v>
      </c>
      <c r="E109">
        <v>144.6</v>
      </c>
      <c r="F109">
        <f>Table1[[#This Row],[SCE Average SAIDI (minutes)]]/60</f>
        <v>2.4099999999999997</v>
      </c>
      <c r="G109">
        <v>1</v>
      </c>
      <c r="H109">
        <f>Table1[[#This Row],[SCE Average SAIDI (hours)]]/Table1[[#This Row],[SCE Average SAIFI (interruptions)]]</f>
        <v>2.4099999999999997</v>
      </c>
      <c r="I109" s="1"/>
      <c r="J109" s="1"/>
      <c r="K109" s="1">
        <v>0.12</v>
      </c>
      <c r="L109" s="1">
        <v>0.12</v>
      </c>
      <c r="M109" s="1">
        <v>0.05</v>
      </c>
      <c r="N109" s="1">
        <v>7.0000000000000007E-2</v>
      </c>
      <c r="O109" s="1">
        <v>0.05</v>
      </c>
      <c r="P109" s="1">
        <v>0.04</v>
      </c>
      <c r="Q109" s="1">
        <v>0.13</v>
      </c>
      <c r="R109" s="1">
        <v>0.15</v>
      </c>
      <c r="S109" s="1">
        <v>0.45</v>
      </c>
      <c r="T109" s="1">
        <v>0.41</v>
      </c>
      <c r="U109" s="1">
        <v>0.19</v>
      </c>
      <c r="V109" s="1">
        <v>0.2</v>
      </c>
      <c r="W109" s="1">
        <f>Table1[[#This Row],[% SAIDI PSPS]]+Table1[[#This Row],[% SAIDI Weather/Fire/Earthquake]]</f>
        <v>0.12</v>
      </c>
      <c r="X109" s="1">
        <f>Table1[[#This Row],[% SIAFI PSPS]]+Table1[[#This Row],[% SAIFI Weather/Fire/Earthquake]]</f>
        <v>0.12</v>
      </c>
    </row>
    <row r="110" spans="1:24" x14ac:dyDescent="0.2">
      <c r="A110" t="s">
        <v>23</v>
      </c>
      <c r="B110" t="s">
        <v>60</v>
      </c>
      <c r="C110" s="2">
        <v>187069</v>
      </c>
      <c r="D110">
        <v>2019</v>
      </c>
      <c r="E110">
        <v>93.9</v>
      </c>
      <c r="F110">
        <f>Table1[[#This Row],[SCE Average SAIDI (minutes)]]/60</f>
        <v>1.5650000000000002</v>
      </c>
      <c r="G110">
        <v>1</v>
      </c>
      <c r="H110">
        <f>Table1[[#This Row],[SCE Average SAIDI (hours)]]/Table1[[#This Row],[SCE Average SAIFI (interruptions)]]</f>
        <v>1.5650000000000002</v>
      </c>
      <c r="I110" s="1"/>
      <c r="J110" s="1"/>
      <c r="K110" s="1">
        <v>0.1</v>
      </c>
      <c r="L110" s="1">
        <v>0.13</v>
      </c>
      <c r="M110" s="1">
        <v>0.02</v>
      </c>
      <c r="N110" s="1">
        <v>0.04</v>
      </c>
      <c r="O110" s="1">
        <v>0.09</v>
      </c>
      <c r="P110" s="1">
        <v>0.12</v>
      </c>
      <c r="Q110" s="1">
        <v>0.16</v>
      </c>
      <c r="R110" s="1">
        <v>0.19</v>
      </c>
      <c r="S110" s="1">
        <v>0.43</v>
      </c>
      <c r="T110" s="1">
        <v>0.32</v>
      </c>
      <c r="U110" s="1">
        <v>0.21</v>
      </c>
      <c r="V110" s="1">
        <v>0.21</v>
      </c>
      <c r="W110" s="1">
        <f>Table1[[#This Row],[% SAIDI PSPS]]+Table1[[#This Row],[% SAIDI Weather/Fire/Earthquake]]</f>
        <v>0.1</v>
      </c>
      <c r="X110" s="1">
        <f>Table1[[#This Row],[% SIAFI PSPS]]+Table1[[#This Row],[% SAIFI Weather/Fire/Earthquake]]</f>
        <v>0.13</v>
      </c>
    </row>
    <row r="111" spans="1:24" x14ac:dyDescent="0.2">
      <c r="A111" t="s">
        <v>23</v>
      </c>
      <c r="B111" t="s">
        <v>60</v>
      </c>
      <c r="C111" s="2">
        <v>187069</v>
      </c>
      <c r="D111">
        <v>2018</v>
      </c>
      <c r="E111">
        <v>104.1</v>
      </c>
      <c r="F111">
        <f>Table1[[#This Row],[SCE Average SAIDI (minutes)]]/60</f>
        <v>1.7349999999999999</v>
      </c>
      <c r="G111">
        <v>1.1000000000000001</v>
      </c>
      <c r="H111">
        <f>Table1[[#This Row],[SCE Average SAIDI (hours)]]/Table1[[#This Row],[SCE Average SAIFI (interruptions)]]</f>
        <v>1.5772727272727269</v>
      </c>
      <c r="I111" s="1"/>
      <c r="J111" s="1"/>
      <c r="K111" s="1">
        <v>0.02</v>
      </c>
      <c r="L111" s="1">
        <v>0.04</v>
      </c>
      <c r="M111" s="1">
        <v>0.1</v>
      </c>
      <c r="N111" s="1">
        <v>0.1</v>
      </c>
      <c r="O111" s="1">
        <v>0.12</v>
      </c>
      <c r="P111" s="1">
        <v>0.17</v>
      </c>
      <c r="Q111" s="1">
        <v>0.17</v>
      </c>
      <c r="R111" s="1">
        <v>0.16</v>
      </c>
      <c r="S111" s="1">
        <v>0.38</v>
      </c>
      <c r="T111" s="1">
        <v>0.31</v>
      </c>
      <c r="U111" s="1">
        <v>0.22</v>
      </c>
      <c r="V111" s="1">
        <v>0.23</v>
      </c>
      <c r="W111" s="1">
        <f>Table1[[#This Row],[% SAIDI PSPS]]+Table1[[#This Row],[% SAIDI Weather/Fire/Earthquake]]</f>
        <v>0.02</v>
      </c>
      <c r="X111" s="1">
        <f>Table1[[#This Row],[% SIAFI PSPS]]+Table1[[#This Row],[% SAIFI Weather/Fire/Earthquake]]</f>
        <v>0.04</v>
      </c>
    </row>
    <row r="112" spans="1:24" x14ac:dyDescent="0.2">
      <c r="A112" t="s">
        <v>23</v>
      </c>
      <c r="B112" t="s">
        <v>60</v>
      </c>
      <c r="C112" s="2">
        <v>187069</v>
      </c>
      <c r="D112">
        <v>2017</v>
      </c>
      <c r="E112">
        <v>119.8</v>
      </c>
      <c r="F112">
        <f>Table1[[#This Row],[SCE Average SAIDI (minutes)]]/60</f>
        <v>1.9966666666666666</v>
      </c>
      <c r="G112">
        <v>1</v>
      </c>
      <c r="H112">
        <f>Table1[[#This Row],[SCE Average SAIDI (hours)]]/Table1[[#This Row],[SCE Average SAIFI (interruptions)]]</f>
        <v>1.9966666666666666</v>
      </c>
      <c r="I112" s="1"/>
      <c r="J112" s="1"/>
      <c r="K112" s="1">
        <v>0.04</v>
      </c>
      <c r="L112" s="1">
        <v>0.06</v>
      </c>
      <c r="M112" s="1">
        <v>0.02</v>
      </c>
      <c r="N112" s="1">
        <v>0.04</v>
      </c>
      <c r="O112" s="1">
        <v>0.1</v>
      </c>
      <c r="P112" s="1">
        <v>0.14000000000000001</v>
      </c>
      <c r="Q112" s="1">
        <v>0.08</v>
      </c>
      <c r="R112" s="1">
        <v>0.13</v>
      </c>
      <c r="S112" s="1">
        <v>0.48</v>
      </c>
      <c r="T112" s="1">
        <v>0.38</v>
      </c>
      <c r="U112" s="1">
        <v>0.28000000000000003</v>
      </c>
      <c r="V112" s="1">
        <v>0.25</v>
      </c>
      <c r="W112" s="1">
        <f>Table1[[#This Row],[% SAIDI PSPS]]+Table1[[#This Row],[% SAIDI Weather/Fire/Earthquake]]</f>
        <v>0.04</v>
      </c>
      <c r="X112" s="1">
        <f>Table1[[#This Row],[% SIAFI PSPS]]+Table1[[#This Row],[% SAIFI Weather/Fire/Earthquake]]</f>
        <v>0.06</v>
      </c>
    </row>
    <row r="113" spans="1:24" x14ac:dyDescent="0.2">
      <c r="A113" t="s">
        <v>23</v>
      </c>
      <c r="B113" t="s">
        <v>60</v>
      </c>
      <c r="C113" s="2">
        <v>187069</v>
      </c>
      <c r="D113">
        <v>2016</v>
      </c>
      <c r="E113">
        <v>174.1</v>
      </c>
      <c r="F113">
        <f>Table1[[#This Row],[SCE Average SAIDI (minutes)]]/60</f>
        <v>2.9016666666666664</v>
      </c>
      <c r="G113">
        <v>1.6</v>
      </c>
      <c r="H113">
        <f>Table1[[#This Row],[SCE Average SAIDI (hours)]]/Table1[[#This Row],[SCE Average SAIFI (interruptions)]]</f>
        <v>1.8135416666666664</v>
      </c>
      <c r="I113" s="1"/>
      <c r="J113" s="1"/>
      <c r="K113" s="1">
        <v>0.06</v>
      </c>
      <c r="L113" s="1">
        <v>0.05</v>
      </c>
      <c r="M113" s="1">
        <v>0.03</v>
      </c>
      <c r="N113" s="1">
        <v>0.05</v>
      </c>
      <c r="O113" s="1">
        <v>0.11</v>
      </c>
      <c r="P113" s="1">
        <v>0.09</v>
      </c>
      <c r="Q113" s="1">
        <v>0.11</v>
      </c>
      <c r="R113" s="1">
        <v>0.2</v>
      </c>
      <c r="S113" s="1">
        <v>0.35</v>
      </c>
      <c r="T113" s="1">
        <v>0.38</v>
      </c>
      <c r="U113" s="1">
        <v>0.34</v>
      </c>
      <c r="V113" s="1">
        <v>0.24</v>
      </c>
      <c r="W113" s="1">
        <f>Table1[[#This Row],[% SAIDI PSPS]]+Table1[[#This Row],[% SAIDI Weather/Fire/Earthquake]]</f>
        <v>0.06</v>
      </c>
      <c r="X113" s="1">
        <f>Table1[[#This Row],[% SIAFI PSPS]]+Table1[[#This Row],[% SAIFI Weather/Fire/Earthquake]]</f>
        <v>0.05</v>
      </c>
    </row>
    <row r="114" spans="1:24" x14ac:dyDescent="0.2">
      <c r="A114" t="s">
        <v>24</v>
      </c>
      <c r="B114" t="s">
        <v>60</v>
      </c>
      <c r="C114" s="2">
        <v>37581</v>
      </c>
      <c r="D114">
        <v>2019</v>
      </c>
      <c r="E114">
        <v>321.2</v>
      </c>
      <c r="F114">
        <f>Table1[[#This Row],[SCE Average SAIDI (minutes)]]/60</f>
        <v>5.3533333333333335</v>
      </c>
      <c r="G114">
        <v>1.8</v>
      </c>
      <c r="H114">
        <f>Table1[[#This Row],[SCE Average SAIDI (hours)]]/Table1[[#This Row],[SCE Average SAIFI (interruptions)]]</f>
        <v>2.9740740740740743</v>
      </c>
      <c r="I114" s="1">
        <v>0.45</v>
      </c>
      <c r="J114" s="1">
        <v>7.0000000000000007E-2</v>
      </c>
      <c r="K114" s="1">
        <v>0.11</v>
      </c>
      <c r="L114" s="1">
        <v>0.16</v>
      </c>
      <c r="M114" s="1">
        <v>0.04</v>
      </c>
      <c r="N114" s="1">
        <v>0.05</v>
      </c>
      <c r="O114" s="1">
        <v>0.06</v>
      </c>
      <c r="P114" s="1">
        <v>0.14000000000000001</v>
      </c>
      <c r="Q114" s="1">
        <v>0.12</v>
      </c>
      <c r="R114" s="1">
        <v>0.16</v>
      </c>
      <c r="S114" s="1">
        <v>0.19</v>
      </c>
      <c r="T114" s="1">
        <v>0.34</v>
      </c>
      <c r="U114" s="1">
        <v>0.02</v>
      </c>
      <c r="V114" s="1">
        <v>7.0000000000000007E-2</v>
      </c>
      <c r="W114" s="1">
        <f>Table1[[#This Row],[% SAIDI PSPS]]+Table1[[#This Row],[% SAIDI Weather/Fire/Earthquake]]</f>
        <v>0.56000000000000005</v>
      </c>
      <c r="X114" s="1">
        <f>Table1[[#This Row],[% SIAFI PSPS]]+Table1[[#This Row],[% SAIFI Weather/Fire/Earthquake]]</f>
        <v>0.23</v>
      </c>
    </row>
    <row r="115" spans="1:24" x14ac:dyDescent="0.2">
      <c r="A115" t="s">
        <v>24</v>
      </c>
      <c r="B115" t="s">
        <v>60</v>
      </c>
      <c r="C115" s="2">
        <v>37581</v>
      </c>
      <c r="D115">
        <v>2018</v>
      </c>
      <c r="E115">
        <v>4606.3999999999996</v>
      </c>
      <c r="F115">
        <f>Table1[[#This Row],[SCE Average SAIDI (minutes)]]/60</f>
        <v>76.773333333333326</v>
      </c>
      <c r="G115">
        <v>2.4</v>
      </c>
      <c r="H115">
        <f>Table1[[#This Row],[SCE Average SAIDI (hours)]]/Table1[[#This Row],[SCE Average SAIFI (interruptions)]]</f>
        <v>31.988888888888887</v>
      </c>
      <c r="I115" s="1">
        <v>0</v>
      </c>
      <c r="J115" s="1">
        <v>0</v>
      </c>
      <c r="K115" s="1">
        <v>0.18</v>
      </c>
      <c r="L115" s="1">
        <v>0.21</v>
      </c>
      <c r="M115" s="1">
        <v>0</v>
      </c>
      <c r="N115" s="1">
        <v>0</v>
      </c>
      <c r="O115" s="1">
        <v>0.56999999999999995</v>
      </c>
      <c r="P115" s="1">
        <v>0.39</v>
      </c>
      <c r="Q115" s="1">
        <v>0</v>
      </c>
      <c r="R115" s="1">
        <v>0.06</v>
      </c>
      <c r="S115" s="1">
        <v>0.02</v>
      </c>
      <c r="T115" s="1">
        <v>0.23</v>
      </c>
      <c r="U115" s="1">
        <v>0.23</v>
      </c>
      <c r="V115" s="1">
        <v>0.11</v>
      </c>
      <c r="W115" s="1">
        <f>Table1[[#This Row],[% SAIDI PSPS]]+Table1[[#This Row],[% SAIDI Weather/Fire/Earthquake]]</f>
        <v>0.18</v>
      </c>
      <c r="X115" s="1">
        <f>Table1[[#This Row],[% SIAFI PSPS]]+Table1[[#This Row],[% SAIFI Weather/Fire/Earthquake]]</f>
        <v>0.21</v>
      </c>
    </row>
    <row r="116" spans="1:24" x14ac:dyDescent="0.2">
      <c r="A116" t="s">
        <v>24</v>
      </c>
      <c r="B116" t="s">
        <v>60</v>
      </c>
      <c r="C116" s="2">
        <v>37581</v>
      </c>
      <c r="D116">
        <v>2017</v>
      </c>
      <c r="E116">
        <v>190.9</v>
      </c>
      <c r="F116">
        <f>Table1[[#This Row],[SCE Average SAIDI (minutes)]]/60</f>
        <v>3.1816666666666666</v>
      </c>
      <c r="G116">
        <v>1.6</v>
      </c>
      <c r="H116">
        <f>Table1[[#This Row],[SCE Average SAIDI (hours)]]/Table1[[#This Row],[SCE Average SAIFI (interruptions)]]</f>
        <v>1.9885416666666667</v>
      </c>
      <c r="I116" s="1"/>
      <c r="J116" s="1"/>
      <c r="K116" s="1">
        <v>0.4</v>
      </c>
      <c r="L116" s="1">
        <v>0.2</v>
      </c>
      <c r="M116" s="1">
        <v>0.01</v>
      </c>
      <c r="N116" s="1">
        <v>0.02</v>
      </c>
      <c r="O116" s="1">
        <v>7.0000000000000007E-2</v>
      </c>
      <c r="P116" s="1">
        <v>0.12</v>
      </c>
      <c r="Q116" s="1">
        <v>0.14000000000000001</v>
      </c>
      <c r="R116" s="1">
        <v>0.13</v>
      </c>
      <c r="S116" s="1">
        <v>0.34</v>
      </c>
      <c r="T116" s="1">
        <v>0.43</v>
      </c>
      <c r="U116" s="1">
        <v>0.04</v>
      </c>
      <c r="V116" s="1">
        <v>0.1</v>
      </c>
      <c r="W116" s="1">
        <f>Table1[[#This Row],[% SAIDI PSPS]]+Table1[[#This Row],[% SAIDI Weather/Fire/Earthquake]]</f>
        <v>0.4</v>
      </c>
      <c r="X116" s="1">
        <f>Table1[[#This Row],[% SIAFI PSPS]]+Table1[[#This Row],[% SAIFI Weather/Fire/Earthquake]]</f>
        <v>0.2</v>
      </c>
    </row>
    <row r="117" spans="1:24" x14ac:dyDescent="0.2">
      <c r="A117" t="s">
        <v>24</v>
      </c>
      <c r="B117" t="s">
        <v>60</v>
      </c>
      <c r="C117" s="2">
        <v>37581</v>
      </c>
      <c r="D117">
        <v>2016</v>
      </c>
      <c r="E117">
        <v>183.2</v>
      </c>
      <c r="F117">
        <f>Table1[[#This Row],[SCE Average SAIDI (minutes)]]/60</f>
        <v>3.0533333333333332</v>
      </c>
      <c r="G117">
        <v>2.1</v>
      </c>
      <c r="H117">
        <f>Table1[[#This Row],[SCE Average SAIDI (hours)]]/Table1[[#This Row],[SCE Average SAIFI (interruptions)]]</f>
        <v>1.4539682539682539</v>
      </c>
      <c r="I117" s="1"/>
      <c r="J117" s="1"/>
      <c r="K117" s="1">
        <v>0.13</v>
      </c>
      <c r="L117" s="1">
        <v>0.12</v>
      </c>
      <c r="M117" s="1">
        <v>0.01</v>
      </c>
      <c r="N117" s="1">
        <v>0.03</v>
      </c>
      <c r="O117" s="1">
        <v>0.22</v>
      </c>
      <c r="P117" s="1">
        <v>0.21</v>
      </c>
      <c r="Q117" s="1">
        <v>7.0000000000000007E-2</v>
      </c>
      <c r="R117" s="1">
        <v>0.09</v>
      </c>
      <c r="S117" s="1">
        <v>0.46</v>
      </c>
      <c r="T117" s="1">
        <v>0.48</v>
      </c>
      <c r="U117" s="1">
        <v>0.1</v>
      </c>
      <c r="V117" s="1">
        <v>7.0000000000000007E-2</v>
      </c>
      <c r="W117" s="1">
        <f>Table1[[#This Row],[% SAIDI PSPS]]+Table1[[#This Row],[% SAIDI Weather/Fire/Earthquake]]</f>
        <v>0.13</v>
      </c>
      <c r="X117" s="1">
        <f>Table1[[#This Row],[% SIAFI PSPS]]+Table1[[#This Row],[% SAIFI Weather/Fire/Earthquake]]</f>
        <v>0.12</v>
      </c>
    </row>
    <row r="118" spans="1:24" x14ac:dyDescent="0.2">
      <c r="A118" t="s">
        <v>25</v>
      </c>
      <c r="B118" t="s">
        <v>60</v>
      </c>
      <c r="C118" s="2">
        <v>175095</v>
      </c>
      <c r="D118">
        <v>2019</v>
      </c>
      <c r="E118">
        <v>96.9</v>
      </c>
      <c r="F118">
        <f>Table1[[#This Row],[SCE Average SAIDI (minutes)]]/60</f>
        <v>1.615</v>
      </c>
      <c r="G118">
        <v>0.8</v>
      </c>
      <c r="H118">
        <f>Table1[[#This Row],[SCE Average SAIDI (hours)]]/Table1[[#This Row],[SCE Average SAIFI (interruptions)]]</f>
        <v>2.0187499999999998</v>
      </c>
      <c r="I118" s="1"/>
      <c r="J118" s="1"/>
      <c r="K118" s="1">
        <v>0.1</v>
      </c>
      <c r="L118" s="1">
        <v>0.12</v>
      </c>
      <c r="M118" s="1">
        <v>0.01</v>
      </c>
      <c r="N118" s="1">
        <v>0.02</v>
      </c>
      <c r="O118" s="1">
        <v>0.17</v>
      </c>
      <c r="P118" s="1">
        <v>0.1</v>
      </c>
      <c r="Q118" s="1">
        <v>0.18</v>
      </c>
      <c r="R118" s="1">
        <v>0.19</v>
      </c>
      <c r="S118" s="1">
        <v>0.39</v>
      </c>
      <c r="T118" s="1">
        <v>0.45</v>
      </c>
      <c r="U118" s="1">
        <v>0.16</v>
      </c>
      <c r="V118" s="1">
        <v>0.11</v>
      </c>
      <c r="W118" s="1">
        <f>Table1[[#This Row],[% SAIDI PSPS]]+Table1[[#This Row],[% SAIDI Weather/Fire/Earthquake]]</f>
        <v>0.1</v>
      </c>
      <c r="X118" s="1">
        <f>Table1[[#This Row],[% SIAFI PSPS]]+Table1[[#This Row],[% SAIFI Weather/Fire/Earthquake]]</f>
        <v>0.12</v>
      </c>
    </row>
    <row r="119" spans="1:24" x14ac:dyDescent="0.2">
      <c r="A119" t="s">
        <v>25</v>
      </c>
      <c r="B119" t="s">
        <v>60</v>
      </c>
      <c r="C119" s="2">
        <v>175095</v>
      </c>
      <c r="D119">
        <v>2018</v>
      </c>
      <c r="E119">
        <v>99.1</v>
      </c>
      <c r="F119">
        <f>Table1[[#This Row],[SCE Average SAIDI (minutes)]]/60</f>
        <v>1.6516666666666666</v>
      </c>
      <c r="G119">
        <v>0.9</v>
      </c>
      <c r="H119">
        <f>Table1[[#This Row],[SCE Average SAIDI (hours)]]/Table1[[#This Row],[SCE Average SAIFI (interruptions)]]</f>
        <v>1.835185185185185</v>
      </c>
      <c r="I119" s="1"/>
      <c r="J119" s="1"/>
      <c r="K119" s="1">
        <v>0.08</v>
      </c>
      <c r="L119" s="1">
        <v>0.1</v>
      </c>
      <c r="M119" s="1">
        <v>0.03</v>
      </c>
      <c r="N119" s="1">
        <v>0.04</v>
      </c>
      <c r="O119" s="1">
        <v>0.08</v>
      </c>
      <c r="P119" s="1">
        <v>0.09</v>
      </c>
      <c r="Q119" s="1">
        <v>0.15</v>
      </c>
      <c r="R119" s="1">
        <v>0.13</v>
      </c>
      <c r="S119" s="1">
        <v>0.47</v>
      </c>
      <c r="T119" s="1">
        <v>0.37</v>
      </c>
      <c r="U119" s="1">
        <v>0.19</v>
      </c>
      <c r="V119" s="1">
        <v>0.26</v>
      </c>
      <c r="W119" s="1">
        <f>Table1[[#This Row],[% SAIDI PSPS]]+Table1[[#This Row],[% SAIDI Weather/Fire/Earthquake]]</f>
        <v>0.08</v>
      </c>
      <c r="X119" s="1">
        <f>Table1[[#This Row],[% SIAFI PSPS]]+Table1[[#This Row],[% SAIFI Weather/Fire/Earthquake]]</f>
        <v>0.1</v>
      </c>
    </row>
    <row r="120" spans="1:24" x14ac:dyDescent="0.2">
      <c r="A120" t="s">
        <v>25</v>
      </c>
      <c r="B120" t="s">
        <v>60</v>
      </c>
      <c r="C120" s="2">
        <v>175095</v>
      </c>
      <c r="D120">
        <v>2017</v>
      </c>
      <c r="E120">
        <v>120.9</v>
      </c>
      <c r="F120">
        <f>Table1[[#This Row],[SCE Average SAIDI (minutes)]]/60</f>
        <v>2.0150000000000001</v>
      </c>
      <c r="G120">
        <v>0.9</v>
      </c>
      <c r="H120">
        <f>Table1[[#This Row],[SCE Average SAIDI (hours)]]/Table1[[#This Row],[SCE Average SAIFI (interruptions)]]</f>
        <v>2.2388888888888889</v>
      </c>
      <c r="I120" s="1"/>
      <c r="J120" s="1"/>
      <c r="K120" s="1">
        <v>0.23</v>
      </c>
      <c r="L120" s="1">
        <v>0.16</v>
      </c>
      <c r="M120" s="1">
        <v>0.04</v>
      </c>
      <c r="N120" s="1">
        <v>7.0000000000000007E-2</v>
      </c>
      <c r="O120" s="1">
        <v>0.06</v>
      </c>
      <c r="P120" s="1">
        <v>7.0000000000000007E-2</v>
      </c>
      <c r="Q120" s="1">
        <v>0.11</v>
      </c>
      <c r="R120" s="1">
        <v>0.14000000000000001</v>
      </c>
      <c r="S120" s="1">
        <v>0.4</v>
      </c>
      <c r="T120" s="1">
        <v>0.37</v>
      </c>
      <c r="U120" s="1">
        <v>0.16</v>
      </c>
      <c r="V120" s="1">
        <v>0.19</v>
      </c>
      <c r="W120" s="1">
        <f>Table1[[#This Row],[% SAIDI PSPS]]+Table1[[#This Row],[% SAIDI Weather/Fire/Earthquake]]</f>
        <v>0.23</v>
      </c>
      <c r="X120" s="1">
        <f>Table1[[#This Row],[% SIAFI PSPS]]+Table1[[#This Row],[% SAIFI Weather/Fire/Earthquake]]</f>
        <v>0.16</v>
      </c>
    </row>
    <row r="121" spans="1:24" x14ac:dyDescent="0.2">
      <c r="A121" t="s">
        <v>25</v>
      </c>
      <c r="B121" t="s">
        <v>60</v>
      </c>
      <c r="C121" s="2">
        <v>175095</v>
      </c>
      <c r="D121">
        <v>2016</v>
      </c>
      <c r="E121">
        <v>150.9</v>
      </c>
      <c r="F121">
        <f>Table1[[#This Row],[SCE Average SAIDI (minutes)]]/60</f>
        <v>2.5150000000000001</v>
      </c>
      <c r="G121">
        <v>1.2</v>
      </c>
      <c r="H121">
        <f>Table1[[#This Row],[SCE Average SAIDI (hours)]]/Table1[[#This Row],[SCE Average SAIFI (interruptions)]]</f>
        <v>2.0958333333333337</v>
      </c>
      <c r="I121" s="1"/>
      <c r="J121" s="1"/>
      <c r="K121" s="1">
        <v>0.17</v>
      </c>
      <c r="L121" s="1">
        <v>0.13</v>
      </c>
      <c r="M121" s="1">
        <v>0.01</v>
      </c>
      <c r="N121" s="1">
        <v>0.02</v>
      </c>
      <c r="O121" s="1">
        <v>0.09</v>
      </c>
      <c r="P121" s="1">
        <v>0.09</v>
      </c>
      <c r="Q121" s="1">
        <v>0.1</v>
      </c>
      <c r="R121" s="1">
        <v>0.16</v>
      </c>
      <c r="S121" s="1">
        <v>0.52</v>
      </c>
      <c r="T121" s="1">
        <v>0.4</v>
      </c>
      <c r="U121" s="1">
        <v>0.11</v>
      </c>
      <c r="V121" s="1">
        <v>0.19</v>
      </c>
      <c r="W121" s="1">
        <f>Table1[[#This Row],[% SAIDI PSPS]]+Table1[[#This Row],[% SAIDI Weather/Fire/Earthquake]]</f>
        <v>0.17</v>
      </c>
      <c r="X121" s="1">
        <f>Table1[[#This Row],[% SIAFI PSPS]]+Table1[[#This Row],[% SAIFI Weather/Fire/Earthquake]]</f>
        <v>0.13</v>
      </c>
    </row>
    <row r="122" spans="1:24" x14ac:dyDescent="0.2">
      <c r="A122" t="s">
        <v>26</v>
      </c>
      <c r="B122" t="s">
        <v>60</v>
      </c>
      <c r="C122" s="2">
        <v>273038</v>
      </c>
      <c r="D122">
        <v>2019</v>
      </c>
      <c r="E122">
        <v>361.4</v>
      </c>
      <c r="F122">
        <f>Table1[[#This Row],[SCE Average SAIDI (minutes)]]/60</f>
        <v>6.0233333333333325</v>
      </c>
      <c r="G122">
        <v>1.1000000000000001</v>
      </c>
      <c r="H122">
        <f>Table1[[#This Row],[SCE Average SAIDI (hours)]]/Table1[[#This Row],[SCE Average SAIFI (interruptions)]]</f>
        <v>5.4757575757575747</v>
      </c>
      <c r="I122" s="1">
        <v>0.61</v>
      </c>
      <c r="J122" s="1">
        <v>0.15</v>
      </c>
      <c r="K122" s="1">
        <v>0.05</v>
      </c>
      <c r="L122" s="1">
        <v>7.0000000000000007E-2</v>
      </c>
      <c r="M122" s="1">
        <v>0.01</v>
      </c>
      <c r="N122" s="1">
        <v>0.03</v>
      </c>
      <c r="O122" s="1">
        <v>0.13</v>
      </c>
      <c r="P122" s="1">
        <v>0.13</v>
      </c>
      <c r="Q122" s="1">
        <v>0.04</v>
      </c>
      <c r="R122" s="1">
        <v>0.13</v>
      </c>
      <c r="S122" s="1">
        <v>0.14000000000000001</v>
      </c>
      <c r="T122" s="1">
        <v>0.41</v>
      </c>
      <c r="U122" s="1">
        <v>0.03</v>
      </c>
      <c r="V122" s="1">
        <v>0.08</v>
      </c>
      <c r="W122" s="1">
        <f>Table1[[#This Row],[% SAIDI PSPS]]+Table1[[#This Row],[% SAIDI Weather/Fire/Earthquake]]</f>
        <v>0.66</v>
      </c>
      <c r="X122" s="1">
        <f>Table1[[#This Row],[% SIAFI PSPS]]+Table1[[#This Row],[% SAIFI Weather/Fire/Earthquake]]</f>
        <v>0.22</v>
      </c>
    </row>
    <row r="123" spans="1:24" x14ac:dyDescent="0.2">
      <c r="A123" t="s">
        <v>26</v>
      </c>
      <c r="B123" t="s">
        <v>60</v>
      </c>
      <c r="C123" s="2">
        <v>273038</v>
      </c>
      <c r="D123">
        <v>2018</v>
      </c>
      <c r="E123">
        <v>131.30000000000001</v>
      </c>
      <c r="F123">
        <f>Table1[[#This Row],[SCE Average SAIDI (minutes)]]/60</f>
        <v>2.1883333333333335</v>
      </c>
      <c r="G123">
        <v>1.1000000000000001</v>
      </c>
      <c r="H123">
        <f>Table1[[#This Row],[SCE Average SAIDI (hours)]]/Table1[[#This Row],[SCE Average SAIFI (interruptions)]]</f>
        <v>1.9893939393939393</v>
      </c>
      <c r="I123" s="1">
        <v>0</v>
      </c>
      <c r="J123" s="1">
        <v>0</v>
      </c>
      <c r="K123" s="1">
        <v>0.21</v>
      </c>
      <c r="L123" s="1">
        <v>0.12</v>
      </c>
      <c r="M123" s="1">
        <v>0.04</v>
      </c>
      <c r="N123" s="1">
        <v>0.09</v>
      </c>
      <c r="O123" s="1">
        <v>0.15</v>
      </c>
      <c r="P123" s="1">
        <v>0.12</v>
      </c>
      <c r="Q123" s="1">
        <v>0.1</v>
      </c>
      <c r="R123" s="1">
        <v>0.16</v>
      </c>
      <c r="S123" s="1">
        <v>0.37</v>
      </c>
      <c r="T123" s="1">
        <v>0.35</v>
      </c>
      <c r="U123" s="1">
        <v>0.13</v>
      </c>
      <c r="V123" s="1">
        <v>0.17</v>
      </c>
      <c r="W123" s="1">
        <f>Table1[[#This Row],[% SAIDI PSPS]]+Table1[[#This Row],[% SAIDI Weather/Fire/Earthquake]]</f>
        <v>0.21</v>
      </c>
      <c r="X123" s="1">
        <f>Table1[[#This Row],[% SIAFI PSPS]]+Table1[[#This Row],[% SAIFI Weather/Fire/Earthquake]]</f>
        <v>0.12</v>
      </c>
    </row>
    <row r="124" spans="1:24" x14ac:dyDescent="0.2">
      <c r="A124" t="s">
        <v>26</v>
      </c>
      <c r="B124" t="s">
        <v>60</v>
      </c>
      <c r="C124" s="2">
        <v>273038</v>
      </c>
      <c r="D124">
        <v>2017</v>
      </c>
      <c r="E124">
        <v>127.9</v>
      </c>
      <c r="F124">
        <f>Table1[[#This Row],[SCE Average SAIDI (minutes)]]/60</f>
        <v>2.1316666666666668</v>
      </c>
      <c r="G124">
        <v>1.1000000000000001</v>
      </c>
      <c r="H124">
        <f>Table1[[#This Row],[SCE Average SAIDI (hours)]]/Table1[[#This Row],[SCE Average SAIFI (interruptions)]]</f>
        <v>1.9378787878787878</v>
      </c>
      <c r="I124" s="1"/>
      <c r="J124" s="1"/>
      <c r="K124" s="1">
        <v>0.11</v>
      </c>
      <c r="L124" s="1">
        <v>0.08</v>
      </c>
      <c r="M124" s="1">
        <v>0.02</v>
      </c>
      <c r="N124" s="1">
        <v>0.04</v>
      </c>
      <c r="O124" s="1">
        <v>0.13</v>
      </c>
      <c r="P124" s="1">
        <v>0.12</v>
      </c>
      <c r="Q124" s="1">
        <v>0.11</v>
      </c>
      <c r="R124" s="1">
        <v>0.14000000000000001</v>
      </c>
      <c r="S124" s="1">
        <v>0.5</v>
      </c>
      <c r="T124" s="1">
        <v>0.44</v>
      </c>
      <c r="U124" s="1">
        <v>0.14000000000000001</v>
      </c>
      <c r="V124" s="1">
        <v>0.14000000000000001</v>
      </c>
      <c r="W124" s="1">
        <f>Table1[[#This Row],[% SAIDI PSPS]]+Table1[[#This Row],[% SAIDI Weather/Fire/Earthquake]]</f>
        <v>0.11</v>
      </c>
      <c r="X124" s="1">
        <f>Table1[[#This Row],[% SIAFI PSPS]]+Table1[[#This Row],[% SAIFI Weather/Fire/Earthquake]]</f>
        <v>0.08</v>
      </c>
    </row>
    <row r="125" spans="1:24" x14ac:dyDescent="0.2">
      <c r="A125" t="s">
        <v>26</v>
      </c>
      <c r="B125" t="s">
        <v>60</v>
      </c>
      <c r="C125" s="2">
        <v>273038</v>
      </c>
      <c r="D125">
        <v>2016</v>
      </c>
      <c r="E125">
        <v>93.5</v>
      </c>
      <c r="F125">
        <f>Table1[[#This Row],[SCE Average SAIDI (minutes)]]/60</f>
        <v>1.5583333333333333</v>
      </c>
      <c r="G125">
        <v>0.8</v>
      </c>
      <c r="H125">
        <f>Table1[[#This Row],[SCE Average SAIDI (hours)]]/Table1[[#This Row],[SCE Average SAIFI (interruptions)]]</f>
        <v>1.9479166666666665</v>
      </c>
      <c r="I125" s="1"/>
      <c r="J125" s="1"/>
      <c r="K125" s="1">
        <v>0.12</v>
      </c>
      <c r="L125" s="1">
        <v>0.1</v>
      </c>
      <c r="M125" s="1">
        <v>0.06</v>
      </c>
      <c r="N125" s="1">
        <v>0.1</v>
      </c>
      <c r="O125" s="1">
        <v>0.15</v>
      </c>
      <c r="P125" s="1">
        <v>0.15</v>
      </c>
      <c r="Q125" s="1">
        <v>0.13</v>
      </c>
      <c r="R125" s="1">
        <v>0.12</v>
      </c>
      <c r="S125" s="1">
        <v>0.36</v>
      </c>
      <c r="T125" s="1">
        <v>0.33</v>
      </c>
      <c r="U125" s="1">
        <v>0.17</v>
      </c>
      <c r="V125" s="1">
        <v>0.2</v>
      </c>
      <c r="W125" s="1">
        <f>Table1[[#This Row],[% SAIDI PSPS]]+Table1[[#This Row],[% SAIDI Weather/Fire/Earthquake]]</f>
        <v>0.12</v>
      </c>
      <c r="X125" s="1">
        <f>Table1[[#This Row],[% SIAFI PSPS]]+Table1[[#This Row],[% SAIFI Weather/Fire/Earthquake]]</f>
        <v>0.1</v>
      </c>
    </row>
    <row r="126" spans="1:24" x14ac:dyDescent="0.2">
      <c r="A126" t="s">
        <v>48</v>
      </c>
      <c r="B126" t="s">
        <v>47</v>
      </c>
      <c r="C126" s="2">
        <v>71063</v>
      </c>
      <c r="D126">
        <v>2019</v>
      </c>
      <c r="E126">
        <v>241.6</v>
      </c>
      <c r="F126">
        <f>Table1[[#This Row],[SCE Average SAIDI (minutes)]]/60</f>
        <v>4.0266666666666664</v>
      </c>
      <c r="G126">
        <v>1.1000000000000001</v>
      </c>
      <c r="H126">
        <f>Table1[[#This Row],[SCE Average SAIDI (hours)]]/Table1[[#This Row],[SCE Average SAIFI (interruptions)]]</f>
        <v>3.6606060606060602</v>
      </c>
      <c r="I126" s="1">
        <v>0.45</v>
      </c>
      <c r="J126" s="1">
        <v>0.09</v>
      </c>
      <c r="K126" s="1">
        <v>0.02</v>
      </c>
      <c r="L126" s="1">
        <v>0.09</v>
      </c>
      <c r="M126" s="1">
        <v>0</v>
      </c>
      <c r="N126" s="1">
        <v>0.03</v>
      </c>
      <c r="O126" s="1">
        <v>0.2</v>
      </c>
      <c r="P126" s="1">
        <v>0.08</v>
      </c>
      <c r="Q126" s="1">
        <v>7.0000000000000007E-2</v>
      </c>
      <c r="R126" s="1">
        <v>0.1</v>
      </c>
      <c r="S126" s="1">
        <v>0.22</v>
      </c>
      <c r="T126" s="1">
        <v>0.44</v>
      </c>
      <c r="U126" s="1">
        <v>0.04</v>
      </c>
      <c r="V126" s="1">
        <v>0.17</v>
      </c>
      <c r="W126" s="1">
        <f>Table1[[#This Row],[% SAIDI PSPS]]+Table1[[#This Row],[% SAIDI Weather/Fire/Earthquake]]</f>
        <v>0.47000000000000003</v>
      </c>
      <c r="X126" s="1">
        <f>Table1[[#This Row],[% SIAFI PSPS]]+Table1[[#This Row],[% SAIFI Weather/Fire/Earthquake]]</f>
        <v>0.18</v>
      </c>
    </row>
    <row r="127" spans="1:24" x14ac:dyDescent="0.2">
      <c r="A127" t="s">
        <v>48</v>
      </c>
      <c r="B127" t="s">
        <v>47</v>
      </c>
      <c r="C127" s="2">
        <v>71063</v>
      </c>
      <c r="D127">
        <v>2018</v>
      </c>
      <c r="E127">
        <v>119.8</v>
      </c>
      <c r="F127">
        <f>Table1[[#This Row],[SCE Average SAIDI (minutes)]]/60</f>
        <v>1.9966666666666666</v>
      </c>
      <c r="G127">
        <v>1.4</v>
      </c>
      <c r="H127">
        <f>Table1[[#This Row],[SCE Average SAIDI (hours)]]/Table1[[#This Row],[SCE Average SAIFI (interruptions)]]</f>
        <v>1.4261904761904762</v>
      </c>
      <c r="I127" s="1"/>
      <c r="J127" s="1"/>
      <c r="K127" s="1">
        <v>0.12</v>
      </c>
      <c r="L127" s="1">
        <v>0.08</v>
      </c>
      <c r="M127" s="1">
        <v>0.17</v>
      </c>
      <c r="N127" s="1">
        <v>0.06</v>
      </c>
      <c r="O127" s="1">
        <v>0.05</v>
      </c>
      <c r="P127" s="1">
        <v>0.04</v>
      </c>
      <c r="Q127" s="1">
        <v>0.1</v>
      </c>
      <c r="R127" s="1">
        <v>0.17</v>
      </c>
      <c r="S127" s="1">
        <v>0.46</v>
      </c>
      <c r="T127" s="1">
        <v>0.5</v>
      </c>
      <c r="U127" s="1">
        <v>0.09</v>
      </c>
      <c r="V127" s="1">
        <v>0.15</v>
      </c>
      <c r="W127" s="1">
        <f>Table1[[#This Row],[% SAIDI PSPS]]+Table1[[#This Row],[% SAIDI Weather/Fire/Earthquake]]</f>
        <v>0.12</v>
      </c>
      <c r="X127" s="1">
        <f>Table1[[#This Row],[% SIAFI PSPS]]+Table1[[#This Row],[% SAIFI Weather/Fire/Earthquake]]</f>
        <v>0.08</v>
      </c>
    </row>
    <row r="128" spans="1:24" x14ac:dyDescent="0.2">
      <c r="A128" t="s">
        <v>48</v>
      </c>
      <c r="B128" t="s">
        <v>47</v>
      </c>
      <c r="C128" s="2">
        <v>71063</v>
      </c>
      <c r="D128">
        <v>2017</v>
      </c>
      <c r="E128">
        <v>919.5</v>
      </c>
      <c r="F128">
        <f>Table1[[#This Row],[SCE Average SAIDI (minutes)]]/60</f>
        <v>15.324999999999999</v>
      </c>
      <c r="G128">
        <v>3.7</v>
      </c>
      <c r="H128">
        <f>Table1[[#This Row],[SCE Average SAIDI (hours)]]/Table1[[#This Row],[SCE Average SAIFI (interruptions)]]</f>
        <v>4.1418918918918912</v>
      </c>
      <c r="I128" s="1"/>
      <c r="J128" s="1"/>
      <c r="K128" s="1">
        <v>0.59</v>
      </c>
      <c r="L128" s="1">
        <v>0.2</v>
      </c>
      <c r="M128" s="1">
        <v>0</v>
      </c>
      <c r="N128" s="1">
        <v>0</v>
      </c>
      <c r="O128" s="1">
        <v>0.19</v>
      </c>
      <c r="P128" s="1">
        <v>0.42</v>
      </c>
      <c r="Q128" s="1">
        <v>0.13</v>
      </c>
      <c r="R128" s="1">
        <v>0.09</v>
      </c>
      <c r="S128" s="1">
        <v>0.08</v>
      </c>
      <c r="T128" s="1">
        <v>0.26</v>
      </c>
      <c r="U128" s="1">
        <v>0.01</v>
      </c>
      <c r="V128" s="1">
        <v>0.04</v>
      </c>
      <c r="W128" s="1">
        <f>Table1[[#This Row],[% SAIDI PSPS]]+Table1[[#This Row],[% SAIDI Weather/Fire/Earthquake]]</f>
        <v>0.59</v>
      </c>
      <c r="X128" s="1">
        <f>Table1[[#This Row],[% SIAFI PSPS]]+Table1[[#This Row],[% SAIFI Weather/Fire/Earthquake]]</f>
        <v>0.2</v>
      </c>
    </row>
    <row r="129" spans="1:24" x14ac:dyDescent="0.2">
      <c r="A129" t="s">
        <v>48</v>
      </c>
      <c r="B129" t="s">
        <v>47</v>
      </c>
      <c r="C129" s="2">
        <v>71063</v>
      </c>
      <c r="D129">
        <v>2016</v>
      </c>
      <c r="E129">
        <v>160.5</v>
      </c>
      <c r="F129">
        <f>Table1[[#This Row],[SCE Average SAIDI (minutes)]]/60</f>
        <v>2.6749999999999998</v>
      </c>
      <c r="G129">
        <v>1.4</v>
      </c>
      <c r="H129">
        <f>Table1[[#This Row],[SCE Average SAIDI (hours)]]/Table1[[#This Row],[SCE Average SAIFI (interruptions)]]</f>
        <v>1.9107142857142858</v>
      </c>
      <c r="I129" s="1"/>
      <c r="J129" s="1"/>
      <c r="K129" s="1">
        <v>0.25</v>
      </c>
      <c r="L129" s="1">
        <v>0.21</v>
      </c>
      <c r="M129" s="1">
        <v>0.02</v>
      </c>
      <c r="N129" s="1">
        <v>7.0000000000000007E-2</v>
      </c>
      <c r="O129" s="1">
        <v>0.13</v>
      </c>
      <c r="P129" s="1">
        <v>0.09</v>
      </c>
      <c r="Q129" s="1">
        <v>0.12</v>
      </c>
      <c r="R129" s="1">
        <v>0.17</v>
      </c>
      <c r="S129" s="1">
        <v>0.45</v>
      </c>
      <c r="T129" s="1">
        <v>0.43</v>
      </c>
      <c r="U129" s="1">
        <v>0.03</v>
      </c>
      <c r="V129" s="1">
        <v>0.03</v>
      </c>
      <c r="W129" s="1">
        <f>Table1[[#This Row],[% SAIDI PSPS]]+Table1[[#This Row],[% SAIDI Weather/Fire/Earthquake]]</f>
        <v>0.25</v>
      </c>
      <c r="X129" s="1">
        <f>Table1[[#This Row],[% SIAFI PSPS]]+Table1[[#This Row],[% SAIFI Weather/Fire/Earthquake]]</f>
        <v>0.21</v>
      </c>
    </row>
    <row r="130" spans="1:24" x14ac:dyDescent="0.2">
      <c r="A130" t="s">
        <v>49</v>
      </c>
      <c r="B130" t="s">
        <v>47</v>
      </c>
      <c r="C130" s="2">
        <v>76068</v>
      </c>
      <c r="D130">
        <v>2019</v>
      </c>
      <c r="E130">
        <v>398.4</v>
      </c>
      <c r="F130">
        <f>Table1[[#This Row],[SCE Average SAIDI (minutes)]]/60</f>
        <v>6.64</v>
      </c>
      <c r="G130">
        <v>1.3</v>
      </c>
      <c r="H130">
        <f>Table1[[#This Row],[SCE Average SAIDI (hours)]]/Table1[[#This Row],[SCE Average SAIFI (interruptions)]]</f>
        <v>5.1076923076923073</v>
      </c>
      <c r="I130" s="1">
        <v>0.65</v>
      </c>
      <c r="J130" s="1">
        <v>0.14000000000000001</v>
      </c>
      <c r="K130" s="1">
        <v>0.02</v>
      </c>
      <c r="L130" s="1">
        <v>0.05</v>
      </c>
      <c r="M130" s="1">
        <v>0</v>
      </c>
      <c r="N130" s="1">
        <v>0.01</v>
      </c>
      <c r="O130" s="1">
        <v>0.02</v>
      </c>
      <c r="P130" s="1">
        <v>0.13</v>
      </c>
      <c r="Q130" s="1">
        <v>0.11</v>
      </c>
      <c r="R130" s="1">
        <v>0.24</v>
      </c>
      <c r="S130" s="1">
        <v>0.14000000000000001</v>
      </c>
      <c r="T130" s="1">
        <v>0.38</v>
      </c>
      <c r="U130" s="1">
        <v>0.05</v>
      </c>
      <c r="V130" s="1">
        <v>0.04</v>
      </c>
      <c r="W130" s="1">
        <f>Table1[[#This Row],[% SAIDI PSPS]]+Table1[[#This Row],[% SAIDI Weather/Fire/Earthquake]]</f>
        <v>0.67</v>
      </c>
      <c r="X130" s="1">
        <f>Table1[[#This Row],[% SIAFI PSPS]]+Table1[[#This Row],[% SAIFI Weather/Fire/Earthquake]]</f>
        <v>0.19</v>
      </c>
    </row>
    <row r="131" spans="1:24" x14ac:dyDescent="0.2">
      <c r="A131" t="s">
        <v>49</v>
      </c>
      <c r="B131" t="s">
        <v>47</v>
      </c>
      <c r="C131" s="2">
        <v>76068</v>
      </c>
      <c r="D131">
        <v>2018</v>
      </c>
      <c r="E131">
        <v>1315.2</v>
      </c>
      <c r="F131">
        <f>Table1[[#This Row],[SCE Average SAIDI (minutes)]]/60</f>
        <v>21.92</v>
      </c>
      <c r="G131">
        <v>1.7</v>
      </c>
      <c r="H131">
        <f>Table1[[#This Row],[SCE Average SAIDI (hours)]]/Table1[[#This Row],[SCE Average SAIFI (interruptions)]]</f>
        <v>12.894117647058826</v>
      </c>
      <c r="I131" s="1"/>
      <c r="J131" s="1"/>
      <c r="K131" s="1">
        <v>0.26</v>
      </c>
      <c r="L131" s="1">
        <v>0.19</v>
      </c>
      <c r="M131" s="1">
        <v>0</v>
      </c>
      <c r="N131" s="1">
        <v>0.03</v>
      </c>
      <c r="O131" s="1">
        <v>0.51</v>
      </c>
      <c r="P131" s="1">
        <v>0.25</v>
      </c>
      <c r="Q131" s="1">
        <v>0.03</v>
      </c>
      <c r="R131" s="1">
        <v>0.19</v>
      </c>
      <c r="S131" s="1">
        <v>0.04</v>
      </c>
      <c r="T131" s="1">
        <v>0.3</v>
      </c>
      <c r="U131" s="1">
        <v>0.16</v>
      </c>
      <c r="V131" s="1">
        <v>0.05</v>
      </c>
      <c r="W131" s="1">
        <f>Table1[[#This Row],[% SAIDI PSPS]]+Table1[[#This Row],[% SAIDI Weather/Fire/Earthquake]]</f>
        <v>0.26</v>
      </c>
      <c r="X131" s="1">
        <f>Table1[[#This Row],[% SIAFI PSPS]]+Table1[[#This Row],[% SAIFI Weather/Fire/Earthquake]]</f>
        <v>0.19</v>
      </c>
    </row>
    <row r="132" spans="1:24" x14ac:dyDescent="0.2">
      <c r="A132" t="s">
        <v>49</v>
      </c>
      <c r="B132" t="s">
        <v>47</v>
      </c>
      <c r="C132" s="2">
        <v>76068</v>
      </c>
      <c r="D132">
        <v>2017</v>
      </c>
      <c r="E132">
        <v>194.7</v>
      </c>
      <c r="F132">
        <f>Table1[[#This Row],[SCE Average SAIDI (minutes)]]/60</f>
        <v>3.2449999999999997</v>
      </c>
      <c r="G132">
        <v>2</v>
      </c>
      <c r="H132">
        <f>Table1[[#This Row],[SCE Average SAIDI (hours)]]/Table1[[#This Row],[SCE Average SAIFI (interruptions)]]</f>
        <v>1.6224999999999998</v>
      </c>
      <c r="I132" s="1"/>
      <c r="J132" s="1"/>
      <c r="K132" s="1">
        <v>0.06</v>
      </c>
      <c r="L132" s="1">
        <v>0.06</v>
      </c>
      <c r="M132" s="1">
        <v>0</v>
      </c>
      <c r="N132" s="1">
        <v>0.02</v>
      </c>
      <c r="O132" s="1">
        <v>0.28000000000000003</v>
      </c>
      <c r="P132" s="1">
        <v>0.25</v>
      </c>
      <c r="Q132" s="1">
        <v>0.05</v>
      </c>
      <c r="R132" s="1">
        <v>0.06</v>
      </c>
      <c r="S132" s="1">
        <v>0.57999999999999996</v>
      </c>
      <c r="T132" s="1">
        <v>0.56000000000000005</v>
      </c>
      <c r="U132" s="1">
        <v>0.03</v>
      </c>
      <c r="V132" s="1">
        <v>0.05</v>
      </c>
      <c r="W132" s="1">
        <f>Table1[[#This Row],[% SAIDI PSPS]]+Table1[[#This Row],[% SAIDI Weather/Fire/Earthquake]]</f>
        <v>0.06</v>
      </c>
      <c r="X132" s="1">
        <f>Table1[[#This Row],[% SIAFI PSPS]]+Table1[[#This Row],[% SAIFI Weather/Fire/Earthquake]]</f>
        <v>0.06</v>
      </c>
    </row>
    <row r="133" spans="1:24" x14ac:dyDescent="0.2">
      <c r="A133" t="s">
        <v>49</v>
      </c>
      <c r="B133" t="s">
        <v>47</v>
      </c>
      <c r="C133" s="2">
        <v>76068</v>
      </c>
      <c r="D133">
        <v>2016</v>
      </c>
      <c r="E133">
        <v>163.5</v>
      </c>
      <c r="F133">
        <f>Table1[[#This Row],[SCE Average SAIDI (minutes)]]/60</f>
        <v>2.7250000000000001</v>
      </c>
      <c r="G133">
        <v>1.6</v>
      </c>
      <c r="H133">
        <f>Table1[[#This Row],[SCE Average SAIDI (hours)]]/Table1[[#This Row],[SCE Average SAIFI (interruptions)]]</f>
        <v>1.703125</v>
      </c>
      <c r="I133" s="1"/>
      <c r="J133" s="1"/>
      <c r="K133" s="1">
        <v>0.03</v>
      </c>
      <c r="L133" s="1">
        <v>0.06</v>
      </c>
      <c r="M133" s="1">
        <v>0.02</v>
      </c>
      <c r="N133" s="1">
        <v>0.02</v>
      </c>
      <c r="O133" s="1">
        <v>0.1</v>
      </c>
      <c r="P133" s="1">
        <v>0.09</v>
      </c>
      <c r="Q133" s="1">
        <v>0.12</v>
      </c>
      <c r="R133" s="1">
        <v>0.13</v>
      </c>
      <c r="S133" s="1">
        <v>0.64</v>
      </c>
      <c r="T133" s="1">
        <v>0.55000000000000004</v>
      </c>
      <c r="U133" s="1">
        <v>0.09</v>
      </c>
      <c r="V133" s="1">
        <v>0.16</v>
      </c>
      <c r="W133" s="1">
        <f>Table1[[#This Row],[% SAIDI PSPS]]+Table1[[#This Row],[% SAIDI Weather/Fire/Earthquake]]</f>
        <v>0.03</v>
      </c>
      <c r="X133" s="1">
        <f>Table1[[#This Row],[% SIAFI PSPS]]+Table1[[#This Row],[% SAIFI Weather/Fire/Earthquake]]</f>
        <v>0.06</v>
      </c>
    </row>
    <row r="134" spans="1:24" x14ac:dyDescent="0.2">
      <c r="A134" t="s">
        <v>50</v>
      </c>
      <c r="B134" t="s">
        <v>47</v>
      </c>
      <c r="C134" s="2">
        <v>71260</v>
      </c>
      <c r="D134">
        <v>2019</v>
      </c>
      <c r="E134">
        <v>747.7</v>
      </c>
      <c r="F134">
        <f>Table1[[#This Row],[SCE Average SAIDI (minutes)]]/60</f>
        <v>12.461666666666668</v>
      </c>
      <c r="G134">
        <v>1.6</v>
      </c>
      <c r="H134">
        <f>Table1[[#This Row],[SCE Average SAIDI (hours)]]/Table1[[#This Row],[SCE Average SAIFI (interruptions)]]</f>
        <v>7.7885416666666671</v>
      </c>
      <c r="I134" s="1">
        <v>0.78</v>
      </c>
      <c r="J134" s="1">
        <v>0.28999999999999998</v>
      </c>
      <c r="K134" s="1">
        <v>0.01</v>
      </c>
      <c r="L134" s="1">
        <v>7.0000000000000007E-2</v>
      </c>
      <c r="M134" s="1">
        <v>0</v>
      </c>
      <c r="N134" s="1">
        <v>0</v>
      </c>
      <c r="O134" s="1">
        <v>0.09</v>
      </c>
      <c r="P134" s="1">
        <v>0.24</v>
      </c>
      <c r="Q134" s="1">
        <v>0.04</v>
      </c>
      <c r="R134" s="1">
        <v>0.12</v>
      </c>
      <c r="S134" s="1">
        <v>0.06</v>
      </c>
      <c r="T134" s="1">
        <v>0.25</v>
      </c>
      <c r="U134" s="1">
        <v>0.03</v>
      </c>
      <c r="V134" s="1">
        <v>0.04</v>
      </c>
      <c r="W134" s="1">
        <f>Table1[[#This Row],[% SAIDI PSPS]]+Table1[[#This Row],[% SAIDI Weather/Fire/Earthquake]]</f>
        <v>0.79</v>
      </c>
      <c r="X134" s="1">
        <f>Table1[[#This Row],[% SIAFI PSPS]]+Table1[[#This Row],[% SAIFI Weather/Fire/Earthquake]]</f>
        <v>0.36</v>
      </c>
    </row>
    <row r="135" spans="1:24" x14ac:dyDescent="0.2">
      <c r="A135" t="s">
        <v>50</v>
      </c>
      <c r="B135" t="s">
        <v>47</v>
      </c>
      <c r="C135" s="2">
        <v>71260</v>
      </c>
      <c r="D135">
        <v>2018</v>
      </c>
      <c r="E135">
        <v>152.6</v>
      </c>
      <c r="F135">
        <f>Table1[[#This Row],[SCE Average SAIDI (minutes)]]/60</f>
        <v>2.5433333333333334</v>
      </c>
      <c r="G135">
        <v>1.6</v>
      </c>
      <c r="H135">
        <f>Table1[[#This Row],[SCE Average SAIDI (hours)]]/Table1[[#This Row],[SCE Average SAIFI (interruptions)]]</f>
        <v>1.5895833333333333</v>
      </c>
      <c r="I135" s="1"/>
      <c r="J135" s="1"/>
      <c r="K135" s="1">
        <v>0.26</v>
      </c>
      <c r="L135" s="1">
        <v>0.12</v>
      </c>
      <c r="M135" s="1">
        <v>0.01</v>
      </c>
      <c r="N135" s="1">
        <v>0.03</v>
      </c>
      <c r="O135" s="1">
        <v>0.09</v>
      </c>
      <c r="P135" s="1">
        <v>0.17</v>
      </c>
      <c r="Q135" s="1">
        <v>0.1</v>
      </c>
      <c r="R135" s="1">
        <v>0.1</v>
      </c>
      <c r="S135" s="1">
        <v>0.4</v>
      </c>
      <c r="T135" s="1">
        <v>0.38</v>
      </c>
      <c r="U135" s="1">
        <v>0.13</v>
      </c>
      <c r="V135" s="1">
        <v>0.21</v>
      </c>
      <c r="W135" s="1">
        <f>Table1[[#This Row],[% SAIDI PSPS]]+Table1[[#This Row],[% SAIDI Weather/Fire/Earthquake]]</f>
        <v>0.26</v>
      </c>
      <c r="X135" s="1">
        <f>Table1[[#This Row],[% SIAFI PSPS]]+Table1[[#This Row],[% SAIFI Weather/Fire/Earthquake]]</f>
        <v>0.12</v>
      </c>
    </row>
    <row r="136" spans="1:24" x14ac:dyDescent="0.2">
      <c r="A136" t="s">
        <v>50</v>
      </c>
      <c r="B136" t="s">
        <v>47</v>
      </c>
      <c r="C136" s="2">
        <v>71260</v>
      </c>
      <c r="D136">
        <v>2017</v>
      </c>
      <c r="E136">
        <v>426.7</v>
      </c>
      <c r="F136">
        <f>Table1[[#This Row],[SCE Average SAIDI (minutes)]]/60</f>
        <v>7.1116666666666664</v>
      </c>
      <c r="G136">
        <v>3</v>
      </c>
      <c r="H136">
        <f>Table1[[#This Row],[SCE Average SAIDI (hours)]]/Table1[[#This Row],[SCE Average SAIFI (interruptions)]]</f>
        <v>2.3705555555555553</v>
      </c>
      <c r="I136" s="1"/>
      <c r="J136" s="1"/>
      <c r="K136" s="1">
        <v>0.28999999999999998</v>
      </c>
      <c r="L136" s="1">
        <v>0.1</v>
      </c>
      <c r="M136" s="1">
        <v>0.02</v>
      </c>
      <c r="N136" s="1">
        <v>0.04</v>
      </c>
      <c r="O136" s="1">
        <v>0.42</v>
      </c>
      <c r="P136" s="1">
        <v>0.48</v>
      </c>
      <c r="Q136" s="1">
        <v>0.03</v>
      </c>
      <c r="R136" s="1">
        <v>0.03</v>
      </c>
      <c r="S136" s="1">
        <v>0.21</v>
      </c>
      <c r="T136" s="1">
        <v>0.27</v>
      </c>
      <c r="U136" s="1">
        <v>0.04</v>
      </c>
      <c r="V136" s="1">
        <v>0.08</v>
      </c>
      <c r="W136" s="1">
        <f>Table1[[#This Row],[% SAIDI PSPS]]+Table1[[#This Row],[% SAIDI Weather/Fire/Earthquake]]</f>
        <v>0.28999999999999998</v>
      </c>
      <c r="X136" s="1">
        <f>Table1[[#This Row],[% SIAFI PSPS]]+Table1[[#This Row],[% SAIFI Weather/Fire/Earthquake]]</f>
        <v>0.1</v>
      </c>
    </row>
    <row r="137" spans="1:24" x14ac:dyDescent="0.2">
      <c r="A137" t="s">
        <v>50</v>
      </c>
      <c r="B137" t="s">
        <v>47</v>
      </c>
      <c r="C137" s="2">
        <v>71260</v>
      </c>
      <c r="D137">
        <v>2016</v>
      </c>
      <c r="E137">
        <v>145.9</v>
      </c>
      <c r="F137">
        <f>Table1[[#This Row],[SCE Average SAIDI (minutes)]]/60</f>
        <v>2.4316666666666666</v>
      </c>
      <c r="G137">
        <v>1.2</v>
      </c>
      <c r="H137">
        <f>Table1[[#This Row],[SCE Average SAIDI (hours)]]/Table1[[#This Row],[SCE Average SAIFI (interruptions)]]</f>
        <v>2.026388888888889</v>
      </c>
      <c r="I137" s="1"/>
      <c r="J137" s="1"/>
      <c r="K137" s="1">
        <v>0.1</v>
      </c>
      <c r="L137" s="1">
        <v>0.09</v>
      </c>
      <c r="M137" s="1">
        <v>0</v>
      </c>
      <c r="N137" s="1">
        <v>0</v>
      </c>
      <c r="O137" s="1">
        <v>0.15</v>
      </c>
      <c r="P137" s="1">
        <v>0.12</v>
      </c>
      <c r="Q137" s="1">
        <v>0.13</v>
      </c>
      <c r="R137" s="1">
        <v>0.12</v>
      </c>
      <c r="S137" s="1">
        <v>0.51</v>
      </c>
      <c r="T137" s="1">
        <v>0.48</v>
      </c>
      <c r="U137" s="1">
        <v>0.12</v>
      </c>
      <c r="V137" s="1">
        <v>0.19</v>
      </c>
      <c r="W137" s="1">
        <f>Table1[[#This Row],[% SAIDI PSPS]]+Table1[[#This Row],[% SAIDI Weather/Fire/Earthquake]]</f>
        <v>0.1</v>
      </c>
      <c r="X137" s="1">
        <f>Table1[[#This Row],[% SIAFI PSPS]]+Table1[[#This Row],[% SAIFI Weather/Fire/Earthquake]]</f>
        <v>0.09</v>
      </c>
    </row>
    <row r="138" spans="1:24" x14ac:dyDescent="0.2">
      <c r="A138" t="s">
        <v>51</v>
      </c>
      <c r="B138" t="s">
        <v>47</v>
      </c>
      <c r="C138" s="2">
        <v>31851</v>
      </c>
      <c r="D138">
        <v>2019</v>
      </c>
      <c r="E138">
        <v>1392.2</v>
      </c>
      <c r="F138">
        <f>Table1[[#This Row],[SCE Average SAIDI (minutes)]]/60</f>
        <v>23.203333333333333</v>
      </c>
      <c r="G138">
        <v>2</v>
      </c>
      <c r="H138">
        <f>Table1[[#This Row],[SCE Average SAIDI (hours)]]/Table1[[#This Row],[SCE Average SAIFI (interruptions)]]</f>
        <v>11.601666666666667</v>
      </c>
      <c r="I138" s="1">
        <v>0.91</v>
      </c>
      <c r="J138" s="1">
        <v>0.41</v>
      </c>
      <c r="K138" s="1">
        <v>0</v>
      </c>
      <c r="L138" s="1">
        <v>0.01</v>
      </c>
      <c r="M138" s="1">
        <v>0</v>
      </c>
      <c r="N138" s="1">
        <v>0.05</v>
      </c>
      <c r="O138" s="1">
        <v>0.02</v>
      </c>
      <c r="P138" s="1">
        <v>0.04</v>
      </c>
      <c r="Q138" s="1">
        <v>0.01</v>
      </c>
      <c r="R138" s="1">
        <v>0.16</v>
      </c>
      <c r="S138" s="1">
        <v>0.04</v>
      </c>
      <c r="T138" s="1">
        <v>0.33</v>
      </c>
      <c r="U138" s="1">
        <v>0.01</v>
      </c>
      <c r="V138" s="1">
        <v>0.01</v>
      </c>
      <c r="W138" s="1">
        <f>Table1[[#This Row],[% SAIDI PSPS]]+Table1[[#This Row],[% SAIDI Weather/Fire/Earthquake]]</f>
        <v>0.91</v>
      </c>
      <c r="X138" s="1">
        <f>Table1[[#This Row],[% SIAFI PSPS]]+Table1[[#This Row],[% SAIFI Weather/Fire/Earthquake]]</f>
        <v>0.42</v>
      </c>
    </row>
    <row r="139" spans="1:24" x14ac:dyDescent="0.2">
      <c r="A139" t="s">
        <v>51</v>
      </c>
      <c r="B139" t="s">
        <v>47</v>
      </c>
      <c r="C139" s="2">
        <v>31851</v>
      </c>
      <c r="D139">
        <v>2018</v>
      </c>
      <c r="E139">
        <v>147.1</v>
      </c>
      <c r="F139">
        <f>Table1[[#This Row],[SCE Average SAIDI (minutes)]]/60</f>
        <v>2.4516666666666667</v>
      </c>
      <c r="G139">
        <v>1</v>
      </c>
      <c r="H139">
        <f>Table1[[#This Row],[SCE Average SAIDI (hours)]]/Table1[[#This Row],[SCE Average SAIFI (interruptions)]]</f>
        <v>2.4516666666666667</v>
      </c>
      <c r="I139" s="1">
        <v>0.03</v>
      </c>
      <c r="J139" s="1">
        <v>0</v>
      </c>
      <c r="K139" s="1">
        <v>0.12</v>
      </c>
      <c r="L139" s="1">
        <v>0.09</v>
      </c>
      <c r="M139" s="1">
        <v>0.01</v>
      </c>
      <c r="N139" s="1">
        <v>0.03</v>
      </c>
      <c r="O139" s="1">
        <v>0.21</v>
      </c>
      <c r="P139" s="1">
        <v>0.33</v>
      </c>
      <c r="Q139" s="1">
        <v>0.08</v>
      </c>
      <c r="R139" s="1">
        <v>0.06</v>
      </c>
      <c r="S139" s="1">
        <v>0.38</v>
      </c>
      <c r="T139" s="1">
        <v>0.41</v>
      </c>
      <c r="U139" s="1">
        <v>0.16</v>
      </c>
      <c r="V139" s="1">
        <v>0.09</v>
      </c>
      <c r="W139" s="1">
        <f>Table1[[#This Row],[% SAIDI PSPS]]+Table1[[#This Row],[% SAIDI Weather/Fire/Earthquake]]</f>
        <v>0.15</v>
      </c>
      <c r="X139" s="1">
        <f>Table1[[#This Row],[% SIAFI PSPS]]+Table1[[#This Row],[% SAIFI Weather/Fire/Earthquake]]</f>
        <v>0.09</v>
      </c>
    </row>
    <row r="140" spans="1:24" x14ac:dyDescent="0.2">
      <c r="A140" t="s">
        <v>51</v>
      </c>
      <c r="B140" t="s">
        <v>47</v>
      </c>
      <c r="C140" s="2">
        <v>31851</v>
      </c>
      <c r="D140">
        <v>2017</v>
      </c>
      <c r="E140">
        <v>187.6</v>
      </c>
      <c r="F140">
        <f>Table1[[#This Row],[SCE Average SAIDI (minutes)]]/60</f>
        <v>3.1266666666666665</v>
      </c>
      <c r="G140">
        <v>1.7</v>
      </c>
      <c r="H140">
        <f>Table1[[#This Row],[SCE Average SAIDI (hours)]]/Table1[[#This Row],[SCE Average SAIFI (interruptions)]]</f>
        <v>1.8392156862745097</v>
      </c>
      <c r="I140" s="1"/>
      <c r="J140" s="1"/>
      <c r="K140" s="1">
        <v>0.14000000000000001</v>
      </c>
      <c r="L140" s="1">
        <v>0.16</v>
      </c>
      <c r="M140" s="1">
        <v>0.01</v>
      </c>
      <c r="N140" s="1">
        <v>0</v>
      </c>
      <c r="O140" s="1">
        <v>0.11</v>
      </c>
      <c r="P140" s="1">
        <v>0.13</v>
      </c>
      <c r="Q140" s="1">
        <v>0.04</v>
      </c>
      <c r="R140" s="1">
        <v>0.04</v>
      </c>
      <c r="S140" s="1">
        <v>0.61</v>
      </c>
      <c r="T140" s="1">
        <v>0.56999999999999995</v>
      </c>
      <c r="U140" s="1">
        <v>0.09</v>
      </c>
      <c r="V140" s="1">
        <v>0.09</v>
      </c>
      <c r="W140" s="1">
        <f>Table1[[#This Row],[% SAIDI PSPS]]+Table1[[#This Row],[% SAIDI Weather/Fire/Earthquake]]</f>
        <v>0.14000000000000001</v>
      </c>
      <c r="X140" s="1">
        <f>Table1[[#This Row],[% SIAFI PSPS]]+Table1[[#This Row],[% SAIFI Weather/Fire/Earthquake]]</f>
        <v>0.16</v>
      </c>
    </row>
    <row r="141" spans="1:24" x14ac:dyDescent="0.2">
      <c r="A141" t="s">
        <v>51</v>
      </c>
      <c r="B141" t="s">
        <v>47</v>
      </c>
      <c r="C141" s="2">
        <v>31851</v>
      </c>
      <c r="D141">
        <v>2016</v>
      </c>
      <c r="E141">
        <v>151.9</v>
      </c>
      <c r="F141">
        <f>Table1[[#This Row],[SCE Average SAIDI (minutes)]]/60</f>
        <v>2.5316666666666667</v>
      </c>
      <c r="G141">
        <v>1.2</v>
      </c>
      <c r="H141">
        <f>Table1[[#This Row],[SCE Average SAIDI (hours)]]/Table1[[#This Row],[SCE Average SAIFI (interruptions)]]</f>
        <v>2.1097222222222225</v>
      </c>
      <c r="I141" s="1"/>
      <c r="J141" s="1"/>
      <c r="K141" s="1">
        <v>0.03</v>
      </c>
      <c r="L141" s="1">
        <v>0.04</v>
      </c>
      <c r="M141" s="1">
        <v>0</v>
      </c>
      <c r="N141" s="1">
        <v>0.01</v>
      </c>
      <c r="O141" s="1">
        <v>0.01</v>
      </c>
      <c r="P141" s="1">
        <v>0.01</v>
      </c>
      <c r="Q141" s="1">
        <v>0.04</v>
      </c>
      <c r="R141" s="1">
        <v>0.1</v>
      </c>
      <c r="S141" s="1">
        <v>0.84</v>
      </c>
      <c r="T141" s="1">
        <v>0.74</v>
      </c>
      <c r="U141" s="1">
        <v>7.0000000000000007E-2</v>
      </c>
      <c r="V141" s="1">
        <v>0.1</v>
      </c>
      <c r="W141" s="1">
        <f>Table1[[#This Row],[% SAIDI PSPS]]+Table1[[#This Row],[% SAIDI Weather/Fire/Earthquake]]</f>
        <v>0.03</v>
      </c>
      <c r="X141" s="1">
        <f>Table1[[#This Row],[% SIAFI PSPS]]+Table1[[#This Row],[% SAIFI Weather/Fire/Earthquake]]</f>
        <v>0.04</v>
      </c>
    </row>
    <row r="142" spans="1:24" x14ac:dyDescent="0.2">
      <c r="A142" t="s">
        <v>52</v>
      </c>
      <c r="B142" t="s">
        <v>47</v>
      </c>
      <c r="C142" s="2">
        <v>45849</v>
      </c>
      <c r="D142">
        <v>2019</v>
      </c>
      <c r="E142">
        <v>145.4</v>
      </c>
      <c r="F142">
        <f>Table1[[#This Row],[SCE Average SAIDI (minutes)]]/60</f>
        <v>2.4233333333333333</v>
      </c>
      <c r="G142">
        <v>2.2999999999999998</v>
      </c>
      <c r="H142">
        <f>Table1[[#This Row],[SCE Average SAIDI (hours)]]/Table1[[#This Row],[SCE Average SAIFI (interruptions)]]</f>
        <v>1.0536231884057972</v>
      </c>
      <c r="I142" s="1"/>
      <c r="J142" s="1"/>
      <c r="K142" s="1">
        <v>0.03</v>
      </c>
      <c r="L142" s="1">
        <v>0.05</v>
      </c>
      <c r="M142" s="1">
        <v>0</v>
      </c>
      <c r="N142" s="1">
        <v>0</v>
      </c>
      <c r="O142" s="1">
        <v>0.03</v>
      </c>
      <c r="P142" s="1">
        <v>0.01</v>
      </c>
      <c r="Q142" s="1">
        <v>0.26</v>
      </c>
      <c r="R142" s="1">
        <v>0.24</v>
      </c>
      <c r="S142" s="1">
        <v>0.59</v>
      </c>
      <c r="T142" s="1">
        <v>0.56000000000000005</v>
      </c>
      <c r="U142" s="1">
        <v>0.09</v>
      </c>
      <c r="V142" s="1">
        <v>0.13</v>
      </c>
      <c r="W142" s="1">
        <f>Table1[[#This Row],[% SAIDI PSPS]]+Table1[[#This Row],[% SAIDI Weather/Fire/Earthquake]]</f>
        <v>0.03</v>
      </c>
      <c r="X142" s="1">
        <f>Table1[[#This Row],[% SIAFI PSPS]]+Table1[[#This Row],[% SAIFI Weather/Fire/Earthquake]]</f>
        <v>0.05</v>
      </c>
    </row>
    <row r="143" spans="1:24" x14ac:dyDescent="0.2">
      <c r="A143" t="s">
        <v>52</v>
      </c>
      <c r="B143" t="s">
        <v>47</v>
      </c>
      <c r="C143" s="2">
        <v>45849</v>
      </c>
      <c r="D143">
        <v>2018</v>
      </c>
      <c r="E143">
        <v>80.7</v>
      </c>
      <c r="F143">
        <f>Table1[[#This Row],[SCE Average SAIDI (minutes)]]/60</f>
        <v>1.345</v>
      </c>
      <c r="G143">
        <v>1.2</v>
      </c>
      <c r="H143">
        <f>Table1[[#This Row],[SCE Average SAIDI (hours)]]/Table1[[#This Row],[SCE Average SAIFI (interruptions)]]</f>
        <v>1.1208333333333333</v>
      </c>
      <c r="I143" s="1"/>
      <c r="J143" s="1"/>
      <c r="K143" s="1">
        <v>0.17</v>
      </c>
      <c r="L143" s="1">
        <v>0.08</v>
      </c>
      <c r="M143" s="1">
        <v>0.05</v>
      </c>
      <c r="N143" s="1">
        <v>0.04</v>
      </c>
      <c r="O143" s="1">
        <v>0.04</v>
      </c>
      <c r="P143" s="1">
        <v>0.18</v>
      </c>
      <c r="Q143" s="1">
        <v>0.04</v>
      </c>
      <c r="R143" s="1">
        <v>0.02</v>
      </c>
      <c r="S143" s="1">
        <v>0.64</v>
      </c>
      <c r="T143" s="1">
        <v>0.6</v>
      </c>
      <c r="U143" s="1">
        <v>0.06</v>
      </c>
      <c r="V143" s="1">
        <v>0.08</v>
      </c>
      <c r="W143" s="1">
        <f>Table1[[#This Row],[% SAIDI PSPS]]+Table1[[#This Row],[% SAIDI Weather/Fire/Earthquake]]</f>
        <v>0.17</v>
      </c>
      <c r="X143" s="1">
        <f>Table1[[#This Row],[% SIAFI PSPS]]+Table1[[#This Row],[% SAIFI Weather/Fire/Earthquake]]</f>
        <v>0.08</v>
      </c>
    </row>
    <row r="144" spans="1:24" x14ac:dyDescent="0.2">
      <c r="A144" t="s">
        <v>52</v>
      </c>
      <c r="B144" t="s">
        <v>47</v>
      </c>
      <c r="C144" s="2">
        <v>45849</v>
      </c>
      <c r="D144">
        <v>2017</v>
      </c>
      <c r="E144">
        <v>255.3</v>
      </c>
      <c r="F144">
        <f>Table1[[#This Row],[SCE Average SAIDI (minutes)]]/60</f>
        <v>4.2549999999999999</v>
      </c>
      <c r="G144">
        <v>2.8</v>
      </c>
      <c r="H144">
        <f>Table1[[#This Row],[SCE Average SAIDI (hours)]]/Table1[[#This Row],[SCE Average SAIFI (interruptions)]]</f>
        <v>1.5196428571428573</v>
      </c>
      <c r="I144" s="1"/>
      <c r="J144" s="1"/>
      <c r="K144" s="1">
        <v>0.21</v>
      </c>
      <c r="L144" s="1">
        <v>0.25</v>
      </c>
      <c r="M144" s="1">
        <v>0</v>
      </c>
      <c r="N144" s="1">
        <v>0</v>
      </c>
      <c r="O144" s="1">
        <v>0.56999999999999995</v>
      </c>
      <c r="P144" s="1">
        <v>0.5</v>
      </c>
      <c r="Q144" s="1">
        <v>0.05</v>
      </c>
      <c r="R144" s="1">
        <v>0.04</v>
      </c>
      <c r="S144" s="1">
        <v>0.14000000000000001</v>
      </c>
      <c r="T144" s="1">
        <v>0.16</v>
      </c>
      <c r="U144" s="1">
        <v>0.03</v>
      </c>
      <c r="V144" s="1">
        <v>0.05</v>
      </c>
      <c r="W144" s="1">
        <f>Table1[[#This Row],[% SAIDI PSPS]]+Table1[[#This Row],[% SAIDI Weather/Fire/Earthquake]]</f>
        <v>0.21</v>
      </c>
      <c r="X144" s="1">
        <f>Table1[[#This Row],[% SIAFI PSPS]]+Table1[[#This Row],[% SAIFI Weather/Fire/Earthquake]]</f>
        <v>0.25</v>
      </c>
    </row>
    <row r="145" spans="1:24" x14ac:dyDescent="0.2">
      <c r="A145" t="s">
        <v>52</v>
      </c>
      <c r="B145" t="s">
        <v>47</v>
      </c>
      <c r="C145" s="2">
        <v>45849</v>
      </c>
      <c r="D145">
        <v>2016</v>
      </c>
      <c r="E145">
        <v>192.5</v>
      </c>
      <c r="F145">
        <f>Table1[[#This Row],[SCE Average SAIDI (minutes)]]/60</f>
        <v>3.2083333333333335</v>
      </c>
      <c r="G145">
        <v>1.3</v>
      </c>
      <c r="H145">
        <f>Table1[[#This Row],[SCE Average SAIDI (hours)]]/Table1[[#This Row],[SCE Average SAIFI (interruptions)]]</f>
        <v>2.4679487179487181</v>
      </c>
      <c r="I145" s="1"/>
      <c r="J145" s="1"/>
      <c r="K145" s="1">
        <v>0.19</v>
      </c>
      <c r="L145" s="1">
        <v>0.19</v>
      </c>
      <c r="M145" s="1">
        <v>0.01</v>
      </c>
      <c r="N145" s="1">
        <v>0.01</v>
      </c>
      <c r="O145" s="1">
        <v>0.31</v>
      </c>
      <c r="P145" s="1">
        <v>0.2</v>
      </c>
      <c r="Q145" s="1">
        <v>0.16</v>
      </c>
      <c r="R145" s="1">
        <v>0.18</v>
      </c>
      <c r="S145" s="1">
        <v>0.32</v>
      </c>
      <c r="T145" s="1">
        <v>0.37</v>
      </c>
      <c r="U145" s="1">
        <v>0.01</v>
      </c>
      <c r="V145" s="1">
        <v>0.04</v>
      </c>
      <c r="W145" s="1">
        <f>Table1[[#This Row],[% SAIDI PSPS]]+Table1[[#This Row],[% SAIDI Weather/Fire/Earthquake]]</f>
        <v>0.19</v>
      </c>
      <c r="X145" s="1">
        <f>Table1[[#This Row],[% SIAFI PSPS]]+Table1[[#This Row],[% SAIFI Weather/Fire/Earthquake]]</f>
        <v>0.19</v>
      </c>
    </row>
    <row r="146" spans="1:24" x14ac:dyDescent="0.2">
      <c r="A146" t="s">
        <v>47</v>
      </c>
      <c r="B146" t="s">
        <v>47</v>
      </c>
      <c r="C146" s="2">
        <v>62346</v>
      </c>
      <c r="D146">
        <v>2019</v>
      </c>
      <c r="E146">
        <v>107.6</v>
      </c>
      <c r="F146">
        <f>Table1[[#This Row],[SCE Average SAIDI (minutes)]]/60</f>
        <v>1.7933333333333332</v>
      </c>
      <c r="G146">
        <v>1.1000000000000001</v>
      </c>
      <c r="H146">
        <f>Table1[[#This Row],[SCE Average SAIDI (hours)]]/Table1[[#This Row],[SCE Average SAIFI (interruptions)]]</f>
        <v>1.6303030303030301</v>
      </c>
      <c r="I146" s="1">
        <v>0.08</v>
      </c>
      <c r="J146" s="1">
        <v>0.01</v>
      </c>
      <c r="K146" s="1">
        <v>7.0000000000000007E-2</v>
      </c>
      <c r="L146" s="1">
        <v>0.12</v>
      </c>
      <c r="M146" s="1">
        <v>0.01</v>
      </c>
      <c r="N146" s="1">
        <v>0.04</v>
      </c>
      <c r="O146" s="1">
        <v>0.06</v>
      </c>
      <c r="P146" s="1">
        <v>0.04</v>
      </c>
      <c r="Q146" s="1">
        <v>0.18</v>
      </c>
      <c r="R146" s="1">
        <v>0.15</v>
      </c>
      <c r="S146" s="1">
        <v>0.54</v>
      </c>
      <c r="T146" s="1">
        <v>0.49</v>
      </c>
      <c r="U146" s="1">
        <v>7.0000000000000007E-2</v>
      </c>
      <c r="V146" s="1">
        <v>0.15</v>
      </c>
      <c r="W146" s="1">
        <f>Table1[[#This Row],[% SAIDI PSPS]]+Table1[[#This Row],[% SAIDI Weather/Fire/Earthquake]]</f>
        <v>0.15000000000000002</v>
      </c>
      <c r="X146" s="1">
        <f>Table1[[#This Row],[% SIAFI PSPS]]+Table1[[#This Row],[% SAIFI Weather/Fire/Earthquake]]</f>
        <v>0.13</v>
      </c>
    </row>
    <row r="147" spans="1:24" x14ac:dyDescent="0.2">
      <c r="A147" t="s">
        <v>47</v>
      </c>
      <c r="B147" t="s">
        <v>47</v>
      </c>
      <c r="C147" s="2">
        <v>62346</v>
      </c>
      <c r="D147">
        <v>2018</v>
      </c>
      <c r="E147">
        <v>105</v>
      </c>
      <c r="F147">
        <f>Table1[[#This Row],[SCE Average SAIDI (minutes)]]/60</f>
        <v>1.75</v>
      </c>
      <c r="G147">
        <v>1.3</v>
      </c>
      <c r="H147">
        <f>Table1[[#This Row],[SCE Average SAIDI (hours)]]/Table1[[#This Row],[SCE Average SAIFI (interruptions)]]</f>
        <v>1.346153846153846</v>
      </c>
      <c r="I147" s="1"/>
      <c r="J147" s="1"/>
      <c r="K147" s="1">
        <v>0.15</v>
      </c>
      <c r="L147" s="1">
        <v>0.08</v>
      </c>
      <c r="M147" s="1">
        <v>0.03</v>
      </c>
      <c r="N147" s="1">
        <v>0.01</v>
      </c>
      <c r="O147" s="1">
        <v>0.04</v>
      </c>
      <c r="P147" s="1">
        <v>0.03</v>
      </c>
      <c r="Q147" s="1">
        <v>0.2</v>
      </c>
      <c r="R147" s="1">
        <v>0.24</v>
      </c>
      <c r="S147" s="1">
        <v>0.49</v>
      </c>
      <c r="T147" s="1">
        <v>0.49</v>
      </c>
      <c r="U147" s="1">
        <v>0.08</v>
      </c>
      <c r="V147" s="1">
        <v>0.15</v>
      </c>
      <c r="W147" s="1">
        <f>Table1[[#This Row],[% SAIDI PSPS]]+Table1[[#This Row],[% SAIDI Weather/Fire/Earthquake]]</f>
        <v>0.15</v>
      </c>
      <c r="X147" s="1">
        <f>Table1[[#This Row],[% SIAFI PSPS]]+Table1[[#This Row],[% SAIFI Weather/Fire/Earthquake]]</f>
        <v>0.08</v>
      </c>
    </row>
    <row r="148" spans="1:24" x14ac:dyDescent="0.2">
      <c r="A148" t="s">
        <v>47</v>
      </c>
      <c r="B148" t="s">
        <v>47</v>
      </c>
      <c r="C148" s="2">
        <v>62346</v>
      </c>
      <c r="D148">
        <v>2017</v>
      </c>
      <c r="E148">
        <v>827.4</v>
      </c>
      <c r="F148">
        <f>Table1[[#This Row],[SCE Average SAIDI (minutes)]]/60</f>
        <v>13.79</v>
      </c>
      <c r="G148">
        <v>3.7</v>
      </c>
      <c r="H148">
        <f>Table1[[#This Row],[SCE Average SAIDI (hours)]]/Table1[[#This Row],[SCE Average SAIFI (interruptions)]]</f>
        <v>3.7270270270270265</v>
      </c>
      <c r="I148" s="1"/>
      <c r="J148" s="1"/>
      <c r="K148" s="1">
        <v>0.56999999999999995</v>
      </c>
      <c r="L148" s="1">
        <v>0.16</v>
      </c>
      <c r="M148" s="1">
        <v>0</v>
      </c>
      <c r="N148" s="1">
        <v>0</v>
      </c>
      <c r="O148" s="1">
        <v>0.22</v>
      </c>
      <c r="P148" s="1">
        <v>0.41</v>
      </c>
      <c r="Q148" s="1">
        <v>0.11</v>
      </c>
      <c r="R148" s="1">
        <v>0.09</v>
      </c>
      <c r="S148" s="1">
        <v>0.1</v>
      </c>
      <c r="T148" s="1">
        <v>0.3</v>
      </c>
      <c r="U148" s="1">
        <v>0.01</v>
      </c>
      <c r="V148" s="1">
        <v>0.03</v>
      </c>
      <c r="W148" s="1">
        <f>Table1[[#This Row],[% SAIDI PSPS]]+Table1[[#This Row],[% SAIDI Weather/Fire/Earthquake]]</f>
        <v>0.56999999999999995</v>
      </c>
      <c r="X148" s="1">
        <f>Table1[[#This Row],[% SIAFI PSPS]]+Table1[[#This Row],[% SAIFI Weather/Fire/Earthquake]]</f>
        <v>0.16</v>
      </c>
    </row>
    <row r="149" spans="1:24" x14ac:dyDescent="0.2">
      <c r="A149" t="s">
        <v>47</v>
      </c>
      <c r="B149" t="s">
        <v>47</v>
      </c>
      <c r="C149" s="2">
        <v>62346</v>
      </c>
      <c r="D149">
        <v>2016</v>
      </c>
      <c r="E149">
        <v>143.69999999999999</v>
      </c>
      <c r="F149">
        <f>Table1[[#This Row],[SCE Average SAIDI (minutes)]]/60</f>
        <v>2.395</v>
      </c>
      <c r="G149">
        <v>1.3</v>
      </c>
      <c r="H149">
        <f>Table1[[#This Row],[SCE Average SAIDI (hours)]]/Table1[[#This Row],[SCE Average SAIFI (interruptions)]]</f>
        <v>1.8423076923076922</v>
      </c>
      <c r="I149" s="1"/>
      <c r="J149" s="1"/>
      <c r="K149" s="1">
        <v>0.23</v>
      </c>
      <c r="L149" s="1">
        <v>0.21</v>
      </c>
      <c r="M149" s="1">
        <v>0.02</v>
      </c>
      <c r="N149" s="1">
        <v>0.05</v>
      </c>
      <c r="O149" s="1">
        <v>7.0000000000000007E-2</v>
      </c>
      <c r="P149" s="1">
        <v>0.05</v>
      </c>
      <c r="Q149" s="1">
        <v>0.16</v>
      </c>
      <c r="R149" s="1">
        <v>0.23</v>
      </c>
      <c r="S149" s="1">
        <v>0.48</v>
      </c>
      <c r="T149" s="1">
        <v>0.42</v>
      </c>
      <c r="U149" s="1">
        <v>0.04</v>
      </c>
      <c r="V149" s="1">
        <v>0.03</v>
      </c>
      <c r="W149" s="1">
        <f>Table1[[#This Row],[% SAIDI PSPS]]+Table1[[#This Row],[% SAIDI Weather/Fire/Earthquake]]</f>
        <v>0.23</v>
      </c>
      <c r="X149" s="1">
        <f>Table1[[#This Row],[% SIAFI PSPS]]+Table1[[#This Row],[% SAIFI Weather/Fire/Earthquake]]</f>
        <v>0.21</v>
      </c>
    </row>
    <row r="150" spans="1:24" x14ac:dyDescent="0.2">
      <c r="A150" t="s">
        <v>16</v>
      </c>
      <c r="B150" t="s">
        <v>60</v>
      </c>
      <c r="C150" s="2">
        <v>29915</v>
      </c>
      <c r="D150">
        <v>2019</v>
      </c>
      <c r="E150">
        <v>147.69999999999999</v>
      </c>
      <c r="F150">
        <f>Table1[[#This Row],[SCE Average SAIDI (minutes)]]/60</f>
        <v>2.4616666666666664</v>
      </c>
      <c r="G150">
        <v>1</v>
      </c>
      <c r="H150">
        <f>Table1[[#This Row],[SCE Average SAIDI (hours)]]/Table1[[#This Row],[SCE Average SAIFI (interruptions)]]</f>
        <v>2.4616666666666664</v>
      </c>
      <c r="I150" s="1"/>
      <c r="J150" s="1"/>
      <c r="K150" s="1">
        <v>0</v>
      </c>
      <c r="L150" s="1">
        <v>0</v>
      </c>
      <c r="M150" s="1">
        <v>0.03</v>
      </c>
      <c r="N150" s="1">
        <v>0.02</v>
      </c>
      <c r="O150" s="1"/>
      <c r="P150" s="1"/>
      <c r="Q150" s="1">
        <v>0.06</v>
      </c>
      <c r="R150" s="1">
        <v>0.11</v>
      </c>
      <c r="S150" s="1">
        <v>0.89</v>
      </c>
      <c r="T150" s="1">
        <v>0.86</v>
      </c>
      <c r="U150" s="1">
        <v>0.02</v>
      </c>
      <c r="V150" s="1">
        <v>0.01</v>
      </c>
      <c r="W150" s="1">
        <f>Table1[[#This Row],[% SAIDI PSPS]]+Table1[[#This Row],[% SAIDI Weather/Fire/Earthquake]]</f>
        <v>0</v>
      </c>
      <c r="X150" s="1">
        <f>Table1[[#This Row],[% SIAFI PSPS]]+Table1[[#This Row],[% SAIFI Weather/Fire/Earthquake]]</f>
        <v>0</v>
      </c>
    </row>
    <row r="151" spans="1:24" x14ac:dyDescent="0.2">
      <c r="A151" t="s">
        <v>16</v>
      </c>
      <c r="B151" t="s">
        <v>60</v>
      </c>
      <c r="C151" s="2">
        <v>29915</v>
      </c>
      <c r="D151">
        <v>2018</v>
      </c>
      <c r="E151">
        <v>154.69999999999999</v>
      </c>
      <c r="F151">
        <f>Table1[[#This Row],[SCE Average SAIDI (minutes)]]/60</f>
        <v>2.5783333333333331</v>
      </c>
      <c r="G151">
        <v>2</v>
      </c>
      <c r="H151">
        <f>Table1[[#This Row],[SCE Average SAIDI (hours)]]/Table1[[#This Row],[SCE Average SAIFI (interruptions)]]</f>
        <v>1.2891666666666666</v>
      </c>
      <c r="I151" s="1"/>
      <c r="J151" s="1"/>
      <c r="K151" s="1">
        <v>0</v>
      </c>
      <c r="L151" s="1">
        <v>0</v>
      </c>
      <c r="M151" s="1">
        <v>0.02</v>
      </c>
      <c r="N151" s="1">
        <v>0</v>
      </c>
      <c r="O151" s="1">
        <v>0.43</v>
      </c>
      <c r="P151" s="1">
        <v>0.69</v>
      </c>
      <c r="Q151" s="1">
        <v>0.04</v>
      </c>
      <c r="R151" s="1">
        <v>0.02</v>
      </c>
      <c r="S151" s="1">
        <v>0.46</v>
      </c>
      <c r="T151" s="1">
        <v>0.27</v>
      </c>
      <c r="U151" s="1">
        <v>0.05</v>
      </c>
      <c r="V151" s="1">
        <v>0.02</v>
      </c>
      <c r="W151" s="1">
        <f>Table1[[#This Row],[% SAIDI PSPS]]+Table1[[#This Row],[% SAIDI Weather/Fire/Earthquake]]</f>
        <v>0</v>
      </c>
      <c r="X151" s="1">
        <f>Table1[[#This Row],[% SIAFI PSPS]]+Table1[[#This Row],[% SAIFI Weather/Fire/Earthquake]]</f>
        <v>0</v>
      </c>
    </row>
    <row r="152" spans="1:24" x14ac:dyDescent="0.2">
      <c r="A152" t="s">
        <v>16</v>
      </c>
      <c r="B152" t="s">
        <v>60</v>
      </c>
      <c r="C152" s="2">
        <v>29915</v>
      </c>
      <c r="D152">
        <v>2017</v>
      </c>
      <c r="E152">
        <v>72</v>
      </c>
      <c r="F152">
        <f>Table1[[#This Row],[SCE Average SAIDI (minutes)]]/60</f>
        <v>1.2</v>
      </c>
      <c r="G152">
        <v>0.8</v>
      </c>
      <c r="H152">
        <f>Table1[[#This Row],[SCE Average SAIDI (hours)]]/Table1[[#This Row],[SCE Average SAIFI (interruptions)]]</f>
        <v>1.4999999999999998</v>
      </c>
      <c r="I152" s="1"/>
      <c r="J152" s="1"/>
      <c r="K152" s="1"/>
      <c r="L152" s="1"/>
      <c r="M152" s="1">
        <v>0.06</v>
      </c>
      <c r="N152" s="1">
        <v>0.09</v>
      </c>
      <c r="O152" s="1">
        <v>0.34</v>
      </c>
      <c r="P152" s="1">
        <v>0.2</v>
      </c>
      <c r="Q152" s="1">
        <v>0.13</v>
      </c>
      <c r="R152" s="1">
        <v>0.28000000000000003</v>
      </c>
      <c r="S152" s="1">
        <v>0.31</v>
      </c>
      <c r="T152" s="1">
        <v>0.17</v>
      </c>
      <c r="U152" s="1">
        <v>0.16</v>
      </c>
      <c r="V152" s="1">
        <v>0.26</v>
      </c>
      <c r="W152" s="1">
        <f>Table1[[#This Row],[% SAIDI PSPS]]+Table1[[#This Row],[% SAIDI Weather/Fire/Earthquake]]</f>
        <v>0</v>
      </c>
      <c r="X152" s="1">
        <f>Table1[[#This Row],[% SIAFI PSPS]]+Table1[[#This Row],[% SAIFI Weather/Fire/Earthquake]]</f>
        <v>0</v>
      </c>
    </row>
    <row r="153" spans="1:24" x14ac:dyDescent="0.2">
      <c r="A153" t="s">
        <v>16</v>
      </c>
      <c r="B153" t="s">
        <v>60</v>
      </c>
      <c r="C153" s="2">
        <v>29915</v>
      </c>
      <c r="D153">
        <v>2016</v>
      </c>
      <c r="E153">
        <v>47.1</v>
      </c>
      <c r="F153">
        <f>Table1[[#This Row],[SCE Average SAIDI (minutes)]]/60</f>
        <v>0.78500000000000003</v>
      </c>
      <c r="G153">
        <v>0.5</v>
      </c>
      <c r="H153">
        <f>Table1[[#This Row],[SCE Average SAIDI (hours)]]/Table1[[#This Row],[SCE Average SAIFI (interruptions)]]</f>
        <v>1.57</v>
      </c>
      <c r="I153" s="1"/>
      <c r="J153" s="1"/>
      <c r="K153" s="1">
        <v>0.04</v>
      </c>
      <c r="L153" s="1">
        <v>0.04</v>
      </c>
      <c r="M153" s="1">
        <v>0.24</v>
      </c>
      <c r="N153" s="1">
        <v>0.16</v>
      </c>
      <c r="O153" s="1">
        <v>0.35</v>
      </c>
      <c r="P153" s="1">
        <v>0.15</v>
      </c>
      <c r="Q153" s="1">
        <v>0.03</v>
      </c>
      <c r="R153" s="1">
        <v>0.04</v>
      </c>
      <c r="S153" s="1">
        <v>0.22</v>
      </c>
      <c r="T153" s="1">
        <v>0.23</v>
      </c>
      <c r="U153" s="1">
        <v>0.12</v>
      </c>
      <c r="V153" s="1">
        <v>0.38</v>
      </c>
      <c r="W153" s="1">
        <f>Table1[[#This Row],[% SAIDI PSPS]]+Table1[[#This Row],[% SAIDI Weather/Fire/Earthquake]]</f>
        <v>0.04</v>
      </c>
      <c r="X153" s="1">
        <f>Table1[[#This Row],[% SIAFI PSPS]]+Table1[[#This Row],[% SAIFI Weather/Fire/Earthquake]]</f>
        <v>0.04</v>
      </c>
    </row>
    <row r="154" spans="1:24" x14ac:dyDescent="0.2">
      <c r="A154" t="s">
        <v>59</v>
      </c>
      <c r="B154" t="s">
        <v>60</v>
      </c>
      <c r="C154" s="2">
        <v>15762</v>
      </c>
      <c r="D154">
        <v>2019</v>
      </c>
      <c r="E154">
        <v>78.099999999999994</v>
      </c>
      <c r="F154">
        <f>Table1[[#This Row],[SCE Average SAIDI (minutes)]]/60</f>
        <v>1.3016666666666665</v>
      </c>
      <c r="G154">
        <v>0.7</v>
      </c>
      <c r="H154">
        <f>Table1[[#This Row],[SCE Average SAIDI (hours)]]/Table1[[#This Row],[SCE Average SAIFI (interruptions)]]</f>
        <v>1.8595238095238094</v>
      </c>
      <c r="I154" s="1"/>
      <c r="J154" s="1"/>
      <c r="K154" s="1"/>
      <c r="L154" s="1"/>
      <c r="M154" s="1"/>
      <c r="N154" s="1"/>
      <c r="O154" s="1">
        <v>0</v>
      </c>
      <c r="P154" s="1">
        <v>0</v>
      </c>
      <c r="Q154" s="1">
        <v>0.17</v>
      </c>
      <c r="R154" s="1">
        <v>0.16</v>
      </c>
      <c r="S154" s="1">
        <v>0.83</v>
      </c>
      <c r="T154" s="1">
        <v>0.84</v>
      </c>
      <c r="U154" s="1"/>
      <c r="V154" s="1"/>
      <c r="W154" s="1">
        <f>Table1[[#This Row],[% SAIDI PSPS]]+Table1[[#This Row],[% SAIDI Weather/Fire/Earthquake]]</f>
        <v>0</v>
      </c>
      <c r="X154" s="1">
        <f>Table1[[#This Row],[% SIAFI PSPS]]+Table1[[#This Row],[% SAIFI Weather/Fire/Earthquake]]</f>
        <v>0</v>
      </c>
    </row>
    <row r="155" spans="1:24" x14ac:dyDescent="0.2">
      <c r="A155" t="s">
        <v>59</v>
      </c>
      <c r="B155" t="s">
        <v>60</v>
      </c>
      <c r="C155" s="2">
        <v>15762</v>
      </c>
      <c r="D155">
        <v>2018</v>
      </c>
      <c r="E155">
        <v>1601.4</v>
      </c>
      <c r="F155">
        <f>Table1[[#This Row],[SCE Average SAIDI (minutes)]]/60</f>
        <v>26.69</v>
      </c>
      <c r="G155">
        <v>0.9</v>
      </c>
      <c r="H155">
        <f>Table1[[#This Row],[SCE Average SAIDI (hours)]]/Table1[[#This Row],[SCE Average SAIFI (interruptions)]]</f>
        <v>29.655555555555555</v>
      </c>
      <c r="I155" s="1"/>
      <c r="J155" s="1"/>
      <c r="K155" s="1">
        <v>0.84</v>
      </c>
      <c r="L155" s="1">
        <v>0.4</v>
      </c>
      <c r="M155" s="1"/>
      <c r="N155" s="1"/>
      <c r="O155" s="1">
        <v>0</v>
      </c>
      <c r="P155" s="1">
        <v>0.09</v>
      </c>
      <c r="Q155" s="1">
        <v>0.01</v>
      </c>
      <c r="R155" s="1">
        <v>0.1</v>
      </c>
      <c r="S155" s="1">
        <v>0.03</v>
      </c>
      <c r="T155" s="1">
        <v>0.35</v>
      </c>
      <c r="U155" s="1">
        <v>0.11</v>
      </c>
      <c r="V155" s="1">
        <v>0.06</v>
      </c>
      <c r="W155" s="1">
        <f>Table1[[#This Row],[% SAIDI PSPS]]+Table1[[#This Row],[% SAIDI Weather/Fire/Earthquake]]</f>
        <v>0.84</v>
      </c>
      <c r="X155" s="1">
        <f>Table1[[#This Row],[% SIAFI PSPS]]+Table1[[#This Row],[% SAIFI Weather/Fire/Earthquake]]</f>
        <v>0.4</v>
      </c>
    </row>
    <row r="156" spans="1:24" x14ac:dyDescent="0.2">
      <c r="A156" t="s">
        <v>59</v>
      </c>
      <c r="B156" t="s">
        <v>60</v>
      </c>
      <c r="C156" s="2">
        <v>15762</v>
      </c>
      <c r="D156">
        <v>2017</v>
      </c>
      <c r="E156">
        <v>325</v>
      </c>
      <c r="F156">
        <f>Table1[[#This Row],[SCE Average SAIDI (minutes)]]/60</f>
        <v>5.416666666666667</v>
      </c>
      <c r="G156">
        <v>1.8</v>
      </c>
      <c r="H156">
        <f>Table1[[#This Row],[SCE Average SAIDI (hours)]]/Table1[[#This Row],[SCE Average SAIFI (interruptions)]]</f>
        <v>3.0092592592592595</v>
      </c>
      <c r="I156" s="1"/>
      <c r="J156" s="1"/>
      <c r="K156" s="1"/>
      <c r="L156" s="1"/>
      <c r="M156" s="1"/>
      <c r="N156" s="1"/>
      <c r="O156" s="1">
        <v>0.03</v>
      </c>
      <c r="P156" s="1">
        <v>0.06</v>
      </c>
      <c r="Q156" s="1">
        <v>0.02</v>
      </c>
      <c r="R156" s="1">
        <v>0.05</v>
      </c>
      <c r="S156" s="1">
        <v>0.9</v>
      </c>
      <c r="T156" s="1">
        <v>0.82</v>
      </c>
      <c r="U156" s="1">
        <v>0.04</v>
      </c>
      <c r="V156" s="1">
        <v>7.0000000000000007E-2</v>
      </c>
      <c r="W156" s="1">
        <f>Table1[[#This Row],[% SAIDI PSPS]]+Table1[[#This Row],[% SAIDI Weather/Fire/Earthquake]]</f>
        <v>0</v>
      </c>
      <c r="X156" s="1">
        <f>Table1[[#This Row],[% SIAFI PSPS]]+Table1[[#This Row],[% SAIFI Weather/Fire/Earthquake]]</f>
        <v>0</v>
      </c>
    </row>
    <row r="157" spans="1:24" x14ac:dyDescent="0.2">
      <c r="A157" t="s">
        <v>59</v>
      </c>
      <c r="B157" t="s">
        <v>60</v>
      </c>
      <c r="C157" s="2">
        <v>15762</v>
      </c>
      <c r="D157">
        <v>2016</v>
      </c>
      <c r="E157">
        <v>90.3</v>
      </c>
      <c r="F157">
        <f>Table1[[#This Row],[SCE Average SAIDI (minutes)]]/60</f>
        <v>1.5049999999999999</v>
      </c>
      <c r="G157">
        <v>0.9</v>
      </c>
      <c r="H157">
        <f>Table1[[#This Row],[SCE Average SAIDI (hours)]]/Table1[[#This Row],[SCE Average SAIFI (interruptions)]]</f>
        <v>1.6722222222222221</v>
      </c>
      <c r="I157" s="1"/>
      <c r="J157" s="1"/>
      <c r="K157" s="1">
        <v>0.03</v>
      </c>
      <c r="L157" s="1">
        <v>0.06</v>
      </c>
      <c r="M157" s="1"/>
      <c r="N157" s="1"/>
      <c r="O157" s="1"/>
      <c r="P157" s="1"/>
      <c r="Q157" s="1">
        <v>0.06</v>
      </c>
      <c r="R157" s="1">
        <v>0.09</v>
      </c>
      <c r="S157" s="1">
        <v>0.9</v>
      </c>
      <c r="T157" s="1">
        <v>0.84</v>
      </c>
      <c r="U157" s="1">
        <v>0.01</v>
      </c>
      <c r="V157" s="1">
        <v>0</v>
      </c>
      <c r="W157" s="1">
        <f>Table1[[#This Row],[% SAIDI PSPS]]+Table1[[#This Row],[% SAIDI Weather/Fire/Earthquake]]</f>
        <v>0.03</v>
      </c>
      <c r="X157" s="1">
        <f>Table1[[#This Row],[% SIAFI PSPS]]+Table1[[#This Row],[% SAIFI Weather/Fire/Earthquake]]</f>
        <v>0.06</v>
      </c>
    </row>
    <row r="158" spans="1:24" x14ac:dyDescent="0.2">
      <c r="A158" t="s">
        <v>1</v>
      </c>
      <c r="B158" t="s">
        <v>60</v>
      </c>
      <c r="C158" s="2">
        <v>60036</v>
      </c>
      <c r="D158">
        <v>2019</v>
      </c>
      <c r="E158">
        <v>110.2</v>
      </c>
      <c r="F158">
        <f>Table1[[#This Row],[SCE Average SAIDI (minutes)]]/60</f>
        <v>1.8366666666666667</v>
      </c>
      <c r="G158">
        <v>0.9</v>
      </c>
      <c r="H158">
        <f>Table1[[#This Row],[SCE Average SAIDI (hours)]]/Table1[[#This Row],[SCE Average SAIFI (interruptions)]]</f>
        <v>2.0407407407407407</v>
      </c>
      <c r="I158" s="1"/>
      <c r="J158" s="1"/>
      <c r="K158" s="1">
        <v>0.22</v>
      </c>
      <c r="L158" s="1">
        <v>0.1</v>
      </c>
      <c r="M158" s="1">
        <v>0</v>
      </c>
      <c r="N158" s="1">
        <v>0</v>
      </c>
      <c r="O158" s="1">
        <v>0.11</v>
      </c>
      <c r="P158" s="1">
        <v>0.15</v>
      </c>
      <c r="Q158" s="1">
        <v>0.1</v>
      </c>
      <c r="R158" s="1">
        <v>0.18</v>
      </c>
      <c r="S158" s="1">
        <v>0.32</v>
      </c>
      <c r="T158" s="1">
        <v>0.37</v>
      </c>
      <c r="U158" s="1">
        <v>0.26</v>
      </c>
      <c r="V158" s="1">
        <v>0.19</v>
      </c>
      <c r="W158" s="1">
        <f>Table1[[#This Row],[% SAIDI PSPS]]+Table1[[#This Row],[% SAIDI Weather/Fire/Earthquake]]</f>
        <v>0.22</v>
      </c>
      <c r="X158" s="1">
        <f>Table1[[#This Row],[% SIAFI PSPS]]+Table1[[#This Row],[% SAIFI Weather/Fire/Earthquake]]</f>
        <v>0.1</v>
      </c>
    </row>
    <row r="159" spans="1:24" x14ac:dyDescent="0.2">
      <c r="A159" t="s">
        <v>1</v>
      </c>
      <c r="B159" t="s">
        <v>60</v>
      </c>
      <c r="C159" s="2">
        <v>60036</v>
      </c>
      <c r="D159">
        <v>2018</v>
      </c>
      <c r="E159">
        <v>66.5</v>
      </c>
      <c r="F159">
        <f>Table1[[#This Row],[SCE Average SAIDI (minutes)]]/60</f>
        <v>1.1083333333333334</v>
      </c>
      <c r="G159">
        <v>0.6</v>
      </c>
      <c r="H159">
        <f>Table1[[#This Row],[SCE Average SAIDI (hours)]]/Table1[[#This Row],[SCE Average SAIFI (interruptions)]]</f>
        <v>1.8472222222222223</v>
      </c>
      <c r="I159" s="1"/>
      <c r="J159" s="1"/>
      <c r="K159" s="1">
        <v>0.09</v>
      </c>
      <c r="L159" s="1">
        <v>0.15</v>
      </c>
      <c r="M159" s="1">
        <v>7.0000000000000007E-2</v>
      </c>
      <c r="N159" s="1">
        <v>0.09</v>
      </c>
      <c r="O159" s="1">
        <v>0.02</v>
      </c>
      <c r="P159" s="1">
        <v>0.01</v>
      </c>
      <c r="Q159" s="1">
        <v>0.11</v>
      </c>
      <c r="R159" s="1">
        <v>0.16</v>
      </c>
      <c r="S159" s="1">
        <v>0.56999999999999995</v>
      </c>
      <c r="T159" s="1">
        <v>0.42</v>
      </c>
      <c r="U159" s="1">
        <v>0.14000000000000001</v>
      </c>
      <c r="V159" s="1">
        <v>0.16</v>
      </c>
      <c r="W159" s="1">
        <f>Table1[[#This Row],[% SAIDI PSPS]]+Table1[[#This Row],[% SAIDI Weather/Fire/Earthquake]]</f>
        <v>0.09</v>
      </c>
      <c r="X159" s="1">
        <f>Table1[[#This Row],[% SIAFI PSPS]]+Table1[[#This Row],[% SAIFI Weather/Fire/Earthquake]]</f>
        <v>0.15</v>
      </c>
    </row>
    <row r="160" spans="1:24" x14ac:dyDescent="0.2">
      <c r="A160" t="s">
        <v>1</v>
      </c>
      <c r="B160" t="s">
        <v>60</v>
      </c>
      <c r="C160" s="2">
        <v>60036</v>
      </c>
      <c r="D160">
        <v>2017</v>
      </c>
      <c r="E160">
        <v>112.2</v>
      </c>
      <c r="F160">
        <f>Table1[[#This Row],[SCE Average SAIDI (minutes)]]/60</f>
        <v>1.87</v>
      </c>
      <c r="G160">
        <v>1.1000000000000001</v>
      </c>
      <c r="H160">
        <f>Table1[[#This Row],[SCE Average SAIDI (hours)]]/Table1[[#This Row],[SCE Average SAIFI (interruptions)]]</f>
        <v>1.7</v>
      </c>
      <c r="I160" s="1"/>
      <c r="J160" s="1"/>
      <c r="K160" s="1">
        <v>0.25</v>
      </c>
      <c r="L160" s="1">
        <v>0.17</v>
      </c>
      <c r="M160" s="1">
        <v>0.01</v>
      </c>
      <c r="N160" s="1">
        <v>0.02</v>
      </c>
      <c r="O160" s="1">
        <v>0.12</v>
      </c>
      <c r="P160" s="1">
        <v>0.06</v>
      </c>
      <c r="Q160" s="1">
        <v>0.11</v>
      </c>
      <c r="R160" s="1">
        <v>0.12</v>
      </c>
      <c r="S160" s="1">
        <v>0.34</v>
      </c>
      <c r="T160" s="1">
        <v>0.47</v>
      </c>
      <c r="U160" s="1">
        <v>0.17</v>
      </c>
      <c r="V160" s="1">
        <v>0.16</v>
      </c>
      <c r="W160" s="1">
        <f>Table1[[#This Row],[% SAIDI PSPS]]+Table1[[#This Row],[% SAIDI Weather/Fire/Earthquake]]</f>
        <v>0.25</v>
      </c>
      <c r="X160" s="1">
        <f>Table1[[#This Row],[% SIAFI PSPS]]+Table1[[#This Row],[% SAIFI Weather/Fire/Earthquake]]</f>
        <v>0.17</v>
      </c>
    </row>
    <row r="161" spans="1:24" x14ac:dyDescent="0.2">
      <c r="A161" t="s">
        <v>1</v>
      </c>
      <c r="B161" t="s">
        <v>60</v>
      </c>
      <c r="C161" s="2">
        <v>60036</v>
      </c>
      <c r="D161">
        <v>2016</v>
      </c>
      <c r="E161">
        <v>117.8</v>
      </c>
      <c r="F161">
        <f>Table1[[#This Row],[SCE Average SAIDI (minutes)]]/60</f>
        <v>1.9633333333333334</v>
      </c>
      <c r="G161">
        <v>0.9</v>
      </c>
      <c r="H161">
        <f>Table1[[#This Row],[SCE Average SAIDI (hours)]]/Table1[[#This Row],[SCE Average SAIFI (interruptions)]]</f>
        <v>2.1814814814814816</v>
      </c>
      <c r="I161" s="1"/>
      <c r="J161" s="1"/>
      <c r="K161" s="1">
        <v>0.14000000000000001</v>
      </c>
      <c r="L161" s="1">
        <v>0.12</v>
      </c>
      <c r="M161" s="1">
        <v>0.02</v>
      </c>
      <c r="N161" s="1">
        <v>0.02</v>
      </c>
      <c r="O161" s="1">
        <v>0.15</v>
      </c>
      <c r="P161" s="1">
        <v>0.11</v>
      </c>
      <c r="Q161" s="1">
        <v>0.12</v>
      </c>
      <c r="R161" s="1">
        <v>0.17</v>
      </c>
      <c r="S161" s="1">
        <v>0.4</v>
      </c>
      <c r="T161" s="1">
        <v>0.33</v>
      </c>
      <c r="U161" s="1">
        <v>0.17</v>
      </c>
      <c r="V161" s="1">
        <v>0.25</v>
      </c>
      <c r="W161" s="1">
        <f>Table1[[#This Row],[% SAIDI PSPS]]+Table1[[#This Row],[% SAIDI Weather/Fire/Earthquake]]</f>
        <v>0.14000000000000001</v>
      </c>
      <c r="X161" s="1">
        <f>Table1[[#This Row],[% SIAFI PSPS]]+Table1[[#This Row],[% SAIFI Weather/Fire/Earthquake]]</f>
        <v>0.12</v>
      </c>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A1B9C-3300-8541-84BD-55B786057605}">
  <dimension ref="A1:B17"/>
  <sheetViews>
    <sheetView tabSelected="1" workbookViewId="0">
      <selection activeCell="B15" sqref="B15"/>
    </sheetView>
  </sheetViews>
  <sheetFormatPr baseColWidth="10" defaultRowHeight="16" x14ac:dyDescent="0.2"/>
  <cols>
    <col min="1" max="1" width="42.33203125" bestFit="1" customWidth="1"/>
    <col min="2" max="2" width="98.1640625" bestFit="1" customWidth="1"/>
  </cols>
  <sheetData>
    <row r="1" spans="1:2" x14ac:dyDescent="0.2">
      <c r="A1" t="s">
        <v>9</v>
      </c>
      <c r="B1" t="s">
        <v>83</v>
      </c>
    </row>
    <row r="2" spans="1:2" ht="34" x14ac:dyDescent="0.2">
      <c r="A2" t="s">
        <v>10</v>
      </c>
      <c r="B2" s="3" t="s">
        <v>53</v>
      </c>
    </row>
    <row r="3" spans="1:2" ht="34" x14ac:dyDescent="0.2">
      <c r="A3" t="s">
        <v>11</v>
      </c>
      <c r="B3" s="3" t="s">
        <v>54</v>
      </c>
    </row>
    <row r="4" spans="1:2" ht="34" x14ac:dyDescent="0.2">
      <c r="A4" t="s">
        <v>12</v>
      </c>
      <c r="B4" s="3" t="s">
        <v>55</v>
      </c>
    </row>
    <row r="5" spans="1:2" ht="34" x14ac:dyDescent="0.2">
      <c r="A5" t="s">
        <v>57</v>
      </c>
      <c r="B5" s="3" t="s">
        <v>56</v>
      </c>
    </row>
    <row r="6" spans="1:2" ht="68" x14ac:dyDescent="0.2">
      <c r="A6" t="s">
        <v>14</v>
      </c>
      <c r="B6" s="3" t="s">
        <v>15</v>
      </c>
    </row>
    <row r="7" spans="1:2" ht="85" x14ac:dyDescent="0.2">
      <c r="A7" t="s">
        <v>75</v>
      </c>
      <c r="B7" s="3" t="s">
        <v>76</v>
      </c>
    </row>
    <row r="8" spans="1:2" ht="17" x14ac:dyDescent="0.2">
      <c r="A8" t="s">
        <v>84</v>
      </c>
      <c r="B8" s="3" t="s">
        <v>85</v>
      </c>
    </row>
    <row r="9" spans="1:2" x14ac:dyDescent="0.2">
      <c r="B9" s="3"/>
    </row>
    <row r="10" spans="1:2" x14ac:dyDescent="0.2">
      <c r="B10" s="3"/>
    </row>
    <row r="11" spans="1:2" x14ac:dyDescent="0.2">
      <c r="B11" s="3"/>
    </row>
    <row r="12" spans="1:2" x14ac:dyDescent="0.2">
      <c r="B12" s="3"/>
    </row>
    <row r="13" spans="1:2" x14ac:dyDescent="0.2">
      <c r="B13" s="3"/>
    </row>
    <row r="14" spans="1:2" x14ac:dyDescent="0.2">
      <c r="B14" s="3"/>
    </row>
    <row r="15" spans="1:2" x14ac:dyDescent="0.2">
      <c r="B15" s="3"/>
    </row>
    <row r="16" spans="1:2" x14ac:dyDescent="0.2">
      <c r="B16" s="3"/>
    </row>
    <row r="17" spans="2:2" x14ac:dyDescent="0.2">
      <c r="B17" s="3"/>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F991A-D8A1-D848-B9E4-9DD7EAAF0708}">
  <dimension ref="A1:C2"/>
  <sheetViews>
    <sheetView workbookViewId="0">
      <selection activeCell="C9" sqref="C9"/>
    </sheetView>
  </sheetViews>
  <sheetFormatPr baseColWidth="10" defaultRowHeight="16" x14ac:dyDescent="0.2"/>
  <cols>
    <col min="1" max="1" width="19.83203125" bestFit="1" customWidth="1"/>
    <col min="2" max="2" width="47.6640625" bestFit="1" customWidth="1"/>
    <col min="3" max="3" width="90.33203125" customWidth="1"/>
  </cols>
  <sheetData>
    <row r="1" spans="1:3" x14ac:dyDescent="0.2">
      <c r="A1" t="s">
        <v>79</v>
      </c>
      <c r="B1" t="s">
        <v>80</v>
      </c>
      <c r="C1" t="s">
        <v>82</v>
      </c>
    </row>
    <row r="2" spans="1:3" ht="51" x14ac:dyDescent="0.2">
      <c r="A2" t="s">
        <v>78</v>
      </c>
      <c r="B2" t="s">
        <v>77</v>
      </c>
      <c r="C2" s="3"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Reliability</vt:lpstr>
      <vt:lpstr>Definitions</vt:lpstr>
      <vt:lpstr>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Segan</dc:creator>
  <cp:lastModifiedBy>David Segan</cp:lastModifiedBy>
  <dcterms:created xsi:type="dcterms:W3CDTF">2020-11-02T19:52:41Z</dcterms:created>
  <dcterms:modified xsi:type="dcterms:W3CDTF">2021-04-27T18:25:39Z</dcterms:modified>
</cp:coreProperties>
</file>