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cs3450Group\FinalBurnDown\"/>
    </mc:Choice>
  </mc:AlternateContent>
  <xr:revisionPtr revIDLastSave="0" documentId="8_{D9CCCBC0-FA07-4866-A690-BD259B6781F2}" xr6:coauthVersionLast="47" xr6:coauthVersionMax="47" xr10:uidLastSave="{00000000-0000-0000-0000-000000000000}"/>
  <bookViews>
    <workbookView xWindow="-120" yWindow="-120" windowWidth="29040" windowHeight="15840" xr2:uid="{3E7CBDC0-2583-4E3E-BF46-B249B2C3C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1" l="1"/>
  <c r="B50" i="1"/>
  <c r="B49" i="1"/>
  <c r="B48" i="1"/>
  <c r="C30" i="1"/>
  <c r="B30" i="1"/>
  <c r="F4" i="1"/>
  <c r="F5" i="1" s="1"/>
  <c r="F6" i="1" s="1"/>
  <c r="C36" i="1"/>
  <c r="B36" i="1"/>
  <c r="C22" i="1"/>
  <c r="B22" i="1"/>
  <c r="C18" i="1"/>
  <c r="B18" i="1"/>
  <c r="F7" i="1" l="1"/>
  <c r="F10" i="1" l="1"/>
  <c r="F8" i="1"/>
  <c r="F9" i="1" s="1"/>
  <c r="F11" i="1" l="1"/>
  <c r="F12" i="1" s="1"/>
  <c r="F13" i="1" s="1"/>
  <c r="F14" i="1" l="1"/>
  <c r="F15" i="1" s="1"/>
  <c r="F16" i="1" s="1"/>
  <c r="F17" i="1" l="1"/>
  <c r="F18" i="1" s="1"/>
  <c r="F19" i="1" s="1"/>
  <c r="F20" i="1" l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<sst xmlns="http://schemas.openxmlformats.org/spreadsheetml/2006/main" count="47" uniqueCount="43">
  <si>
    <t>Estimated time length(hours)</t>
  </si>
  <si>
    <t>Actual time length (hours)</t>
  </si>
  <si>
    <t>Target</t>
  </si>
  <si>
    <t>Actual</t>
  </si>
  <si>
    <t>Standups</t>
  </si>
  <si>
    <t>Project Plan</t>
  </si>
  <si>
    <t>Use Case Diagrams</t>
  </si>
  <si>
    <t>Requirements Definition</t>
  </si>
  <si>
    <t>Readme.md</t>
  </si>
  <si>
    <t>rubric.md</t>
  </si>
  <si>
    <t>Class diagrams</t>
  </si>
  <si>
    <t>Activity diagrams</t>
  </si>
  <si>
    <t>high-fidelity prototype</t>
  </si>
  <si>
    <t>low-fidelity prototype</t>
  </si>
  <si>
    <t>Scrum Board</t>
  </si>
  <si>
    <t>Development</t>
  </si>
  <si>
    <t>Owner</t>
  </si>
  <si>
    <t>Testing</t>
  </si>
  <si>
    <t>Modules</t>
  </si>
  <si>
    <t>Dashboards</t>
  </si>
  <si>
    <t>Reviews</t>
  </si>
  <si>
    <t>Prettying Up</t>
  </si>
  <si>
    <t>Accounts pages</t>
  </si>
  <si>
    <t>Job details and creation</t>
  </si>
  <si>
    <t>Trace views.py interactions</t>
  </si>
  <si>
    <t>Home page</t>
  </si>
  <si>
    <t>Money transactions</t>
  </si>
  <si>
    <t>Requirements Gathering</t>
  </si>
  <si>
    <t>Low level design</t>
  </si>
  <si>
    <t>High level design</t>
  </si>
  <si>
    <t>Delete jobs</t>
  </si>
  <si>
    <t>Development (52)</t>
  </si>
  <si>
    <t>Testing (7)</t>
  </si>
  <si>
    <t>Requirements Gathering(14)</t>
  </si>
  <si>
    <t>In class discussion and questions</t>
  </si>
  <si>
    <t>Customer questionning</t>
  </si>
  <si>
    <t>Low level design(7)</t>
  </si>
  <si>
    <t>High level design(7)</t>
  </si>
  <si>
    <t>Sprint 1 velocity</t>
  </si>
  <si>
    <t>Sprint 2 velocity</t>
  </si>
  <si>
    <t>Sprint 3 velocity</t>
  </si>
  <si>
    <t>Sprint 4 velocity</t>
  </si>
  <si>
    <t>Overall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</si>
</sst>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TestingTarget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Sheet1!$F$30:$F$33</c:f>
              <c:numCache>
                <c:formatCode>General</c:formatCode>
                <c:ptCount val="4"/>
                <c:pt idx="0">
                  <c:v>11</c:v>
                </c:pt>
                <c:pt idx="1">
                  <c:v>6.2830000000000004</c:v>
                </c:pt>
                <c:pt idx="2">
                  <c:v>3.1419999999999999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AF-439A-A988-903810C3D4FA}"/>
            </c:ext>
          </c:extLst>
        </c:ser>
        <c:ser>
          <c:idx val="3"/>
          <c:order val="1"/>
          <c:tx>
            <c:v>TestingActual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Sheet1!$G$30:$G$33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AF-439A-A988-903810C3D4FA}"/>
            </c:ext>
          </c:extLst>
        </c:ser>
        <c:ser>
          <c:idx val="4"/>
          <c:order val="2"/>
          <c:tx>
            <c:v>RequirementsTarget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Sheet1!$F$36:$F$42</c:f>
              <c:numCache>
                <c:formatCode>General</c:formatCode>
                <c:ptCount val="7"/>
                <c:pt idx="0">
                  <c:v>12</c:v>
                </c:pt>
                <c:pt idx="1">
                  <c:v>9.4290000000000003</c:v>
                </c:pt>
                <c:pt idx="2">
                  <c:v>7.7149999999999999</c:v>
                </c:pt>
                <c:pt idx="3">
                  <c:v>6</c:v>
                </c:pt>
                <c:pt idx="4">
                  <c:v>3.43</c:v>
                </c:pt>
                <c:pt idx="5">
                  <c:v>1.714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AF-439A-A988-903810C3D4FA}"/>
            </c:ext>
          </c:extLst>
        </c:ser>
        <c:ser>
          <c:idx val="5"/>
          <c:order val="3"/>
          <c:tx>
            <c:v>RequirementsActual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Sheet1!$G$36:$G$42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AF-439A-A988-903810C3D4FA}"/>
            </c:ext>
          </c:extLst>
        </c:ser>
        <c:ser>
          <c:idx val="6"/>
          <c:order val="4"/>
          <c:tx>
            <c:v>LowLevelTarget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Sheet1!$F$45:$F$48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AF-439A-A988-903810C3D4FA}"/>
            </c:ext>
          </c:extLst>
        </c:ser>
        <c:ser>
          <c:idx val="7"/>
          <c:order val="5"/>
          <c:tx>
            <c:v>LowLevelActual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Sheet1!$G$45:$G$48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AF-439A-A988-903810C3D4FA}"/>
            </c:ext>
          </c:extLst>
        </c:ser>
        <c:ser>
          <c:idx val="8"/>
          <c:order val="6"/>
          <c:tx>
            <c:v>HighLevelTarget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10</c:v>
                </c:pt>
                <c:pt idx="1">
                  <c:v>5.7149999999999999</c:v>
                </c:pt>
                <c:pt idx="2">
                  <c:v>2.8580000000000001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AF-439A-A988-903810C3D4FA}"/>
            </c:ext>
          </c:extLst>
        </c:ser>
        <c:ser>
          <c:idx val="9"/>
          <c:order val="7"/>
          <c:tx>
            <c:v>HighLevelActual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5.5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AF-439A-A988-903810C3D4FA}"/>
            </c:ext>
          </c:extLst>
        </c:ser>
        <c:ser>
          <c:idx val="0"/>
          <c:order val="8"/>
          <c:tx>
            <c:v>DevelopmentTarget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67</c:v>
                </c:pt>
                <c:pt idx="1">
                  <c:v>63.134999999999998</c:v>
                </c:pt>
                <c:pt idx="2">
                  <c:v>60.558999999999997</c:v>
                </c:pt>
                <c:pt idx="3">
                  <c:v>57.982999999999997</c:v>
                </c:pt>
                <c:pt idx="4">
                  <c:v>54.117999999999995</c:v>
                </c:pt>
                <c:pt idx="5">
                  <c:v>51.541999999999994</c:v>
                </c:pt>
                <c:pt idx="6">
                  <c:v>48.965999999999994</c:v>
                </c:pt>
                <c:pt idx="7">
                  <c:v>45.100999999999992</c:v>
                </c:pt>
                <c:pt idx="8">
                  <c:v>42.524999999999991</c:v>
                </c:pt>
                <c:pt idx="9">
                  <c:v>39.948999999999991</c:v>
                </c:pt>
                <c:pt idx="10">
                  <c:v>36.083999999999989</c:v>
                </c:pt>
                <c:pt idx="11">
                  <c:v>33.507999999999988</c:v>
                </c:pt>
                <c:pt idx="12">
                  <c:v>30.931999999999988</c:v>
                </c:pt>
                <c:pt idx="13">
                  <c:v>27.066999999999986</c:v>
                </c:pt>
                <c:pt idx="14">
                  <c:v>24.490999999999985</c:v>
                </c:pt>
                <c:pt idx="15">
                  <c:v>21.914999999999985</c:v>
                </c:pt>
                <c:pt idx="16">
                  <c:v>18.049999999999983</c:v>
                </c:pt>
                <c:pt idx="17">
                  <c:v>15.473999999999982</c:v>
                </c:pt>
                <c:pt idx="18">
                  <c:v>12.897999999999982</c:v>
                </c:pt>
                <c:pt idx="19">
                  <c:v>9.0329999999999817</c:v>
                </c:pt>
                <c:pt idx="20">
                  <c:v>6.4569999999999812</c:v>
                </c:pt>
                <c:pt idx="21">
                  <c:v>3.8809999999999811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AF-439A-A988-903810C3D4FA}"/>
            </c:ext>
          </c:extLst>
        </c:ser>
        <c:ser>
          <c:idx val="1"/>
          <c:order val="9"/>
          <c:tx>
            <c:v>DevelopmentActual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Sheet1!$E$3:$E$27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</c:numCache>
            </c:num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77.5</c:v>
                </c:pt>
                <c:pt idx="1">
                  <c:v>77.5</c:v>
                </c:pt>
                <c:pt idx="2">
                  <c:v>76.5</c:v>
                </c:pt>
                <c:pt idx="3">
                  <c:v>69.5</c:v>
                </c:pt>
                <c:pt idx="4">
                  <c:v>67.5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52.5</c:v>
                </c:pt>
                <c:pt idx="10">
                  <c:v>52.5</c:v>
                </c:pt>
                <c:pt idx="11">
                  <c:v>51.5</c:v>
                </c:pt>
                <c:pt idx="12">
                  <c:v>46.5</c:v>
                </c:pt>
                <c:pt idx="13">
                  <c:v>40.5</c:v>
                </c:pt>
                <c:pt idx="14">
                  <c:v>36.5</c:v>
                </c:pt>
                <c:pt idx="15">
                  <c:v>29.5</c:v>
                </c:pt>
                <c:pt idx="16">
                  <c:v>24.5</c:v>
                </c:pt>
                <c:pt idx="17">
                  <c:v>21.5</c:v>
                </c:pt>
                <c:pt idx="18">
                  <c:v>15.5</c:v>
                </c:pt>
                <c:pt idx="19">
                  <c:v>13.5</c:v>
                </c:pt>
                <c:pt idx="20">
                  <c:v>6.5</c:v>
                </c:pt>
                <c:pt idx="21">
                  <c:v>5.5</c:v>
                </c:pt>
                <c:pt idx="22">
                  <c:v>2</c:v>
                </c:pt>
                <c:pt idx="23">
                  <c:v>0.1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AF-439A-A988-903810C3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12704"/>
        <c:axId val="604813120"/>
      </c:lineChart>
      <c:catAx>
        <c:axId val="6048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s Across which information was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3120"/>
        <c:crosses val="autoZero"/>
        <c:auto val="1"/>
        <c:lblAlgn val="ctr"/>
        <c:lblOffset val="100"/>
        <c:noMultiLvlLbl val="0"/>
      </c:catAx>
      <c:valAx>
        <c:axId val="604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55</xdr:row>
      <xdr:rowOff>38099</xdr:rowOff>
    </xdr:from>
    <xdr:to>
      <xdr:col>8</xdr:col>
      <xdr:colOff>1047750</xdr:colOff>
      <xdr:row>91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8FE12-73F7-48DE-881B-707600B3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688B-EA2F-4CC3-9358-B6F441CFE84D}">
  <dimension ref="A1:I54"/>
  <sheetViews>
    <sheetView tabSelected="1" topLeftCell="A55" workbookViewId="0">
      <selection activeCell="A55" sqref="A55"/>
    </sheetView>
  </sheetViews>
  <sheetFormatPr defaultRowHeight="15" x14ac:dyDescent="0.25"/>
  <cols>
    <col min="1" max="1" width="31.85546875" customWidth="1"/>
    <col min="2" max="2" width="30.140625" customWidth="1"/>
    <col min="3" max="3" width="27.7109375" customWidth="1"/>
    <col min="4" max="4" width="22.28515625" customWidth="1"/>
    <col min="5" max="5" width="31.140625" customWidth="1"/>
    <col min="6" max="6" width="23.28515625" customWidth="1"/>
    <col min="7" max="7" width="26.85546875" customWidth="1"/>
    <col min="8" max="8" width="23" customWidth="1"/>
    <col min="9" max="9" width="23.5703125" customWidth="1"/>
  </cols>
  <sheetData>
    <row r="1" spans="1:9" x14ac:dyDescent="0.25">
      <c r="B1" t="s">
        <v>0</v>
      </c>
      <c r="C1" t="s">
        <v>1</v>
      </c>
    </row>
    <row r="2" spans="1:9" x14ac:dyDescent="0.25">
      <c r="A2" t="s">
        <v>15</v>
      </c>
      <c r="E2" t="s">
        <v>31</v>
      </c>
      <c r="F2" t="s">
        <v>2</v>
      </c>
      <c r="G2" t="s">
        <v>3</v>
      </c>
    </row>
    <row r="3" spans="1:9" x14ac:dyDescent="0.25">
      <c r="A3" t="s">
        <v>4</v>
      </c>
      <c r="B3">
        <v>2</v>
      </c>
      <c r="C3">
        <v>3</v>
      </c>
      <c r="E3">
        <v>0</v>
      </c>
      <c r="F3">
        <v>67</v>
      </c>
      <c r="G3">
        <v>77.5</v>
      </c>
    </row>
    <row r="4" spans="1:9" x14ac:dyDescent="0.25">
      <c r="A4" t="s">
        <v>22</v>
      </c>
      <c r="B4">
        <v>4</v>
      </c>
      <c r="C4">
        <v>5.5</v>
      </c>
      <c r="E4">
        <v>3</v>
      </c>
      <c r="F4">
        <f>(F3 - 3.865)</f>
        <v>63.134999999999998</v>
      </c>
      <c r="G4">
        <v>77.5</v>
      </c>
      <c r="I4">
        <v>3.6</v>
      </c>
    </row>
    <row r="5" spans="1:9" x14ac:dyDescent="0.25">
      <c r="A5" t="s">
        <v>16</v>
      </c>
      <c r="B5">
        <v>6</v>
      </c>
      <c r="C5">
        <v>9</v>
      </c>
      <c r="E5">
        <v>5</v>
      </c>
      <c r="F5">
        <f>(F4 - 2.576)</f>
        <v>60.558999999999997</v>
      </c>
      <c r="G5">
        <v>76.5</v>
      </c>
      <c r="I5">
        <v>2.4</v>
      </c>
    </row>
    <row r="6" spans="1:9" x14ac:dyDescent="0.25">
      <c r="A6" t="s">
        <v>18</v>
      </c>
      <c r="B6">
        <v>7</v>
      </c>
      <c r="C6">
        <v>6</v>
      </c>
      <c r="E6">
        <v>7</v>
      </c>
      <c r="F6">
        <f>(F5 - 2.576)</f>
        <v>57.982999999999997</v>
      </c>
      <c r="G6">
        <v>69.5</v>
      </c>
    </row>
    <row r="7" spans="1:9" x14ac:dyDescent="0.25">
      <c r="A7" t="s">
        <v>19</v>
      </c>
      <c r="B7">
        <v>12</v>
      </c>
      <c r="C7">
        <v>20</v>
      </c>
      <c r="E7">
        <v>10</v>
      </c>
      <c r="F7">
        <f t="shared" ref="F5:F25" si="0">(F6 - 3.865)</f>
        <v>54.117999999999995</v>
      </c>
      <c r="G7">
        <v>67.5</v>
      </c>
    </row>
    <row r="8" spans="1:9" x14ac:dyDescent="0.25">
      <c r="A8" t="s">
        <v>20</v>
      </c>
      <c r="B8">
        <v>6</v>
      </c>
      <c r="C8">
        <v>6</v>
      </c>
      <c r="E8">
        <v>12</v>
      </c>
      <c r="F8">
        <f>(F7 - 2.576)</f>
        <v>51.541999999999994</v>
      </c>
      <c r="G8">
        <v>59.5</v>
      </c>
    </row>
    <row r="9" spans="1:9" x14ac:dyDescent="0.25">
      <c r="A9" t="s">
        <v>21</v>
      </c>
      <c r="B9">
        <v>7.5</v>
      </c>
      <c r="C9">
        <v>4</v>
      </c>
      <c r="E9">
        <v>14</v>
      </c>
      <c r="F9">
        <f>(F8 - 2.576)</f>
        <v>48.965999999999994</v>
      </c>
      <c r="G9">
        <v>59.5</v>
      </c>
    </row>
    <row r="10" spans="1:9" x14ac:dyDescent="0.25">
      <c r="A10" t="s">
        <v>23</v>
      </c>
      <c r="B10">
        <v>3</v>
      </c>
      <c r="C10">
        <v>3</v>
      </c>
      <c r="E10">
        <v>17</v>
      </c>
      <c r="F10">
        <f t="shared" si="0"/>
        <v>45.100999999999992</v>
      </c>
      <c r="G10">
        <v>59.5</v>
      </c>
    </row>
    <row r="11" spans="1:9" x14ac:dyDescent="0.25">
      <c r="A11" t="s">
        <v>24</v>
      </c>
      <c r="B11">
        <v>4</v>
      </c>
      <c r="C11">
        <v>3</v>
      </c>
      <c r="E11">
        <v>19</v>
      </c>
      <c r="F11">
        <f>(F10 - 2.576)</f>
        <v>42.524999999999991</v>
      </c>
      <c r="G11">
        <v>59.5</v>
      </c>
    </row>
    <row r="12" spans="1:9" x14ac:dyDescent="0.25">
      <c r="A12" t="s">
        <v>25</v>
      </c>
      <c r="B12">
        <v>4</v>
      </c>
      <c r="C12">
        <v>4</v>
      </c>
      <c r="E12">
        <v>21</v>
      </c>
      <c r="F12">
        <f>(F11 - 2.576)</f>
        <v>39.948999999999991</v>
      </c>
      <c r="G12">
        <v>52.5</v>
      </c>
    </row>
    <row r="13" spans="1:9" x14ac:dyDescent="0.25">
      <c r="A13" t="s">
        <v>26</v>
      </c>
      <c r="B13">
        <v>4</v>
      </c>
      <c r="C13">
        <v>3</v>
      </c>
      <c r="E13">
        <v>24</v>
      </c>
      <c r="F13">
        <f t="shared" si="0"/>
        <v>36.083999999999989</v>
      </c>
      <c r="G13">
        <v>52.5</v>
      </c>
    </row>
    <row r="14" spans="1:9" x14ac:dyDescent="0.25">
      <c r="A14" t="s">
        <v>9</v>
      </c>
      <c r="B14">
        <v>2</v>
      </c>
      <c r="C14">
        <v>2</v>
      </c>
      <c r="E14">
        <v>26</v>
      </c>
      <c r="F14">
        <f>(F13 - 2.576)</f>
        <v>33.507999999999988</v>
      </c>
      <c r="G14">
        <v>51.5</v>
      </c>
    </row>
    <row r="15" spans="1:9" x14ac:dyDescent="0.25">
      <c r="A15" t="s">
        <v>14</v>
      </c>
      <c r="B15">
        <v>2</v>
      </c>
      <c r="C15">
        <v>5</v>
      </c>
      <c r="E15">
        <v>28</v>
      </c>
      <c r="F15">
        <f>(F14 - 2.576)</f>
        <v>30.931999999999988</v>
      </c>
      <c r="G15">
        <v>46.5</v>
      </c>
    </row>
    <row r="16" spans="1:9" x14ac:dyDescent="0.25">
      <c r="A16" t="s">
        <v>8</v>
      </c>
      <c r="B16">
        <v>0.5</v>
      </c>
      <c r="C16">
        <v>1</v>
      </c>
      <c r="E16">
        <v>31</v>
      </c>
      <c r="F16">
        <f t="shared" si="0"/>
        <v>27.066999999999986</v>
      </c>
      <c r="G16">
        <v>40.5</v>
      </c>
    </row>
    <row r="17" spans="1:9" x14ac:dyDescent="0.25">
      <c r="A17" t="s">
        <v>30</v>
      </c>
      <c r="B17">
        <v>3</v>
      </c>
      <c r="C17">
        <v>3</v>
      </c>
      <c r="E17">
        <v>33</v>
      </c>
      <c r="F17">
        <f>(F16 - 2.576)</f>
        <v>24.490999999999985</v>
      </c>
      <c r="G17">
        <v>36.5</v>
      </c>
    </row>
    <row r="18" spans="1:9" x14ac:dyDescent="0.25">
      <c r="B18">
        <f>SUM(B3:B17)</f>
        <v>67</v>
      </c>
      <c r="C18">
        <f>SUM(C3:C17)</f>
        <v>77.5</v>
      </c>
      <c r="E18">
        <v>35</v>
      </c>
      <c r="F18">
        <f>(F17 - 2.576)</f>
        <v>21.914999999999985</v>
      </c>
      <c r="G18">
        <v>29.5</v>
      </c>
    </row>
    <row r="19" spans="1:9" x14ac:dyDescent="0.25">
      <c r="E19">
        <v>38</v>
      </c>
      <c r="F19">
        <f t="shared" si="0"/>
        <v>18.049999999999983</v>
      </c>
      <c r="G19">
        <v>24.5</v>
      </c>
    </row>
    <row r="20" spans="1:9" x14ac:dyDescent="0.25">
      <c r="A20" t="s">
        <v>17</v>
      </c>
      <c r="B20">
        <v>10</v>
      </c>
      <c r="C20">
        <v>7</v>
      </c>
      <c r="E20">
        <v>40</v>
      </c>
      <c r="F20">
        <f>(F19 - 2.576)</f>
        <v>15.473999999999982</v>
      </c>
      <c r="G20">
        <v>21.5</v>
      </c>
    </row>
    <row r="21" spans="1:9" x14ac:dyDescent="0.25">
      <c r="A21" t="s">
        <v>9</v>
      </c>
      <c r="B21">
        <v>1</v>
      </c>
      <c r="C21">
        <v>1</v>
      </c>
      <c r="E21">
        <v>42</v>
      </c>
      <c r="F21">
        <f>(F20 - 2.576)</f>
        <v>12.897999999999982</v>
      </c>
      <c r="G21">
        <v>15.5</v>
      </c>
    </row>
    <row r="22" spans="1:9" x14ac:dyDescent="0.25">
      <c r="B22">
        <f>SUM(B20:B21)</f>
        <v>11</v>
      </c>
      <c r="C22">
        <f>SUM(C20:C21)</f>
        <v>8</v>
      </c>
      <c r="E22">
        <v>45</v>
      </c>
      <c r="F22">
        <f t="shared" si="0"/>
        <v>9.0329999999999817</v>
      </c>
      <c r="G22">
        <v>13.5</v>
      </c>
    </row>
    <row r="23" spans="1:9" x14ac:dyDescent="0.25">
      <c r="E23">
        <v>47</v>
      </c>
      <c r="F23">
        <f>(F22 - 2.576)</f>
        <v>6.4569999999999812</v>
      </c>
      <c r="G23">
        <v>6.5</v>
      </c>
    </row>
    <row r="24" spans="1:9" x14ac:dyDescent="0.25">
      <c r="A24" t="s">
        <v>27</v>
      </c>
      <c r="E24">
        <v>49</v>
      </c>
      <c r="F24">
        <f>(F23 - 2.576)</f>
        <v>3.8809999999999811</v>
      </c>
      <c r="G24">
        <v>5.5</v>
      </c>
    </row>
    <row r="25" spans="1:9" x14ac:dyDescent="0.25">
      <c r="A25" t="s">
        <v>5</v>
      </c>
      <c r="B25">
        <v>4</v>
      </c>
      <c r="C25">
        <v>5</v>
      </c>
      <c r="E25">
        <v>52</v>
      </c>
      <c r="F25">
        <v>0</v>
      </c>
      <c r="G25">
        <v>2</v>
      </c>
    </row>
    <row r="26" spans="1:9" x14ac:dyDescent="0.25">
      <c r="A26" t="s">
        <v>6</v>
      </c>
      <c r="B26">
        <v>3</v>
      </c>
      <c r="C26">
        <v>3</v>
      </c>
      <c r="E26">
        <v>54</v>
      </c>
      <c r="F26">
        <v>0</v>
      </c>
      <c r="G26">
        <v>0.1</v>
      </c>
    </row>
    <row r="27" spans="1:9" x14ac:dyDescent="0.25">
      <c r="A27" t="s">
        <v>7</v>
      </c>
      <c r="B27">
        <v>3</v>
      </c>
      <c r="C27">
        <v>3</v>
      </c>
      <c r="E27">
        <v>56</v>
      </c>
      <c r="F27">
        <v>0</v>
      </c>
      <c r="G27">
        <v>0</v>
      </c>
    </row>
    <row r="28" spans="1:9" x14ac:dyDescent="0.25">
      <c r="A28" t="s">
        <v>35</v>
      </c>
      <c r="B28">
        <v>1</v>
      </c>
      <c r="C28">
        <v>1</v>
      </c>
    </row>
    <row r="29" spans="1:9" x14ac:dyDescent="0.25">
      <c r="A29" t="s">
        <v>34</v>
      </c>
      <c r="B29">
        <v>1</v>
      </c>
      <c r="C29">
        <v>1</v>
      </c>
      <c r="E29" t="s">
        <v>32</v>
      </c>
    </row>
    <row r="30" spans="1:9" x14ac:dyDescent="0.25">
      <c r="B30">
        <f>SUM(B25:B29)</f>
        <v>12</v>
      </c>
      <c r="C30">
        <f>SUM(C25:C29)</f>
        <v>13</v>
      </c>
      <c r="E30">
        <v>0</v>
      </c>
      <c r="F30">
        <v>11</v>
      </c>
      <c r="G30">
        <v>8</v>
      </c>
    </row>
    <row r="31" spans="1:9" x14ac:dyDescent="0.25">
      <c r="E31">
        <v>3</v>
      </c>
      <c r="F31">
        <v>6.2830000000000004</v>
      </c>
      <c r="G31">
        <v>7</v>
      </c>
      <c r="I31">
        <v>4.7140000000000004</v>
      </c>
    </row>
    <row r="32" spans="1:9" x14ac:dyDescent="0.25">
      <c r="A32" t="s">
        <v>28</v>
      </c>
      <c r="E32">
        <v>5</v>
      </c>
      <c r="F32">
        <v>3.1419999999999999</v>
      </c>
      <c r="G32">
        <v>3</v>
      </c>
      <c r="I32">
        <v>3.1419999999999999</v>
      </c>
    </row>
    <row r="33" spans="1:9" x14ac:dyDescent="0.25">
      <c r="A33" t="s">
        <v>12</v>
      </c>
      <c r="B33">
        <v>4</v>
      </c>
      <c r="C33">
        <v>3</v>
      </c>
      <c r="E33">
        <v>7</v>
      </c>
      <c r="F33">
        <v>0</v>
      </c>
      <c r="G33">
        <v>0</v>
      </c>
    </row>
    <row r="34" spans="1:9" x14ac:dyDescent="0.25">
      <c r="A34" t="s">
        <v>13</v>
      </c>
      <c r="B34">
        <v>2</v>
      </c>
      <c r="C34">
        <v>2</v>
      </c>
    </row>
    <row r="35" spans="1:9" x14ac:dyDescent="0.25">
      <c r="A35" t="s">
        <v>8</v>
      </c>
      <c r="B35">
        <v>1</v>
      </c>
      <c r="C35">
        <v>2</v>
      </c>
      <c r="E35" t="s">
        <v>33</v>
      </c>
    </row>
    <row r="36" spans="1:9" x14ac:dyDescent="0.25">
      <c r="B36">
        <f>SUM(B33:B35)</f>
        <v>7</v>
      </c>
      <c r="C36">
        <f>SUM(C33:C35)</f>
        <v>7</v>
      </c>
      <c r="E36">
        <v>0</v>
      </c>
      <c r="F36">
        <v>12</v>
      </c>
      <c r="G36">
        <v>13</v>
      </c>
    </row>
    <row r="37" spans="1:9" x14ac:dyDescent="0.25">
      <c r="E37">
        <v>3</v>
      </c>
      <c r="F37">
        <v>9.4290000000000003</v>
      </c>
      <c r="G37">
        <v>11</v>
      </c>
      <c r="I37">
        <v>2.5710000000000002</v>
      </c>
    </row>
    <row r="38" spans="1:9" x14ac:dyDescent="0.25">
      <c r="A38" t="s">
        <v>29</v>
      </c>
      <c r="E38">
        <v>5</v>
      </c>
      <c r="F38">
        <v>7.7149999999999999</v>
      </c>
      <c r="G38">
        <v>11</v>
      </c>
      <c r="I38">
        <v>1.714</v>
      </c>
    </row>
    <row r="39" spans="1:9" x14ac:dyDescent="0.25">
      <c r="A39" t="s">
        <v>9</v>
      </c>
      <c r="B39">
        <v>1</v>
      </c>
      <c r="C39">
        <v>1</v>
      </c>
      <c r="E39">
        <v>7</v>
      </c>
      <c r="F39">
        <v>6</v>
      </c>
      <c r="G39">
        <v>7</v>
      </c>
    </row>
    <row r="40" spans="1:9" x14ac:dyDescent="0.25">
      <c r="A40" t="s">
        <v>10</v>
      </c>
      <c r="B40">
        <v>5</v>
      </c>
      <c r="C40">
        <v>6</v>
      </c>
      <c r="E40">
        <v>10</v>
      </c>
      <c r="F40">
        <v>3.43</v>
      </c>
      <c r="G40">
        <v>7</v>
      </c>
    </row>
    <row r="41" spans="1:9" x14ac:dyDescent="0.25">
      <c r="A41" t="s">
        <v>11</v>
      </c>
      <c r="B41">
        <v>1.5</v>
      </c>
      <c r="C41">
        <v>1</v>
      </c>
      <c r="E41">
        <v>12</v>
      </c>
      <c r="F41">
        <v>1.714</v>
      </c>
      <c r="G41">
        <v>3</v>
      </c>
    </row>
    <row r="42" spans="1:9" x14ac:dyDescent="0.25">
      <c r="A42" t="s">
        <v>14</v>
      </c>
      <c r="B42">
        <v>1.5</v>
      </c>
      <c r="C42">
        <v>2</v>
      </c>
      <c r="E42">
        <v>14</v>
      </c>
      <c r="F42">
        <v>0</v>
      </c>
      <c r="G42">
        <v>0</v>
      </c>
    </row>
    <row r="43" spans="1:9" x14ac:dyDescent="0.25">
      <c r="B43">
        <v>10</v>
      </c>
      <c r="C43">
        <v>10</v>
      </c>
    </row>
    <row r="44" spans="1:9" x14ac:dyDescent="0.25">
      <c r="E44" t="s">
        <v>36</v>
      </c>
    </row>
    <row r="45" spans="1:9" x14ac:dyDescent="0.25">
      <c r="E45">
        <v>0</v>
      </c>
      <c r="F45">
        <v>7</v>
      </c>
      <c r="G45">
        <v>7</v>
      </c>
      <c r="I45">
        <v>3</v>
      </c>
    </row>
    <row r="46" spans="1:9" x14ac:dyDescent="0.25">
      <c r="E46">
        <v>3</v>
      </c>
      <c r="F46">
        <v>4</v>
      </c>
      <c r="G46">
        <v>7</v>
      </c>
      <c r="I46">
        <v>2</v>
      </c>
    </row>
    <row r="47" spans="1:9" x14ac:dyDescent="0.25">
      <c r="E47">
        <v>5</v>
      </c>
      <c r="F47">
        <v>2</v>
      </c>
      <c r="G47">
        <v>4</v>
      </c>
    </row>
    <row r="48" spans="1:9" x14ac:dyDescent="0.25">
      <c r="A48" t="s">
        <v>38</v>
      </c>
      <c r="B48">
        <f>13/12</f>
        <v>1.0833333333333333</v>
      </c>
      <c r="E48">
        <v>7</v>
      </c>
      <c r="F48">
        <v>0</v>
      </c>
      <c r="G48">
        <v>0</v>
      </c>
    </row>
    <row r="49" spans="1:9" x14ac:dyDescent="0.25">
      <c r="A49" t="s">
        <v>39</v>
      </c>
      <c r="B49">
        <f>(C30+C43) / (B30 + B43)</f>
        <v>1.0454545454545454</v>
      </c>
    </row>
    <row r="50" spans="1:9" x14ac:dyDescent="0.25">
      <c r="A50" t="s">
        <v>40</v>
      </c>
      <c r="B50">
        <f xml:space="preserve"> 65 / 57</f>
        <v>1.1403508771929824</v>
      </c>
      <c r="E50" t="s">
        <v>37</v>
      </c>
    </row>
    <row r="51" spans="1:9" x14ac:dyDescent="0.25">
      <c r="A51" t="s">
        <v>41</v>
      </c>
      <c r="B51">
        <v>1.32258064516</v>
      </c>
      <c r="E51">
        <v>0</v>
      </c>
      <c r="F51">
        <v>10</v>
      </c>
      <c r="G51">
        <v>10</v>
      </c>
      <c r="I51">
        <v>4.2850000000000001</v>
      </c>
    </row>
    <row r="52" spans="1:9" x14ac:dyDescent="0.25">
      <c r="A52" t="s">
        <v>42</v>
      </c>
      <c r="B52">
        <f>SUM(B48:B51) / 4</f>
        <v>1.1479298502852153</v>
      </c>
      <c r="E52">
        <v>3</v>
      </c>
      <c r="F52">
        <v>5.7149999999999999</v>
      </c>
      <c r="G52">
        <v>9</v>
      </c>
      <c r="I52">
        <v>2.8570000000000002</v>
      </c>
    </row>
    <row r="53" spans="1:9" x14ac:dyDescent="0.25">
      <c r="E53">
        <v>5</v>
      </c>
      <c r="F53">
        <v>2.8580000000000001</v>
      </c>
      <c r="G53">
        <v>5.5</v>
      </c>
    </row>
    <row r="54" spans="1:9" x14ac:dyDescent="0.25">
      <c r="E54">
        <v>7</v>
      </c>
      <c r="F54">
        <v>0</v>
      </c>
      <c r="G5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2022-02-22T17:51:11Z</dcterms:created>
  <dcterms:modified xsi:type="dcterms:W3CDTF">2022-04-18T02:41:27Z</dcterms:modified>
</cp:coreProperties>
</file>